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tables/table6.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pivotTables/pivotTable3.xml" ContentType="application/vnd.openxmlformats-officedocument.spreadsheetml.pivotTable+xml"/>
  <Override PartName="/xl/drawings/drawing4.xml" ContentType="application/vnd.openxmlformats-officedocument.drawing+xml"/>
  <Override PartName="/xl/tables/table9.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tables/table10.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drawings/drawing6.xml" ContentType="application/vnd.openxmlformats-officedocument.drawing+xml"/>
  <Override PartName="/xl/tables/table13.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7.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7.xml" ContentType="application/vnd.openxmlformats-officedocument.spreadsheetml.table+xml"/>
  <Override PartName="/xl/queryTables/queryTable7.xml" ContentType="application/vnd.openxmlformats-officedocument.spreadsheetml.queryTable+xml"/>
  <Override PartName="/xl/tables/table18.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2260" windowHeight="12645" tabRatio="875" firstSheet="9" activeTab="16"/>
  </bookViews>
  <sheets>
    <sheet name="INF FINAL" sheetId="28" state="hidden" r:id="rId1"/>
    <sheet name="TD SEGUIMIENTO (3)" sheetId="47" state="hidden" r:id="rId2"/>
    <sheet name="FESTIVOS" sheetId="42" r:id="rId3"/>
    <sheet name="JUN-JUL 2023" sheetId="46" r:id="rId4"/>
    <sheet name="HISTORIAL_1" sheetId="45" r:id="rId5"/>
    <sheet name="INFORME FINAL SOLICITUD" sheetId="2" r:id="rId6"/>
    <sheet name="TD SEGUIMIENTO (2)" sheetId="27" state="hidden" r:id="rId7"/>
    <sheet name="SEGUIM ORDENES" sheetId="10" r:id="rId8"/>
    <sheet name="COPIA ESTATICA SEG ORDEN" sheetId="58" state="hidden" r:id="rId9"/>
    <sheet name="TD TOTAL" sheetId="57" r:id="rId10"/>
    <sheet name="TD RRHH" sheetId="55" r:id="rId11"/>
    <sheet name="TD SEGUIMIENTO (4)" sheetId="60" state="hidden" r:id="rId12"/>
    <sheet name="TD SEGUIMIENTO" sheetId="9" r:id="rId13"/>
    <sheet name="CONTRATACIÓN PEND" sheetId="6" r:id="rId14"/>
    <sheet name="SOLIC x CONTRAT &gt; 15 DÍAS" sheetId="7" r:id="rId15"/>
    <sheet name="CONTRATO &gt;15 días" sheetId="64" r:id="rId16"/>
    <sheet name="ESTADISTICA CONTRAT" sheetId="30" r:id="rId17"/>
    <sheet name="TIEMPO SOLIC APROB" sheetId="40" r:id="rId18"/>
    <sheet name="CONTRATACIÓN" sheetId="48" r:id="rId19"/>
  </sheets>
  <definedNames>
    <definedName name="_xlnm._FilterDatabase" localSheetId="3" hidden="1">'JUN-JUL 2023'!$A$1:$BB$127</definedName>
    <definedName name="DatosExternos_1" localSheetId="18" hidden="1">CONTRATACIÓN!$A$1:$AH$478</definedName>
    <definedName name="DatosExternos_1" localSheetId="13" hidden="1">'CONTRATACIÓN PEND'!$A$1:$AE$50</definedName>
    <definedName name="DatosExternos_1" localSheetId="8" hidden="1">'COPIA ESTATICA SEG ORDEN'!#REF!</definedName>
    <definedName name="DatosExternos_1" localSheetId="2" hidden="1">FESTIVOS!$A$1:$C$35</definedName>
    <definedName name="DatosExternos_1" localSheetId="4" hidden="1">HISTORIAL_1!$A$1:$BP$638</definedName>
    <definedName name="DatosExternos_1" localSheetId="5" hidden="1">'INFORME FINAL SOLICITUD'!$A$1:$BM$106</definedName>
    <definedName name="DatosExternos_1" localSheetId="7" hidden="1">'SEGUIM ORDENES'!$A$1:$AK$100</definedName>
    <definedName name="DatosExternos_1" localSheetId="14" hidden="1">'SOLIC x CONTRAT &gt; 15 DÍAS'!$A$1:$J$5</definedName>
    <definedName name="DatosExternos_1" localSheetId="17" hidden="1">'TIEMPO SOLIC APROB'!$A$1:$BQ$106</definedName>
  </definedNames>
  <calcPr calcId="162913"/>
  <pivotCaches>
    <pivotCache cacheId="0" r:id="rId20"/>
    <pivotCache cacheId="1" r:id="rId21"/>
    <pivotCache cacheId="2" r:id="rId2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3" i="55" l="1"/>
  <c r="K39" i="55"/>
  <c r="K27" i="55"/>
  <c r="K44" i="55"/>
  <c r="K42" i="55"/>
  <c r="K41" i="55"/>
  <c r="K40" i="55"/>
  <c r="K38" i="55"/>
  <c r="K37" i="55"/>
  <c r="K36" i="55"/>
  <c r="K35" i="55"/>
  <c r="K34" i="55"/>
  <c r="K33" i="55"/>
  <c r="K32" i="55"/>
  <c r="K31" i="55"/>
  <c r="K30" i="55"/>
  <c r="K29" i="55"/>
  <c r="K28" i="55"/>
  <c r="I44" i="55"/>
  <c r="I42" i="55"/>
  <c r="I41" i="55"/>
  <c r="I40" i="55"/>
  <c r="I38" i="55"/>
  <c r="I37" i="55"/>
  <c r="I36" i="55"/>
  <c r="I35" i="55"/>
  <c r="I34" i="55"/>
  <c r="I33" i="55"/>
  <c r="I32" i="55"/>
  <c r="I31" i="55"/>
  <c r="I30" i="55"/>
  <c r="I29" i="55"/>
  <c r="I28" i="55"/>
  <c r="I26" i="55"/>
  <c r="I25" i="55"/>
  <c r="I24" i="55"/>
  <c r="I23" i="55"/>
  <c r="I22" i="55"/>
  <c r="I21" i="55"/>
  <c r="I20" i="55"/>
  <c r="I19" i="55"/>
  <c r="I18" i="55"/>
  <c r="I17" i="55"/>
  <c r="I16" i="55"/>
  <c r="I15" i="55"/>
  <c r="I14" i="55"/>
  <c r="I13" i="55"/>
  <c r="I12" i="55"/>
  <c r="I11" i="55"/>
  <c r="I10" i="55"/>
  <c r="I9" i="55"/>
  <c r="I8" i="55"/>
  <c r="I7" i="55"/>
  <c r="I6" i="55"/>
  <c r="J44" i="55"/>
  <c r="J42" i="55"/>
  <c r="J41" i="55"/>
  <c r="J40" i="55"/>
  <c r="J38" i="55"/>
  <c r="J37" i="55"/>
  <c r="J36" i="55"/>
  <c r="J35" i="55"/>
  <c r="J34" i="55"/>
  <c r="J33" i="55"/>
  <c r="J32" i="55"/>
  <c r="J31" i="55"/>
  <c r="J30" i="55"/>
  <c r="J29" i="55"/>
  <c r="J28" i="55"/>
  <c r="J26" i="55"/>
  <c r="J25" i="55"/>
  <c r="J24" i="55"/>
  <c r="J23" i="55"/>
  <c r="J22" i="55"/>
  <c r="J21" i="55"/>
  <c r="J20" i="55"/>
  <c r="J19" i="55"/>
  <c r="J18" i="55"/>
  <c r="J17" i="55"/>
  <c r="J16" i="55"/>
  <c r="J15" i="55"/>
  <c r="J14" i="55"/>
  <c r="J13" i="55"/>
  <c r="J12" i="55"/>
  <c r="J11" i="55"/>
  <c r="J10" i="55"/>
  <c r="J9" i="55"/>
  <c r="J8" i="55"/>
  <c r="J7" i="55"/>
  <c r="J6" i="55"/>
  <c r="D50" i="30"/>
  <c r="H16" i="9" l="1"/>
  <c r="I16" i="9"/>
  <c r="I17" i="9" l="1"/>
  <c r="I19" i="9"/>
  <c r="H17" i="9"/>
  <c r="H19" i="9"/>
  <c r="G16" i="9"/>
  <c r="G17" i="9"/>
  <c r="G19" i="9"/>
  <c r="F19" i="9"/>
  <c r="F17" i="9"/>
  <c r="F16" i="9"/>
  <c r="A45" i="9" l="1"/>
  <c r="D49" i="30" l="1"/>
  <c r="A46" i="9" l="1"/>
  <c r="A47" i="9"/>
  <c r="A48" i="9"/>
  <c r="BR106" i="40" l="1"/>
  <c r="BR66" i="40"/>
  <c r="BR65" i="40"/>
  <c r="BR64" i="40"/>
  <c r="BR63" i="40"/>
  <c r="BR62" i="40"/>
  <c r="BR61" i="40"/>
  <c r="BR60" i="40"/>
  <c r="BR59" i="40"/>
  <c r="BR58" i="40"/>
  <c r="BR57" i="40"/>
  <c r="BR56" i="40"/>
  <c r="BR55" i="40"/>
  <c r="BR54" i="40"/>
  <c r="BR53" i="40"/>
  <c r="BR52" i="40"/>
  <c r="BR51" i="40"/>
  <c r="BR50" i="40"/>
  <c r="BR49" i="40"/>
  <c r="BR48" i="40"/>
  <c r="BR47" i="40"/>
  <c r="BR46" i="40"/>
  <c r="BR45" i="40"/>
  <c r="BR44" i="40"/>
  <c r="BR43" i="40"/>
  <c r="BR42" i="40"/>
  <c r="BR41" i="40"/>
  <c r="BR40" i="40"/>
  <c r="BR39" i="40"/>
  <c r="BR38" i="40"/>
  <c r="BR37" i="40"/>
  <c r="BR36" i="40"/>
  <c r="BR35" i="40"/>
  <c r="BR34" i="40"/>
  <c r="BR33" i="40"/>
  <c r="BR32" i="40"/>
  <c r="BR31" i="40"/>
  <c r="BR30" i="40"/>
  <c r="BR29" i="40"/>
  <c r="BR28" i="40"/>
  <c r="BR27" i="40"/>
  <c r="BR26" i="40"/>
  <c r="BR25" i="40"/>
  <c r="BR24" i="40"/>
  <c r="BR23" i="40"/>
  <c r="BR22" i="40"/>
  <c r="BR21" i="40"/>
  <c r="BR20" i="40"/>
  <c r="BR19" i="40"/>
  <c r="BR18" i="40"/>
  <c r="BR17" i="40"/>
  <c r="BR16" i="40"/>
  <c r="BR15" i="40"/>
  <c r="BR14" i="40"/>
  <c r="BR13" i="40"/>
  <c r="BR12" i="40"/>
  <c r="BR11" i="40"/>
  <c r="BR10" i="40"/>
  <c r="BR9" i="40"/>
  <c r="BR8" i="40"/>
  <c r="BR7" i="40"/>
  <c r="BR6" i="40"/>
  <c r="BR5" i="40"/>
  <c r="BR4" i="40"/>
  <c r="BR3" i="40"/>
  <c r="BR2" i="40"/>
  <c r="D48" i="30"/>
  <c r="D47" i="30"/>
  <c r="D46" i="30"/>
  <c r="D45" i="30"/>
  <c r="D44" i="30"/>
  <c r="D43" i="30"/>
  <c r="D42" i="30"/>
  <c r="D41" i="30"/>
  <c r="D40" i="30"/>
  <c r="D36" i="30"/>
  <c r="D10" i="30"/>
  <c r="D9" i="30"/>
  <c r="D8" i="30"/>
  <c r="D7" i="30"/>
  <c r="D6" i="30"/>
  <c r="D5" i="30"/>
  <c r="D4" i="30"/>
  <c r="B4" i="30"/>
  <c r="D3" i="30"/>
  <c r="B3" i="30"/>
  <c r="D2" i="30"/>
  <c r="AY127" i="46"/>
  <c r="AV127" i="46"/>
  <c r="BB127" i="46" s="1"/>
  <c r="BB126" i="46"/>
  <c r="AY126" i="46"/>
  <c r="AV126" i="46"/>
  <c r="AY125" i="46"/>
  <c r="BB125" i="46" s="1"/>
  <c r="AV125" i="46"/>
  <c r="AY124" i="46"/>
  <c r="AV124" i="46"/>
  <c r="BB124" i="46" s="1"/>
  <c r="AY123" i="46"/>
  <c r="AV123" i="46"/>
  <c r="BB123" i="46" s="1"/>
  <c r="BB122" i="46"/>
  <c r="AY122" i="46"/>
  <c r="AV122" i="46"/>
  <c r="AY121" i="46"/>
  <c r="BB121" i="46" s="1"/>
  <c r="AV121" i="46"/>
  <c r="AY120" i="46"/>
  <c r="AV120" i="46"/>
  <c r="BB120" i="46" s="1"/>
  <c r="AY119" i="46"/>
  <c r="AV119" i="46"/>
  <c r="BB119" i="46" s="1"/>
  <c r="BB118" i="46"/>
  <c r="AY118" i="46"/>
  <c r="AV118" i="46"/>
  <c r="AY117" i="46"/>
  <c r="BB117" i="46" s="1"/>
  <c r="AV117" i="46"/>
  <c r="AY116" i="46"/>
  <c r="AV116" i="46"/>
  <c r="BB116" i="46" s="1"/>
  <c r="AY115" i="46"/>
  <c r="AV115" i="46"/>
  <c r="BB115" i="46" s="1"/>
  <c r="BB114" i="46"/>
  <c r="AY114" i="46"/>
  <c r="AV114" i="46"/>
  <c r="AY113" i="46"/>
  <c r="BB113" i="46" s="1"/>
  <c r="AV113" i="46"/>
  <c r="AY112" i="46"/>
  <c r="AV112" i="46"/>
  <c r="BB112" i="46" s="1"/>
  <c r="AY111" i="46"/>
  <c r="AV111" i="46"/>
  <c r="BB111" i="46" s="1"/>
  <c r="BB110" i="46"/>
  <c r="AY110" i="46"/>
  <c r="AV110" i="46"/>
  <c r="AY109" i="46"/>
  <c r="BB109" i="46" s="1"/>
  <c r="AV109" i="46"/>
  <c r="AY108" i="46"/>
  <c r="AV108" i="46"/>
  <c r="BB108" i="46" s="1"/>
  <c r="AY107" i="46"/>
  <c r="AV107" i="46"/>
  <c r="BB107" i="46" s="1"/>
  <c r="BB106" i="46"/>
  <c r="AY106" i="46"/>
  <c r="AV106" i="46"/>
  <c r="AY105" i="46"/>
  <c r="BB105" i="46" s="1"/>
  <c r="AV105" i="46"/>
  <c r="AY104" i="46"/>
  <c r="AV104" i="46"/>
  <c r="BB104" i="46" s="1"/>
  <c r="AY103" i="46"/>
  <c r="AV103" i="46"/>
  <c r="BB103" i="46" s="1"/>
  <c r="BB102" i="46"/>
  <c r="AY102" i="46"/>
  <c r="AV102" i="46"/>
  <c r="AY101" i="46"/>
  <c r="BB101" i="46" s="1"/>
  <c r="AV101" i="46"/>
  <c r="AY100" i="46"/>
  <c r="AV100" i="46"/>
  <c r="BB100" i="46" s="1"/>
  <c r="AY99" i="46"/>
  <c r="AV99" i="46"/>
  <c r="BB99" i="46" s="1"/>
  <c r="BB98" i="46"/>
  <c r="AY98" i="46"/>
  <c r="AV98" i="46"/>
  <c r="AY97" i="46"/>
  <c r="BB97" i="46" s="1"/>
  <c r="AV97" i="46"/>
  <c r="AY96" i="46"/>
  <c r="AV96" i="46"/>
  <c r="BB96" i="46" s="1"/>
  <c r="AY95" i="46"/>
  <c r="AV95" i="46"/>
  <c r="BB95" i="46" s="1"/>
  <c r="BB94" i="46"/>
  <c r="AY94" i="46"/>
  <c r="AV94" i="46"/>
  <c r="AY93" i="46"/>
  <c r="BB93" i="46" s="1"/>
  <c r="AV93" i="46"/>
  <c r="AY92" i="46"/>
  <c r="AV92" i="46"/>
  <c r="BB92" i="46" s="1"/>
  <c r="AY91" i="46"/>
  <c r="AV91" i="46"/>
  <c r="BB91" i="46" s="1"/>
  <c r="BB90" i="46"/>
  <c r="AY90" i="46"/>
  <c r="AV90" i="46"/>
  <c r="AY89" i="46"/>
  <c r="BB89" i="46" s="1"/>
  <c r="AV89" i="46"/>
  <c r="AY88" i="46"/>
  <c r="AV88" i="46"/>
  <c r="BB88" i="46" s="1"/>
  <c r="AY87" i="46"/>
  <c r="AV87" i="46"/>
  <c r="BB87" i="46" s="1"/>
  <c r="BB86" i="46"/>
  <c r="AY86" i="46"/>
  <c r="AV86" i="46"/>
  <c r="AY85" i="46"/>
  <c r="BB85" i="46" s="1"/>
  <c r="AV85" i="46"/>
  <c r="AY84" i="46"/>
  <c r="AV84" i="46"/>
  <c r="BB84" i="46" s="1"/>
  <c r="AY83" i="46"/>
  <c r="AV83" i="46"/>
  <c r="BB83" i="46" s="1"/>
  <c r="BB82" i="46"/>
  <c r="AY82" i="46"/>
  <c r="AV82" i="46"/>
  <c r="AY81" i="46"/>
  <c r="BB81" i="46" s="1"/>
  <c r="AV81" i="46"/>
  <c r="AY80" i="46"/>
  <c r="AV80" i="46"/>
  <c r="BB80" i="46" s="1"/>
  <c r="AY79" i="46"/>
  <c r="AV79" i="46"/>
  <c r="BB79" i="46" s="1"/>
  <c r="BB78" i="46"/>
  <c r="AY78" i="46"/>
  <c r="AV78" i="46"/>
  <c r="AY77" i="46"/>
  <c r="BB77" i="46" s="1"/>
  <c r="AV77" i="46"/>
  <c r="AY76" i="46"/>
  <c r="AV76" i="46"/>
  <c r="BB76" i="46" s="1"/>
  <c r="AY75" i="46"/>
  <c r="AV75" i="46"/>
  <c r="BB75" i="46" s="1"/>
  <c r="BB74" i="46"/>
  <c r="AY74" i="46"/>
  <c r="AV74" i="46"/>
  <c r="AY73" i="46"/>
  <c r="BB73" i="46" s="1"/>
  <c r="AV73" i="46"/>
  <c r="AY72" i="46"/>
  <c r="AV72" i="46"/>
  <c r="BB72" i="46" s="1"/>
  <c r="AY71" i="46"/>
  <c r="AV71" i="46"/>
  <c r="BB71" i="46" s="1"/>
  <c r="BB70" i="46"/>
  <c r="AY70" i="46"/>
  <c r="AV70" i="46"/>
  <c r="AY69" i="46"/>
  <c r="BB69" i="46" s="1"/>
  <c r="AV69" i="46"/>
  <c r="AY68" i="46"/>
  <c r="AV68" i="46"/>
  <c r="BB68" i="46" s="1"/>
  <c r="AY67" i="46"/>
  <c r="AV67" i="46"/>
  <c r="BB67" i="46" s="1"/>
  <c r="BB66" i="46"/>
  <c r="AY66" i="46"/>
  <c r="AV66" i="46"/>
  <c r="AY65" i="46"/>
  <c r="BB65" i="46" s="1"/>
  <c r="AV65" i="46"/>
  <c r="AY64" i="46"/>
  <c r="AV64" i="46"/>
  <c r="BB64" i="46" s="1"/>
  <c r="AY63" i="46"/>
  <c r="AV63" i="46"/>
  <c r="BB63" i="46" s="1"/>
  <c r="BB62" i="46"/>
  <c r="AY62" i="46"/>
  <c r="AV62" i="46"/>
  <c r="AY61" i="46"/>
  <c r="BB61" i="46" s="1"/>
  <c r="AV61" i="46"/>
  <c r="AY60" i="46"/>
  <c r="AV60" i="46"/>
  <c r="BB60" i="46" s="1"/>
  <c r="AY59" i="46"/>
  <c r="AV59" i="46"/>
  <c r="BB59" i="46" s="1"/>
  <c r="BB58" i="46"/>
  <c r="AY58" i="46"/>
  <c r="AV58" i="46"/>
  <c r="AY57" i="46"/>
  <c r="BB57" i="46" s="1"/>
  <c r="AV57" i="46"/>
  <c r="AY56" i="46"/>
  <c r="AV56" i="46"/>
  <c r="BB56" i="46" s="1"/>
  <c r="AY55" i="46"/>
  <c r="AV55" i="46"/>
  <c r="BB55" i="46" s="1"/>
  <c r="BB54" i="46"/>
  <c r="AY54" i="46"/>
  <c r="AV54" i="46"/>
  <c r="AY53" i="46"/>
  <c r="BB53" i="46" s="1"/>
  <c r="AV53" i="46"/>
  <c r="AY52" i="46"/>
  <c r="AV52" i="46"/>
  <c r="BB52" i="46" s="1"/>
  <c r="AY51" i="46"/>
  <c r="AV51" i="46"/>
  <c r="BB51" i="46" s="1"/>
  <c r="BB50" i="46"/>
  <c r="AY50" i="46"/>
  <c r="AV50" i="46"/>
  <c r="AY49" i="46"/>
  <c r="BB49" i="46" s="1"/>
  <c r="AV49" i="46"/>
  <c r="AY48" i="46"/>
  <c r="AV48" i="46"/>
  <c r="BB48" i="46" s="1"/>
  <c r="AY47" i="46"/>
  <c r="AV47" i="46"/>
  <c r="BB47" i="46" s="1"/>
  <c r="BB46" i="46"/>
  <c r="AY46" i="46"/>
  <c r="AV46" i="46"/>
  <c r="AY45" i="46"/>
  <c r="BB45" i="46" s="1"/>
  <c r="AV45" i="46"/>
  <c r="AY44" i="46"/>
  <c r="AV44" i="46"/>
  <c r="BB44" i="46" s="1"/>
  <c r="AY43" i="46"/>
  <c r="AV43" i="46"/>
  <c r="BB43" i="46" s="1"/>
  <c r="BB42" i="46"/>
  <c r="AY42" i="46"/>
  <c r="AV42" i="46"/>
  <c r="AY41" i="46"/>
  <c r="BB41" i="46" s="1"/>
  <c r="AV41" i="46"/>
  <c r="AY40" i="46"/>
  <c r="AV40" i="46"/>
  <c r="BB40" i="46" s="1"/>
  <c r="AY39" i="46"/>
  <c r="AV39" i="46"/>
  <c r="BB39" i="46" s="1"/>
  <c r="BB38" i="46"/>
  <c r="AY38" i="46"/>
  <c r="AV38" i="46"/>
  <c r="AY37" i="46"/>
  <c r="BB37" i="46" s="1"/>
  <c r="AV37" i="46"/>
  <c r="AY36" i="46"/>
  <c r="AV36" i="46"/>
  <c r="BB36" i="46" s="1"/>
  <c r="AY35" i="46"/>
  <c r="AV35" i="46"/>
  <c r="BB35" i="46" s="1"/>
  <c r="BB34" i="46"/>
  <c r="AY34" i="46"/>
  <c r="AV34" i="46"/>
  <c r="AY33" i="46"/>
  <c r="BB33" i="46" s="1"/>
  <c r="AV33" i="46"/>
  <c r="AY32" i="46"/>
  <c r="AV32" i="46"/>
  <c r="BB32" i="46" s="1"/>
  <c r="AY31" i="46"/>
  <c r="AV31" i="46"/>
  <c r="BB31" i="46" s="1"/>
  <c r="BB30" i="46"/>
  <c r="AY30" i="46"/>
  <c r="AV30" i="46"/>
  <c r="AY29" i="46"/>
  <c r="BB29" i="46" s="1"/>
  <c r="AV29" i="46"/>
  <c r="AY28" i="46"/>
  <c r="AV28" i="46"/>
  <c r="BB28" i="46" s="1"/>
  <c r="AY27" i="46"/>
  <c r="AV27" i="46"/>
  <c r="BB27" i="46" s="1"/>
  <c r="BB26" i="46"/>
  <c r="AY26" i="46"/>
  <c r="AV26" i="46"/>
  <c r="AY25" i="46"/>
  <c r="BB25" i="46" s="1"/>
  <c r="AV25" i="46"/>
  <c r="AY24" i="46"/>
  <c r="AV24" i="46"/>
  <c r="BB24" i="46" s="1"/>
  <c r="AY23" i="46"/>
  <c r="AV23" i="46"/>
  <c r="BB23" i="46" s="1"/>
  <c r="BB22" i="46"/>
  <c r="AY22" i="46"/>
  <c r="AV22" i="46"/>
  <c r="AY21" i="46"/>
  <c r="BB21" i="46" s="1"/>
  <c r="AV21" i="46"/>
  <c r="AY20" i="46"/>
  <c r="AV20" i="46"/>
  <c r="BB20" i="46" s="1"/>
  <c r="AY19" i="46"/>
  <c r="AV19" i="46"/>
  <c r="BB19" i="46" s="1"/>
  <c r="BB18" i="46"/>
  <c r="AY18" i="46"/>
  <c r="AV18" i="46"/>
  <c r="AY17" i="46"/>
  <c r="BB17" i="46" s="1"/>
  <c r="AV17" i="46"/>
  <c r="AY16" i="46"/>
  <c r="AV16" i="46"/>
  <c r="BB16" i="46" s="1"/>
  <c r="AY15" i="46"/>
  <c r="AV15" i="46"/>
  <c r="BB15" i="46" s="1"/>
  <c r="BB14" i="46"/>
  <c r="AY14" i="46"/>
  <c r="AV14" i="46"/>
  <c r="AY13" i="46"/>
  <c r="BB13" i="46" s="1"/>
  <c r="AV13" i="46"/>
  <c r="AY12" i="46"/>
  <c r="AV12" i="46"/>
  <c r="BB12" i="46" s="1"/>
  <c r="AY11" i="46"/>
  <c r="AV11" i="46"/>
  <c r="BB11" i="46" s="1"/>
  <c r="BB10" i="46"/>
  <c r="AY10" i="46"/>
  <c r="AV10" i="46"/>
  <c r="AY9" i="46"/>
  <c r="BB9" i="46" s="1"/>
  <c r="AV9" i="46"/>
  <c r="AY8" i="46"/>
  <c r="AV8" i="46"/>
  <c r="BB8" i="46" s="1"/>
  <c r="AY7" i="46"/>
  <c r="AV7" i="46"/>
  <c r="BB7" i="46" s="1"/>
  <c r="BB6" i="46"/>
  <c r="AY6" i="46"/>
  <c r="AV6" i="46"/>
  <c r="AY5" i="46"/>
  <c r="BB5" i="46" s="1"/>
  <c r="AV5" i="46"/>
  <c r="AY4" i="46"/>
  <c r="AV4" i="46"/>
  <c r="BB4" i="46" s="1"/>
  <c r="AY3" i="46"/>
  <c r="AV3" i="46"/>
  <c r="BB3" i="46" s="1"/>
  <c r="BB2" i="46"/>
  <c r="AY2" i="46"/>
  <c r="AV2" i="46"/>
</calcChain>
</file>

<file path=xl/comments1.xml><?xml version="1.0" encoding="utf-8"?>
<comments xmlns="http://schemas.openxmlformats.org/spreadsheetml/2006/main">
  <authors>
    <author>Autor</author>
  </authors>
  <commentList>
    <comment ref="M35" authorId="0" shapeId="0">
      <text>
        <r>
          <rPr>
            <b/>
            <sz val="9"/>
            <color indexed="81"/>
            <rFont val="Tahoma"/>
            <family val="2"/>
          </rPr>
          <t>Garantia cancelada se crea orden temporal</t>
        </r>
      </text>
    </comment>
  </commentList>
</comments>
</file>

<file path=xl/connections.xml><?xml version="1.0" encoding="utf-8"?>
<connections xmlns="http://schemas.openxmlformats.org/spreadsheetml/2006/main">
  <connection id="1" keepAlive="1" name="Consulta - &gt; A 15 DÍAS" description="Conexión a la consulta '&gt; A 15 DÍAS' en el libro." type="5" refreshedVersion="6" background="1">
    <dbPr connection="Provider=Microsoft.Mashup.OleDb.1;Data Source=$Workbook$;Location=&gt; A 15 DÍAS;Extended Properties=&quot;&quot;" command="SELECT * FROM [&gt; A 15 DÍAS]"/>
  </connection>
  <connection id="2" keepAlive="1" name="Consulta - CONSULTA_FINAL" description="Conexión a la consulta 'CONSULTA_FINAL' en el libro." type="5" refreshedVersion="6" background="1" saveData="1">
    <dbPr connection="Provider=Microsoft.Mashup.OleDb.1;Data Source=$Workbook$;Location=CONSULTA_FINAL;Extended Properties=&quot;&quot;" command="SELECT * FROM [CONSULTA_FINAL]"/>
  </connection>
  <connection id="3" keepAlive="1" name="Consulta - CONSULTA_FINAL (3)" description="Conexión a la consulta 'CONSULTA_FINAL (3)' en el libro." type="5" refreshedVersion="6" background="1" saveData="1">
    <dbPr connection="Provider=Microsoft.Mashup.OleDb.1;Data Source=$Workbook$;Location=CONSULTA_FINAL (3);Extended Properties=&quot;&quot;" command="SELECT * FROM [CONSULTA_FINAL (3)]"/>
  </connection>
  <connection id="4" keepAlive="1" name="Consulta - CONTRATACIÓN" description="Conexión a la consulta 'CONTRATACIÓN' en el libro." type="5" refreshedVersion="6" background="1" saveData="1">
    <dbPr connection="Provider=Microsoft.Mashup.OleDb.1;Data Source=$Workbook$;Location=CONTRATACIÓN;Extended Properties=&quot;&quot;" command="SELECT * FROM [CONTRATACIÓN]"/>
  </connection>
  <connection id="5" keepAlive="1" name="Consulta - FESTIVOS" description="Conexión a la consulta 'FESTIVOS' en el libro." type="5" refreshedVersion="6" background="1" saveData="1">
    <dbPr connection="Provider=Microsoft.Mashup.OleDb.1;Data Source=$Workbook$;Location=FESTIVOS;Extended Properties=&quot;&quot;" command="SELECT * FROM [FESTIVOS]"/>
  </connection>
  <connection id="6" keepAlive="1" name="Consulta - HISTORIAL" description="Conexión a la consulta 'HISTORIAL' en el libro." type="5" refreshedVersion="6" background="1" saveData="1">
    <dbPr connection="Provider=Microsoft.Mashup.OleDb.1;Data Source=$Workbook$;Location=HISTORIAL;Extended Properties=&quot;&quot;" command="SELECT * FROM [HISTORIAL]"/>
  </connection>
  <connection id="7" keepAlive="1" name="Consulta - SEGUIMIENTO ORDENES" description="Conexión a la consulta 'SEGUIMIENTO ORDENES' en el libro." type="5" refreshedVersion="6" background="1">
    <dbPr connection="Provider=Microsoft.Mashup.OleDb.1;Data Source=$Workbook$;Location=SEGUIMIENTO ORDENES;Extended Properties=&quot;&quot;" command="SELECT * FROM [SEGUIMIENTO ORDENES]"/>
  </connection>
  <connection id="8" keepAlive="1" name="Consulta - TIEMPOS DE CONTRATACION" description="Conexión a la consulta 'TIEMPOS DE CONTRATACION' en el libro." type="5" refreshedVersion="6" background="1">
    <dbPr connection="Provider=Microsoft.Mashup.OleDb.1;Data Source=$Workbook$;Location=TIEMPOS DE CONTRATACION;Extended Properties=&quot;&quot;" command="SELECT * FROM [TIEMPOS DE CONTRATACION]"/>
  </connection>
</connections>
</file>

<file path=xl/sharedStrings.xml><?xml version="1.0" encoding="utf-8"?>
<sst xmlns="http://schemas.openxmlformats.org/spreadsheetml/2006/main" count="42537" uniqueCount="5230">
  <si>
    <t>Columna3</t>
  </si>
  <si>
    <t>Columna4</t>
  </si>
  <si>
    <t>DDR</t>
  </si>
  <si>
    <t>SOLICITANTE</t>
  </si>
  <si>
    <t>NOMBRE_SOLICITANTE</t>
  </si>
  <si>
    <t>ESTADO</t>
  </si>
  <si>
    <t>AUTORIZADOR</t>
  </si>
  <si>
    <t>NOMBRE_AUTORIZADOR</t>
  </si>
  <si>
    <t>CECO</t>
  </si>
  <si>
    <t>CECOS.Dirección</t>
  </si>
  <si>
    <t>CECOS.Proyecto</t>
  </si>
  <si>
    <t>CENTRO_COSTO</t>
  </si>
  <si>
    <t>FECHA_SOLICITUD</t>
  </si>
  <si>
    <t>CARGO</t>
  </si>
  <si>
    <t>CANTIDAD</t>
  </si>
  <si>
    <t>DURACION</t>
  </si>
  <si>
    <t>TIPO_VINCULACION</t>
  </si>
  <si>
    <t>HORARIO</t>
  </si>
  <si>
    <t>REQ_RODAMIENTO</t>
  </si>
  <si>
    <t>REQUIERE_CORREO</t>
  </si>
  <si>
    <t>RODAMIENTO</t>
  </si>
  <si>
    <t>SALARIO_ALIMENTACION</t>
  </si>
  <si>
    <t>SALARIO_CONECTIVIDAD</t>
  </si>
  <si>
    <t>SALARIO_FIJO</t>
  </si>
  <si>
    <t>SALARIO_VARIABLE</t>
  </si>
  <si>
    <t>USUARIO_DOMINIO</t>
  </si>
  <si>
    <t>MOTIVO_REQUISICION</t>
  </si>
  <si>
    <t>JUSTIFICACIONES</t>
  </si>
  <si>
    <t>ELEMENTOS</t>
  </si>
  <si>
    <t>COLA_REEMPLAZAR</t>
  </si>
  <si>
    <t>APROB_Y_FECHA.0-ANULADO</t>
  </si>
  <si>
    <t>APROB_Y_FECHA.0-CANCELADO</t>
  </si>
  <si>
    <t>APROB_Y_FECHA.5-VALIDACION RRHH</t>
  </si>
  <si>
    <t>APROB_Y_FECHA.BD_FECHA_APORB.5-VALIDACION RRHH</t>
  </si>
  <si>
    <t>APROB_Y_FECHA.4-EN PROCESO DE AUTORIZACION</t>
  </si>
  <si>
    <t>APROB_Y_FECHA.BD_FECHA_APORB.4-EN PROCESO DE AUTORIZACION</t>
  </si>
  <si>
    <t>APROB_Y_FECHA.3-EN PROCESO DE AUTORIZACION</t>
  </si>
  <si>
    <t>APROB_Y_FECHA.BD_FECHA_APORB.3-EN PROCESO DE AUTORIZACION</t>
  </si>
  <si>
    <t>APROB_Y_FECHA.2-EN PROCESO DE AUTORIZACION</t>
  </si>
  <si>
    <t>APROB_Y_FECHA.BD_FECHA_APORB.2-EN PROCESO DE AUTORIZACION</t>
  </si>
  <si>
    <t>APROB_Y_FECHA.1-APROBADO</t>
  </si>
  <si>
    <t>APROB_Y_FECHA.BD_FECHA_APORB.1-APROBADO</t>
  </si>
  <si>
    <t>OBSERVACION.VALIDACION RRHH</t>
  </si>
  <si>
    <t>OBSERVACION.ANULADO</t>
  </si>
  <si>
    <t>ESTADO SOLIC</t>
  </si>
  <si>
    <t>CC</t>
  </si>
  <si>
    <t>NOMBRE REEMPLAZAR</t>
  </si>
  <si>
    <t>OBS ESTADO SIN VACÍOS</t>
  </si>
  <si>
    <t>VACANTES</t>
  </si>
  <si>
    <t>CONTRATACIÓN</t>
  </si>
  <si>
    <t>PENDIENTES</t>
  </si>
  <si>
    <t>Tiempo RRHH</t>
  </si>
  <si>
    <t>Tiempo Jefatura</t>
  </si>
  <si>
    <t>Solicitud</t>
  </si>
  <si>
    <t>HORA INICIAL</t>
  </si>
  <si>
    <t>HORA FINAL</t>
  </si>
  <si>
    <t>HORAS</t>
  </si>
  <si>
    <t>HORAS/DÍA</t>
  </si>
  <si>
    <t>DIAS HABILES</t>
  </si>
  <si>
    <t>TOTAL</t>
  </si>
  <si>
    <t>TIEMPO DE CONTRATACIÓN</t>
  </si>
  <si>
    <t>MAYOR A 15 DÍAS</t>
  </si>
  <si>
    <t>VAL VACANTES</t>
  </si>
  <si>
    <t>VALIDA CECO</t>
  </si>
  <si>
    <t>CARGO.</t>
  </si>
  <si>
    <t>LINA PAOLA CRUZ TORRES</t>
  </si>
  <si>
    <t>DIEGO ARMANDO CASALLAS TRIANA</t>
  </si>
  <si>
    <t>Gobierno y Empresas</t>
  </si>
  <si>
    <t>Invima</t>
  </si>
  <si>
    <t>4841001- Invima CI-XXX-23 BOG.</t>
  </si>
  <si>
    <t>OBRA LABOR</t>
  </si>
  <si>
    <t>PROYECTIZADO</t>
  </si>
  <si>
    <t>Lunes - Sabado</t>
  </si>
  <si>
    <t>No</t>
  </si>
  <si>
    <t>AUMENTO DE PRODUCCION</t>
  </si>
  <si>
    <t>No es necesario el colaborador remplazo</t>
  </si>
  <si>
    <t>EDNA  ROCIO VIATELA PRADA</t>
  </si>
  <si>
    <t xml:space="preserve">Aumento de Producción </t>
  </si>
  <si>
    <t>GIL SASTOQUE WILMER ANDRES
SEBASTIAN HERNANDEZ CARO</t>
  </si>
  <si>
    <t>Dumar Gutierrez</t>
  </si>
  <si>
    <t>APROBADO</t>
  </si>
  <si>
    <t>DARIO CALDERON YEPES</t>
  </si>
  <si>
    <t>TECNICO DE ARCHIVO</t>
  </si>
  <si>
    <t>Solicitado Por: Ingeniero Dumar Gutierrez justificación: AUMENTO DE PRODUCCIÓN POR CAMBIO DE CARGO Y CONTRATANTE - REMPLAZO RENUNCIA de: - 1016018378?GIL SASTOQUE WILMER ANDRES Motivo: 1007-1 Mejor remuneración Ultimo día laborado: 24/10/23 -1032461893?SEBASTIAN HERNANDEZ CARO Motivo: Abandono de cargo. Ultimo día laborado: 24/10/23 Sede: Invima Duración: Proyectizado Puntos: 4440 Horario: Turno 1 Lunes a Viernes 7 a.m. a 5 p.m. Sábado 7 a.m. a 10 a.m. Turno 2 Lunes a Viernes 9 a.m. a 7 p.m. Sábado 7 a.m. a 10 a.m Recursos: SIN RECURSOS</t>
  </si>
  <si>
    <t xml:space="preserve">Solicitado Por:  Ingeniero  Dumar Gutierrez  
justificación:  AUMENTO DE PRODUCCIÓN POR CAMBIO DE CARGO Y CONTRATANTE - REMPLAZO RENUNCIA de:
- 1016018378 GIL SASTOQUE WILMER ANDRES
Motivo:  1007-1 Mejor remuneración
Ultimo día laborado: 24/10/23
-1032461893 SEBASTIAN HERNANDEZ CARO
Motivo: Abandono de cargo. 
Ultimo día laborado: 24/10/23
Sede: Invima 
Duración: Proyectizado
Puntos: 4440
Horario: Turno 1
Lunes a Viernes 7 a.m. a 5 p.m. Sábado 7 a.m. a 10 a.m.
Turno 2
Lunes a Viernes 9 a.m. a 7 p.m. Sábado 7 a.m. a 10 a.m
Recursos:  SIN RECURSOS
</t>
  </si>
  <si>
    <t>Sin Novedad</t>
  </si>
  <si>
    <t>TECNICO DE ARCHIVO  (Invima)</t>
  </si>
  <si>
    <t>DUMAR ELISEO GUTIERREZ PEREZ</t>
  </si>
  <si>
    <t>7 a.m. - 5 p.m.</t>
  </si>
  <si>
    <t>REEMPLAZO</t>
  </si>
  <si>
    <t>"Solicitado Por: Ingeniero Dumar Gutierrez justificación: REMPLAZO RENUNCIA de: - CEDULA: 80729437 - NOMBRE: OSCAR GUILLERMO SARMIENTO BELTRAN - FECHA DE RETIRO: 02/11/2023 - MOTIVO: Mejor remuneración económica. Sede: Invima Duración: 1 mes Puntos: 4440 puntos por 1 mes Horario: L-V 7 a.m - 5 p.m / sabado 7 am a 10 a.m Recursos: SIN RECURSOS " | Aprobado</t>
  </si>
  <si>
    <t>80729437</t>
  </si>
  <si>
    <t xml:space="preserve">"Solicitado Por:  Ingeniero  Dumar Gutierrez  
justificación:  REMPLAZO RENUNCIA de:
 - CEDULA: 80729437
 - NOMBRE:    OSCAR GUILLERMO SARMIENTO BELTRAN
 - FECHA DE RETIRO:  02/11/2023
 - MOTIVO:   Mejor remuneración económica.
Sede: Invima 
Duración:  1 mes
Puntos: 4440 puntos por 1 mes
Horario: L-V 7 a.m - 5 p.m / sabado 7 am a 10 a.m 
Recursos:  SIN RECURSOS
"
</t>
  </si>
  <si>
    <t>Reemplazo</t>
  </si>
  <si>
    <t>OSCAR GUILLERMO SARMIENTO BELTRAN</t>
  </si>
  <si>
    <t/>
  </si>
  <si>
    <t>"Solicitado Por: Ingeniero Dumar Gutierrez justificación: REMPLAZO RENUNCIA de: - CEDULA: 1022405757 - NOMBRE: EDGAR FERNANDO MARTINEZ CAÑAS - FECHA DE RETIRO: 02/11/2023 - MOTIVO: Mejor remuneración económica. Sede: Invima Duración: 1 mes Puntos: 4440 puntos por 1 mes Horario: L-V 7 a.m - 5 p.m / sabado 7 am a 10 a.m Recursos: SIN RECURSOS "</t>
  </si>
  <si>
    <t>1022405757</t>
  </si>
  <si>
    <t xml:space="preserve">"Solicitado Por:  Ingeniero  Dumar Gutierrez  
justificación:  REMPLAZO RENUNCIA de:
 - CEDULA: 1022405757
 - NOMBRE:    EDGAR FERNANDO MARTINEZ CAÑAS
 - FECHA DE RETIRO:  02/11/2023
 - MOTIVO:   Mejor remuneración económica.
Sede: Invima 
Duración:  1 mes
Puntos: 4440 puntos por 1 mes
Horario: L-V 7 a.m - 5 p.m / sabado 7 am a 10 a.m 
Recursos:  SIN RECURSOS
"
</t>
  </si>
  <si>
    <t>EDGAR FERNANDO MARTINEZ CAÑAS</t>
  </si>
  <si>
    <t>"Solicitado Por: Ingeniero Dumar Gutierrez justificación: REMPLAZO RENUNCIA de: - CEDULA: 1013676883 - NOMBRE: DILAN MATEO MOLINA TORRES - FECHA DE RETIRO: 02/11/2023 - MOTIVO: Mejor remuneración económica. Sede: Invima Duración: 1 mes Puntos: 4440 puntos por 1 mes Horario: L-V 7 a.m - 5 p.m / sabado 7 am a 10 a.m Recursos: SIN RECURSOS " | Aprobado</t>
  </si>
  <si>
    <t>1013676883</t>
  </si>
  <si>
    <t xml:space="preserve">"Solicitado Por:  Ingeniero  Dumar Gutierrez  
justificación:  REMPLAZO RENUNCIA de:
 - CEDULA: 1013676883
 - NOMBRE:    DILAN MATEO MOLINA TORRES
 - FECHA DE RETIRO:  02/11/2023
 - MOTIVO:   Mejor remuneración económica.
Sede: Invima 
Duración:  1 mes
Puntos: 4440 puntos por 1 mes
Horario: L-V 7 a.m - 5 p.m / sabado 7 am a 10 a.m 
Recursos:  SIN RECURSOS
"
</t>
  </si>
  <si>
    <t>DILAN MATEO MOLINA TORRES</t>
  </si>
  <si>
    <t>AUXILIAR DE BODEGA</t>
  </si>
  <si>
    <t>"Solicitado Por: Ingeniero Perfil: TECNICO DE ARCHIVO Cant Vacantes: 1 || Ceco: 4841001 || Ciudad: Bogota - TIPO DE ORDEN: Reemplazo - CEDULA: 1015998428 - NOMBRE: GUZMAN GUAUQUE JINNA KATHERINE - FECHA INCAPACIDAD: 20/11/2023 al 19/12/2023 - MOTIVO: INCAPACIDAD Contrato: PROYECTIZADO OBRA LABOR Duración: 4440 puntos por 1 mes || Puntos: 4440 puntos por 1 mes Horario: L a V 7 a 5 Sábado Medio día Sede: Invima Recursos: SIN RECURSOS Observación: Ninguna "</t>
  </si>
  <si>
    <t>1015998428</t>
  </si>
  <si>
    <t xml:space="preserve">"Solicitado Por:  Ingeniero    
Perfil: TECNICO DE ARCHIVO 
Cant Vacantes: 1    ||   Ceco: 4841001    ||   Ciudad: Bogota 
 - TIPO DE ORDEN:   Reemplazo
 - CEDULA:  1015998428
 - NOMBRE:  GUZMAN GUAUQUE JINNA KATHERINE 
 - FECHA INCAPACIDAD: 20/11/2023 al 19/12/2023
 - MOTIVO:   INCAPACIDAD
Contrato: PROYECTIZADO OBRA LABOR
Duración: 4440 puntos por 1 mes     ||    Puntos: 4440 puntos por 1 mes
Horario: L a V 7 a 5 Sábado Medio día
Sede: Invima  
Recursos:  SIN RECURSOS
Observación: Ninguna "
</t>
  </si>
  <si>
    <t xml:space="preserve">GUZMAN GUAUQUE JINNA KATHERINE </t>
  </si>
  <si>
    <t>JUAN MANUEL SOBA DUEÑAS</t>
  </si>
  <si>
    <t>ETB</t>
  </si>
  <si>
    <t>Centro de gestión (NOC)</t>
  </si>
  <si>
    <t>1512001-ETB- NOC No. 4600018105-20 BOG</t>
  </si>
  <si>
    <t>OPERADOR BASICO INFRAESTRUCTURA NOC</t>
  </si>
  <si>
    <t>"Solicitado Por: Ingeniero JOSE ELIBERTO GONZALEZ justificación: REMPLAZO RENUNCIA de: - CEDULA: 1032387917 - NOMBRE: Pita Satizabal Monica Alexandra - FECHA DE RETIRO: 25/10/2023 - MOTIVO: Renuncia Voluntaria Sede: CUNI Duración: 3 MESES Puntos: 60 * mes Horario: 6x8 L-S Recursos: 000001 CARNÉ 1 SERIALIZADO 102727 COMPUTADOR PORTATIL 1 SERIALIZADO 000005 Cuenta Correo Kios 1 SERIALIZADO 102839 SIMCARD ETB 1 SERIALIZADO 9999902 VPN FORTICLIENT COLVATEL 1 CUANTIFICADO 101999 CELULAR SMARTPHONE BASICO 1 CUANTIFICADO " | Se da visto bueno para cubrir vacante por renuncia</t>
  </si>
  <si>
    <t>Nombre: COMPUTADOR PORTATIL , Nombre: SIMCARD ETB , Nombre: Cuenta Correo Kios , Nombre: CARNÉ , Nombre: CELULAR SMARTPHONE BASICO , Nombre: VPN FORTICLIENT COLVATEL ,</t>
  </si>
  <si>
    <t>1032387917</t>
  </si>
  <si>
    <t xml:space="preserve">"Solicitado Por:  Ingeniero  JOSE ELIBERTO GONZALEZ  
justificación:  REMPLAZO RENUNCIA de:
 - CEDULA: 1032387917
 - NOMBRE:    Pita Satizabal Monica Alexandra
 - FECHA DE RETIRO:  25/10/2023
 - MOTIVO:   Renuncia Voluntaria
Sede: CUNI
Duración: 3 MESES
Puntos: 60 * mes
Horario: 6x8 L-S
Recursos:  000001 CARNÉ 1 SERIALIZADO 
102727 COMPUTADOR PORTATIL 1 SERIALIZADO  
000005 Cuenta Correo Kios 1 SERIALIZADO  
102839 SIMCARD ETB 1 SERIALIZADO  
9999902 VPN FORTICLIENT COLVATEL 1 CUANTIFICADO  
101999 CELULAR SMARTPHONE BASICO 1 CUANTIFICADO
"
</t>
  </si>
  <si>
    <t>Pita Satizabal Monica Alexandra</t>
  </si>
  <si>
    <t>JOSE ELIBERTO GONZALEZ</t>
  </si>
  <si>
    <t>OPERADOR BASICO INFRAESTRUCTURA NOC  (Centro de gestión (NOC))</t>
  </si>
  <si>
    <t>MARY ANDREA PEÑA ROMERO</t>
  </si>
  <si>
    <t>ADRES</t>
  </si>
  <si>
    <t>4341007-ADRES CI-088-17 Operación Funza</t>
  </si>
  <si>
    <t>Nombre: COMPUTADOR PORTATIL , Nombre: DISCO DURO ESTADO SOLIDO DE 240 GB , Nombre: MOUSE HP , Nombre: TECLADO , Nombre: Cuenta Correo Basic , Nombre: Base refrigerante , Nombre: CELULAR SMARTPHONE BASICO , Nombre: TEAMS ,</t>
  </si>
  <si>
    <t>SANDRA XIMENA RUIZ ALVAREZ</t>
  </si>
  <si>
    <t xml:space="preserve">Diego Armando Casallas </t>
  </si>
  <si>
    <t>COORDINADOR DE PROYECTOS EN GESTION DOCUMENTAL</t>
  </si>
  <si>
    <t>Solicitado Por: Ingeniero Diego Armando Casallas justificación: Solicitud de reemplazo debido a que la colaboradora 52929757 Andrea Peña esta por en cargo de: - CEDULA: 80257867 - NOMBRE: Sierra Puerto Oscar Javier - FECHA DE RETIRO: 03/10/2023 - MOTIVO: Renuncia Voluntaria Sede: COFRADÍA Duración: 3 meses Puntos: 1000 X mes Horario: L a V 7 a 5 Sábado Medio día Recursos: 102727 COMPUTADOR PORTATIL 1 SERIALIZADO 000006 Cuenta Correo Basic 1 SERIALIZADO 9999909 TEAMS 1 CUANTIFICADO 102990 DISCO DURO ESTADO SOLIDO DE 240 GB 1 SERIALIZADO 102546 MOUSE HP 1 SERIALIZADO 101999 CELULAR SMARTPHONE BASICO 1 CUANTIFICADO 102981 TECLADO 1 SERIALIZADO 000004 Base refrigerante 1 SERIALIZADO</t>
  </si>
  <si>
    <t>52929757</t>
  </si>
  <si>
    <t>Solicitado Por:  Ingeniero  Diego Armando Casallas   
justificación:  Solicitud de reemplazo debido a que la colaboradora 52929757 Andrea Peña esta por en cargo de:
 - CEDULA: 80257867
 - NOMBRE:    Sierra Puerto Oscar Javier
 - FECHA DE RETIRO:  03/10/2023
 - MOTIVO:   Renuncia Voluntaria
Sede: COFRADÍA
Duración: 3 meses
Puntos: 1000 X mes
Horario: L a V 7 a 5 Sábado Medio día
Recursos:  102727 COMPUTADOR PORTATIL 1 SERIALIZADO  
000006 Cuenta Correo Basic 1 SERIALIZADO  
9999909 TEAMS 1 CUANTIFICADO  
102990 DISCO DURO ESTADO SOLIDO DE 240 GB 1 SERIALIZADO  
102546 MOUSE HP 1 SERIALIZADO  
101999 CELULAR SMARTPHONE BASICO 1 CUANTIFICADO  
102981 TECLADO 1 SERIALIZADO  
000004 Base refrigerante 1 SERIALIZADO</t>
  </si>
  <si>
    <t>Peña Romero Mary Andrea</t>
  </si>
  <si>
    <t>COORDINADOR DE PROYECTOS EN GESTION DOCUMENTAL  (ADRES)</t>
  </si>
  <si>
    <t>Centro de Gestion</t>
  </si>
  <si>
    <t>1060001-CENTRO DE GESTIÓN ASEG- 4600018227 -20 BOG</t>
  </si>
  <si>
    <t>PROFESIONAL DE ATENCION A FALLAS CORPORATIVO</t>
  </si>
  <si>
    <t>Nombre: COMPUTADOR PORTATIL , Nombre: SIMCARD ETB , Nombre: Cuenta Correo Kios , Nombre: CARNÉ , Nombre: CELULAR SMARTPHONE BASICO ,</t>
  </si>
  <si>
    <t>1018447144</t>
  </si>
  <si>
    <t>PROFESIONAL DE ATENCION A FALLAS CORPORATIVO  (Centro de Gestion)</t>
  </si>
  <si>
    <t>CARLOS ARTURO CONTRERAS MORENO</t>
  </si>
  <si>
    <t>1056001-CENTRO GEST ALIST Y APROV-4600018227-20 BOG</t>
  </si>
  <si>
    <t>INGENIERO DE PROYECTOS NIVEL I</t>
  </si>
  <si>
    <t>"Solicitado Por: Ingeniero Carlos Contreras justificación: REMPLAZO RENUNCIA de: - CEDULA: 1075269989 - NOMBRE: Valencia Vargas Oscar Alexander - FECHA DE RETIRO: 02/11/2023 - MOTIVO: RENUNCIA VOLUNTARIA Duración: mes Puntos: 100 puntos ,50 por mes Horario: 6x8 L-S Recursos: 000001 CARNÉ 1 SERIALIZADO 102727 COMPUTADOR PORTATIL 1 SERIALIZADO 102839 SIMCARD ETB 1 SERIALIZADO 9999909 TEAMS 1 CUANTIFICADO 000006 Cuenta Correo Basic 1 SERIALIZADO "</t>
  </si>
  <si>
    <t>Nombre: COMPUTADOR PORTATIL , Nombre: SIMCARD ETB , Nombre: Cuenta Correo Basic , Nombre: CARNÉ , Nombre: TEAMS ,</t>
  </si>
  <si>
    <t>1075269989</t>
  </si>
  <si>
    <t xml:space="preserve">"Solicitado Por:  Ingeniero  Carlos Contreras  
justificación:  REMPLAZO RENUNCIA de:
 - CEDULA: 1075269989
 - NOMBRE:    Valencia Vargas Oscar Alexander
 - FECHA DE RETIRO:  02/11/2023
 - MOTIVO:   RENUNCIA VOLUNTARIA
Duración:  mes 
Puntos: 100 puntos ,50 por mes 
Horario: 6x8 L-S
Recursos:  000001	CARNÉ	1	SERIALIZADO	
102727	COMPUTADOR PORTATIL	1	SERIALIZADO		
102839	SIMCARD ETB	1	SERIALIZADO		
9999909	TEAMS	1	CUANTIFICADO		
000006	Cuenta Correo Basic	1	SERIALIZADO
"
</t>
  </si>
  <si>
    <t>Valencia Vargas Oscar Alexander</t>
  </si>
  <si>
    <t>Carlos Contreras</t>
  </si>
  <si>
    <t>INGENIERO DE PROYECTOS NIVEL I  (Centro de Gestion)</t>
  </si>
  <si>
    <t>LINA MARGARITA HOYOS GOMEZ</t>
  </si>
  <si>
    <t>TECNICO DE ASISTENCIA DOCUMENTAL</t>
  </si>
  <si>
    <t>Nombre: COMPUTADOR PORTATIL , Nombre: SIMCARD ETB , Nombre: Cuenta Correo Basic , Nombre: CARNÉ , Nombre: CELULAR SMARTPHONE BASICO , Nombre: TEAMS ,</t>
  </si>
  <si>
    <t>TECNICO DE ASISTENCIA DOCUMENTAL  (Centro de Gestion)</t>
  </si>
  <si>
    <t>TECNOLOGO ADMINISTRACION DE RECURSOS DE RED DE ACCESO</t>
  </si>
  <si>
    <t>80832230</t>
  </si>
  <si>
    <t>Ramirez Leon Gustavo Andres</t>
  </si>
  <si>
    <t>TECNOLOGO ADMINISTRACION DE RECURSOS DE RED DE ACCESO  (Centro de Gestion)</t>
  </si>
  <si>
    <t>INGENIERO DE PROYECTOS NIVEL II</t>
  </si>
  <si>
    <t>"Solicitado Por: Ingeniero Carlos Contreras justificación: REMPLAZO RENUNCIA de: - CEDULA: 1030566714 - NOMBRE: Lara Baquero Jorge Andres - FECHA DE RETIRO: REEMPLAZO - MOTIVO: Otra oportunidad laboral - TIPO DE ORDEN: Reemplazo Sede: Cuni Duración: 150 puntos ,50 por mes Puntos: 150 puntos ,50 por mes Horario: 6x8 L-S Recursos: 000001 CARNÉ 1 SERIALIZADO 000006 Cuenta Correo Basic 1 SERIALIZADO 102727 COMPUTADOR PORTATIL 1 SERIALIZADO 102839 SIMCARD ETB 1 SERIALIZADO 9999909 TEAMS 1 CUANTIFICADO 9999905 MICROSOFT PROJECT 1 CUANTIFICADO 9999991 MICROSOFT VISIO 1 CUANTIFICADO 101999 CELULAR SMARTPHONE BASICO 1 CUANTIFICADO "</t>
  </si>
  <si>
    <t>Nombre: COMPUTADOR PORTATIL , Nombre: SIMCARD ETB , Nombre: Cuenta Correo Basic , Nombre: CARNÉ , Nombre: CELULAR SMARTPHONE BASICO , Nombre: TEAMS , Nombre: MICROSOFT PROJECT , Nombre: MICROSOFT VISIO ,</t>
  </si>
  <si>
    <t>1030566714</t>
  </si>
  <si>
    <t xml:space="preserve">"Solicitado Por:  Ingeniero  Carlos Contreras  
justificación:  REMPLAZO RENUNCIA de:
 - CEDULA: 1030566714
 - NOMBRE:    Lara Baquero Jorge Andres
 - FECHA DE RETIRO:  REEMPLAZO
 - MOTIVO:   Otra oportunidad laboral
 - TIPO DE ORDEN:   Reemplazo
Sede: Cuni
Duración: 150 puntos ,50 por mes 
Puntos: 150 puntos ,50 por mes 
Horario: 6x8 L-S
Recursos:  000001 CARNÉ 1 SERIALIZADO 
000006 Cuenta Correo Basic 1 SERIALIZADO  
102727 COMPUTADOR PORTATIL 1 SERIALIZADO  
102839 SIMCARD ETB 1 SERIALIZADO  
9999909 TEAMS 1 CUANTIFICADO  
9999905 MICROSOFT PROJECT 1 CUANTIFICADO  
9999991 MICROSOFT VISIO 1 CUANTIFICADO  
101999 CELULAR SMARTPHONE BASICO 1 CUANTIFICADO
"
</t>
  </si>
  <si>
    <t>Lara Baquero Jorge Andres</t>
  </si>
  <si>
    <t>INGENIERO DE PROYECTOS NIVEL II  (Centro de Gestion)</t>
  </si>
  <si>
    <t>"Solicitado Por: Ingeniero Carlos Contreras justificación: REMPLAZO RENUNCIA de: - CEDULA: 80832230 - NOMBRE: Ramirez Leon Gustavo Andres - FECHA DE RETIRO: 30/11/2023 - MOTIVO: Retiro - TIPO DE ORDEN: Reemplazo Sede: CUNI Duración: 1 mes Puntos: 50 puntos ,50 por mes Horario: 6x8 L-S Recursos: 000001 CARNÉ 1 SERIALIZADO 102727 COMPUTADOR PORTATIL 1 SERIALIZADO 102839 SIMCARD ETB 1 SERIALIZADO 101999 CELULAR SMARTPHONE BASICO 1 CUANTIFICADO 000005 Cuenta Correo Kios 1 SERIALIZADO "</t>
  </si>
  <si>
    <t xml:space="preserve">"Solicitado Por:  Ingeniero  Carlos Contreras  
justificación:  REMPLAZO RENUNCIA de:
 - CEDULA: 80832230
 - NOMBRE:    Ramirez Leon Gustavo Andres
 - FECHA DE RETIRO:  30/11/2023
 - MOTIVO:   Retiro
 - TIPO DE ORDEN:   Reemplazo
Sede: CUNI
Duración: 1 mes
Puntos: 50 puntos ,50 por mes 
Horario: 6x8 L-S
Recursos:  000001 CARNÉ 1 SERIALIZADO 
102727 COMPUTADOR PORTATIL 1 SERIALIZADO  
102839 SIMCARD ETB 1 SERIALIZADO  
101999 CELULAR SMARTPHONE BASICO 1 CUANTIFICADO  
000005 Cuenta Correo Kios 1 SERIALIZADO
"
</t>
  </si>
  <si>
    <t>1083000313</t>
  </si>
  <si>
    <t xml:space="preserve">Tovar Ochoa Daniela Paola </t>
  </si>
  <si>
    <t>"Solicitado Por: Ingeniero Carlos Contreras justificación: Aumento de producción - TIPO DE ORDEN: Aumento de producción Sede: CUNI Duración: 50 puntos ,50 por mes Puntos: 50 puntos ,50 por mes Horario: 6x8 L-S Recursos: 000001 CARNÉ 2 SERIALIZADO 102727 COMPUTADOR PORTATIL 2 SERIALIZADO 102839 SIMCARD ETB 2 SERIALIZADO 101999 CELULAR SMARTPHONE BASICO 2 CUANTIFICADO 000006 Cuenta Correo Basic 2 SERIALIZADO 9999909 TEAMS 2 CUANTIFICADO "</t>
  </si>
  <si>
    <t xml:space="preserve">"Solicitado Por:  Ingeniero  Carlos Contreras  
justificación:  Aumento de producción 
 - TIPO DE ORDEN:   Aumento de producción 
Sede: CUNI
Duración: 50 puntos ,50 por mes 
Puntos: 50 puntos ,50 por mes 
Horario: 6x8 L-S
Recursos:  000001 CARNÉ 2 SERIALIZADO  
102727 COMPUTADOR PORTATIL 2 SERIALIZADO  
102839 SIMCARD ETB 2 SERIALIZADO  
101999 CELULAR SMARTPHONE BASICO 2 CUANTIFICADO  
000006 Cuenta Correo Basic 2 SERIALIZADO  
9999909 TEAMS 2 CUANTIFICADO 
"
</t>
  </si>
  <si>
    <t>Nombre: COMPUTADOR PORTATIL , Nombre: SIMCARD ETB , Nombre: Cuenta Correo Basic , Nombre: CARNÉ , Nombre: TEAMS , Nombre: MICROSOFT PROJECT , Nombre: MICROSOFT VISIO ,</t>
  </si>
  <si>
    <t>80927297</t>
  </si>
  <si>
    <t xml:space="preserve">Sandoval Gonzalez Christian Dario </t>
  </si>
  <si>
    <t>RICARDO ALFONSO RODRIGUEZ</t>
  </si>
  <si>
    <t>Aseguramiento FTTC/Cobre</t>
  </si>
  <si>
    <t>1196001-Aseguramiento FTTC/cobre C-CW5903-23 BOG</t>
  </si>
  <si>
    <t>AUXILIAR I / EMPALMERIA REDES DE COBRE</t>
  </si>
  <si>
    <t>7 a.m. - 4 p.m.</t>
  </si>
  <si>
    <t>80022433</t>
  </si>
  <si>
    <t>AUXILIAR I / EMPALMERIA REDES DE COBRE  (Aseguramiento FTTC/Cobre)</t>
  </si>
  <si>
    <t>Rodriguez Rodriguez Milton Javier</t>
  </si>
  <si>
    <t>Mauricio Barreto Ochoa</t>
  </si>
  <si>
    <t>TECNICO II EMPALMADOR REDES DE COBRE</t>
  </si>
  <si>
    <t>Nombre: SIMCARD ETB ,</t>
  </si>
  <si>
    <t>79985838</t>
  </si>
  <si>
    <t>Nino Carrillo Jaime Alexander</t>
  </si>
  <si>
    <t>TECNICO II EMPALMADOR REDES DE COBRE  (Aseguramiento FTTC/Cobre)</t>
  </si>
  <si>
    <t>"Solicitado Por: Ingeniero Mauricio Barreto Ochoa justificación: REMPLAZO RENUNCIA de: - CEDULA: 80022433 - NOMBRE: Rodriguez Rodriguez Milton Javier - FECHA DE RETIRO: 04/11/2023 - MOTIVO: RENUNCIA VOLUNTARIA - TIPO DE ORDEN: REEMPLAZO Sede: Cofradia Duración: 1 MES Puntos: 175 puntos (Mes) Horario: L-S 7 a.m - 4 p.m Recursos: SIN RECURSOS " | Solicitu</t>
  </si>
  <si>
    <t xml:space="preserve">"Solicitado Por:  Ingeniero  Mauricio Barreto Ochoa  
justificación:  REMPLAZO RENUNCIA de:
 - CEDULA: 80022433
 - NOMBRE:    Rodriguez Rodriguez Milton Javier
 - FECHA DE RETIRO:  04/11/2023
 - MOTIVO:   RENUNCIA VOLUNTARIA
 - TIPO DE ORDEN:   REEMPLAZO
Sede: Cofradia
Duración: 1 MES
Puntos: 175 puntos (Mes)
Horario: L-S 7 a.m - 4 p.m
Recursos:  SIN RECURSOS
"
</t>
  </si>
  <si>
    <t>Nombre: SIMCARD ETB , Nombre: REQUIERE MOTO ,</t>
  </si>
  <si>
    <t xml:space="preserve">"Solicitado Por:  Ingeniero  Mauricio Barreto Ochoa  
justificación:  REMPLAZO RENUNCIA de:
 - CEDULA: 79985838
 - NOMBRE:    Nino Carrillo Jaime Alexander
 - FECHA DE RETIRO: 01/11/2023
 - MOTIVO: RENUNCIA VOLUNTARIA
 - TIPO DE ORDEN:   REEMPLAZO
Sede: Cofradia
Duración: 1 MES
Puntos: 275 puntos (Mes)
Horario: L-S 7 a.m - 4 p.m
Recursos:  102839 SIMCARD ETB 1
"
</t>
  </si>
  <si>
    <t>"Solicitado Por: Ingeniero Mauricio Barreto Ochoa justificación: REMPLAZO RENUNCIA de: - CEDULA: 79985838 - NOMBRE: Nino Carrillo Jaime Alexander - FECHA DE RETIRO: 01/11/2023 - MOTIVO: RENUNCIA VOLUNTARIA - TIPO DE ORDEN: REEMPLAZO Sede: Cofradia Duración: 1 MES Puntos: 275 puntos (Mes) Horario: L-S 7 a.m - 4 p.m Recursos: 102839 SIMCARD ETB 1 " | Autorizo Solicitud</t>
  </si>
  <si>
    <t>1013685396</t>
  </si>
  <si>
    <t>Tovar Ramirez Jhonatan Ferney</t>
  </si>
  <si>
    <t xml:space="preserve">Mauricio Barreto Ochoa </t>
  </si>
  <si>
    <t>"Solicitado Por: Ingeniero Mauricio Barreto Ochoa justificación: REMPLAZO de: - CEDULA: 1013685396 - NOMBRE: Tovar Ramirez Jhonatan Ferney - FECHA DE RETIRO: 14/11/2023 - MOTIVO: Periodo de Prueba (1001) - TIPO DE ORDEN: Reemplazo Sede: Cofradia- terreno Duración: 1 mes Puntos: 175 puntos (Mes) Horario: L-S 7 a.m - 4 p.m Recursos: SIN RECURSOS "</t>
  </si>
  <si>
    <t xml:space="preserve">"Solicitado Por:  Ingeniero  Mauricio Barreto Ochoa   
justificación:  REMPLAZO  de:
 - CEDULA: 1013685396
 - NOMBRE:    Tovar Ramirez Jhonatan Ferney
 - FECHA DE RETIRO:  14/11/2023
 - MOTIVO:   Periodo de Prueba (1001)
 - TIPO DE ORDEN:   Reemplazo
Sede: Cofradia- terreno
Duración: 1 mes
Puntos: 175 puntos (Mes)
Horario: L-S 7 a.m - 4 p.m
Recursos:  SIN RECURSOS
"
</t>
  </si>
  <si>
    <t>Superfinanciera OC-116155-23 BOG</t>
  </si>
  <si>
    <t>4851001-Superfinanciera OC-116155-23 BOG</t>
  </si>
  <si>
    <t>TECNICO DE INVENTARIO TECNOLOGICO</t>
  </si>
  <si>
    <t>"Solicitado Por: Ingeniero Edwin Hilarion justificación: - TIPO DE ORDEN: AUMENTO DE PRODUCCION Sede: Superfinanciera calle 7 4 49 Duración: 1 mes Puntos: 400 puntos x mes Horario: 6x8 L-S Recursos: SIN RECURSOS " | según modelo</t>
  </si>
  <si>
    <t xml:space="preserve">EDWIN STYVEN  HILARION BOHORQUEZ </t>
  </si>
  <si>
    <t xml:space="preserve">"Solicitado Por:  Ingeniero  Edwin Hilarion  
justificación:  
 - TIPO DE ORDEN:   AUMENTO DE PRODUCCION
Sede: Superfinanciera calle 7 4 49
Duración: 1 mes
Puntos: 400 puntos x mes
Horario: 6x8 L-S
Recursos:  SIN RECURSOS
"
</t>
  </si>
  <si>
    <t>Edwin Hilarion</t>
  </si>
  <si>
    <t>TECNICO DE INVENTARIO TECNOLOGICO  (Superfinanciera OC-116155-23 BOG)</t>
  </si>
  <si>
    <t>Aprovisionamiento FTTH</t>
  </si>
  <si>
    <t>1197001-Aprovisionamiento FTTH C-CW5903-23 BOG</t>
  </si>
  <si>
    <t>TECNICO II / INSTALADOR FTTH</t>
  </si>
  <si>
    <t>Nombre: COMPUTADOR PORTATIL , Nombre: SOFTWARE NETSPOT , Nombre: SIMCARD ETB , Nombre: CELULAR SMARTPHONE BASICO ,</t>
  </si>
  <si>
    <t xml:space="preserve">Alex Hernández Medina </t>
  </si>
  <si>
    <t>TECNICO II / INSTALADOR FTTH  (Aprovisionamiento FTTH)</t>
  </si>
  <si>
    <t>REEMPLAZO POR CAMBIO DE CARGO</t>
  </si>
  <si>
    <t>"Solicitado Por: Ingeniero Alex Hernández Medina Perfil: Tecnico II / Instalador FTTH Cant Vacantes: 2 || Ceco: 1197001 || Ciudad: Bogota - TIPO DE ORDEN: AUMENTO DE PRODUCCIÓN Contrato: PROYECTIZADO OBRA LABOR Duración: 2 MESES || Puntos: Dic 192, Ene 200 Horario: L-S 7 a.m - 4 p.m Sede: TERRENO Recursos: 102727 COMPUTADOR PORTATIL 2 SERIALIZADO 102839 SIMCARD ETB 2 SERIALIZADO 101999 CELULAR SMARTPHONE BASICO 2 CUANTIFICADO 102806 SOFTWARE NETSPOT 2 SERIALIZADO Observación: asignación PC con aplicativo Netspod + SIM CARD (Voz + datos). | autorizado</t>
  </si>
  <si>
    <t xml:space="preserve">"Solicitado Por:  Ingeniero  Alex Hernández Medina   
Perfil: Tecnico II / Instalador FTTH 
Cant Vacantes: 2    ||   Ceco: 1197001    ||   Ciudad: Bogota 
 - TIPO DE ORDEN:  AUMENTO DE PRODUCCIÓN
Contrato: PROYECTIZADO OBRA LABOR
Duración: 2 MESES     ||    Puntos: Dic 192, Ene 200
Horario: L-S 7 a.m - 4 p.m
Sede: TERRENO 
Recursos:  102727 COMPUTADOR PORTATIL 2 SERIALIZADO  
102839 SIMCARD ETB 2 SERIALIZADO  
101999 CELULAR SMARTPHONE BASICO 2 CUANTIFICADO  
102806 SOFTWARE NETSPOT 2 SERIALIZADO
Observación:  asignación PC con aplicativo Netspod + SIM CARD (Voz + datos). 
</t>
  </si>
  <si>
    <t>EDWIN STYVEN HILARION BOHORQUEZ</t>
  </si>
  <si>
    <t>Secretaria de Hacienda</t>
  </si>
  <si>
    <t>4058001-Secretaría de Hacienda</t>
  </si>
  <si>
    <t>AGENTE MESA DE SERVICIO NIVEL 1 -TECNICO</t>
  </si>
  <si>
    <t>"Solicitado Por: Ingeniero Edwin Hilarion justificación: REMPLAZO RENUNCIA de: - CEDULA: 1014199939 - NOMBRE: Mariño Ramirez Gabriela Victoria - FECHA DE RETIRO: 14/11/2023 - MOTIVO: Vencimiento de Contrato - TIPO DE ORDEN: REEMPLAZO Sede: Secretaria de hacienda Duración: 1 mes Puntos: 200 puntos Horario: 6x8 L-S Recursos: SIN RECURSOS " | Aprobado</t>
  </si>
  <si>
    <t>1014199939</t>
  </si>
  <si>
    <t xml:space="preserve">"Solicitado Por:  Ingeniero  Edwin Hilarion  
justificación:  REMPLAZO RENUNCIA de:
 - CEDULA: 1014199939
 - NOMBRE:    Mariño Ramirez Gabriela Victoria
 - FECHA DE RETIRO:  14/11/2023
 - MOTIVO:   Vencimiento de Contrato
 - TIPO DE ORDEN:   REEMPLAZO
Sede: Secretaria de hacienda
Duración: 1 mes
Puntos: 200 puntos
Horario: 6x8 L-S
Recursos:  SIN RECURSOS
"
</t>
  </si>
  <si>
    <t>Mariño Ramirez Gabriela Victoria</t>
  </si>
  <si>
    <t>AGENTE MESA DE SERVICIO NIVEL 1 -TECNICO  (Secretaria de Hacienda)</t>
  </si>
  <si>
    <t>DADEP</t>
  </si>
  <si>
    <t>4665001-DADEP 2</t>
  </si>
  <si>
    <t>"Solicitado Por: Ingeniero Mary Andrea Peña justificación: REMPLAZO RENUNCIA de: - CEDULA: 1014184422  - NOMBRE: Gisell Vicuña Sisa - FECHA DE RETIRO: 10/11/23 - Viaje - MOTIVO: Viaje - TIPO DE ORDEN: Reemplazo Sede: DADEP Duración: 3 meses Puntos: 3 meses- 5460 puntos Horario: L-V 7 a.m - 5 p.m Recursos: Sin Recursos " | la contratación hace parte de cumplimiento al proyecto DADEP, en reemplazo del técnico en renuncia</t>
  </si>
  <si>
    <t>1014184422</t>
  </si>
  <si>
    <t xml:space="preserve">"Solicitado Por:  Ingeniero  Mary Andrea Peña  
justificación:  REMPLAZO RENUNCIA de:
 - CEDULA: 1014184422 
 - NOMBRE:    Gisell Vicuña Sisa
 - FECHA DE RETIRO:  10/11/23 - Viaje
 - MOTIVO:  Viaje
 - TIPO DE ORDEN:   Reemplazo
Sede: DADEP
Duración: 3 meses
Puntos: 3 meses- 5460 puntos 
Horario: L-V 7 a.m - 5 p.m
Recursos:  Sin Recursos
"
</t>
  </si>
  <si>
    <t>Gisell Vicuña Sisa</t>
  </si>
  <si>
    <t>Mary Andrea Peña</t>
  </si>
  <si>
    <t>TECNICO DE ARCHIVO  (DADEP)</t>
  </si>
  <si>
    <t>OSCAR MAURICIO DIAZ CADENA</t>
  </si>
  <si>
    <t>Vicepresidencia De Operaciones</t>
  </si>
  <si>
    <t>8901-8901 - OFIC DE INNOVACION, DESARROLLO E INVEST</t>
  </si>
  <si>
    <t>LIDER DE INNOVACION</t>
  </si>
  <si>
    <t>TERMINO INDEFINIDO</t>
  </si>
  <si>
    <t>"Solicitado Por: Ingeniero Oscar Díaz justificación: REMPLAZO RENUNCIA de: - CEDULA: 1047379078 - NOMBRE: Pardo Castillo Oscar David - FECHA DE RETIRO: 13/10/2023 - MOTIVO: Otra Oportunidad Laboral - TIPO DE ORDEN: REEMPLAZO Sede: Cofradía Duración: Contrato Indefinido Puntos: Horario: L a S 7 a 5 Recursos: 000008 Computador portatil core I7 1 SERIALIZADO 102953 DISCO DE ESTADO SÓLIDO DE 256 GB 1 SERIALIZADO *****1 TERA**** 102594 MEMORIA RAM 1 SERIALIZADO ***** 16 Gg de RAM 102546 MOUSE HP 1 SERIALIZADO ********TENER ENCUENTA LOS SIGUIENTE******* 1. Pc core i7 2. Disco sólido de 1 tera 3. 16 RAM | Si</t>
  </si>
  <si>
    <t>Nombre: DISCO DE ESTADO SÓLIDO DE 256 GB , Nombre: MEMORIA RAM , Nombre: MOUSE HP , Nombre: Computador portatil core I7 ,</t>
  </si>
  <si>
    <t>1047379078</t>
  </si>
  <si>
    <t xml:space="preserve">"Solicitado Por:  Ingeniero  Oscar Díaz  
justificación:  REMPLAZO RENUNCIA de:
 - CEDULA: 1047379078
 - NOMBRE:    Pardo Castillo Oscar David
 - FECHA DE RETIRO:  13/10/2023
 - MOTIVO:   Otra Oportunidad Laboral
 - TIPO DE ORDEN:   REEMPLAZO
Sede: Cofradía
Duración: Contrato Indefinido
Puntos: 
Horario: L a S 7 a 5
Recursos:  000008 Computador portatil core I7 1 SERIALIZADO  
102953 DISCO DE ESTADO SÓLIDO DE 256 GB 1 SERIALIZADO  *****1 TERA****
102594 MEMORIA RAM 1 SERIALIZADO  ***** 16 Gg de RAM
102546 MOUSE HP 1 SERIALIZADO 
********TENER ENCUENTA LOS SIGUIENTE*******
1. Pc core i7 
2. Disco sólido de 1 tera
3. 16 RAM
</t>
  </si>
  <si>
    <t>Pardo Castillo Oscar David</t>
  </si>
  <si>
    <t>EDWIN MAURICIO SILVA ZAPATA</t>
  </si>
  <si>
    <t>LIDER DE INNOVACION  (Vicepresidencia De Operaciones)</t>
  </si>
  <si>
    <t>Gestión Documental interno</t>
  </si>
  <si>
    <t>89992-GESTION DOCUMENTAL INTERNO</t>
  </si>
  <si>
    <t>Nombre: COMPUTADOR PORTATIL , Nombre: MOUSE HP , Nombre: TECLADO , Nombre: DISCO DE ESTADO SÓLIDO DE 256 GB , Nombre: Cuenta Correo Basic , Nombre: Base refrigerante , Nombre: CELULAR SMARTPHONE BASICO , Nombre: TEAMS ,</t>
  </si>
  <si>
    <t>COBOS JARA CESAR AUGUSTO</t>
  </si>
  <si>
    <t>COORDINADOR DE PROYECTOS EN GESTION DOCUMENTAL  (Gestión Documental interno)</t>
  </si>
  <si>
    <t>Servicio cuadrillas red externa FTTH C-CW5903-23 BOG</t>
  </si>
  <si>
    <t>1199001-Servicio cuadrillas red externa FTTH C-CW5903-23 BOG</t>
  </si>
  <si>
    <t>TECNICO I SEGURIDAD INFRAESTRUCTURA ASEGURAMIENTO FTTH</t>
  </si>
  <si>
    <t>"Solicitado Por: Ingeniero Marscelo Tovar Nivia justificación: REMPLAZO RETIRO de: - CEDULA: 1045740042 - NOMBRE: Vargas Acuña Jorkjader - FECHA DE RETIRO: 30/11/2023 - MOTIVO: retiro a finales de este mes, se requiere el recurso nuevo para realizar el retiro. - TIPO DE ORDEN: Reemplazo Sede: Terreno Duración: 3 meses Puntos: 234 * mes Horario: L-S 7 a.m - 4 p.m Recursos: 101999 CELULAR SMARTPHONE BASICO 1 CUANTIFICADO 102839 SIMCARD ETB 1 SERIALIZADO " | Autorizo solicitud</t>
  </si>
  <si>
    <t>Nombre: SIMCARD ETB , Nombre: CELULAR SMARTPHONE BASICO ,</t>
  </si>
  <si>
    <t>1045740042</t>
  </si>
  <si>
    <t xml:space="preserve">"Solicitado Por:  Ingeniero  Marscelo Tovar Nivia  
justificación:  REMPLAZO RETIRO de:
 - CEDULA: 1045740042
 - NOMBRE:    Vargas Acuña Jorkjader
 - FECHA DE RETIRO:  30/11/2023
 - MOTIVO:   retiro a finales de este mes, se requiere el recurso nuevo para realizar el retiro.
 - TIPO DE ORDEN:   Reemplazo
Sede: Terreno
Duración: 3 meses
Puntos: 234 * mes
Horario: L-S 7 a.m - 4 p.m
Recursos:  101999 CELULAR SMARTPHONE BASICO 1 CUANTIFICADO  
102839 SIMCARD ETB 1 SERIALIZADO
"
</t>
  </si>
  <si>
    <t>Vargas Acuña Jorkjader</t>
  </si>
  <si>
    <t>Marscelo Tovar Nivia</t>
  </si>
  <si>
    <t>TECNICO I SEGURIDAD INFRAESTRUCTURA ASEGURAMIENTO FTTH  (Servicio cuadrillas red externa FTTH C-CW5903-23 BOG)</t>
  </si>
  <si>
    <t xml:space="preserve">Marscelo Tovar Nivia </t>
  </si>
  <si>
    <t>Retiro de Cobre - C-XXXX-23 BOG</t>
  </si>
  <si>
    <t>1200001-RETIRO DE COBRE - C-XXXX-23 BOG</t>
  </si>
  <si>
    <t>AUXILIAR I / TENDIDO COBRE</t>
  </si>
  <si>
    <t>NUEVO NEGOCIO</t>
  </si>
  <si>
    <t>Nuevo Negocio</t>
  </si>
  <si>
    <t>AUXILIAR I / TENDIDO COBRE  (Retiro de Cobre - C-XXXX-23 BOG)</t>
  </si>
  <si>
    <t>AUXILIAR I / EMPALMERIA REDES DE COBRE  (Retiro de Cobre - C-XXXX-23 BOG)</t>
  </si>
  <si>
    <t>TECNICO II EMPALMADOR REDES DE COBRE  (Retiro de Cobre - C-XXXX-23 BOG)</t>
  </si>
  <si>
    <t>TECNICO I SEGURIDAD INFRAESTRUCTURA ASEGURAMIENTO FTTH  (Retiro de Cobre - C-XXXX-23 BOG)</t>
  </si>
  <si>
    <t>PROFESIONAL I LIDER OPERATIVO</t>
  </si>
  <si>
    <t>PROFESIONAL I LIDER OPERATIVO  (Retiro de Cobre - C-XXXX-23 BOG)</t>
  </si>
  <si>
    <t>SUPERVISOR TECNICO INSTALADOR REPARADOR FTTH</t>
  </si>
  <si>
    <t>Nombre: COMPUTADOR PORTATIL , Nombre: SIMCARD ETB , Nombre: Cuenta Correo Kios , Nombre: CELULAR SMARTPHONE BASICO ,</t>
  </si>
  <si>
    <t>SUPERVISOR TECNICO INSTALADOR REPARADOR FTTH  (Retiro de Cobre - C-XXXX-23 BOG)</t>
  </si>
  <si>
    <t>ADRES - Inventario del archivo C-XXXX-23 FUNZA</t>
  </si>
  <si>
    <t>4343007-ADRES - Inventario del archivo C-XXXX-23 FUNZA</t>
  </si>
  <si>
    <t>"Solicitado Por: Ingeniero Renne Agredo Triana Perfil: Coordinador de proyectos en Gestión Documental Cant Vacantes: 1 || Ceco: 4343007 || Ciudad: Funza - TIPO DE ORDEN: Nuevo Negocio Contrato: PROYECTIZADO OBRA LABOR Duración: 6 meses || Puntos: 1000 puntos mensuales Horario: L a V de 7:30 am a 5 pm y sabados de 7 am a 11 am Sede: ADRES funza Recursos: 000008 Computador portatil core I7 1 SERIALIZADO 102953 DISCO DE ESTADO SÓLIDO DE 256 GB 1 SERIALIZADO 000006 Cuenta Correo Basic 1 SERIALIZADO 9999909 TEAMS 1 CUANTIFICADO Observación: PORTATIL Intel Core I7 –Quinta generación o superior, disco 500Gb estado sólido , 16” o superior || con Teams como coordinador || Repositorio: Acceso a carpetas públicas de pro tic" | autorizar</t>
  </si>
  <si>
    <t>Nombre: DISCO DE ESTADO SÓLIDO DE 256 GB , Nombre: Cuenta Correo Basic , Nombre: Computador portatil core I7 , Nombre: TEAMS ,</t>
  </si>
  <si>
    <t>RENNE AGREDO TRIANA</t>
  </si>
  <si>
    <t xml:space="preserve">"Solicitado Por:  Ingeniero  Renne Agredo Triana   
Perfil: Coordinador de proyectos en Gestión Documental 
Cant Vacantes: 1    ||   Ceco: 4343007    ||   Ciudad: Funza 
 - TIPO DE ORDEN:    Nuevo Negocio
Contrato: PROYECTIZADO OBRA LABOR
Duración: 6 meses     ||    Puntos: 1000 puntos mensuales
Horario: L a V de 7:30 am a 5 pm y sabados de 7 am a 11 am 
Sede: ADRES funza
Recursos:  000008 Computador portatil core I7 1 SERIALIZADO  
102953 DISCO DE ESTADO SÓLIDO DE 256 GB 1 SERIALIZADO  
000006 Cuenta Correo Basic 1 SERIALIZADO  
9999909 TEAMS 1 CUANTIFICADO 
Observación:  PORTATIL Intel Core I7 –Quinta generación o superior, disco 500Gb estado sólido , 16” o superior     ||   con Teams como coordinador    ||   Repositorio: Acceso a carpetas públicas de pro tic"
</t>
  </si>
  <si>
    <t xml:space="preserve">Renne Agredo Triana </t>
  </si>
  <si>
    <t>COORDINADOR DE PROYECTOS EN GESTION DOCUMENTAL  (ADRES - Inventario del archivo C-XXXX-23 FUNZA)</t>
  </si>
  <si>
    <t>"Solicitado Por: Ingeniero Renne Agredo Triana Perfil: Tecnico de Archivo Cant Vacantes: 34 || Ceco: 4343007 || Ciudad: Funza - TIPO DE ORDEN: Nuevo Negocio Contrato: PROYECTIZADO OBRA LABOR Duración: 6 meses || Puntos: :1490 puntos mensuales (carpetas a digitalizar) Horario: L a V de 7:30 am a 5 pm y sabados de 7 am a 11 am Sede: ADRES FUNZA Recursos: 000008 Computador portatil core I7 34 SERIALIZADO 100166 TECLADO SISTEMAS 34 CUANTIFICADO 100167 MOUSE SISTEMAS 34 CUANTIFICADO 102953 DISCO DE ESTADO SÓLIDO DE 256 GB 34 SERIALIZADO Observación: PORTATIL Intel Core I7 –Quinta generación o superior, disco 500Gb estado sólido , 16” o superior +Teclado y Mouse"</t>
  </si>
  <si>
    <t>Nombre: DISCO DE ESTADO SÓLIDO DE 256 GB , Nombre: Computador portatil core I7 , Nombre: TECLADO SISTEMAS , Nombre: MOUSE SISTEMAS ,</t>
  </si>
  <si>
    <t xml:space="preserve">"Solicitado Por:  Ingeniero  Renne Agredo Triana   
Perfil: Tecnico de Archivo 
Cant Vacantes: 34    ||   Ceco: 4343007    ||   Ciudad: Funza 
 - TIPO DE ORDEN:   Nuevo Negocio
Contrato: PROYECTIZADO OBRA LABOR
Duración: 6 meses     ||    Puntos: :1490 puntos mensuales (carpetas a digitalizar)
Horario: L a V de 7:30 am a 5 pm y sabados de 7 am a 11 am 
Sede: ADRES FUNZA 
Recursos:  000008 Computador portatil core I7 34 SERIALIZADO  
100166 TECLADO SISTEMAS 34 CUANTIFICADO  
100167 MOUSE SISTEMAS 34 CUANTIFICADO  
102953 DISCO DE ESTADO SÓLIDO DE 256 GB 34 SERIALIZADO
Observación:  PORTATIL Intel Core I7 –Quinta generación o superior, disco 500Gb estado sólido , 16” o superior +Teclado y Mouse"
</t>
  </si>
  <si>
    <t>TECNICO DE ARCHIVO  (ADRES - Inventario del archivo C-XXXX-23 FUNZA)</t>
  </si>
  <si>
    <t>"Solicitado Por: Ingeniero Renne Agredo Triana Perfil: Auxiliar de bodega Cant Vacantes: 2 || Ceco: 4343007 || Ciudad: Funza - TIPO DE ORDEN: Nuevo Negocio Contrato: PROYECTIZADO OBRA LABOR Duración: 6 meses || Puntos: total puntos mes 28.851 actividades mes Horario: La V de 7:30 am a 5 pm y sabados de 7 am a 11 am Sede: ADRES FUNZA Recursos: SIN RECURSOS Observación: Ninguna"</t>
  </si>
  <si>
    <t xml:space="preserve">"Solicitado Por:  Ingeniero  Renne Agredo Triana   
Perfil: Auxiliar de bodega 
Cant Vacantes: 2    ||   Ceco: 4343007    ||   Ciudad: Funza 
 - TIPO DE ORDEN:  Nuevo Negocio
Contrato: PROYECTIZADO OBRA LABOR
Duración: 6 meses     ||    Puntos:  total puntos mes 28.851 actividades mes
Horario: La V de 7:30 am a 5 pm y sabados de 7 am a 11 am 
Sede: ADRES FUNZA 
Recursos:  SIN RECURSOS
Observación:  Ninguna"
</t>
  </si>
  <si>
    <t>AUXILIAR DE BODEGA  (ADRES - Inventario del archivo C-XXXX-23 FUNZA)</t>
  </si>
  <si>
    <t>LIDER OPERATIVO GESTION DOCUMENTAL</t>
  </si>
  <si>
    <t>"Solicitado Por: Ingeniero Renne Agredo Triana Perfil: LIDER OPERATIVO GESTION DOCUMENTAL Cant Vacantes: 2 || Ceco: 4343007 || Ciudad: Funza - TIPO DE ORDEN: Nuevo Negocio Contrato: PROYECTIZADO OBRA LABOR Duración: 6 meses || Puntos: 1500 puntos Horario: La V de 7:30 am a 5 pm y sabados de 7 am a 11 am Sede: ADRES FUNZA Recursos: 000008 Computador portatil core I7 2 SERIALIZADO 102953 DISCO DE ESTADO SÓLIDO DE 256 GB 2 SERIALIZADO 000006 Cuenta Correo Basic 2 SERIALIZADO 9999909 TEAMS 2 CUANTIFICADO 102981 TECLADO 2 SERIALIZADO 102546 MOUSE HP 2 SERIALIZADO Observación: PORTATIL Intel Core I7 –Quinta generación o superior, disco 500Gb estado sólido , 16” o superior +Teclado y Mouse, Teams, Acceso a carpetas públicas de pro tic "</t>
  </si>
  <si>
    <t>Nombre: DISCO DE ESTADO SÓLIDO DE 256 GB , Nombre: TECLADO , Nombre: MOUSE HP , Nombre: Cuenta Correo Basic , Nombre: Computador portatil core I7 , Nombre: TEAMS ,</t>
  </si>
  <si>
    <t xml:space="preserve">"Solicitado Por:  Ingeniero  Renne Agredo Triana   
Perfil: LIDER OPERATIVO GESTION DOCUMENTAL 
Cant Vacantes: 2    ||   Ceco: 4343007    ||   Ciudad: Funza 
 - TIPO DE ORDEN:   Nuevo Negocio
Contrato: PROYECTIZADO OBRA LABOR
Duración: 6 meses     ||    Puntos: 1500 puntos
Horario: La V de 7:30 am a 5 pm y sabados de 7 am a 11 am 
Sede: ADRES FUNZA 
Recursos:  000008 Computador portatil core I7 2 SERIALIZADO  
102953 DISCO DE ESTADO SÓLIDO DE 256 GB 2 SERIALIZADO  
000006 Cuenta Correo Basic 2 SERIALIZADO  
9999909 TEAMS 2 CUANTIFICADO  
102981 TECLADO 2 SERIALIZADO  
102546 MOUSE HP 2 SERIALIZADO 
Observación:  PORTATIL Intel Core I7 –Quinta generación o superior, disco 500Gb estado sólido , 16” o superior +Teclado y Mouse, Teams, Acceso a carpetas públicas de pro tic
"
</t>
  </si>
  <si>
    <t>LIDER OPERATIVO GESTION DOCUMENTAL  (ADRES - Inventario del archivo C-XXXX-23 FUNZA)</t>
  </si>
  <si>
    <t>"Solicitado Por: Ingeniero Carlos Contreras Perfil: INGENIERO DE PROYECTOS NIVEL II Cant Vacantes: 1 || Ceco: 1056001 || Ciudad: Bogota - TIPO DE ORDEN: Reemplazo - CEDULA: 80927297 - NOMBRE: Sandoval Gonzalez Christian Dario - FECHA DE RETIRO: 07/12/2023 - MOTIVO: Otra oportunidad laboral Contrato: PROYECTIZADO Duración: 150 puntos ,50 por mes || Puntos: 150 puntos ,50 por mes Horario: 6x8 L-S Sede: Cuni Recursos: 000001 CARNÉ 1 SERIALIZADO 000006 Cuenta Correo Basic 1 SERIALIZADO 102727 COMPUTADOR PORTATIL 1 SERIALIZADO 102839 SIMCARD ETB 1 SERIALIZADO 9999905 MICROSOFT PROJECT 1 CUANTIFICADO 9999909 TEAMS 1 CUANTIFICADO 9999991 MICROSOFT VISIO 1 CUANTIFICADO Observación: Ninguna"</t>
  </si>
  <si>
    <t>Nombre: COMPUTADOR PORTATIL , Nombre: SIMCARD ETB , Nombre: Cuenta Correo Basic , Nombre: CARNÉ , Nombre: MICROSOFT PROJECT , Nombre: TEAMS , Nombre: MICROSOFT VISIO ,</t>
  </si>
  <si>
    <t xml:space="preserve">"Solicitado Por:  Ingeniero  Carlos Contreras  
Perfil: INGENIERO DE PROYECTOS NIVEL II 
Cant Vacantes: 1    ||   Ceco: 1056001    ||   Ciudad: Bogota 
 - TIPO DE ORDEN:   Reemplazo
 - CEDULA:  80927297
 - NOMBRE:  Sandoval Gonzalez Christian Dario 
 - FECHA DE RETIRO:  07/12/2023
 - MOTIVO:   Otra oportunidad laboral
Contrato: PROYECTIZADO
Duración: 150 puntos ,50 por mes      ||    Puntos: 150 puntos ,50 por mes 
Horario: 6x8 L-S
Sede: Cuni 
Recursos:  000001 CARNÉ 1 SERIALIZADO 
000006 Cuenta Correo Basic 1 SERIALIZADO  
102727 COMPUTADOR PORTATIL 1 SERIALIZADO  
102839 SIMCARD ETB 1 SERIALIZADO  
9999905 MICROSOFT PROJECT 1 CUANTIFICADO  
9999909 TEAMS 1 CUANTIFICADO  
9999991 MICROSOFT VISIO 1 CUANTIFICADO
Observación:  Ninguna"
</t>
  </si>
  <si>
    <t>Min. de Justicia y del derecho OC-120693-23 BOG</t>
  </si>
  <si>
    <t>4861001-Min. de Justicia y del derecho OC-120693-23 BOG</t>
  </si>
  <si>
    <t>"Solicitado Por: Ingeniero Renne Agredo Triana Perfil: Agente Mesa de servicio Nivel 1- técnico Cant Vacantes: 3 || Ceco: 4861001 || Ciudad: Bogota - TIPO DE ORDEN: Nuevo Negocio Contrato: PROYECTIZADO Duración: 12 meses || Puntos: 270 Horario: Lunes a viernes Horarios rotativos 7 am a 5 pm 8 am a 6 pm Sede: Sede de chapinero, Sede centro, Sede paloquemao Recursos: 000009 Computador escritorio core I5 3 SERIALIZADO 102953 DISCO DE ESTADO SÓLIDO DE 256 GB 3 SERIALIZADO 102096 MEMORIA RAM HP 8GB 3 SERIALIZADO Observación: PC DE ESCRTORIO:, CORE I5 de 7ma O SUPERIOR , Disco sólido 256, RAM 8GB, PANTALLA 19” Usuario: Lina Cruz"</t>
  </si>
  <si>
    <t>Nombre: DISCO DE ESTADO SÓLIDO DE 256 GB , Nombre: MEMORIA RAM HP 8GB , Nombre: Computador escritorio core I5 ,</t>
  </si>
  <si>
    <t>PAULA FERNANDA AYALA ACOSTA</t>
  </si>
  <si>
    <t xml:space="preserve">"Solicitado Por:  Ingeniero  Renne Agredo Triana   
Perfil: Agente Mesa de servicio Nivel 1- técnico 
Cant Vacantes: 3    ||   Ceco: 4861001    ||   Ciudad: Bogota 
 - TIPO DE ORDEN:    Nuevo Negocio
Contrato: PROYECTIZADO
Duración: 12 meses     ||    Puntos: 270
Horario: Lunes a viernes Horarios rotativos  7 am a 5 pm 8 am a 6 pm
Sede: Sede de chapinero, Sede centro, Sede paloquemao
 Recursos:  000009 Computador escritorio core I5 3 SERIALIZADO  
102953 DISCO DE ESTADO SÓLIDO DE 256 GB 3 SERIALIZADO  
102096 MEMORIA RAM HP 8GB 3 SERIALIZADO 
Observación:  PC DE ESCRTORIO:, CORE I5 de 7ma O SUPERIOR , Disco sólido 256, RAM 8GB, PANTALLA 19”
Usuario:  Lina Cruz"
</t>
  </si>
  <si>
    <t>AGENTE MESA DE SERVICIO NIVEL 1 -TECNICO  (Min. de Justicia y del derecho OC-120693-23 BOG)</t>
  </si>
  <si>
    <t>"Solicitado Por: Ingeniero Carlos Contreras Perfil: Ingeniero De Proyectos Nivel II Cant Vacantes: 1 || Ceco: 1056001 || Ciudad: Bogota - TIPO DE ORDEN: Reemplazo - CEDULA: 1083000313 - NOMBRE: Tovar Ochoa Daniela Paola - FECHA PROBABLE DE PARTO: 19/01/2024 - MOTIVO: Licencia de Maternidad Contrato: PROYECTIZADO Duración: 200 puntos ,50 por mes || Puntos: 200 puntos ,50 por mes Horario: 6x8 L-S Sede: CUNI Recursos: 000001 CARNÉ 1 SERIALIZADO 102727 COMPUTADOR PORTATIL 1 SERIALIZADO 102839 SIMCARD ETB 1 SERIALIZADO 101999 CELULAR SMARTPHONE BASICO 1 CUANTIFICADO 9999909 TEAMS 1 CUANTIFICADO 9999905 MICROSOFT PROJECT 1 CUANTIFICADO 9999991 MICROSOFT VISIO 1 CUANTIFICADO 000006 Cuenta Correo Basic 1 SERIALIZADO Observación: NINGUNA Usuario: Lina Cruz"</t>
  </si>
  <si>
    <t xml:space="preserve">"Solicitado Por:  Ingeniero  Carlos Contreras  
Perfil: Ingeniero De Proyectos Nivel II 
Cant Vacantes: 1    ||   Ceco: 1056001    ||   Ciudad: Bogota 
 - TIPO DE ORDEN:   Reemplazo
 - CEDULA:  1083000313
 - NOMBRE:  Tovar Ochoa Daniela Paola 
 - FECHA PROBABLE DE PARTO:  19/01/2024
 - MOTIVO:   Licencia de Maternidad
Contrato: PROYECTIZADO
Duración: 200 puntos ,50 por mes      ||    Puntos: 200 puntos ,50 por mes 
Horario: 6x8 L-S
Sede: CUNI 
Recursos:  000001 CARNÉ 1 SERIALIZADO 
102727 COMPUTADOR PORTATIL 1 SERIALIZADO  
102839 SIMCARD ETB 1 SERIALIZADO  
101999 CELULAR SMARTPHONE BASICO 1 CUANTIFICADO  
9999909 TEAMS 1 CUANTIFICADO  
9999905 MICROSOFT PROJECT 1 CUANTIFICADO  
9999991 MICROSOFT VISIO 1 CUANTIFICADO  
000006 Cuenta Correo Basic 1 SERIALIZADO
Observación:  NINGUNA
Usuario:  Lina Cruz"
</t>
  </si>
  <si>
    <t>AGENTE MESA DE SERVICIO NIVEL 1 AVANZADO – TECNICO PROFESIONAL</t>
  </si>
  <si>
    <t>"Solicitado Por: Ingeniero Renne Agredo Triana Perfil: Agente Mesa de Servicio Nivel 1 Avanzado - Técnico Profesional Cant Vacantes: 2 || Ceco: 4861001 || Ciudad: Bogota - TIPO DE ORDEN: Nuevo Negocio Contrato: PROYECTIZADO Duración: 12 meses || Puntos: 450 Horario: Lunes a viernes Horarios rotativos 7 am a 5 pm / 8 am a 6 pm Sede: Sede de chapinero Sede centro Sede paloquemao Recursos: 000007 Computador portatil core I5 2 SERIALIZADO 102953 DISCO DE ESTADO SÓLIDO DE 256 GB 2 SERIALIZADO 102096 MEMORIA RAM HP 8GB 2 SERIALIZADO Observación: PC DE ESCRTORIO: CORE I5 de 7ma O SUPERIOR Disco sólido 256 RAM 8GB PANTALLA 19” Usuario: Lina Cruz"</t>
  </si>
  <si>
    <t>Nombre: DISCO DE ESTADO SÓLIDO DE 256 GB , Nombre: MEMORIA RAM HP 8GB , Nombre: Computador portatil core I5 ,</t>
  </si>
  <si>
    <t xml:space="preserve">"Solicitado Por:  Ingeniero  Renne Agredo Triana   
Perfil: Agente Mesa de Servicio Nivel 1 Avanzado - Técnico Profesional 
Cant Vacantes: 2    ||   Ceco: 4861001    ||   Ciudad: Bogota 
 - TIPO DE ORDEN:   Nuevo Negocio
Contrato: PROYECTIZADO
Duración: 12 meses     ||    Puntos: 450
Horario: Lunes a viernes Horarios rotativos  7 am a 5 pm /  8 am a 6 pm
Sede: Sede de chapinero  Sede centro  Sede paloquemao
Recursos:  000007 Computador portatil core I5 2 SERIALIZADO  
102953 DISCO DE ESTADO SÓLIDO DE 256 GB 2 SERIALIZADO  
102096 MEMORIA RAM HP 8GB 2 SERIALIZADO
Observación:  PC DE ESCRTORIO: CORE I5 de 7ma O SUPERIOR   Disco sólido 256   RAM 8GB  PANTALLA 19”
Usuario:  Lina Cruz"
</t>
  </si>
  <si>
    <t>AGENTE MESA DE SERVICIO NIVEL 1 AVANZADO – TECNICO PROFESIONAL  (Min. de Justicia y del derecho OC-120693-23 BOG)</t>
  </si>
  <si>
    <t>"Solicitado Por: Ingeniero Diego Armando Casallas Perfil: COORDINADOR DE PROYECTOS EN GESTION DOCUMENTAL Cant Vacantes: 1 || Ceco: 89992 || Ciudad: Bogota - TIPO DE ORDEN: Reemplazo de - CEDULA: 80235002 - NOMBRE: COBOS JARA CESAR AUGUSTO - FECHA DE RETIRO: 30/11/2023 - MOTIVO: Renuncia Voluntaria por Encargo de CC 52929757 Nombre: Mary Peña Contrato: PROYECTIZADO Duración: 3 meses || Puntos: 1000 X mes Horario: L a V 7 a 5 Sábado Medio día Sede: COFRADÍA Recursos: 102727 COMPUTADOR PORTATIL 1 SERIALIZADO 000006 Cuenta Correo Basic 1 SERIALIZADO 9999909 TEAMS 1 CUANTIFICADO 102546 MOUSE HP 1 SERIALIZADO 101999 CELULAR SMARTPHONE BASICO 1 CUANTIFICADO 102981 TECLADO 1 SERIALIZADO 000004 Base refrigerante 1 SERIALIZADO 102953 DISCO DE ESTADO SÓLIDO DE 256 GB 1 SERIALIZADO Observación: Reemplazo por encargo de Mary Peña / CECO requerido 89992 Usuario: Lina Cruz" | autorizado</t>
  </si>
  <si>
    <t xml:space="preserve">"Solicitado Por:  Ingeniero  Diego Armando Casallas   
Perfil: COORDINADOR DE PROYECTOS EN GESTION DOCUMENTAL 
Cant Vacantes: 1    ||   Ceco: 89992    ||   Ciudad: Bogota 
 - TIPO DE ORDEN:   Reemplazo de 
 - CEDULA:  80235002   - NOMBRE:  COBOS JARA CESAR AUGUSTO
 - FECHA DE RETIRO:  30/11/2023  - MOTIVO:   Renuncia Voluntaria
por Encargo de CC 52929757 Nombre: Mary Peña
Contrato: PROYECTIZADO
Duración: 3 meses     ||    Puntos: 1000 X mes
Horario: L a V 7 a 5 Sábado Medio día
Sede: COFRADÍA 
Recursos:  102727 COMPUTADOR PORTATIL 1 SERIALIZADO  
000006 Cuenta Correo Basic 1 SERIALIZADO  
9999909 TEAMS 1 CUANTIFICADO  
102546 MOUSE HP 1 SERIALIZADO  
101999 CELULAR SMARTPHONE BASICO 1 CUANTIFICADO  
102981 TECLADO 1 SERIALIZADO  
000004 Base refrigerante 1 SERIALIZADO  
102953 DISCO DE ESTADO SÓLIDO DE 256 GB 1 SERIALIZADO
Observación:  Reemplazo por encargo de Mary Peña / CECO  requerido 89992   
Usuario:  Lina Cruz"
</t>
  </si>
  <si>
    <t>COORDINADOR DE MESA DE SERVICIO DE TI</t>
  </si>
  <si>
    <t>COORDINADOR DE MESA DE SERVICIO DE TI  (Min. de Justicia y del derecho OC-120693-23 BOG)</t>
  </si>
  <si>
    <t>PROFESIONAL ATENCION A FALLAS CORPORATIVO</t>
  </si>
  <si>
    <t>"Solicitado Por: Ingeniero Daniel Camargo Perfil: Profesional De Atencion A Fallas Corporativo Cant Vacantes: 1 || Ceco: 1060001 || Ciudad: Bogota - TIPO DE ORDEN: Reemplazo - CEDULA: 1056799192 - NOMBRE: Mejia Maria Natali - FECHA DE RETIRO: 4/12/2023 Justa causa - MOTIVO: TERMINACIÓN JUSTA CAUSA Contrato: PROYECTIZADO OBRA LABOR Duración: 2 mes (160) || Puntos: 2 mes (160) Horario: 6x8 L-S Sede: CUNI Recursos: 102727 COMPUTADOR PORTATIL 1 SERIALIZADO 101999 CELULAR SMARTPHONE BASICO 1 CUANTIFICADO 102839 SIMCARD ETB 1 SERIALIZADO 000005 Cuenta Correo Kios 1 SERIALIZADO Observación: Ninguna Usuario: Lina Cruz"</t>
  </si>
  <si>
    <t>1056799192</t>
  </si>
  <si>
    <t xml:space="preserve">"Solicitado Por:  Ingeniero  Daniel Camargo  
Perfil: Profesional De Atencion A Fallas Corporativo 
Cant Vacantes: 1    ||   Ceco: 1060001    ||   Ciudad: Bogota 
 - TIPO DE ORDEN:   Reemplazo
 - CEDULA:  1056799192
 - NOMBRE:  Mejia Maria Natali
 - FECHA DE RETIRO:  4/12/2023 Justa causa
 - MOTIVO:   TERMINACIÓN JUSTA CAUSA
Contrato: PROYECTIZADO OBRA LABOR
Duración: 2 mes (160)     ||    Puntos: 2 mes (160)
Horario: 6x8 L-S
Sede: CUNI 
Recursos:  102727 COMPUTADOR PORTATIL 1 SERIALIZADO  
101999 CELULAR SMARTPHONE BASICO 1 CUANTIFICADO  
102839 SIMCARD ETB 1 SERIALIZADO  
000005 Cuenta Correo Kios 1 SERIALIZADO 
Observación:  Ninguna
Usuario:  Lina Cruz"
</t>
  </si>
  <si>
    <t>Mejia Maria Natali</t>
  </si>
  <si>
    <t>Daniel Camargo</t>
  </si>
  <si>
    <t>PROFESIONAL ATENCION A FALLAS CORPORATIVO  (Centro de Gestion)</t>
  </si>
  <si>
    <t>OPERADOR BASICO INFRAESTRUCTURA NOC,</t>
  </si>
  <si>
    <t>Domingo a Domingo</t>
  </si>
  <si>
    <t>OPERADOR BASICO INFRAESTRUCTURA NOC,  (Centro de gestión (NOC))</t>
  </si>
  <si>
    <t>RAFAEL ENRIQUE BALLESTEROS PINZÓN</t>
  </si>
  <si>
    <t>Min Trabajo</t>
  </si>
  <si>
    <t>4025001-ETB-MESA DE SERVICIO TIC-CI-XXX-19 BOG</t>
  </si>
  <si>
    <t>Rafael Ballesteros</t>
  </si>
  <si>
    <t>TECNICO SOPORTE EN SITIO</t>
  </si>
  <si>
    <t>"Solicitado Por: Ingeniero Rafael Ballesteros Perfil: Tecnico soporte en sitio Cant Vacantes: 1 || Ceco: 4025001 || Ciudad: Bogota - TIPO DE ORDEN: Reemplazo - CEDULA: 80130648 - NOMBRE: Gallo Galindo Manuel Alejandro - MOTIVO: Migración del Personal / reemplazo del sr Manuel Gallo quien cambiará de proyecto y se requiere cubrir esa vacante, para el ceco 4025001 Duración: hasta el 31 de enero 2024 || Puntos: 200 por mes Horario: 7-5 L-S Sede: Mintrabajo,calle 31 7 -10 Recursos: 000001 CARNÉ 1 SERIALIZADO 102727 COMPUTADOR PORTATIL 1 SERIALIZADO 9999909 TEAMS 1 CUANTIFICADO 000006 Cuenta Correo Basic 1 SERIALIZADO 101999 CELULAR SMARTPHONE BASICO 1 CUANTIFICADO 102839 SIMCARD ETB 1 SERIALIZADO Usuario: Lina Cruz"</t>
  </si>
  <si>
    <t>80130648</t>
  </si>
  <si>
    <t xml:space="preserve">"Solicitado Por:  Ingeniero  Rafael Ballesteros  
Perfil: Tecnico soporte en sitio 
Cant Vacantes: 1    ||   Ceco: 4025001    ||   Ciudad: Bogota 
 - TIPO DE ORDEN:   Reemplazo
 - CEDULA:  80130648
 - NOMBRE:  Gallo Galindo Manuel Alejandro 
 - MOTIVO:   Migración del Personal / reemplazo del sr Manuel Gallo quien cambiará de proyecto y se requiere cubrir esa vacante, para el ceco 4025001
Duración: hasta el 31 de enero 2024     ||    Puntos: 200 por mes
Horario: 7-5 L-S
Sede: Mintrabajo,calle 31 7 -10 
Recursos:  000001 CARNÉ 1 SERIALIZADO 
102727 COMPUTADOR PORTATIL 1 SERIALIZADO  
9999909 TEAMS 1 CUANTIFICADO  
000006 Cuenta Correo Basic 1 SERIALIZADO  
101999 CELULAR SMARTPHONE BASICO 1 CUANTIFICADO  
102839 SIMCARD ETB 1 SERIALIZADO 
Usuario:  Lina Cruz"
</t>
  </si>
  <si>
    <t xml:space="preserve">Gallo Galindo Manuel Alejandro </t>
  </si>
  <si>
    <t>TECNICO SOPORTE EN SITIO  (Min Trabajo)</t>
  </si>
  <si>
    <t>"Solicitado Por: Ingeniero Renne Agredo Triana Perfil: COORDINADOR DE MESA DE SERVICIO TI Cant Vacantes: 1 || Ceco: 4861001 || Ciudad: Bogota - TIPO DE ORDEN: Nuevo Negocio Contrato: PROYECTIZADO Duración: 12 meses || Puntos: 800 Horario: Lunes a viernes Horarios rotativos 7 am a 5 pm 8 am a 6 pm Sede: Sede de chapinero Sede centro Sede paloquemao Recursos: 000009 Computador escritorio core I5 1 SERIALIZADO 102953 DISCO DE ESTADO SÓLIDO DE 256 GB 1 SERIALIZADO 102096 MEMORIA RAM HP 8GB 1 SERIALIZADO Observación: PC DE ESCRTORIO: CORE I5 de 7ma O SUPERIOR Disco sólido 256 RAM 8GB ***********PANTALLA 19”************* Usuario: Lina Cruz"</t>
  </si>
  <si>
    <t xml:space="preserve">"Solicitado Por:  Ingeniero  Renne Agredo Triana   
Perfil: COORDINADOR DE MESA DE SERVICIO TI 
Cant Vacantes: 1    ||   Ceco: 4861001    ||   Ciudad: Bogota 
 - TIPO DE ORDEN:    Nuevo Negocio
Contrato: PROYECTIZADO
Duración: 12 meses     ||    Puntos: 800
Horario: Lunes a viernes Horarios rotativos  7 am a 5 pm  8 am a 6 pm
Sede: Sede de chapinero  Sede centro  Sede paloquemao
 Recursos:  000009 Computador escritorio core I5 1 SERIALIZADO  
102953 DISCO DE ESTADO SÓLIDO DE 256 GB 1 SERIALIZADO  
102096 MEMORIA RAM HP 8GB 1 SERIALIZADO 
Observación:  PC DE ESCRTORIO: CORE I5 de 7ma O SUPERIOR   Disco sólido 256 
RAM 8GB  ***********PANTALLA 19”*************
Usuario:  Lina Cruz"
</t>
  </si>
  <si>
    <t>"Solicitado Por: Ingeniero Edwin Hilarion Perfil: AGENTE MESA DE SERVICIOS NIVEL 1 - TECNICO Cant Vacantes: 1 || Ceco: 4851001 || Ciudad: Bogota - TIPO DE ORDEN: REEMPLAZO - CEDULA: 1012407147 - NOMBRE: GUZMAN SANCHEZ YESSICA ALEJANDRA - FECHA DE RETIRO: 30/12/2023 - MOTIVO: Terminación de Contrato Contrato: PROYECTIZADO OBRA LABOR Duración: 1 mes || Puntos: 200 puntos x mes Horario: 6x8 L-S Sede: Superfinanciera calle 7 4 49 Recursos: SIN RECURSOS Observación: Ninguna Usuario: Lina Cruz" | Aprobado</t>
  </si>
  <si>
    <t>1012407147</t>
  </si>
  <si>
    <t xml:space="preserve">"Solicitado Por:  Ingeniero  Edwin Hilarion  
Perfil: AGENTE MESA DE SERVICIOS NIVEL 1 - TECNICO 
Cant Vacantes: 1    ||   Ceco: 4851001    ||   Ciudad: Bogota 
 - TIPO DE ORDEN:   REEMPLAZO
 - CEDULA:  1012407147
 - NOMBRE:  GUZMAN SANCHEZ YESSICA ALEJANDRA
 - FECHA DE RETIRO:  30/12/2023
 - MOTIVO:   Terminación de Contrato
Contrato: PROYECTIZADO OBRA LABOR
Duración: 1 mes     ||    Puntos: 200 puntos x mes
Horario: 6x8 L-S
Sede: Superfinanciera calle 7 4 49 
Recursos:  SIN RECURSOS
Observación:  Ninguna
Usuario:  Lina Cruz"
</t>
  </si>
  <si>
    <t>GUZMAN SANCHEZ YESSICA ALEJANDRA</t>
  </si>
  <si>
    <t>AGENTE MESA DE SERVICIO NIVEL 1 -TECNICO  (Superfinanciera OC-116155-23 BOG)</t>
  </si>
  <si>
    <t>Secretaria Distrital Seguridad Convivencia y Justicia</t>
  </si>
  <si>
    <t>4832001-SECRETARIA DISTRITAL DE SEGURIDAD CONVIVENCIA Y JUSTICIA-OC 115923-23 BOG</t>
  </si>
  <si>
    <t>AGENTE MESA DE SERVICIO NIVEL 1 - TECNICO</t>
  </si>
  <si>
    <t>"Solicitado Por: Ingeniero Edwin Hilarion Perfil: Agente Mesa De Servicio Nivel 1 -Tecnico Cant Vacantes: 1 || Ceco: 4851001 || Ciudad: Bogota - TIPO DE ORDEN: REEMPLAZO - CEDULA: 1010185871 - NOMBRE: SERGIO MATEO TORRES - FECHA DE RETIRO: 22/12/2023 - MOTIVO: Terminación de Contrato Contrato: PROYECTIZADO OBRA LABOR Duración: 1 mes || Puntos: 200 puntos x mes Horario: 6x8 L-S Sede: Superfinanciera calle 7 4 49 Recursos: SIN RECURSOS Observación: Ninguna Usuario: Lina Cruz" | Aprobado</t>
  </si>
  <si>
    <t>1010185871</t>
  </si>
  <si>
    <t xml:space="preserve">"Solicitado Por:  Ingeniero  Edwin Hilarion  
Perfil: Agente Mesa De Servicio Nivel 1 -Tecnico 
Cant Vacantes: 1    ||   Ceco: 4851001    ||   Ciudad: Bogota 
 - TIPO DE ORDEN:   REEMPLAZO
 - CEDULA:  1010185871
 - NOMBRE:  SERGIO MATEO TORRES
 - FECHA DE RETIRO:  22/12/2023
 - MOTIVO:   Terminación de Contrato
Contrato: PROYECTIZADO OBRA LABOR
Duración: 1 mes     ||    Puntos: 200 puntos x mes
Horario: 6x8 L-S
Sede: Superfinanciera calle 7 4 49 
Recursos:  SIN RECURSOS
Observación:  Ninguna
Usuario:  Lina Cruz"
</t>
  </si>
  <si>
    <t>SERGIO MATEO TORRES</t>
  </si>
  <si>
    <t>AGENTE MESA DE SERVICIO NIVEL 1 - TECNICO  (Secretaria Distrital Seguridad Convivencia y Justicia)</t>
  </si>
  <si>
    <t>"Solicitado Por: Ingeniero Daniel Camargo Perfil: Profesional De Atencion A Fallas Corporativo Cant Vacantes: 1 || Ceco: 1060001 || Ciudad: Bogota - TIPO DE ORDEN: Reemplazo - CEDULA: 37397297 - NOMBRE: Moreno Castro Maria Victoria - FECHA DE Cambio de Contrato a Indefinido: 1/12/2023 - MOTIVO: REEMPLAZO POR CAMBIO DE CONTRATO Contrato: PROYECTIZADO OBRA LABOR Duración: 2 mes (160) || Puntos: 2 mes (160) Horario: 6x8 L-S Sede: CUNI Recursos: 000001 CARNÉ 1 SERIALIZADO 102727 COMPUTADOR PORTATIL 1 SERIALIZADO 101999 CELULAR SMARTPHONE BASICO 1 CUANTIFICADO 102839 SIMCARD ETB 1 SERIALIZADO 000005 Cuenta Correo Kios 1 SERIALIZADO Observación: CC-23879 Usuario: Lina Cruz"</t>
  </si>
  <si>
    <t>37397297</t>
  </si>
  <si>
    <t xml:space="preserve">"Solicitado Por:  Ingeniero  Daniel Camargo  
Perfil: Profesional De Atencion A Fallas Corporativo 
Cant Vacantes: 1    ||   Ceco: 1060001    ||   Ciudad: Bogota 
 - TIPO DE ORDEN:   Reemplazo
 - CEDULA:  37397297
 - NOMBRE:  Moreno Castro Maria Victoria
 - FECHA DE Cambio de Contrato a Indefinido:  1/12/2023 
 - MOTIVO:   REEMPLAZO POR CAMBIO DE CONTRATO
Contrato: PROYECTIZADO OBRA LABOR
Duración: 2 mes (160)     ||    Puntos: 2 mes (160)
Horario: 6x8 L-S
Sede: CUNI 
Recursos:  000001	CARNÉ	1	SERIALIZADO	
102727	COMPUTADOR PORTATIL	1	SERIALIZADO		
101999	CELULAR SMARTPHONE BASICO	1	CUANTIFICADO		
102839	SIMCARD ETB	1	SERIALIZADO		
000005	Cuenta Correo Kios	1	SERIALIZADO
Observación:  CC-23879
Usuario:  Lina Cruz"
</t>
  </si>
  <si>
    <t>Moreno Castro Maria Victoria</t>
  </si>
  <si>
    <t>"Solicitado Por: Ingeniero Carlos Contreras Perfil: INGENIERO DE PROYECTOS NIVEL II Cant Vacantes: 1 || Ceco: 1056001 || Ciudad: Bogota - TIPO DE ORDEN: Reemplazo - CEDULA: 91289838 - NOMBRE: Bueno Leal Federico - FECHA DE RETIRO: 11/12/2023 - MOTIVO: Otra Oportunidad Laboral Contrato: proyectados Duración: 50 puntos ,50 por mes || Puntos: 50 puntos ,50 por mes Horario: 6x8 L-S Sede: Niza Recursos: 000001 CARNÉ 1 SERIALIZADO 9999909 TEAMS 1 CUANTIFICADO 102839 SIMCARD ETB 1 SERIALIZADO 102727 COMPUTADOR PORTATIL 1 SERIALIZADO 9999905 MICROSOFT PROJECT 1 CUANTIFICADO 9999991 MICROSOFT VISIO 1 CUANTIFICADO 000006 Cuenta Correo Basic 1 SERIALIZADO Usuario: Lina Cruz"</t>
  </si>
  <si>
    <t>91289838</t>
  </si>
  <si>
    <t xml:space="preserve">"Solicitado Por:  Ingeniero  Carlos Contreras  
Perfil: INGENIERO DE PROYECTOS NIVEL II 
Cant Vacantes: 1    ||   Ceco: 1056001    ||   Ciudad: Bogota 
 - TIPO DE ORDEN:   Reemplazo
 - CEDULA:  91289838
 - NOMBRE:  Bueno Leal Federico
 - FECHA DE RETIRO:  11/12/2023
 - MOTIVO:   Otra Oportunidad Laboral
Contrato: proyectados
Duración: 50 puntos ,50 por mes      ||    Puntos: 50 puntos ,50 por mes 
Horario: 6x8 L-S
Sede: Niza 
Recursos:  000001 CARNÉ 1 SERIALIZADO 
9999909 TEAMS 1 CUANTIFICADO  
102839 SIMCARD ETB 1 SERIALIZADO  
102727 COMPUTADOR PORTATIL 1 SERIALIZADO  
9999905 MICROSOFT PROJECT 1 CUANTIFICADO  
9999991 MICROSOFT VISIO 1 CUANTIFICADO  
000006 Cuenta Correo Basic 1 SERIALIZADO
Usuario:  Lina Cruz"
</t>
  </si>
  <si>
    <t>Bueno Leal Federico</t>
  </si>
  <si>
    <t>"Solicitado Por: Ingeniero Daniel Camargo Perfil: Profesional De Atencion A Fallas Corporativo Cant Vacantes: 1 || Ceco: 1060001 || Ciudad: Bogota - TIPO DE ORDEN: Reemplazo - CEDULA: 1018447144 - NOMBRE: Arias Rodriguez Renan Alfredo - FECHA DE RETIRO: 8/06/2023 Justa Causa - MOTIVO: REMPLAZO RENUNCIA Contrato: PROYECTIZADO OBRA LABOR Duración: 2 mes (160) || Puntos: 2 mes (160) Horario: 6x8 L-S Sede: CUNI Recursos: 000001 CARNÉ 1 SERIALIZADO 102727 COMPUTADOR PORTATIL 1 SERIALIZADO 000005 Cuenta Correo Kios 1 SERIALIZADO 101999 CELULAR SMARTPHONE BASICO 1 CUANTIFICADO 102839 SIMCARD ETB 1 SERIALIZADO 101999 CELULAR SMARTPHONE BASICO 1 CUANTIFICADO Usuario: Lina Cruz"</t>
  </si>
  <si>
    <t>Nombre: COMPUTADOR PORTATIL , Nombre: SIMCARD ETB , Nombre: Cuenta Correo Kios , Nombre: CARNÉ , Nombre: CELULAR SMARTPHONE BASICO , Nombre: CELULAR SMARTPHONE BASICO ,</t>
  </si>
  <si>
    <t xml:space="preserve">"Solicitado Por:  Ingeniero  Daniel Camargo  
Perfil: Profesional De Atencion A Fallas Corporativo 
Cant Vacantes: 1    ||   Ceco: 1060001    ||   Ciudad: Bogota 
 - TIPO DE ORDEN:   Reemplazo
 - CEDULA:  1018447144
 - NOMBRE:  Arias Rodriguez Renan Alfredo
 - FECHA DE RETIRO:  8/06/2023 Justa Causa
 - MOTIVO:   REMPLAZO RENUNCIA
Contrato: PROYECTIZADO OBRA LABOR
Duración: 2 mes (160)     ||    Puntos: 2 mes (160)
Horario: 6x8 L-S
Sede: CUNI 
Recursos:  000001 CARNÉ 1 SERIALIZADO 
102727 COMPUTADOR PORTATIL 1 SERIALIZADO  
000005 Cuenta Correo Kios 1 SERIALIZADO  
101999 CELULAR SMARTPHONE BASICO 1 CUANTIFICADO  
102839 SIMCARD ETB 1 SERIALIZADO  
101999 CELULAR SMARTPHONE BASICO 1 CUANTIFICADO
Usuario:  Lina Cruz"
</t>
  </si>
  <si>
    <t>Arias Rodriguez Renan Alfredo</t>
  </si>
  <si>
    <t>"Solicitado Por: Ingeniero Carlos Contreras Perfil: Técnico de asistencia documental Cant Vacantes: 1 || Ceco: 1056001 || Ciudad: Bogota - TIPO DE ORDEN: Reemplazo - CEDULA: 1024475846 - NOMBRE: Nataly Rincon Vega - CAMBIO DE CARGO: 01/12/2023 - MOTIVO: REEMPLAZO POR CAMBIO DE CARGO Contrato: PROYECTIZADO Duración: 1 mes || Puntos: 50 puntos ,50 por mes Horario: 6x8 L-S Sede: CUNI Recursos: 000001 CARNÉ 1 SERIALIZADO 102727 COMPUTADOR PORTATIL 1 SERIALIZADO 000005 Cuenta Correo Kios 1 SERIALIZADO 102839 SIMCARD ETB 1 SERIALIZADO 101999 CELULAR SMARTPHONE BASICO 1 CUANTIFICADO Observación: SOLICITUD POR CAMBIO DE CARGO CC-23966 de Rincon Vega Nataly a Tecnologo Administracion De Recursos Red Acceso Usuario: Lina Cruz" | Se da visto bueno para cubrir vacante por movimiento interno</t>
  </si>
  <si>
    <t>1024475846</t>
  </si>
  <si>
    <t xml:space="preserve">"Solicitado Por:  Ingeniero  Carlos Contreras  
Perfil: Técnico de asistencia documental  
Cant Vacantes: 1    ||   Ceco: 1056001    ||   Ciudad: Bogota 
 - TIPO DE ORDEN:   Reemplazo
 - CEDULA:  1024475846
 - NOMBRE:  Nataly Rincon Vega
 - CAMBIO DE CARGO: 01/12/2023
 - MOTIVO:   REEMPLAZO POR CAMBIO DE CARGO
Contrato: PROYECTIZADO
Duración: 1 mes     ||    Puntos: 50 puntos ,50 por mes 
Horario: 6x8 L-S
Sede: CUNI 
Recursos:  000001 CARNÉ 1 SERIALIZADO 
102727 COMPUTADOR PORTATIL 1 SERIALIZADO  
000005 Cuenta Correo Kios 1 SERIALIZADO  
102839 SIMCARD ETB 1 SERIALIZADO  
101999 CELULAR SMARTPHONE BASICO 1 CUANTIFICADO
Observación:  SOLICITUD POR CAMBIO DE CARGO CC-23966 de Rincon Vega Nataly a Tecnologo Administracion De Recursos Red Acceso
Usuario:  Lina Cruz"
</t>
  </si>
  <si>
    <t>Nataly Rincon Vega</t>
  </si>
  <si>
    <t>JUAN CAMILO ROJAS RUIZ</t>
  </si>
  <si>
    <t>ESPECIALISTA DE ATENCION A FALLAS CORPORATIVO</t>
  </si>
  <si>
    <t>"Solicitado Por: Ingeniero Daniel Camargo Perfil: Especialista De Atencion A Fallas Corporativo Cant Vacantes: 1 || Ceco: 1060001 || Ciudad: Bogota - TIPO DE ORDEN: Aumento de Producción - FECHA DE RETIRO: AUMENTO DE PRODUCCIÓN - MOTIVO: AUMENTO DE PRODUCCIÓN Contrato: PROYECTIZADO OBRA LABOR Duración: 2 mes || Puntos: 2 mes (130) Horario: 6x8 L-S Sede: CUNI Recursos: PC CORREO CEL SIMCARD Observación: Ninguna Usuario: Lina Cruz"</t>
  </si>
  <si>
    <t xml:space="preserve">"Solicitado Por:  Ingeniero  Daniel Camargo  
Perfil: Especialista De Atencion A Fallas Corporativo 
Cant Vacantes: 1    ||   Ceco: 1060001    ||   Ciudad: Bogota 
 - TIPO DE ORDEN:   Aumento de Producción 
 - FECHA DE RETIRO:  AUMENTO DE PRODUCCIÓN
 - MOTIVO:   AUMENTO DE PRODUCCIÓN
Contrato: PROYECTIZADO OBRA LABOR
Duración: 2 mes      ||    Puntos: 2 mes (130)
Horario: 6x8 L-S
Sede: CUNI 
Recursos:  PC CORREO CEL SIMCARD
Observación:  Ninguna
Usuario:  Lina Cruz"
</t>
  </si>
  <si>
    <t>ESPECIALISTA DE ATENCION A FALLAS CORPORATIVO  (Centro de Gestion)</t>
  </si>
  <si>
    <t>"Solicitado Por: Ingeniero JOSE ELIBERTO GONZALEZ Perfil: Operador Basico Infraestructura Noc Cant Vacantes: 1 || Ceco: 1512001 || Ciudad: Bogota - TIPO DE ORDEN: REEMPLAZO POR RENUNCIA - FECHA DE RETIRO: REEMPLAZO POR RENUNCIA del colaborador Uribe Rodriguez Esteban Alejandro 15 de diciembre de 2023. - MOTIVO: REEMPLAZO POR RENUNCIA Contrato: PROYECTIZADO OBRA LABOR Duración: 3 MESES || Puntos: 3 meses (160 puntos por mes) Horario: 7X24 Domingo a Domingo Sede: CUNI Recursos: 102727 COMPUTADOR PORTATIL 1 SERIALIZADO 000005 Cuenta Correo Kios 1 SERIALIZADO 9999902 VPN FORTICLIENT COLVATEL 1 CUANTIFICADO Usuario: Lina Cruz"</t>
  </si>
  <si>
    <t>Nombre: COMPUTADOR PORTATIL , Nombre: Cuenta Correo Kios , Nombre: CARNÉ , Nombre: CARNÉ , Nombre: VPN FORTICLIENT COLVATEL ,</t>
  </si>
  <si>
    <t>1000284793</t>
  </si>
  <si>
    <t xml:space="preserve">"Solicitado Por:  Ingeniero  JOSE ELIBERTO GONZALEZ  
Perfil: Operador Basico Infraestructura Noc 
Cant Vacantes: 1   ||   Ceco: 1512001    ||   Ciudad: Bogota 
 - TIPO DE ORDEN:  REEMPLAZO POR RENUNCIA
 - FECHA DE RETIRO: REEMPLAZO POR RENUNCIA del colaborador Uribe Rodriguez Esteban Alejandro 15 de diciembre de 2023.
 - MOTIVO:  REEMPLAZO POR RENUNCIA 
Contrato: PROYECTIZADO OBRA LABOR
Duración: 3 MESES     ||    Puntos: 3 meses (160 puntos por mes)
Horario: 7X24 Domingo a Domingo
Sede: CUNI 
Recursos:  102727 COMPUTADOR PORTATIL 1 SERIALIZADO  
000005 Cuenta Correo Kios 1 SERIALIZADO  
9999902 VPN FORTICLIENT COLVATEL 1 CUANTIFICADO 
Usuario:  Lina Cruz"
</t>
  </si>
  <si>
    <t xml:space="preserve">Uribe Rodriguez Esteban Alejandro </t>
  </si>
  <si>
    <t>Nombre: COMPUTADOR PORTATIL , Nombre: Cuenta Correo Kios , Nombre: CARNÉ , Nombre: VPN FORTICLIENT COLVATEL ,</t>
  </si>
  <si>
    <t>1012366401</t>
  </si>
  <si>
    <t>Martinez Rojas Jorge Hernan</t>
  </si>
  <si>
    <t>Nombre: SIMCARD ETB , Nombre: CARNÉ , Nombre: REQUIERE MOTO ,</t>
  </si>
  <si>
    <t>1014213194</t>
  </si>
  <si>
    <t>Avendaño Garzon Juan Camilo</t>
  </si>
  <si>
    <t>"Solicitado Por: Ingeniero Alex Oswaldo Hernandez Medina Perfil: Tecnico II / Instalador Ftth Cant Vacantes: 1 || Ceco: 1197001 || Ciudad: Bogota - TIPO DE ORDEN: Reemplazo - CEDULA: 1007593412 - NOMBRE: Ospino Torres Jose Alfredo - FECHA DE RETIRO: 21/12/2023 - MOTIVO: Reemplazo Contrato: PROYECTIZADO OBRA LABOR Duración: 2 mes || Puntos: 2 mes (130) Horario: L-S 7 a.m - 4 p.m Sede: COFRADIA Recursos: 000001 CARNÉ 1 SERIALIZADO 102839 SIMCARD ETB 1 SERIALIZADO 9999988 REQUIERE MOTO 1 CUANTIFICADO Observación: Ninguna Usuario: Lina Cruz"</t>
  </si>
  <si>
    <t>1007593412</t>
  </si>
  <si>
    <t>"Solicitado Por:  Ingeniero  Alex Oswaldo Hernandez Medina
Perfil: Tecnico II / Instalador Ftth
Cant Vacantes: 1    ||   Ceco: 1197001 ||   Ciudad: Bogota 
 - TIPO DE ORDEN:   Reemplazo
 - CEDULA:  1007593412
 - NOMBRE:  Ospino Torres Jose Alfredo
 - FECHA DE RETIRO:  21/12/2023
 - MOTIVO:    Reemplazo
Contrato: PROYECTIZADO OBRA LABOR
Duración: 2 mes      ||    Puntos: 2 mes (130)
Horario: L-S 7 a.m - 4 p.m
Sede:  COFRADIA
Recursos:  000001	CARNÉ	1	SERIALIZADO	
102839	SIMCARD ETB	1	SERIALIZADO		
9999988	REQUIERE MOTO	1	CUANTIFICADO
Observación:  Ninguna
Usuario:  Lina Cruz"</t>
  </si>
  <si>
    <t>Ospino Torres Jose Alfredo</t>
  </si>
  <si>
    <t>"Solicitado Por: Ingeniero Alex Oswaldo Hernandez Medina Perfil: Tecnico II / Instalador Ftth Cant Vacantes: 1 || Ceco: 1197001 || Ciudad: Bogota - TIPO DE ORDEN: Reemplazo - CEDULA: 1015408606 - NOMBRE: Avella Payan Jose Luis - FECHA DE RETIRO: 21/12/2023 - MOTIVO: Reemplazo Contrato: PROYECTIZADO OBRA LABOR Duración: 2 mes || Puntos: 2 mes (130) Horario: L-S 7 a.m - 4 p.m Sede: COFRADIA Recursos: 000001 CARNÉ 1 SERIALIZADO 102839 SIMCARD ETB 1 SERIALIZADO 9999988 REQUIERE MOTO 1 CUANTIFICADO Observación: Ninguna Usuario: Lina Cruz"</t>
  </si>
  <si>
    <t>1015408606</t>
  </si>
  <si>
    <t>"Solicitado Por:  Ingeniero  Alex Oswaldo Hernandez Medina
Perfil: Tecnico II / Instalador Ftth
Cant Vacantes: 1    ||   Ceco: 1197001 ||   Ciudad: Bogota 
 - TIPO DE ORDEN:   Reemplazo
 - CEDULA:  1015408606
 - NOMBRE:  Avella Payan Jose Luis
 - FECHA DE RETIRO:  21/12/2023
 - MOTIVO:    Reemplazo
Contrato: PROYECTIZADO OBRA LABOR
Duración: 2 mes      ||    Puntos: 2 mes (130)
Horario: L-S 7 a.m - 4 p.m
Sede:  COFRADIA
Recursos:  000001	CARNÉ	1	SERIALIZADO	
102839	SIMCARD ETB	1	SERIALIZADO		
9999988	REQUIERE MOTO	1	CUANTIFICADO
Observación:  Ninguna
Usuario:  Lina Cruz"</t>
  </si>
  <si>
    <t>Avella Payan Jose Luis</t>
  </si>
  <si>
    <t>1022411057</t>
  </si>
  <si>
    <t>Pinchao Acosta Anderson Giovanni  </t>
  </si>
  <si>
    <t>1069765543</t>
  </si>
  <si>
    <t>Calderon Bustillo Ramiro Eduardo</t>
  </si>
  <si>
    <t>1022992378</t>
  </si>
  <si>
    <t>Ruiz Garay Jair Stiven</t>
  </si>
  <si>
    <t>1012406274</t>
  </si>
  <si>
    <t>Galindo Pulgarin Javier Eduardo</t>
  </si>
  <si>
    <t>Aseguramiento FTTH</t>
  </si>
  <si>
    <t>1198001-Aseguramiento FTTH C-CW5903-23 BOG</t>
  </si>
  <si>
    <t>TÉCNICO II / INSTALADOR REPARADOR FTTH</t>
  </si>
  <si>
    <t>1015483177</t>
  </si>
  <si>
    <t>Alarcon Ramirez Andres Felipe</t>
  </si>
  <si>
    <t>1023036218</t>
  </si>
  <si>
    <t>Moreno Errenuma Camilo Andres</t>
  </si>
  <si>
    <t>1030679632</t>
  </si>
  <si>
    <t>Beltran Pinzon Luis Fernando</t>
  </si>
  <si>
    <t>"Solicitado Por: Ingeniero Carlos Contreras Perfil: INGENIERO DE PROYECTOS NIVEL 2 Cant Vacantes: 1 || Ceco: 1056001 || Ciudad: Bogota - TIPO DE ORDEN: Reemplazo por renuncia - CEDULA: 1118837581 - NOMBRE: Aguilar Medina Desly Tatiana - FECHA DE RETIRO: 22/12/2023 - MOTIVO: renuncia Contrato: PROYECTIZADO Duración: VALIDAR || Puntos: 50 puntos ,50 por mes Horario: 6x8 L-S Sede: CUNI Recursos: 000001 CARNÉ 1 102727 COMPUTADOR PORTATIL 1 102839 SIMCARD ETB 1 9999909 TEAMS 1 9999991 MICROSOFT VISIO 1 9999905 MICROSOFT PROJECT 1 000006 Cuenta Correo Basic 1 Usuario: Lina Cruz" | reemplazo desly</t>
  </si>
  <si>
    <t>1118837581</t>
  </si>
  <si>
    <t xml:space="preserve">"Solicitado Por:  Ingeniero  Carlos Contreras  
Perfil: INGENIERO DE PROYECTOS NIVEL 2
Cant Vacantes: 1    ||   Ceco: 1056001  ||   Ciudad: Bogota 
 - TIPO DE ORDEN:   Reemplazo por renuncia
 - CEDULA:  1118837581
 - NOMBRE:  Aguilar Medina Desly Tatiana
 - FECHA DE RETIRO:  22/12/2023
 - MOTIVO:   renuncia
Contrato: PROYECTIZADO
Duración: VALIDAR     ||    Puntos: 50 puntos ,50 por mes 
Horario: 6x8 L-S
Sede: CUNI
Recursos:  000001	CARNÉ 1
102727	COMPUTADOR PORTATIL 1
102839	SIMCARD ETB 1
9999909	TEAMS 1
9999991	MICROSOFT VISIO 1
9999905	MICROSOFT PROJECT 1
000006	Cuenta Correo Basic 1
Usuario:  Lina Cruz"
</t>
  </si>
  <si>
    <t>Aguilar Medina Desly Tatiana</t>
  </si>
  <si>
    <t>AUXILIAR DE ARCHIVO</t>
  </si>
  <si>
    <t>Nombre: COMPUTADOR PORTATIL , Nombre: Cuenta Correo Kios , Nombre: CARNÉ ,</t>
  </si>
  <si>
    <t>52764628</t>
  </si>
  <si>
    <t>NOHORA PATRICIA BLANCO SOLANO</t>
  </si>
  <si>
    <t>Victor Julio Garcia Chavez</t>
  </si>
  <si>
    <t>AUXILIAR DE ARCHIVO  (Gestión Documental interno)</t>
  </si>
  <si>
    <t>"Solicitado Por: Ingeniero JOSE ELIBERTO GONZALEZ Perfil: Operador Basico Infraestructura Noc Cant Vacantes: 1 || Ceco: 1060001 || Ciudad: Bogota - TIPO DE ORDEN: Reemplazo - CEDULA: 1233891338 - NOMBRE: Fuentes Cruz Yeferson Fabio - FECHA DE RETIRO: 18/12/2023 - MOTIVO: Otra Oportunidad Laboral Contrato: PROYECTIZADO OBRA LABOR Duración: 3 MESES || Puntos: (160 puntos por mes) Horario: 7X24 Domingo a Domingo Sede: CUNI Recursos: 000001 CARNÉ 1 SERIALIZADO 102727 COMPUTADOR PORTATIL 1 SERIALIZADO 000005 Cuenta Correo Kios 1 SERIALIZADO 9999902 VPN FORTICLIENT COLVATEL 1 CUANTIFICADO Observación: Ninguna Usuario: Lina Cruz" | de jose gonzalez</t>
  </si>
  <si>
    <t>1233891338</t>
  </si>
  <si>
    <t xml:space="preserve">"Solicitado Por:  Ingeniero  JOSE ELIBERTO GONZALEZ  
Perfil: Operador Basico Infraestructura Noc 
Cant Vacantes: 1    ||   Ceco: 1060001    ||   Ciudad: Bogota 
 - TIPO DE ORDEN:   Reemplazo
 - CEDULA:  1233891338
 - NOMBRE:  Fuentes Cruz Yeferson Fabio
 - FECHA DE RETIRO:  18/12/2023
 - MOTIVO:   Otra Oportunidad Laboral
Contrato: PROYECTIZADO OBRA LABOR
Duración: 3 MESES     ||    Puntos: (160 puntos por mes)
Horario: 7X24 Domingo a Domingo
Sede: CUNI 
Recursos:  000001 CARNÉ 1 SERIALIZADO 
102727 COMPUTADOR PORTATIL 1 SERIALIZADO  
000005 Cuenta Correo Kios 1 SERIALIZADO  
9999902 VPN FORTICLIENT COLVATEL 1 CUANTIFICADO 
Observación:  Ninguna
Usuario:  Lina Cruz"
</t>
  </si>
  <si>
    <t>Fuentes Cruz Yeferson Fabio</t>
  </si>
  <si>
    <t>OPERADOR BASICO INFRAESTRUCTURA NOC  (Centro de Gestion)</t>
  </si>
  <si>
    <t>"Solicitado Por: Ingeniero RICARDO ALFONSO RODRIGUEZ Perfil: TÉCNICO II / INSTALADOR REPARADOR FTTH Cant Vacantes: 1 || Ceco: 1197001 || Ciudad: Bogota - TIPO DE ORDEN: REEMPLAZO - CEDULA: 1015483177 - NOMBRE: Alarcon Ramirez Andres Felipe - FECHA DE RETIRO: 21/12/2023 - MOTIVO: Terminación de Contrato Contrato: PROYECTIZADO Duración: 2 mes || Puntos: 2 mes (enero 200 puntos, febrero 200 puntos) Horario: 7 a.m. - 4 p.m. Sede: COFRADIA Recursos: Nombre: SIMCARD ETB , Nombre: CARNÉ , Nombre: REQUIERE MOTO , Observación: Ninguna Usuario: Lina Cruz" | Autorizo solicitud</t>
  </si>
  <si>
    <t xml:space="preserve">"Solicitado Por:  Ingeniero  RICARDO ALFONSO RODRIGUEZ  
Perfil: TÉCNICO II / INSTALADOR REPARADOR FTTH 
Cant Vacantes: 1    ||   Ceco: 1197001    ||   Ciudad: Bogota 
 - TIPO DE ORDEN:   REEMPLAZO
 - CEDULA:  1015483177
 - NOMBRE:  Alarcon Ramirez Andres Felipe
 - FECHA DE RETIRO:  21/12/2023
 - MOTIVO:   Terminación de Contrato
Contrato: PROYECTIZADO
Duración: 2 mes      ||    Puntos: 2 mes (enero 200 puntos, febrero 200 puntos)
Horario: 7 a.m. - 4 p.m.
Sede: COFRADIA 
Recursos:  Nombre: SIMCARD ETB , Nombre: CARNÉ , Nombre: REQUIERE MOTO ,
Observación:  Ninguna
Usuario:  Lina Cruz"
</t>
  </si>
  <si>
    <t>TÉCNICO II / INSTALADOR REPARADOR FTTH  (Aprovisionamiento FTTH)</t>
  </si>
  <si>
    <t>"Solicitado Por: Ingeniero RICARDO ALFONSO RODRIGUEZ Perfil: TECNICO II / INSTALADOR FTTH Cant Vacantes: 1 || Ceco: 1197001 || Ciudad: Bogota - TIPO DE ORDEN: REEMPLAZO - CEDULA: 1030679632 - NOMBRE: Beltran Pinzon Luis Fernando - FECHA DE RETIRO: 21/11/2023 - MOTIVO: Emprendimiento Contrato: PROYECTIZADO Duración: 2 mes || Puntos: 2 mes (enero 200 puntos, febrero 200 puntos) Horario: 7 a.m. - 4 p.m. Sede: COFRADIA Recursos: 102839 SIMCARD ETB 1 SERIALIZADO Observación: Este personal se requiere para efectuar actividades en Patineta, cuyo recurso será asignado por la compañía. Usuario: Lina Cruz" | Autorizo solicitud</t>
  </si>
  <si>
    <t xml:space="preserve">"Solicitado Por:  Ingeniero  RICARDO ALFONSO RODRIGUEZ  
Perfil: TECNICO II / INSTALADOR FTTH 
Cant Vacantes: 1    ||   Ceco: 1197001    ||   Ciudad: Bogota 
 - TIPO DE ORDEN:   REEMPLAZO
 - CEDULA:  1030679632
 - NOMBRE:  Beltran Pinzon Luis Fernando
 - FECHA DE RETIRO:  21/11/2023
 - MOTIVO:   Emprendimiento
Contrato: PROYECTIZADO
Duración: 2 mes      ||    Puntos: 2 mes (enero 200 puntos, febrero 200 puntos)
Horario: 7 a.m. - 4 p.m.
Sede: COFRADIA 
Recursos:  102839 SIMCARD ETB 1 SERIALIZADO
Observación:  Este personal se requiere para efectuar actividades en Patineta, cuyo recurso será asignado por la compañía.
Usuario:  Lina Cruz"
</t>
  </si>
  <si>
    <t>INGENIERO ATENCION A FALLAS CONECTIVIDAD</t>
  </si>
  <si>
    <t>"Solicitado Por: Ingeniero JONATHAN RICARDO CASTAÑEDA VALLEJO Perfil: Ingeniero Atencion A Fallas - Conectividad Cant Vacantes: 2 || Ceco: 1060001 || Ciudad: Bogota - TIPO DE ORDEN: Aumento de Producción - CONTROL DE CAMBIOS: CC-010-2023 Contrato: PROYECTIZADO OBRA LABOR Duración: 2 mes (90) || Puntos: 2 mes (90 PUNTOS) Horario: 6x8 L-S Sede: CUNI Recursos: 000005 Cuenta Correo Kios 2 SERIALIZADO 102727 COMPUTADOR PORTATIL 2 SERIALIZADO 102839 SIMCARD ETB 2 SERIALIZADO 101999 CELULAR SMARTPHONE BASICO 2 CUANTIFICADO 000001 CARNÉ 2 SERIALIZADO Usuario: Lina Cruz" | autorizado</t>
  </si>
  <si>
    <t xml:space="preserve">"Solicitado Por:  Ingeniero  JONATHAN RICARDO CASTAÑEDA VALLEJO   
Perfil: Ingeniero Atencion A Fallas - Conectividad 
Cant Vacantes: 2    ||   Ceco: 1060001    ||   Ciudad: Bogota 
 - TIPO DE ORDEN:   Aumento de Producción 
 - CONTROL DE CAMBIOS:  CC-010-2023
Contrato: PROYECTIZADO OBRA LABOR
Duración: 2 mes (90)     ||    Puntos: 2 mes (90 PUNTOS)
Horario: 6x8 L-S
Sede: CUNI 
Recursos:  000005 Cuenta Correo Kios 2 SERIALIZADO  
102727 COMPUTADOR PORTATIL 2 SERIALIZADO  
102839 SIMCARD ETB 2 SERIALIZADO  
101999 CELULAR SMARTPHONE BASICO 2 CUANTIFICADO  
000001 CARNÉ 2 SERIALIZADO 
Usuario:  Lina Cruz"
</t>
  </si>
  <si>
    <t xml:space="preserve">JONATHAN RICARDO CASTAÑEDA VALLEJO </t>
  </si>
  <si>
    <t>INGENIERO ATENCION A FALLAS CONECTIVIDAD  (Centro de Gestion)</t>
  </si>
  <si>
    <t>"Solicitado Por: Ingeniero JONATHAN RICARDO CASTAÑEDA VALLEJO Perfil: Profesional De Atencion A Fallas Corporativo Cant Vacantes: 9 || Ceco: 1060001 || Ciudad: Bogota - TIPO DE ORDEN: Aumento de Producción - CONTROL DE CAMBIOS: CC-008-2023 Contrato: PROYECTIZADO OBRA LABOR Duración: 2 mes (160) || Puntos: 2 mes (160 PUNTOS) Horario: 6x8 L-S Sede: CUNI Recursos: 000005 Cuenta Correo Kios 9 SERIALIZADO 102727 COMPUTADOR PORTATIL 9 SERIALIZADO 102839 SIMCARD ETB 9 SERIALIZADO 101999 CELULAR SMARTPHONE BASICO 9 CUANTIFICADO 000001 CARNÉ 9 SERIALIZADO Usuario: Lina Cruz" | autorizado</t>
  </si>
  <si>
    <t xml:space="preserve">"Solicitado Por:  Ingeniero  JONATHAN RICARDO CASTAÑEDA VALLEJO   
Perfil: Profesional De Atencion A Fallas Corporativo 
Cant Vacantes: 9    ||   Ceco: 1060001    ||   Ciudad: Bogota 
 - TIPO DE ORDEN:   Aumento de Producción 
 - CONTROL DE CAMBIOS:  CC-008-2023
Contrato: PROYECTIZADO OBRA LABOR
Duración: 2 mes (160)     ||    Puntos: 2 mes (160 PUNTOS)
Horario: 6x8 L-S
Sede: CUNI 
Recursos:  000005 Cuenta Correo Kios 9 SERIALIZADO  
102727 COMPUTADOR PORTATIL 9 SERIALIZADO  
102839 SIMCARD ETB 9 SERIALIZADO  
101999 CELULAR SMARTPHONE BASICO 9 CUANTIFICADO  
000001 CARNÉ 9 SERIALIZADO 
Usuario:  Lina Cruz"
</t>
  </si>
  <si>
    <t>"Solicitado Por: Ingeniero JUAN MANUEL SOBA DUEÑAS Perfil: OPERADOR BASICO DE INFRAESTRUCTURA NOC Cant Vacantes: 1 || Ceco: 1060001 || Ciudad: Bogota - TIPO DE ORDEN: REEMPLAZO POR CAMBIO DE CARGO CC-23982 - CEDULA: 1012366401 - NOMBRE: Martinez Rojas Jorge Hernan - MOTIVO: REEMPLAZO POR CAMBIO DE CARGO Contrato: PROYECTIZADO Duración: 3 meses || Puntos: 3 meses (160 puntos por mes) Horario: Domingo a Domingo Sede: CUNI Recursos: 000001 CARNÉ 1 SERIALIZADO 102727 COMPUTADOR PORTATIL 1 SERIALIZADO 000005 Cuenta Correo Kios 1 SERIALIZADO 9999902 VPN FORTICLIENT COLVATEL 1 CUANTIFICADO Observación: Ninguna Usuario: Lina Cruz" | Se da visto bueno para cubrir vacante por movimiento interno</t>
  </si>
  <si>
    <t xml:space="preserve">"Solicitado Por:  Ingeniero  JUAN MANUEL SOBA DUEÑAS  
Perfil: OPERADOR BASICO DE INFRAESTRUCTURA NOC 
Cant Vacantes: 1    ||   Ceco: 1060001    ||   Ciudad: Bogota 
 - TIPO DE ORDEN:   REEMPLAZO POR CAMBIO DE CARGO CC-23982
 - CEDULA:  1012366401
 - NOMBRE:  Martinez Rojas Jorge Hernan
 - MOTIVO:   REEMPLAZO POR CAMBIO DE CARGO 
Contrato: PROYECTIZADO
Duración: 3 meses      ||    Puntos: 3 meses (160 puntos por mes)
Horario:  Domingo a Domingo
Sede: CUNI 
Recursos:  000001 CARNÉ 1 SERIALIZADO 
102727 COMPUTADOR PORTATIL 1 SERIALIZADO  
000005 Cuenta Correo Kios 1 SERIALIZADO  
9999902 VPN FORTICLIENT COLVATEL 1 CUANTIFICADO 
Observación:  Ninguna
Usuario:  Lina Cruz"
</t>
  </si>
  <si>
    <t>REEMPLAZO POR CAMBIO DE CARGO CC-23982</t>
  </si>
  <si>
    <t>ASIGNADOR</t>
  </si>
  <si>
    <t xml:space="preserve">Pedro Wilson Salamanca </t>
  </si>
  <si>
    <t>ASIGNADOR  (Centro de Gestion)</t>
  </si>
  <si>
    <t>"Solicitado Por: Ingeniero JOSE ELIBERTO GONZALEZ Perfil: Operador Basico Infraestructura Noc Cant Vacantes: 3 || Ceco: 1512001 || Ciudad: Bogota - TIPO DE ORDEN: Aumento de Producción - CONTORL DE CAMBIOS: CC-004-2023 Contrato: PROYECTIZADO OBRA LABOR Duración: 3 MESES || Puntos: 3 meses (160 puntos por mes) Horario: 7X24 Domingo a Domingo Sede: CUNI Recursos: 102727 COMPUTADOR PORTATIL 3 SERIALIZADO 000005 Cuenta Correo Kios 3 SERIALIZADO 9999902 VPN FORTICLIENT COLVATEL 3 CUANTIFICADO 000001 CARNÉ 3 SERIALIZADO Usuario: Lina Cruz"</t>
  </si>
  <si>
    <t xml:space="preserve">"Solicitado Por:  Ingeniero  JOSE ELIBERTO GONZALEZ  
Perfil: Operador Basico Infraestructura Noc 
Cant Vacantes: 3    ||   Ceco: 1512001    ||   Ciudad: Bogota 
 - TIPO DE ORDEN:   Aumento de Producción 
 - CONTORL DE CAMBIOS:  CC-004-2023
Contrato: PROYECTIZADO OBRA LABOR
Duración: 3 MESES     ||    Puntos: 3 meses (160 puntos por mes)
Horario: 7X24 Domingo a Domingo
Sede: CUNI 
Recursos:  102727 COMPUTADOR PORTATIL 3 SERIALIZADO  
000005 Cuenta Correo Kios 3 SERIALIZADO  
9999902 VPN FORTICLIENT COLVATEL 3 CUANTIFICADO  
000001 CARNÉ 3 SERIALIZADO
Usuario:  Lina Cruz"
</t>
  </si>
  <si>
    <t>"Solicitado Por: Ingeniero Pedro Wilson Salamanca Perfil: Ingeniero De Proyectos Nivel I Cant Vacantes: 1 || Ceco: 1056001 || Ciudad: Bogota - TIPO DE ORDEN: Reemplazo - CEDULA: 80822164 - NOMBRE: Yoiner Alexander Suarez Hernandez - FECHA DE RETIRO: 28/12/2023 - MOTIVO: Otra oportunidad laboral Contrato: PROYECTIZADO Duración: 3 MESES || Puntos: 50 puntos por mes Horario: 6*8 de L-S Sede: CUNI Recursos: 000001 CARNÉ 1 SERIALIZADO 102727 COMPUTADOR PORTATIL 1 SERIALIZADO 102839 SIMCARD ETB 1 SERIALIZADO 000005 Cuenta Correo Kios 1 SERIALIZADO 101999 CELULAR SMARTPHONE BASICO 1 CUANTIFICADO Observación: Ninguna Usuario: Lina Cruz" | Se da visto bueno para cubrir vacante por renuncia</t>
  </si>
  <si>
    <t>80822164</t>
  </si>
  <si>
    <t xml:space="preserve">"Solicitado Por:  Ingeniero  Pedro Wilson Salamanca   
Perfil: Ingeniero De Proyectos Nivel I 
Cant Vacantes: 1    ||   Ceco: 1056001    ||   Ciudad: Bogota 
 - TIPO DE ORDEN:   Reemplazo
 - CEDULA:  80822164
 - NOMBRE:  Yoiner Alexander Suarez Hernandez
 - FECHA DE RETIRO:  28/12/2023
 - MOTIVO:   Otra oportunidad laboral
Contrato: PROYECTIZADO
Duración: 3 MESES     ||    Puntos: 50 puntos por mes
Horario: 6*8 de L-S
Sede: CUNI 
Recursos:  000001 CARNÉ 1 SERIALIZADO 
102727 COMPUTADOR PORTATIL 1 SERIALIZADO  
102839 SIMCARD ETB 1 SERIALIZADO  
000005 Cuenta Correo Kios 1 SERIALIZADO  
101999 CELULAR SMARTPHONE BASICO 1 CUANTIFICADO 
Observación:  Ninguna
Usuario:  Lina Cruz"
</t>
  </si>
  <si>
    <t>Yoiner Alexander Suarez Hernandez</t>
  </si>
  <si>
    <t>"Solicitado Por: Ingeniero JOSE ELIBERTO GONZALEZ Perfil: Operador Basico Infraestructura Noc Cant Vacantes: 1 || Ceco: 1512001 || Ciudad: Bogota - TIPO DE ORDEN: Reemplazo - CEDULA: 1019034175 - NOMBRE: Rios Pantoja John Deyson - FECHA DE RETIRO: 29/12/2023 - MOTIVO: Vencimiento De Contrato Contrato: PROYECTIZADO Duración: 3 MESES || Puntos: 3 meses (160 puntos por mes) Horario: 7X24 Domingo a Domingo Sede: CUNI Recursos: 000001 CARNÉ 1 SERIALIZADO 102727 COMPUTADOR PORTATIL 1 SERIALIZADO 000005 Cuenta Correo Kios 1 SERIALIZADO 9999902 VPN FORTICLIENT COLVATEL 1 CUANTIFICADO Observación: Ninguna Usuario: Lina Cruz" | Se da visto bueno para cubrir vacante por finalización de contrato</t>
  </si>
  <si>
    <t>1019034175</t>
  </si>
  <si>
    <t xml:space="preserve">"Solicitado Por:  Ingeniero  JOSE ELIBERTO GONZALEZ  
Perfil: Operador Basico Infraestructura Noc 
Cant Vacantes: 1    ||   Ceco: 1512001    ||   Ciudad: Bogota 
 - TIPO DE ORDEN:   Reemplazo
 - CEDULA:  1019034175
 - NOMBRE:  Rios Pantoja John Deyson
 - FECHA DE RETIRO:  29/12/2023
 - MOTIVO:   Vencimiento De Contrato
Contrato: PROYECTIZADO
Duración: 3 MESES     ||    Puntos: 3 meses (160 puntos por mes)
Horario: 7X24 Domingo a Domingo
Sede: CUNI 
Recursos:  000001 CARNÉ 1 SERIALIZADO 
102727 COMPUTADOR PORTATIL 1 SERIALIZADO  
000005 Cuenta Correo Kios 1 SERIALIZADO  
9999902 VPN FORTICLIENT COLVATEL 1 CUANTIFICADO 
Observación:  Ninguna
Usuario:  Lina Cruz"
</t>
  </si>
  <si>
    <t>Rios Pantoja John Deyson</t>
  </si>
  <si>
    <t>VICTOR JULIO GARCIA CHAVEZ</t>
  </si>
  <si>
    <t>"Solicitado Por: Ingeniero Victor Julio Garcia Chavez Perfil: Auxiliar De Archivo Cant Vacantes: 1 || Ceco: 89992 || Ciudad: Bogota - TIPO DE ORDEN: REEMPLAZO - CEDULA: 52764628 - NOMBRE: NOHORA PATRICIA BLANCO SOLANO - FECHA DE RETIRO: 26/12/2023 - MOTIVO: Renuncia Voluntaria Contrato: PROYECTIZADO Duración: 2 meses || Puntos: 400 puntos x mes Horario: L-S 7 A 5 pm Sede: COFRADIA Recursos: 000001 CARNÉ 1 SERIALIZADO 102727 COMPUTADOR PORTATIL 1 SERIALIZADO 000005 Cuenta Correo Kios 1 SERIALIZADO Observación: Fecha ingreso de la persona  a remplazar : del 15 de enero al 19 de enero del 2024 Usuario: Lina Cruz" | Favor continuar con el proceso.</t>
  </si>
  <si>
    <t xml:space="preserve">"Solicitado Por:  Ingeniero  Victor Julio Garcia Chavez  
Perfil: Auxiliar De Archivo 
Cant Vacantes: 1    ||   Ceco: 89992    ||   Ciudad: Bogota 
 - TIPO DE ORDEN:   REEMPLAZO
 - CEDULA:  52764628
 - NOMBRE:  NOHORA PATRICIA BLANCO SOLANO
 - FECHA DE RETIRO:  26/12/2023
 - MOTIVO:   Renuncia Voluntaria
Contrato: PROYECTIZADO
Duración: 2 meses      ||    Puntos: 400 puntos x mes
Horario: L-S 7 A 5 pm
Sede: COFRADIA 
Recursos:  000001 CARNÉ 1 SERIALIZADO 
102727 COMPUTADOR PORTATIL 1 SERIALIZADO  
000005 Cuenta Correo Kios 1 SERIALIZADO 
Observación:  Fecha ingreso de la persona  a remplazar : del 15 de enero al 19 de enero del 2024
Usuario:  Lina Cruz"
</t>
  </si>
  <si>
    <t>ALEXANDER NINO RIANO</t>
  </si>
  <si>
    <t>8505-DIRECTOS - INDIRECTOS OPERACIONES</t>
  </si>
  <si>
    <t>AUXILIAR I OPERADOR DE DATOS</t>
  </si>
  <si>
    <t>"Solicitado Por: Ingeniero MARIA VICTORIA LUQUE Perfil: AUXILIAR I / OPERADOR DE DATOS Cant Vacantes: 1 || Ceco: 8505 || Ciudad: Bogota - TIPO DE ORDEN: REEMPLAZO POR CAMBIO DE CARGO - CEDULA: 1013670118 - NOMBRE: Rojas Ruiz Juan Camilo - CAMBIO DE CARGO 01/12/2023 - MOTIVO: CAMBIO DE CARGO CC-23998 Contrato: PROYECTIZADO Duración: 2 meses || Puntos: 100 POR MES Horario: L a V 7 a 5 Sábado Medio día Sede: COFRADÍA Recursos: 102727 COMPUTADOR PORTATIL 1 SERIALIZADO 000006 Cuenta Correo Basic 1 SERIALIZADO 9999909 TEAMS 1 CUANTIFICADO 102981 TECLADO 1 SERIALIZADO 000004 Base refrigerante 1 SERIALIZADO 102546 MOUSE HP 1 SERIALIZADO 101986 DIADEMA O MICROAURICULAR 1 SERIALIZADO AGREGAR CORREO DEL COLABORADOR AL GRUPO DEL CORREO apoyoperaciones@colvatel.com Usuario: Lina Cruz" | aprobado</t>
  </si>
  <si>
    <t>Nombre: COMPUTADOR PORTATIL , Nombre: TECLADO , Nombre: MOUSE HP , Nombre: DIADEMA O MICROAURICULAR , Nombre: Base refrigerante , Nombre: Cuenta Correo Basic , Nombre: TEAMS ,</t>
  </si>
  <si>
    <t>1013670118</t>
  </si>
  <si>
    <t xml:space="preserve">"Solicitado Por:  Ingeniero  MARIA VICTORIA LUQUE  
Perfil: AUXILIAR I / OPERADOR DE DATOS 
Cant Vacantes: 1    ||   Ceco: 8505    ||   Ciudad: Bogota 
 - TIPO DE ORDEN:   REEMPLAZO POR CAMBIO DE CARGO
 - CEDULA:  1013670118
 - NOMBRE:  Rojas Ruiz Juan Camilo
 - CAMBIO DE CARGO 01/12/2023
 - MOTIVO:   CAMBIO DE CARGO CC-23998
Contrato: PROYECTIZADO
Duración: 2 meses     ||    Puntos: 100 POR MES
Horario: L a V 7 a 5 Sábado Medio día
Sede: COFRADÍA 
Recursos:  102727 COMPUTADOR PORTATIL 1 SERIALIZADO  
000006 Cuenta Correo Basic 1 SERIALIZADO  
9999909 TEAMS 1 CUANTIFICADO  
102981 TECLADO 1 SERIALIZADO  
000004 Base refrigerante 1 SERIALIZADO  
102546 MOUSE HP 1 SERIALIZADO  
101986 DIADEMA O MICROAURICULAR 1 SERIALIZADO
AGREGAR CORREO DEL COLABORADOR AL GRUPO DEL CORREO apoyoperaciones@colvatel.com
Usuario:  Lina Cruz"
</t>
  </si>
  <si>
    <t>Rojas Ruiz Juan Camilo</t>
  </si>
  <si>
    <t>MARIA VICTORIA LUQUE</t>
  </si>
  <si>
    <t>AUXILIAR I OPERADOR DE DATOS  (Vicepresidencia De Operaciones)</t>
  </si>
  <si>
    <t>TECNICO II / INSTALADOR REPARADOR FTTH</t>
  </si>
  <si>
    <t>"Solicitado Por: Ingeniero Mauricio Barreto Ochoa Perfil: Técnico II / Instalador Reparador FTTH Cant Vacantes: 1 || Ceco: 1198001 || Ciudad: Bogota - TIPO DE ORDEN: REEMPLAZO - CEDULA: 1019090809 - NOMBRE: Cortes Mancera Juan David - FECHA DE RETIRO: 28/12/2023 - MOTIVO: RENUNCIA VOLUNTARIA Contrato: PROYECTIZADO Duración: 1 mes || Puntos: 150 puntos Horario: L-S 7 a.m - 4 p.m Sede: COFRADIA Recursos: 102839 SIMCARD ETB 1 SERIALIZADO 9999988 REQUIERE MOTO 1 CUANTIFICADO Observación: Usuario: Lina Cruz" | Autorizo Solicitud</t>
  </si>
  <si>
    <t>1019090809</t>
  </si>
  <si>
    <t xml:space="preserve">"Solicitado Por:  Ingeniero  Mauricio Barreto Ochoa   
Perfil: Técnico II / Instalador Reparador FTTH 
Cant Vacantes: 1    ||   Ceco: 1198001    ||   Ciudad: Bogota 
 - TIPO DE ORDEN:   REEMPLAZO
 - CEDULA:  1019090809
 - NOMBRE:  Cortes Mancera Juan David
 - FECHA DE RETIRO:  28/12/2023
 - MOTIVO:   RENUNCIA VOLUNTARIA
Contrato: PROYECTIZADO
Duración: 1 mes     ||    Puntos: 150 puntos
Horario: L-S 7 a.m - 4 p.m
Sede: COFRADIA 
Recursos:  102839 SIMCARD ETB 1 SERIALIZADO  
9999988 REQUIERE MOTO 1 CUANTIFICADO 
Observación:  
Usuario:  Lina Cruz"
</t>
  </si>
  <si>
    <t>Cortes Mancera Juan David</t>
  </si>
  <si>
    <t>TECNICO II / INSTALADOR REPARADOR FTTH  (Aseguramiento FTTH)</t>
  </si>
  <si>
    <t>"Solicitado Por: Ingeniero Mauricio Barreto Ochoa Perfil: Técnico II / Instalador Reparador FTTH Cant Vacantes: 1 || Ceco: 1198001 || Ciudad: Bogota - TIPO DE ORDEN: REEMPLAZO - CEDULA: 1030656308 - NOMBRE: Rodriguez Garcia Cristian Julian - FECHA DE RETIRO: 02/01/2024 - MOTIVO: Justa Causa, en trámite Contrato: PROYECTIZADO Duración: 1 mes || Puntos: 150 puntos Horario: L-S 7 a.m - 4 p.m Sede: COFRADIA Recursos: 102839 SIMCARD ETB 1 SERIALIZADO 9999988 REQUIERE MOTO 1 CUANTIFICADO Observación: Usuario: Lina Cruz" | Autorizo Solicitud</t>
  </si>
  <si>
    <t>1030656308</t>
  </si>
  <si>
    <t xml:space="preserve">"Solicitado Por:  Ingeniero  Mauricio Barreto Ochoa   
Perfil: Técnico II / Instalador Reparador FTTH 
Cant Vacantes: 1    ||   Ceco: 1198001    ||   Ciudad: Bogota 
 - TIPO DE ORDEN:   REEMPLAZO
 - CEDULA:  1030656308
 - NOMBRE:  Rodriguez Garcia Cristian Julian
 - FECHA DE RETIRO:  02/01/2024
 - MOTIVO:   Justa Causa, en trámite
Contrato: PROYECTIZADO
Duración: 1 mes     ||    Puntos: 150 puntos
Horario: L-S 7 a.m - 4 p.m
Sede: COFRADIA 
Recursos:  102839 SIMCARD ETB 1 SERIALIZADO  
9999988 REQUIERE MOTO 1 CUANTIFICADO 
Observación:  
Usuario:  Lina Cruz"
</t>
  </si>
  <si>
    <t>Rodriguez Garcia Cristian Julian</t>
  </si>
  <si>
    <t>"Solicitado Por: Ingeniero Alex Hernández Medina Perfil: TECNICO II / INSTALADOR FTTH Cant Vacantes: 1 || Ceco: 1197001 || Ciudad: Bogota - TIPO DE ORDEN: REEMPLAZO - CEDULA: 1014213194 - NOMBRE: Avendaño Garzon Juan Camilo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 Autorizo Solicitud</t>
  </si>
  <si>
    <t>Nombre: SIMCARD ETB , Nombre: CARNÉ , Nombre: CELULAR SMARTPHONE BASICO , Nombre: REQUIERE MOTO ,</t>
  </si>
  <si>
    <t xml:space="preserve">"Solicitado Por:  Ingeniero  Alex Hernández Medina  
Perfil: TECNICO II / INSTALADOR FTTH 
Cant Vacantes: 1    ||   Ceco: 1197001    ||   Ciudad: Bogota 
 - TIPO DE ORDEN:   REEMPLAZO
 - CEDULA:  1014213194
 - NOMBRE:  Avendaño Garzon Juan Camilo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t>
  </si>
  <si>
    <t>Alex Hernández Medina</t>
  </si>
  <si>
    <t>"Solicitado Por: Ingeniero Alex Hernández Medina Perfil: TECNICO II / INSTALADOR FTTH Cant Vacantes: 1 || Ceco: 1197001 || Ciudad: Bogota - TIPO DE ORDEN: REEMPLAZO - CEDULA: 1022411057 - NOMBRE: Pinchao Acosta Anderson Giovanni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 Autorizo Solicitud</t>
  </si>
  <si>
    <t xml:space="preserve">"Solicitado Por:  Ingeniero  Alex Hernández Medina  
Perfil: TECNICO II / INSTALADOR FTTH 
Cant Vacantes: 1    ||   Ceco: 1197001    ||   Ciudad: Bogota 
 - TIPO DE ORDEN:   REEMPLAZO
 - CEDULA:  1022411057
 - NOMBRE:  Pinchao Acosta Anderson Giovanni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t>
  </si>
  <si>
    <t>"Solicitado Por: Ingeniero Alex Hernández Medina Perfil: TECNICO II / INSTALADOR FTTH Cant Vacantes: 1 || Ceco: 1197001 || Ciudad: Bogota - TIPO DE ORDEN: REEMPLAZO - CEDULA: 1069765543 - NOMBRE: Calderon Bustillo Ramiro Eduardo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 Autorizo Solicitud</t>
  </si>
  <si>
    <t xml:space="preserve">"Solicitado Por:  Ingeniero  Alex Hernández Medina  
Perfil: TECNICO II / INSTALADOR FTTH 
Cant Vacantes: 1    ||   Ceco: 1197001    ||   Ciudad: Bogota 
 - TIPO DE ORDEN:   REEMPLAZO
 - CEDULA:  1069765543
 - NOMBRE:  Calderon Bustillo Ramiro Eduardo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t>
  </si>
  <si>
    <t>"Solicitado Por: Ingeniero Alex Hernández Medina Perfil: TECNICO II / INSTALADOR FTTH Cant Vacantes: 1 || Ceco: 1197001 || Ciudad: Bogota - TIPO DE ORDEN: REEMPLAZO - CEDULA: 1022992378 - NOMBRE: Ruiz Garay Jair Stiven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 Autorizo Solicitud</t>
  </si>
  <si>
    <t xml:space="preserve">"Solicitado Por:  Ingeniero  Alex Hernández Medina  
Perfil: TECNICO II / INSTALADOR FTTH 
Cant Vacantes: 1    ||   Ceco: 1197001    ||   Ciudad: Bogota 
 - TIPO DE ORDEN:   REEMPLAZO
 - CEDULA:  1022992378
 - NOMBRE:  Ruiz Garay Jair Stiven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t>
  </si>
  <si>
    <t>"Solicitado Por: Ingeniero Alex Hernández Medina Perfil: TECNICO II / INSTALADOR FTTH Cant Vacantes: 1 || Ceco: 1197001 || Ciudad: Bogota - TIPO DE ORDEN: REEMPLAZO - CEDULA: 1012406274 - NOMBRE: Galindo Pulgarin Javier Eduardo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 Autorizo Solicitud</t>
  </si>
  <si>
    <t xml:space="preserve">"Solicitado Por:  Ingeniero  Alex Hernández Medina  
Perfil: TECNICO II / INSTALADOR FTTH 
Cant Vacantes: 1    ||   Ceco: 1197001    ||   Ciudad: Bogota 
 - TIPO DE ORDEN:   REEMPLAZO
 - CEDULA:  1012406274
 - NOMBRE:  Galindo Pulgarin Javier Eduardo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t>
  </si>
  <si>
    <t>Nombre: SIMCARD ETB , Nombre: CARNÉ , Nombre: CELULAR SMARTPHONE BASICO ,</t>
  </si>
  <si>
    <t>"Solicitado Por: Ingeniero Alex Hernández Medina Perfil: TECNICO II / INSTALADOR FTTH Cant Vacantes: 1 || Ceco: 1197001 || Ciudad: Bogota - TIPO DE ORDEN: REEMPLAZO - CEDULA: 1023036218 - NOMBRE: Moreno Errenuma Camilo Andres - FECHA DE RETIRO: 25/11/2023 - MOTIVO: Relación con el jefe inmediato Contrato: PROYECTIZADO Duración: 2 mes || Puntos: 2 mes (enero 200 puntos, febrero 200 puntos) Horario: L a S 7 a.m. - 4 p.m. Sede: COFRADIA-TERRENO Recursos: 000001 CARNÉ 1 SERIALIZADO 102839 SIMCARD ETB 1 SERIALIZADO 101999 CELULAR SMARTPHONE BASICO 1 CUANTIFICADO Observación: Este personal se requiere para efectuar actividades en Patineta, cuyo recurso será asignado por la compañía Usuario: Lina Cruz" | Autorizo Solicitud</t>
  </si>
  <si>
    <t xml:space="preserve">"Solicitado Por:  Ingeniero  Alex Hernández Medina  
Perfil: TECNICO II / INSTALADOR FTTH 
Cant Vacantes: 1    ||   Ceco: 1197001    ||   Ciudad: Bogota 
 - TIPO DE ORDEN:   REEMPLAZO
 - CEDULA:  1023036218
 - NOMBRE:  Moreno Errenuma Camilo Andres
 - FECHA DE RETIRO:  25/11/2023
 - MOTIVO:   Relación con el jefe inmediato
Contrato: PROYECTIZADO
Duración: 2 mes      ||    Puntos: 2 mes (enero 200 puntos, febrero 200 puntos)
Horario: L a S 7 a.m. - 4 p.m.
Sede: COFRADIA-TERRENO 
Recursos:  000001 CARNÉ 1 SERIALIZADO 
102839 SIMCARD ETB 1 SERIALIZADO  
101999 CELULAR SMARTPHONE BASICO 1 CUANTIFICADO  
Observación:  Este personal se requiere para efectuar actividades en Patineta, cuyo recurso será asignado por la compañía
Usuario:  Lina Cruz"
</t>
  </si>
  <si>
    <t>SUPERNUMERARIO DE PROYECTOS</t>
  </si>
  <si>
    <t>"Solicitado Por: Ingeniero Rafael Enrique Ballesteros Pinzón Perfil: Supernumerario De Proyectos Cant Vacantes: 1 || Ceco: 4025001 || Ciudad: Bogota - TIPO DE ORDEN: REEMPLAZO - CEDULA: 1016014357 - NOMBRE: Vaca Cordon Carlos Duvan - FECHA DE RETIRO: 29/12/2023 - MOTIVO: TERMINACION DE CONTRATO Contrato: PROYECTIZADO Duración: Hasta el 31 de enero de 2024 || Puntos: 80 por mes Horario: L-S 7 A 5 pm Sede: Bogotá (donde el cliente lo determine) Recursos: 102727 COMPUTADOR PORTATIL 1 SERIALIZADO 102839 SIMCARD ETB 1 SERIALIZADO 101999 CELULAR SMARTPHONE BASICO 1 CUANTIFICADO 000005 Cuenta Correo Kios 1 SERIALIZADO Usuario: Lina Cruz"</t>
  </si>
  <si>
    <t>1016014357</t>
  </si>
  <si>
    <t xml:space="preserve">"Solicitado Por:  Ingeniero  Rafael Enrique Ballesteros Pinzón  
Perfil: Supernumerario De Proyectos 
Cant Vacantes: 1    ||   Ceco: 4025001    ||   Ciudad: Bogota 
 - TIPO DE ORDEN:   REEMPLAZO
 - CEDULA:  1016014357
 - NOMBRE:  Vaca Cordon Carlos Duvan
 - FECHA DE RETIRO:  29/12/2023
 - MOTIVO:   TERMINACION DE CONTRATO
Contrato: PROYECTIZADO
Duración: Hasta el 31 de enero de 2024     ||    Puntos: 80 por mes
Horario: L-S 7 A 5 pm
Sede: Bogotá (donde el cliente lo determine) 
Recursos: 102727	COMPUTADOR PORTATIL	1	SERIALIZADO		
102839	SIMCARD ETB	1	SERIALIZADO		
101999	CELULAR SMARTPHONE BASICO	1	CUANTIFICADO		
000005	Cuenta Correo Kios	1	SERIALIZADO	
Usuario:  Lina Cruz"
</t>
  </si>
  <si>
    <t>Vaca Cordon Carlos Duvan</t>
  </si>
  <si>
    <t>Rafael Enrique Ballesteros Pinzón</t>
  </si>
  <si>
    <t>SUPERNUMERARIO DE PROYECTOS  (Min Trabajo)</t>
  </si>
  <si>
    <t xml:space="preserve">"Solicitado Por:  Ingeniero  Pedro Wilson Salamanca   
Perfil: ASIGNADOR 
Cant Vacantes: 2    ||   Ceco: 1056001    ||   Ciudad: Bogota 
 - TIPO DE ORDEN:   Aumento de Producción 
 - Control de Cambios:  CC-009-2023
 - MOTIVO:   AUMENTO DE PRODUCCIÓN
Contrato: PROYECTIZADO OBRA LABOR
Duración: 3 meses     ||    Puntos: 600 por mes
Horario: L-S 7 A 5 pm
Sede: Cofradía 
Recursos:  102727	COMPUTADOR PORTATIL	2	SERIALIZADO		
000001	CARNÉ	2	SERIALIZADO		
9999909	TEAMS	2	CUANTIFICADO		
101999	CELULAR SMARTPHONE BASICO	2	CUANTIFICADO		
102839	SIMCARD ETB	2	SERIALIZADO		
000006	Cuenta Correo Basic	2	SERIALIZADO	
Usuario:  Lina Cruz"
</t>
  </si>
  <si>
    <t>"Solicitado Por: Ingeniero JOSE ELIBERTO GONZALEZ Perfil: Operador Basico Infraestructura Noc Cant Vacantes: 1 || Ceco: 1512001 || Ciudad: Bogota - TIPO DE ORDEN: Reemplazo - CEDULA: 1023366584 - NOMBRE: CALDERON ALVARADO HOBELGY DHAIRAN - FECHA DE RETIRO: 31/12/2023 - MOTIVO: Otra Oportunidad Laboral Contrato: PROYECTIZADO OBRA LABOR Duración: 3 MESES || Puntos: 3 meses (160 puntos por mes) Horario: 7X24 Domingo a Domingo Sede: CUNI Recursos: 000001 CARNÉ 1 SERIALIZADO 102727 COMPUTADOR PORTATIL 1 SERIALIZADO 000005 Cuenta Correo Kios 1 SERIALIZADO 9999902 VPN FORTICLIENT COLVATEL 1 CUANTIFICADO Observación: Ninguna Usuario: Lina Cruz" | Se da visto bueno para cubrir vacante por renuncia</t>
  </si>
  <si>
    <t>1023366584</t>
  </si>
  <si>
    <t xml:space="preserve">"Solicitado Por:  Ingeniero  JOSE ELIBERTO GONZALEZ  
Perfil: Operador Basico Infraestructura Noc 
Cant Vacantes: 1    ||   Ceco: 1512001    ||   Ciudad: Bogota 
 - TIPO DE ORDEN:   Reemplazo
 - CEDULA:  1023366584
 - NOMBRE:  CALDERON ALVARADO HOBELGY DHAIRAN 
 - FECHA DE RETIRO:  31/12/2023
 - MOTIVO:   Otra Oportunidad Laboral
Contrato: PROYECTIZADO OBRA LABOR
Duración: 3 MESES     ||    Puntos: 3 meses (160 puntos por mes)
Horario: 7X24 Domingo a Domingo
Sede: CUNI 
Recursos:  000001 CARNÉ 1 SERIALIZADO 
102727 COMPUTADOR PORTATIL 1 SERIALIZADO  
000005 Cuenta Correo Kios 1 SERIALIZADO  
9999902 VPN FORTICLIENT COLVATEL 1 CUANTIFICADO 
Observación:  Ninguna
Usuario:  Lina Cruz"
</t>
  </si>
  <si>
    <t xml:space="preserve">CALDERON ALVARADO HOBELGY DHAIRAN </t>
  </si>
  <si>
    <t>"Solicitado Por: Ingeniero Mauricio Barreto Ochoa Perfil: Técnico II / Instalador Reparador FTTH Cant Vacantes: 1 || Ceco: 1198001 || Ciudad: Bogota - TIPO DE ORDEN: Reemplazo - CEDULA: 1131314127 - NOMBRE: Cabrera Meza Deison Manuel - FECHA DE RETIRO: 04/01/2024 - MOTIVO: Renuncia Voluntaria Contrato: PROYECTIZADO OBRA LABOR Duración: 1 mes || Puntos: 150 puntos por mes Horario: L a S 7 a.m. - 4 p.m. Sede: COFRADIA-TERRENO Recursos: 000001 CARNÉ 1 SERIALIZADO 9999988 REQUIERE MOTO 1 CUANTIFICADO 102839 SIMCARD ETB 1 SERIALIZADO 101999 CELULAR SMARTPHONE BASICO 1 CUANTIFICADO Observación: Ninguna Usuario: Lina Cruz" | Autorizo Solcitud</t>
  </si>
  <si>
    <t>1131314127</t>
  </si>
  <si>
    <t xml:space="preserve">"Solicitado Por:  Ingeniero  Mauricio Barreto Ochoa   
Perfil: Técnico II / Instalador Reparador FTTH 
Cant Vacantes: 1    ||   Ceco: 1198001    ||   Ciudad: Bogota 
 - TIPO DE ORDEN:   Reemplazo
 - CEDULA:  1131314127
 - NOMBRE:  Cabrera Meza Deison Manuel
 - FECHA DE RETIRO:  04/01/2024
 - MOTIVO:   Renuncia Voluntaria
Contrato: PROYECTIZADO OBRA LABOR
Duración: 1 mes     ||    Puntos: 150 puntos por mes
Horario: L a S 7 a.m. - 4 p.m.
Sede: COFRADIA-TERRENO 
Recursos:  000001 CARNÉ 1 SERIALIZADO 
9999988 REQUIERE MOTO 1 CUANTIFICADO  
102839 SIMCARD ETB 1 SERIALIZADO  
101999 CELULAR SMARTPHONE BASICO 1 CUANTIFICADO 
Observación:  Ninguna
Usuario:  Lina Cruz"
</t>
  </si>
  <si>
    <t>Cabrera Meza Deison Manuel</t>
  </si>
  <si>
    <t>VALIDACION RRHH</t>
  </si>
  <si>
    <t>"Solicitado Por: Ingeniero Mauricio Barreto Ochoa Perfil: Técnico II Empalmador Redes De Cobre Cant Vacantes: 1 || Ceco: 1196001 || Ciudad: Bogota - TIPO DE ORDEN: Reemplazo - CEDULA: 1030557588 - NOMBRE: Solanilla Granados Miguel Hernando - FECHA DE RETIRO: 22/12/2023 - MOTIVO: Renuncia Voluntaria Contrato: PROYECTIZADO OBRA LABOR Duración: 1 mes || Puntos: 275 puntos (Mes) Horario: L a S 7 a.m. - 4 p.m. Sede: COFRADIA-TERRENO Recursos: 102839 SIMCARD ETB 1 SERIALIZADO 000001 CARNÉ 1 SERIALIZADO 101999 CELULAR SMARTPHONE BASICO 1 CUANTIFICADO Observación: Ninguna Usuario: Lina Cruz"</t>
  </si>
  <si>
    <t>1030557588</t>
  </si>
  <si>
    <t xml:space="preserve">"Solicitado Por:  Ingeniero  Mauricio Barreto Ochoa   
Perfil: Técnico II Empalmador Redes De Cobre 
Cant Vacantes: 1    ||   Ceco: 1196001    ||   Ciudad: Bogota 
 - TIPO DE ORDEN:   Reemplazo
 - CEDULA:  1030557588
 - NOMBRE:  Solanilla Granados Miguel Hernando
 - FECHA DE RETIRO:  22/12/2023
 - MOTIVO:   Renuncia Voluntaria
Contrato: PROYECTIZADO OBRA LABOR
Duración: 1 mes     ||    Puntos: 275 puntos (Mes)
Horario: L a S 7 a.m. - 4 p.m.
Sede: COFRADIA-TERRENO 
Recursos:  102839 SIMCARD ETB 1 SERIALIZADO  
000001 CARNÉ 1 SERIALIZADO  
101999 CELULAR SMARTPHONE BASICO 1 CUANTIFICADO 
Observación:  Ninguna
Usuario:  Lina Cruz"
</t>
  </si>
  <si>
    <t>Solanilla Granados Miguel Hernando</t>
  </si>
  <si>
    <t>"Solicitado Por: Ingeniero Mauricio Barreto Ochoa Perfil: Técnico II Empalmador Redes De Cobre Cant Vacantes: 1 || Ceco: 1196001 || Ciudad: Bogota - TIPO DE ORDEN: Reemplazo - CEDULA: 1233512091 - NOMBRE: Ortiz Ortiz Sebastian - FECHA DE RETIRO: 15/12/2023 - MOTIVO: Renuncia Voluntaria Contrato: PROYECTIZADO OBRA LABOR Duración: 1 mes || Puntos: 275 puntos (Mes) Horario: L a S 7 a.m. - 4 p.m. Sede: COFRADIA-TERRENO Recursos: 102839 SIMCARD ETB 1 SERIALIZADO 000001 CARNÉ 1 SERIALIZADO 101999 CELULAR SMARTPHONE BASICO 1 CUANTIFICADO Observación: Ninguna Usuario: Lina Cruz" | Autorizo Solcitud</t>
  </si>
  <si>
    <t>1233512091</t>
  </si>
  <si>
    <t xml:space="preserve">"Solicitado Por:  Ingeniero  Mauricio Barreto Ochoa   
Perfil: Técnico II Empalmador Redes De Cobre 
Cant Vacantes: 1    ||   Ceco: 1196001    ||   Ciudad: Bogota 
 - TIPO DE ORDEN:   Reemplazo
 - CEDULA:  1233512091
 - NOMBRE:  Ortiz Ortiz Sebastian
 - FECHA DE RETIRO:  15/12/2023
 - MOTIVO:   Renuncia Voluntaria
Contrato: PROYECTIZADO OBRA LABOR
Duración: 1 mes     ||    Puntos: 275 puntos (Mes)
Horario: L a S 7 a.m. - 4 p.m.
Sede: COFRADIA-TERRENO 
Recursos:  102839 SIMCARD ETB 1 SERIALIZADO  
000001 CARNÉ 1 SERIALIZADO  
101999 CELULAR SMARTPHONE BASICO 1 CUANTIFICADO 
Observación:  Ninguna
Usuario:  Lina Cruz"
</t>
  </si>
  <si>
    <t>Ortiz Ortiz Sebastian</t>
  </si>
  <si>
    <t>"Solicitado Por: Ingeniero Mauricio Barreto Ochoa Perfil: Auxiliar I / Empalmeria Redes De Cobre Cant Vacantes: 1 || Ceco: 1196001 || Ciudad: Bogota - TIPO DE ORDEN: Reemplazo - CEDULA: 1006149960 - NOMBRE: Ducuara Lazo Jose Edilson - FECHA DE RETIRO: 27/12/2023 - MOTIVO: Renuncia Voluntaria Contrato: PROYECTIZADO OBRA LABOR Duración: 1 mes || Puntos: 175 puntos (Mes) Horario: L a S 7 a.m. - 4 p.m. Sede: COFRADIA-TERRENO Recursos: Sin recursos Observación: Ninguna Usuario: Lina Cruz" | Autorizo Solicitud</t>
  </si>
  <si>
    <t>1006149960</t>
  </si>
  <si>
    <t xml:space="preserve">"Solicitado Por:  Ingeniero  Mauricio Barreto Ochoa   
Perfil: Auxiliar I / Empalmeria Redes De Cobre 
Cant Vacantes: 1    ||   Ceco: 1196001    ||   Ciudad: Bogota 
 - TIPO DE ORDEN:   Reemplazo
 - CEDULA:  1006149960
 - NOMBRE:  Ducuara Lazo Jose Edilson
 - FECHA DE RETIRO:  27/12/2023
 - MOTIVO:   Renuncia Voluntaria
Contrato: PROYECTIZADO OBRA LABOR
Duración: 1 mes     ||    Puntos: 175 puntos (Mes)
Horario: L a S 7 a.m. - 4 p.m.
Sede: COFRADIA-TERRENO 
Recursos:  Sin recursos
Observación:  Ninguna
Usuario:  Lina Cruz"
</t>
  </si>
  <si>
    <t>Ducuara Lazo Jose Edilson</t>
  </si>
  <si>
    <t>TECNICO IV FUSIONADOR DE FIBRA ASEGURAMIENTO FTTH</t>
  </si>
  <si>
    <t xml:space="preserve">"Solicitado Por:  Ingeniero  Marscelo Tovar Nivia   
Perfil:   TECNICO IV / FUSIONADOR FIBRA ASEGURAMIENTO FTTH
Cant Vacantes: 1    ||   Ceco: 1199001    ||   Ciudad: Bogota 
 - TIPO DE ORDEN:   Aumento de Producción 
1.  - CEDULA:  1024464683
     - NOMBRE:  GUERRERO VARGAS LEONARDO AUGUSTO
 2. - CEDULA: 1020796478
     - NOMBRE: PATIÑO CORCHO SEBASTIAN
 - FECHA DE RETIRO:  29/12/2023
 - MOTIVO:   Vencimiento de contrato 
Contrato: PROYECTIZADO OBRA LABOR
Duración: 1 mes     ||    Puntos: 52 PUNTOS x MES
Horario: L-S 7 a.m - 4 p.m
Sede: Terreno 
Recursos:  102839	SIMCARD ETB	2	SERIALIZADO		
101999	CELULAR SMARTPHONE BASICO	2	CUANTIFICADO	
Observación:  Orden por aumento de producción ya que el perfil cambió en el CECO 1199001    
Usuario:  Lina Cruz"
</t>
  </si>
  <si>
    <t>GUERRERO VARGAS LEONARDO AUGUSTO
PATIÑO CORCHO SEBASTIAN</t>
  </si>
  <si>
    <t>TECNICO IV FUSIONADOR DE FIBRA ASEGURAMIENTO FTTH  (Servicio cuadrillas red externa FTTH C-CW5903-23 BOG)</t>
  </si>
  <si>
    <t xml:space="preserve">"Solicitado Por:  Ingeniero  Mauricio Barreto Ochoa   
Perfil: AUXILIAR I TENDIDO COBRE 
Cant Vacantes: 40    ||   Ceco: 1200001    ||   Ciudad: Bogota 
 - TIPO DE ORDEN:   Nuevo Negocio
Contrato: PROYECTIZADO
Duración: 1 mes     ||    Puntos: (1.250 puntos mes)
Horario: L - S  7 am – 4 pm. 
Sede: Terreno 
Recursos:  SIN RECURSOS
Observación:  • 40 Auxiliar I / Tendido Cobre; con horario L - S  7 am – 4 pm. (1.250 puntos mes)
Usuario:  Lina Cruz"
</t>
  </si>
  <si>
    <t xml:space="preserve">"Solicitado Por:  Ingeniero  Mauricio Barreto Ochoa   
Perfil: AUXILIAR I TENDIDO COBRE 
Cant Vacantes: 6    ||   Ceco: 1200001    ||   Ciudad: Bogota 
 - TIPO DE ORDEN:   Nuevo Negocio
Contrato: PROYECTIZADO
Duración: 1 mes     ||    Puntos: (1.250 puntos mes)
Horario: horario L - S  10 pm – 6 am. 
Sede: Terreno 
Recursos:  SIN RECURSOS
Observación:  • 6 Auxiliar I / Tendido Cobre; con horario L - S  10 pm – 6 am. (1.250 puntos mes)
Usuario:  Lina Cruz"
</t>
  </si>
  <si>
    <t xml:space="preserve">"Solicitado Por:  Ingeniero  Mauricio Barreto Ochoa   
Perfil: AUXILIAR I  EMPALMERIA REDES DE COBRE 
Cant Vacantes: 14    ||   Ceco: 1200001    ||   Ciudad: Bogota 
 - TIPO DE ORDEN:   Nuevo Negocio
Contrato: PROYECTIZADO
Duración: 1 mes     ||    Puntos:  (175 puntos mes)
Horario: horario L - S 7 am – 4 pm
Sede: Terreno 
Recursos:  SIN RECURSOS
Observación:  • 14 Auxiliar I / Empalmeria Redes De Cobre; con horario L - S 7 am – 4 pm; (175 puntos mes)
Usuario:  Lina Cruz"
</t>
  </si>
  <si>
    <t xml:space="preserve">"Solicitado Por:  Ingeniero  Mauricio Barreto Ochoa   
Perfil: AUXILIAR I  EMPALMERIA REDES DE COBRE 
Cant Vacantes: 2    ||   Ceco: 1200001    ||   Ciudad: Bogota 
 - TIPO DE ORDEN:   Nuevo Negocio
Contrato: PROYECTIZADO
Duración: 1 mes     ||    Puntos:  (175 puntos mes)
Horario: L - S 10 pm – 6 am; 
Sede: Terreno 
Recursos:  SIN RECURSOS
Observación:  • 2 Auxiliar I / Empalmeria Redes De Cobre; con horario L - S 10 pm – 6 am; (175 puntos mes)
Usuario:  Lina Cruz"
</t>
  </si>
  <si>
    <t xml:space="preserve">"Solicitado Por:  Ingeniero  Mauricio Barreto Ochoa   
Perfil: Tecnico II Empalmador Redes De Cobre 
Cant Vacantes: 2    ||   Ceco: 1200001    ||   Ciudad: Bogota 
 - TIPO DE ORDEN:   Nuevo Negocio
Contrato: PROYECTIZADO
Duración: 1 mes     ||    Puntos: (275 puntos mes)
Horario: L - S  7 am – 4 pm
Sede: Terreno 
Recursos:  102839 SIMCARD ETB 2 SERIALIZADO  
101999 CELULAR SMARTPHONE BASICO 2 CUANTIFICADO
Observación:  • 2 Tecnico II Empalmador Redes De Cobre; con prueba de poligrafía; con horario L - S  7 am – 4 pm; con asignación de SIM CARD (Voz + datos), (275 puntos mes)
Usuario:  Lina Cruz"
</t>
  </si>
  <si>
    <t xml:space="preserve">"Solicitado Por:  Ingeniero  Mauricio Barreto Ochoa   
Perfil: Auxiliar I / Empalmeria Redes De Cobre 
Cant Vacantes: 2    ||   Ceco: 1200001    ||   Ciudad: Bogota 
 - TIPO DE ORDEN:   Nuevo Negocio
Contrato: PROYECTIZADO
Duración: 1 mes     ||    Puntos: (175 puntos mes)
Horario: L - S  7 am – 4 pm; 
Sede: Terreno 
Recursos:  SIN RECURSOS
Observación:  	2 Auxiliar I / Empalmeria Redes De Cobre; con horario L - S  7 am - 4 pm; (175 puntos mes)
Usuario:  Lina Cruz"
</t>
  </si>
  <si>
    <t xml:space="preserve">"Solicitado Por:  Ingeniero  Mauricio Barreto Ochoa   
Perfil: Técnico I / Seguridad Infraestructura 
Cant Vacantes: 2    ||   Ceco: 1200001    ||   Ciudad: Bogota 
 - TIPO DE ORDEN:   Nuevo Negocio
Contrato: PROYECTIZADO
Duración: 1 mes     ||    Puntos: (225 puntos mes)
Horario: L - S  7 am – 4 pm
Sede: Terreno 
Recursos:  SIN RECURSOS
Observación:  • 2 Técnico I / Seguridad Infraestructura; con horario L - S  7 am – 4 pm; (225 puntos mes)
Usuario:  Lina Cruz"
</t>
  </si>
  <si>
    <t xml:space="preserve">"Solicitado Por:  Ingeniero  Mauricio Barreto Ochoa   
Perfil: Profesional I / Líder Operativo 
Cant Vacantes: 1    ||   Ceco: 1200001    ||   Ciudad: Bogota 
 - TIPO DE ORDEN:   Nuevo Negocio
Contrato: PROYECTIZADO
Duración: 1 mes     ||    Puntos: (5.000 puntos mes)
Horario: L - S  7 am – 4 pm 
Sede: Terreno 
Recursos:  102727 COMPUTADOR PORTATIL 1 SERIALIZADO  
102839 SIMCARD ETB 1 SERIALIZADO  
101999 CELULAR SMARTPHONE BASICO 1 CUANTIFICADO  
000005 Cuenta Correo Kios 1 SERIALIZADO 
Observación:  • 1 Profesional I / Líder Operativo; con horario L - S  7 am – 4 pm con asignación de PC portátil; correo, SIM CARD (Voz + datos); (5.000 puntos mes)
Usuario:  Lina Cruz"
</t>
  </si>
  <si>
    <t xml:space="preserve">"Solicitado Por:  Ingeniero  Mauricio Barreto Ochoa   
Perfil: Supervisor Técnico / Instalador Reparador FTTH 
Cant Vacantes: 1    ||   Ceco: 1200001    ||   Ciudad: Bogota 
 - TIPO DE ORDEN:   Nuevo Negocio
Contrato: PROYECTIZADO
Duración: 1 mes     ||    Puntos: (2.000 puntos mes)
Horario: L - S  7 am – 4 pm 
Sede: Terreno 
Recursos:  102727 COMPUTADOR PORTATIL 1 SERIALIZADO  
102839 SIMCARD ETB 1 SERIALIZADO  
101999 CELULAR SMARTPHONE BASICO 1 CUANTIFICADO  
000005 Cuenta Correo Kios 1 SERIALIZADO
Observación:  • 1 Supervisor Técnico / Instalador Reparador FTTH; con horario L - S  7 am – 4 pm con asignación de PC portátil;correo,  SIM CARD (Voz + datos); (2.000 puntos mes)
Usuario:  Lina Cruz"
</t>
  </si>
  <si>
    <t xml:space="preserve">"Solicitado Por:  Ingeniero  Mauricio Barreto Ochoa   
Perfil: AUXILIAR I OPERADOR DE DATOS 
Cant Vacantes: 2    ||   Ceco: 1200001    ||   Ciudad: Bogota 
 - TIPO DE ORDEN:   Nuevo Negocio
Contrato: PROYECTIZADO
Duración: 1 mes     ||    Puntos:  (5.000 puntos mes)
Horario: L - S  7 am - 4 pm
Sede: Terreno 
Recursos:  102727 COMPUTADOR PORTATIL 2 SERIALIZADO  
102839 SIMCARD ETB 2 SERIALIZADO  
101999 CELULAR SMARTPHONE BASICO 2 CUANTIFICADO  
000005 Cuenta Correo Kios 2 SERIALIZADO
Observación:  • 2 Auxiliar I / Operador De Datos 7 am – 4 pm con asignación de PC portátil; SIM CARD (Voz + datos), correo, (5.000 puntos mes)
Usuario:  Lina Cruz"
</t>
  </si>
  <si>
    <t>AUXILIAR I OPERADOR DE DATOS  (Retiro de Cobre - C-XXXX-23 BOG)</t>
  </si>
  <si>
    <t>1013683262</t>
  </si>
  <si>
    <t xml:space="preserve">"Solicitado Por:  Ingeniero  Mauricio Barreto Ochoa   
Perfil: Técnico II / Instalador Reparador FTTH 
Cant Vacantes: 1    ||   Ceco: 1198001    ||   Ciudad: Bogota 
 - TIPO DE ORDEN:   Reemplazo
 - CEDULA:  1013683262
 - NOMBRE:  Orjuela Sierra Jonathan Steven
 - FECHA DE RETIRO:  02/01/2024
 - MOTIVO:   Adjunto correo
Contrato: PROYECTIZADO OBRA LABOR
Duración: 1 mes     ||    Puntos: 150 puntos por mes
Horario: L a S 7 a.m. - 4 p.m.
Sede: COFRADIA-TERRENO 
Recursos:  000001 CARNÉ 1 SERIALIZADO 
9999988 REQUIERE MOTO 1 CUANTIFICADO  
102839 SIMCARD ETB 1 SERIALIZADO  
101999 CELULAR SMARTPHONE BASICO 1 CUANTIFICADO 
Observación:  Ninguna
Usuario:  Lina Cruz"
</t>
  </si>
  <si>
    <t>Orjuela Sierra Jonathan Steven</t>
  </si>
  <si>
    <t>79997341</t>
  </si>
  <si>
    <t xml:space="preserve">"Solicitado Por:  Ingeniero  Pedro Wilson Salamanca   
Perfil: Tecnologo Administracion De Recursos Red Acceso 
Cant Vacantes: 1    ||   Ceco: 1056001    ||   Ciudad: Bogota 
 - TIPO DE ORDEN:   Reemplazo
 - CEDULA:  79997341
 - NOMBRE:  Rivera Romero Felix Mauricio
 - FECHA DE RETIRO:  04/01/2024
 - MOTIVO:   Otra Oportunidad Laboral
Contrato: PROYECTIZADO OBRA LABOR
Duración: 3 meses     ||    Puntos: 96 puntos mensuales
Horario: 6*8 de L-S
Sede: COFRADIA   
Recursos:  000001 CARNÉ 1 SERIALIZADO 
102727 COMPUTADOR PORTATIL 1 SERIALIZADO  
102839 SIMCARD ETB 1 SERIALIZADO  
000005 Cuenta Correo Kios 1 SERIALIZADO  
101999 CELULAR SMARTPHONE BASICO 1 CUANTIFICADO 
Observación:  Ninguna
Usuario:  Lina Cruz"
</t>
  </si>
  <si>
    <t>Rivera Romero Felix Mauricio</t>
  </si>
  <si>
    <t>Etiquetas de fila</t>
  </si>
  <si>
    <t>Total general</t>
  </si>
  <si>
    <t>(Todas)</t>
  </si>
  <si>
    <t>Años</t>
  </si>
  <si>
    <t>"Solicitado Por: Ingeniero Pedro Wilson Salamanca Perfil: ASIGNADOR Cant Vacantes: 2 || Ceco: 1056001 || Ciudad: Bogota - TIPO DE ORDEN: Aumento de Producción - Control de Cambios: CC-009-2023 - MOTIVO: AUMENTO DE PRODUCCIÓN Contrato: PROYECTIZADO OBRA LABOR Duración: 3 meses || Puntos: 600 por mes Horario: L-S 7 A 5 pm Sede: Cofradía Recursos: 102727 COMPUTADOR PORTATIL 2 SERIALIZADO 000001 CARNÉ 2 SERIALIZADO 9999909 TEAMS 2 CUANTIFICADO 101999 CELULAR SMARTPHONE BASICO 2 CUANTIFICADO 102839 SIMCARD ETB 2 SERIALIZADO 000006 Cuenta Correo Basic 2 SERIALIZADO Usuario: Lina Cruz" | Se da visto bueno por modelo para los asignadores</t>
  </si>
  <si>
    <t>"Solicitado Por: Ingeniero Marscelo Tovar Nivia Perfil: TECNICO IV / FUSIONADOR FIBRA ASEGURAMIENTO FTTH Cant Vacantes: 1 || Ceco: 1199001 || Ciudad: Bogota - TIPO DE ORDEN: Aumento de Producción 1. - CEDULA: 1024464683 - NOMBRE: GUERRERO VARGAS LEONARDO AUGUSTO 2. - CEDULA: 1020796478 - NOMBRE: PATIÑO CORCHO SEBASTIAN - FECHA DE RETIRO: 29/12/2023 - MOTIVO: Vencimiento de contrato Contrato: PROYECTIZADO OBRA LABOR Duración: 1 mes || Puntos: 52 PUNTOS x MES Horario: L-S 7 a.m - 4 p.m Sede: Terreno Recursos: 102839 SIMCARD ETB 2 SERIALIZADO 101999 CELULAR SMARTPHONE BASICO 2 CUANTIFICADO Observación: Orden por aumento de producción ya que el perfil cambió en el CECO 1199001 Usuario: Lina Cruz" | Si</t>
  </si>
  <si>
    <t>"Solicitado Por: Ingeniero Mauricio Barreto Ochoa Perfil: AUXILIAR I TENDIDO COBRE Cant Vacantes: 40 || Ceco: 1200001 || Ciudad: Bogota - TIPO DE ORDEN: Nuevo Negocio Contrato: PROYECTIZADO Duración: 1 mes || Puntos: (1.250 puntos mes) Horario: L - S 7 am – 4 pm. Sede: Terreno Recursos: SIN RECURSOS Observación: • 40 Auxiliar I / Tendido Cobre; con horario L - S 7 am – 4 pm. (1.250 puntos mes) Usuario: Lina Cruz" | Si</t>
  </si>
  <si>
    <t>"Solicitado Por: Ingeniero Mauricio Barreto Ochoa Perfil: AUXILIAR I TENDIDO COBRE Cant Vacantes: 6 || Ceco: 1200001 || Ciudad: Bogota - TIPO DE ORDEN: Nuevo Negocio Contrato: PROYECTIZADO Duración: 1 mes || Puntos: (1.250 puntos mes) Horario: horario L - S 10 pm – 6 am. Sede: Terreno Recursos: SIN RECURSOS Observación: • 6 Auxiliar I / Tendido Cobre; con horario L - S 10 pm – 6 am. (1.250 puntos mes) Usuario: Lina Cruz" | Autorizo Solicitud</t>
  </si>
  <si>
    <t>"Solicitado Por: Ingeniero Mauricio Barreto Ochoa Perfil: AUXILIAR I EMPALMERIA REDES DE COBRE Cant Vacantes: 14 || Ceco: 1200001 || Ciudad: Bogota - TIPO DE ORDEN: Nuevo Negocio Contrato: PROYECTIZADO Duración: 1 mes || Puntos: (175 puntos mes) Horario: horario L - S 7 am – 4 pm Sede: Terreno Recursos: SIN RECURSOS Observación: • 14 Auxiliar I / Empalmeria Redes De Cobre; con horario L - S 7 am – 4 pm; (175 puntos mes) Usuario: Lina Cruz" | Autorizo Solicitud</t>
  </si>
  <si>
    <t>"Solicitado Por: Ingeniero Mauricio Barreto Ochoa Perfil: AUXILIAR I EMPALMERIA REDES DE COBRE Cant Vacantes: 2 || Ceco: 1200001 || Ciudad: Bogota - TIPO DE ORDEN: Nuevo Negocio Contrato: PROYECTIZADO Duración: 1 mes || Puntos: (175 puntos mes) Horario: L - S 10 pm – 6 am; Sede: Terreno Recursos: SIN RECURSOS Observación: • 2 Auxiliar I / Empalmeria Redes De Cobre; con horario L - S 10 pm – 6 am; (175 puntos mes) Usuario: Lina Cruz" | Autorizo Solicitud</t>
  </si>
  <si>
    <t>"Solicitado Por: Ingeniero Mauricio Barreto Ochoa Perfil: Tecnico II Empalmador Redes De Cobre Cant Vacantes: 2 || Ceco: 1200001 || Ciudad: Bogota - TIPO DE ORDEN: Nuevo Negocio Contrato: PROYECTIZADO Duración: 1 mes || Puntos: (275 puntos mes) Horario: L - S 7 am – 4 pm Sede: Terreno Recursos: 102839 SIMCARD ETB 2 SERIALIZADO 101999 CELULAR SMARTPHONE BASICO 2 CUANTIFICADO Observación: • 2 Tecnico II Empalmador Redes De Cobre; con prueba de poligrafía; con horario L - S 7 am – 4 pm; con asignación de SIM CARD (Voz + datos), (275 puntos mes) Usuario: Lina Cruz" | Si</t>
  </si>
  <si>
    <t>"Solicitado Por: Ingeniero Mauricio Barreto Ochoa Perfil: Auxiliar I / Empalmeria Redes De Cobre Cant Vacantes: 2 || Ceco: 1200001 || Ciudad: Bogota - TIPO DE ORDEN: Nuevo Negocio Contrato: PROYECTIZADO Duración: 1 mes || Puntos: (175 puntos mes) Horario: L - S 7 am – 4 pm; Sede: Terreno Recursos: SIN RECURSOS Observación: 2 Auxiliar I / Empalmeria Redes De Cobre; con horario L - S 7 am - 4 pm; (175 puntos mes) Usuario: Lina Cruz" | Si</t>
  </si>
  <si>
    <t>"Solicitado Por: Ingeniero Mauricio Barreto Ochoa Perfil: Técnico I / Seguridad Infraestructura Cant Vacantes: 2 || Ceco: 1200001 || Ciudad: Bogota - TIPO DE ORDEN: Nuevo Negocio Contrato: PROYECTIZADO Duración: 1 mes || Puntos: (225 puntos mes) Horario: L - S 7 am – 4 pm Sede: Terreno Recursos: SIN RECURSOS Observación: • 2 Técnico I / Seguridad Infraestructura; con horario L - S 7 am – 4 pm; (225 puntos mes) Usuario: Lina Cruz" | Si</t>
  </si>
  <si>
    <t>"Solicitado Por: Ingeniero Mauricio Barreto Ochoa Perfil: Profesional I / Líder Operativo Cant Vacantes: 1 || Ceco: 1200001 || Ciudad: Bogota - TIPO DE ORDEN: Nuevo Negocio Contrato: PROYECTIZADO Duración: 1 mes || Puntos: (5.000 puntos mes) Horario: L - S 7 am – 4 pm Sede: Terreno Recursos: 102727 COMPUTADOR PORTATIL 1 SERIALIZADO 102839 SIMCARD ETB 1 SERIALIZADO 101999 CELULAR SMARTPHONE BASICO 1 CUANTIFICADO 000005 Cuenta Correo Kios 1 SERIALIZADO Observación: • 1 Profesional I / Líder Operativo; con horario L - S 7 am – 4 pm con asignación de PC portátil; correo, SIM CARD (Voz + datos); (5.000 puntos mes) Usuario: Lina Cruz" | Si</t>
  </si>
  <si>
    <t>"Solicitado Por: Ingeniero Mauricio Barreto Ochoa Perfil: Supervisor Técnico / Instalador Reparador FTTH Cant Vacantes: 1 || Ceco: 1200001 || Ciudad: Bogota - TIPO DE ORDEN: Nuevo Negocio Contrato: PROYECTIZADO Duración: 1 mes || Puntos: (2.000 puntos mes) Horario: L - S 7 am – 4 pm Sede: Terreno Recursos: 102727 COMPUTADOR PORTATIL 1 SERIALIZADO 102839 SIMCARD ETB 1 SERIALIZADO 101999 CELULAR SMARTPHONE BASICO 1 CUANTIFICADO 000005 Cuenta Correo Kios 1 SERIALIZADO Observación: • 1 Supervisor Técnico / Instalador Reparador FTTH; con horario L - S 7 am – 4 pm con asignación de PC portátil;correo, SIM CARD (Voz + datos); (2.000 puntos mes) Usuario: Lina Cruz" | Si</t>
  </si>
  <si>
    <t>"Solicitado Por: Ingeniero Mauricio Barreto Ochoa Perfil: AUXILIAR I OPERADOR DE DATOS Cant Vacantes: 2 || Ceco: 1200001 || Ciudad: Bogota - TIPO DE ORDEN: Nuevo Negocio Contrato: PROYECTIZADO Duración: 1 mes || Puntos: (5.000 puntos mes) Horario: L - S 7 am - 4 pm Sede: Terreno Recursos: 102727 COMPUTADOR PORTATIL 2 SERIALIZADO 102839 SIMCARD ETB 2 SERIALIZADO 101999 CELULAR SMARTPHONE BASICO 2 CUANTIFICADO 000005 Cuenta Correo Kios 2 SERIALIZADO Observación: • 2 Auxiliar I / Operador De Datos 7 am – 4 pm con asignación de PC portátil; SIM CARD (Voz + datos), correo, (5.000 puntos mes) Usuario: Lina Cruz" | Si</t>
  </si>
  <si>
    <t>"Solicitado Por: Ingeniero Mauricio Barreto Ochoa Perfil: Técnico II / Instalador Reparador FTTH Cant Vacantes: 1 || Ceco: 1198001 || Ciudad: Bogota - TIPO DE ORDEN: Reemplazo - CEDULA: 1013683262 - NOMBRE: Orjuela Sierra Jonathan Steven - FECHA DE RETIRO: 02/01/2024 - MOTIVO: Adjunto correo Contrato: PROYECTIZADO OBRA LABOR Duración: 1 mes || Puntos: 150 puntos por mes Horario: L a S 7 a.m. - 4 p.m. Sede: COFRADIA-TERRENO Recursos: 000001 CARNÉ 1 SERIALIZADO 9999988 REQUIERE MOTO 1 CUANTIFICADO 102839 SIMCARD ETB 1 SERIALIZADO 101999 CELULAR SMARTPHONE BASICO 1 CUANTIFICADO Observación: Ninguna Usuario: Lina Cruz" | Autorizo Solicitud</t>
  </si>
  <si>
    <t>"Solicitado Por: Ingeniero Pedro Wilson Salamanca Perfil: Tecnologo Administracion De Recursos Red Acceso Cant Vacantes: 1 || Ceco: 1056001 || Ciudad: Bogota - TIPO DE ORDEN: Reemplazo - CEDULA: 79997341 - NOMBRE: Rivera Romero Felix Mauricio - FECHA DE RETIRO: 04/01/2024 - MOTIVO: Otra Oportunidad Laboral Contrato: PROYECTIZADO OBRA LABOR Duración: 3 meses || Puntos: 96 puntos mensuales Horario: 6*8 de L-S Sede: COFRADIA Recursos: 000001 CARNÉ 1 SERIALIZADO 102727 COMPUTADOR PORTATIL 1 SERIALIZADO 102839 SIMCARD ETB 1 SERIALIZADO 000005 Cuenta Correo Kios 1 SERIALIZADO 101999 CELULAR SMARTPHONE BASICO 1 CUANTIFICADO Observación: Ninguna Usuario: Lina Cruz" | Se da visto bueno para cubrir vacante por renuncia</t>
  </si>
  <si>
    <t>"Solicitado Por: Ingeniero Bladimir Hernandez Borja Perfil: Tecnico II / Instalador Ftth Cant Vacantes: 1 || Ceco: 1197001 || Ciudad: Bogota - TIPO DE ORDEN: Reemplazo - CEDULA: 1030612396 - NOMBRE: Gonzalez Rodriguez Esteban Leonardo - FECHA DE RETIRO: 30/12/2023 - MOTIVO: El trabajo no cumple las expectativas Contrato: PROYECTIZADO OBRA LABOR Duración: 2 meses || Puntos: 2 mes (enero 200 puntos, febrero 200 puntos) Horario: L - S 7AM - 4PM Sede: Terreno Recursos: 9999988 REQUIERE MOTO 1 CUANTIFICADO 102839 SIMCARD ETB 1 SERIALIZADO 101999 CELULAR SMARTPHONE BASICO 1 CUANTIFICADO 000001 CARNÉ 1 SERIALIZADO Usuario: Lina Cruz" | Autorizo Solicitud</t>
  </si>
  <si>
    <t>1030612396</t>
  </si>
  <si>
    <t xml:space="preserve">"Solicitado Por:  Ingeniero  Bladimir Hernandez Borja   
Perfil: Tecnico II / Instalador Ftth 
Cant Vacantes: 1    ||   Ceco: 1197001    ||   Ciudad: Bogota 
 - TIPO DE ORDEN:   Reemplazo
 - CEDULA:  1030612396
 - NOMBRE:  Gonzalez Rodriguez Esteban Leonardo
 - FECHA DE RETIRO:  30/12/2023
 - MOTIVO:   El trabajo no cumple las expectativas
Contrato: PROYECTIZADO OBRA LABOR
Duración: 2 meses     ||    Puntos: 2 mes (enero 200 puntos, febrero 200 puntos)
Horario: L - S 7AM - 4PM
Sede: Terreno 
Recursos:  9999988 REQUIERE MOTO 1 CUANTIFICADO  
102839 SIMCARD ETB 1 SERIALIZADO  
101999 CELULAR SMARTPHONE BASICO 1 CUANTIFICADO  
000001 CARNÉ 1 SERIALIZADO
Usuario:  Lina Cruz"
</t>
  </si>
  <si>
    <t>Gonzalez Rodriguez Esteban Leonardo</t>
  </si>
  <si>
    <t xml:space="preserve">Bladimir Hernandez Borja </t>
  </si>
  <si>
    <t>"Solicitado Por: Ingeniero JOSE ELIBERTO GONZALEZ Perfil: Operador Basico Infraestructura Noc Cant Vacantes: 1 || Ceco: 1060001 || Ciudad: Bogota - TIPO DE ORDEN: Reemplazo - CEDULA: 1014278010 - NOMBRE: Rengifo Gomez Ana Maria - FECHA DE RETIRO: 15/01/2023 - MOTIVO: Otra Oportunidad Laboral Contrato: PROYECTIZADO OBRA LABOR Duración: 3 MESES || Puntos: 3 meses (160 puntos por mes) Horario: 7X24 Domingo a Domingo Sede: CUNI Recursos: 000001 CARNÉ 1 SERIALIZADO 102727 COMPUTADOR PORTATIL 1 SERIALIZADO 000005 Cuenta Correo Kios 1 SERIALIZADO 9999902 VPN FORTICLIENT COLVATEL 1 CUANTIFICADO Usuario: Lina Cruz" | Se da visto bueno para cubrir vacante por renuncia</t>
  </si>
  <si>
    <t>1014278010</t>
  </si>
  <si>
    <t xml:space="preserve">"Solicitado Por:  Ingeniero  JOSE ELIBERTO GONZALEZ  
Perfil: Operador Basico Infraestructura Noc 
Cant Vacantes: 1    ||   Ceco: 1060001    ||   Ciudad: Bogota 
 - TIPO DE ORDEN:   Reemplazo
 - CEDULA:  1014278010
 - NOMBRE:  Rengifo Gomez Ana Maria
 - FECHA DE RETIRO:  15/01/2023
 - MOTIVO:   Otra Oportunidad Laboral
Contrato: PROYECTIZADO OBRA LABOR
Duración: 3 MESES     ||    Puntos: 3 meses (160 puntos por mes)
Horario: 7X24 Domingo a Domingo
Sede: CUNI 
Recursos:  000001 CARNÉ 1 SERIALIZADO 
102727 COMPUTADOR PORTATIL 1 SERIALIZADO  
000005 Cuenta Correo Kios 1 SERIALIZADO  
9999902 VPN FORTICLIENT COLVATEL 1 CUANTIFICADO
Usuario:  Lina Cruz"
</t>
  </si>
  <si>
    <t>Rengifo Gomez Ana Maria</t>
  </si>
  <si>
    <t>Gestion Incidentes</t>
  </si>
  <si>
    <t>1514001-GESTION DE INCIDENTES -46000181551-20 BOG</t>
  </si>
  <si>
    <t>GESTOR DE INCIDENTES CAMBIO Y TAREAS</t>
  </si>
  <si>
    <t>"Solicitado Por: Ingeniero JOSE ELIBERTO GONZALEZ Perfil: GESTOR DE INCIDENTES CAMBIO Y TAREAS Cant Vacantes: 1 || Ceco: 1514001 || Ciudad: Bogota - TIPO DE ORDEN: Reemplazo - CEDULA: 1073691468 - NOMBRE: Cuellar Gomez Oscar Stivens - FECHA DE RETIRO: 08/01/2024 - MOTIVO: Otra oportunidad laboral Contrato: Proyectizado Duración: 3 MESES || Puntos: 120 puntos 60 por mes a tres meses Horario: 7X24 Domingo a Domingo Sede: CUNI Recursos: 000001 CARNÉ 1 SERIALIZADO 102727 COMPUTADOR PORTATIL 1 SERIALIZADO 000005 Cuenta Correo Kios 1 SERIALIZADO 9999902 VPN FORTICLIENT COLVATEL 1 CUANTIFICADO Usuario: Lina Cruz" | Se da visto bueno para cubrir vacante por renuncia</t>
  </si>
  <si>
    <t>1073691468</t>
  </si>
  <si>
    <t xml:space="preserve">"Solicitado Por:  Ingeniero  JOSE ELIBERTO GONZALEZ  
Perfil: GESTOR DE INCIDENTES CAMBIO Y TAREAS 
Cant Vacantes: 1    ||   Ceco: 1514001    ||   Ciudad: Bogota 
 - TIPO DE ORDEN:   Reemplazo
 - CEDULA:  1073691468
 - NOMBRE:  Cuellar Gomez Oscar Stivens 
 - FECHA DE RETIRO:  08/01/2024
 - MOTIVO:   Otra oportunidad laboral
Contrato: Proyectizado
Duración: 3 MESES     ||    Puntos: 120 puntos  60 por mes a tres meses
Horario: 7X24 Domingo a Domingo
Sede: CUNI 
Recursos:  000001 CARNÉ 1 SERIALIZADO 
102727 COMPUTADOR PORTATIL 1 SERIALIZADO  
000005 Cuenta Correo Kios 1 SERIALIZADO  
9999902 VPN FORTICLIENT COLVATEL 1 CUANTIFICADO
Usuario:  Lina Cruz"
</t>
  </si>
  <si>
    <t xml:space="preserve">Cuellar Gomez Oscar Stivens </t>
  </si>
  <si>
    <t>GESTOR DE INCIDENTES CAMBIO Y TAREAS  (Gestion Incidentes)</t>
  </si>
  <si>
    <t>TECNICO II / JEFE DE TENDIDO</t>
  </si>
  <si>
    <t>"Solicitado Por: Ingeniero Mauricio Barreto Ochoa Perfil: Técnico II / Jefe De Tendido Cant Vacantes: 14 || Ceco: 1200001 || Ciudad: Bogota - TIPO DE ORDEN: Nuevo Negocio Contrato: PROYECTIZADO Duración: 1 mes || Puntos: (5.025 puntos mes) Horario: horario L - S 7 am – 4 pm Sede: Terreno Recursos: 102839 SIMCARD ETB 14 SERIALIZADO 101999 CELULAR SMARTPHONE BASICO 14 CUANTIFICADO 000001 CARNÉ 14 SERIALIZADO **********Prueba de Poligrafía******* Observación: • 14 Técnico II / Jefe De Tendido Cobre; con prueba de poligrafía; con horario L - S 7 am – 4 pm; con asignación de SIM CARD (Voz + datos), (5.025 puntos mes) Usuario: Lina Cruz" | Autorizo Solicitud</t>
  </si>
  <si>
    <t>"Solicitado Por:  Ingeniero  Mauricio Barreto Ochoa   
Perfil: Técnico II / Jefe De Tendido  
Cant Vacantes: 14    ||   Ceco: 1200001    ||   Ciudad: Bogota 
 - TIPO DE ORDEN:   Nuevo Negocio
Contrato: PROYECTIZADO
Duración: 1 mes     ||    Puntos: (5.025 puntos mes)
Horario: horario L - S 7 am – 4 pm
Sede: Terreno 
Recursos:  102839 SIMCARD ETB 14 SERIALIZADO  
101999 CELULAR SMARTPHONE BASICO 14 CUANTIFICADO  
000001 CARNÉ 14 SERIALIZADO
**********Prueba de Poligrafía*******
Observación:  • 14 Técnico II / Jefe De Tendido Cobre; con prueba de poligrafía; con horario L - S 7 am – 4 pm; con asignación de SIM CARD (Voz + datos), (5.025 puntos mes)
Usuario:  Lina Cruz"</t>
  </si>
  <si>
    <t>.</t>
  </si>
  <si>
    <t>TECNICO II / JEFE DE TENDIDO  (Retiro de Cobre - C-XXXX-23 BOG)</t>
  </si>
  <si>
    <t>"Solicitado Por: Ingeniero Mauricio Barreto Ochoa Perfil: Técnico II / Jefe De Tendido Cant Vacantes: 2 || Ceco: 1200001 || Ciudad: Bogota - TIPO DE ORDEN: Nuevo Negocio Contrato: PROYECTIZADO Duración: 1 mes || Puntos: (5.025 puntos mes) Horario: horario L - S 10 pm – 6 am; Sede: Terreno Recursos: 102839 SIMCARD ETB 2 SERIALIZADO 101999 CELULAR SMARTPHONE BASICO 2 CUANTIFICADO 000001 CARNÉ 2 SERIALIZADO **********Prueba de Poligrafía******* Observación: • 2 Técnico II / Jefe De Tendido Cobre; con prueba de poligrafía; con horario L - S 10 pm – 6 am; con asignación de SIM CARD (Voz + datos), (5.025 puntos mes) Usuario: Lina Cruz" | Autorizo Solicitud</t>
  </si>
  <si>
    <t xml:space="preserve">"Solicitado Por:  Ingeniero  Mauricio Barreto Ochoa   
Perfil: Técnico II / Jefe De Tendido  
Cant Vacantes: 2    ||   Ceco: 1200001    ||   Ciudad: Bogota 
 - TIPO DE ORDEN:   Nuevo Negocio
Contrato: PROYECTIZADO
Duración: 1 mes     ||    Puntos: (5.025 puntos mes)
Horario: horario L - S 10 pm – 6 am; 
Sede: Terreno 
Recursos:  102839 SIMCARD ETB 2 SERIALIZADO  
101999 CELULAR SMARTPHONE BASICO 2 CUANTIFICADO  
000001 CARNÉ 2 SERIALIZADO
**********Prueba de Poligrafía*******
Observación:  • 2 Técnico II / Jefe De Tendido Cobre; con prueba de poligrafía; con horario L - S 10 pm – 6 am; con asignación de SIM CARD (Voz + datos), (5.025 puntos mes)
Usuario:  Lina Cruz"
</t>
  </si>
  <si>
    <t>TECNOLOGO ADMINISTRACION DE RECURSOS PATH</t>
  </si>
  <si>
    <t>"Solicitado Por: Ingeniero Pedro Wilson Salamanca Perfil: Tecnologo Administracion De Recursos -Path Cant Vacantes: 1 || Ceco: 1056001 || Ciudad: Bogota - TIPO DE ORDEN: Reemplazo - CEDULA: 1026562362 - NOMBRE: Barrera Tiria Ryan Carlos Yamir - FECHA DE RETIRO: 10/01/2024 - MOTIVO: 1007-1 1007-2 Contrato: Proyectizado Duración: 3 MESES || Puntos: 96 puntos mensuales Horario: 6*8 de L-S Sede: COFRADIA Recursos: 000001 CARNÉ 1 SERIALIZADO 102727 COMPUTADOR PORTATIL 1 SERIALIZADO 101999 CELULAR SMARTPHONE BASICO 1 CUANTIFICADO 000005 Cuenta Correo Kios 1 SERIALIZADO 102839 SIMCARD ETB 1 SERIALIZADO Usuario: Lina Cruz"</t>
  </si>
  <si>
    <t>1026562362</t>
  </si>
  <si>
    <t xml:space="preserve">"Solicitado Por:  Ingeniero  Pedro Wilson Salamanca   
Perfil: Tecnologo Administracion De Recursos -Path 
Cant Vacantes: 1    ||   Ceco: 1056001    ||   Ciudad: Bogota 
 - TIPO DE ORDEN:   Reemplazo
 - CEDULA:  1026562362
 - NOMBRE:  Barrera Tiria Ryan Carlos Yamir 
 - FECHA DE RETIRO:  10/01/2024
 - MOTIVO:   1007-1  1007-2
Contrato: Proyectizado
Duración: 3 MESES     ||    Puntos: 96 puntos mensuales
Horario: 6*8 de L-S
Sede: COFRADIA   
Recursos:  000001 CARNÉ 1 SERIALIZADO 
102727 COMPUTADOR PORTATIL 1 SERIALIZADO  
101999 CELULAR SMARTPHONE BASICO 1 CUANTIFICADO  
000005 Cuenta Correo Kios 1 SERIALIZADO  
102839 SIMCARD ETB 1 SERIALIZADO
Usuario:  Lina Cruz"
</t>
  </si>
  <si>
    <t xml:space="preserve">Barrera Tiria Ryan Carlos Yamir </t>
  </si>
  <si>
    <t>TECNOLOGO ADMINISTRACION DE RECURSOS PATH  (Centro de Gestion)</t>
  </si>
  <si>
    <t>"Solicitado Por: Ingeniero Bladimir Hernandez Borja Perfil: Tecnico II / Instalador FTTH Cant Vacantes: 12 || Ceco: 1197001 || Ciudad: Bogota - TIPO DE ORDEN: Aumento de Producción - CONTROL DE CAMBIOS: CC-004-2024 Contrato: Proyectizado Duración: 2 MESES || Puntos: Ene 200 puntos, feb 200 puntos Horario: L-S 7 a.m - 4 p.m Sede: TERRENO Recursos: 102839 SIMCARD ETB 12 SERIALIZADO 101999 CELULAR SMARTPHONE BASICO 12 CUANTIFICADO 000001 CARNÉ 12 SERIALIZADO 9999988 REQUIERE MOTO 12 CUANTIFICADO Observación: Adjunto control de cambios y solicitud ETB Usuario: Lina Cruz"</t>
  </si>
  <si>
    <t xml:space="preserve">"Solicitado Por:  Ingeniero  Bladimir Hernandez Borja   
Perfil: Tecnico II / Instalador FTTH 
Cant Vacantes: 12    ||   Ceco: 1197001    ||   Ciudad: Bogota 
 - TIPO DE ORDEN:   Aumento de Producción 
 - CONTROL DE CAMBIOS:  CC-004-2024
Contrato: Proyectizado
Duración: 2 MESES     ||    Puntos: Ene 200 puntos, feb 200 puntos
Horario: L-S 7 a.m - 4 p.m
Sede: TERRENO 
Recursos:  102839 SIMCARD ETB 12 SERIALIZADO  
101999 CELULAR SMARTPHONE BASICO 12 CUANTIFICADO  
000001 CARNÉ 12 SERIALIZADO  
9999988 REQUIERE MOTO 12 CUANTIFICADO 
Observación:  Adjunto control de cambios y solicitud ETB
Usuario:  Lina Cruz"
</t>
  </si>
  <si>
    <t>AUXILIAR I / INSTALADOR FTTH</t>
  </si>
  <si>
    <t>"Solicitado Por: Ingeniero Bladimir Hernandez Borja Perfil: Auxiliar I / Instalador Ftth Cant Vacantes: 7 || Ceco: 1197001 || Ciudad: Bogota - TIPO DE ORDEN: Aumento de Producción - Control de cambios: CC-001-2024 Contrato: Proyectizado Duración: 2 MESES || Puntos: Ene 200 puntos, feb 200 puntos Horario: L-S 7 a.m - 4 p.m Sede: TERRENO Recursos: 102839 SIMCARD ETB 6 SERIALIZADO 000001 CARNÉ 7 SERIALIZADO 101999 CELULAR SMARTPHONE BASICO 6 CUANTIFICADO Observación: Solo seis(6) colaboradores con SimCard Usuario: Lina Cruz"</t>
  </si>
  <si>
    <t xml:space="preserve">"Solicitado Por:  Ingeniero  Bladimir Hernandez Borja   
Perfil: Auxiliar I / Instalador Ftth 
Cant Vacantes: 7    ||   Ceco: 1197001    ||   Ciudad: Bogota 
 - TIPO DE ORDEN:   Aumento de Producción 
 - Control de cambios:  CC-001-2024
Contrato: Proyectizado
Duración: 2 MESES     ||    Puntos: Ene 200 puntos, feb 200 puntos
Horario: L-S 7 a.m - 4 p.m
Sede: TERRENO 
Recursos:  102839 SIMCARD ETB 6 SERIALIZADO  
000001 CARNÉ 7 SERIALIZADO  
101999 CELULAR SMARTPHONE BASICO 6 CUANTIFICADO  
Observación:  Solo seis(6) colaboradores con SimCard
Usuario:  Lina Cruz"
</t>
  </si>
  <si>
    <t>AUXILIAR I / INSTALADOR FTTH  (Aprovisionamiento FTTH)</t>
  </si>
  <si>
    <t>"Solicitado Por: Ingeniero Bladimir Hernandez Borja Perfil: Auxiliar I / Instalador Ftth Cant Vacantes: 3 || Ceco: 1197001 || Ciudad: Bogota - TIPO DE ORDEN: Aumento de Producción - Centro de Costo: CC-003-2024 Contrato: Proyectizado Duración: 2 MESES || Puntos: Ene 200 puntos, feb 200 puntos Horario: L-S 7 a.m - 4 p.m Sede: TERRENO Recursos: 9999988 REQUIERE MOTO 3 CUANTIFICADO 000001 CARNÉ 3 SERIALIZADO Usuario: Lina Cruz"</t>
  </si>
  <si>
    <t>Nombre: CARNÉ , Nombre: REQUIERE MOTO ,</t>
  </si>
  <si>
    <t xml:space="preserve">"Solicitado Por:  Ingeniero  Bladimir Hernandez Borja   
Perfil: Auxiliar I / Instalador Ftth 
Cant Vacantes: 3    ||   Ceco: 1197001    ||   Ciudad: Bogota 
 - TIPO DE ORDEN:   Aumento de Producción 
 - Centro de Costo:  CC-003-2024
Contrato: Proyectizado
Duración: 2 MESES     ||    Puntos: Ene 200 puntos, feb 200 puntos
Horario: L-S 7 a.m - 4 p.m
Sede: TERRENO 
Recursos:  9999988 REQUIERE MOTO 3 CUANTIFICADO  
000001 CARNÉ 3 SERIALIZADO 
Usuario:  Lina Cruz"
</t>
  </si>
  <si>
    <t>ene</t>
  </si>
  <si>
    <t>PEND x CONTRATAR</t>
  </si>
  <si>
    <t>2024</t>
  </si>
  <si>
    <t>2023</t>
  </si>
  <si>
    <t>dic</t>
  </si>
  <si>
    <t>(Varios elementos)</t>
  </si>
  <si>
    <t>ROJO</t>
  </si>
  <si>
    <t>AMARILLO</t>
  </si>
  <si>
    <t>VERDE</t>
  </si>
  <si>
    <t>OBSERVACIÓN</t>
  </si>
  <si>
    <t>NOVIEMRBE</t>
  </si>
  <si>
    <t>DICIEMBRE</t>
  </si>
  <si>
    <t>Del 1 al 20 Nov</t>
  </si>
  <si>
    <t>Del 21 al 30 Nov</t>
  </si>
  <si>
    <t>ENERO</t>
  </si>
  <si>
    <t>SOLICITUD.</t>
  </si>
  <si>
    <t>SOLICITUD</t>
  </si>
  <si>
    <t xml:space="preserve"> Del 1 al 20 Nov</t>
  </si>
  <si>
    <t xml:space="preserve"> Del 21 al 30 Nov</t>
  </si>
  <si>
    <t>nov</t>
  </si>
  <si>
    <t>Cuenta de DDR</t>
  </si>
  <si>
    <t>Etiquetas de columna</t>
  </si>
  <si>
    <t>1-nov</t>
  </si>
  <si>
    <t>3-nov</t>
  </si>
  <si>
    <t>5-nov</t>
  </si>
  <si>
    <t>7-nov</t>
  </si>
  <si>
    <t>8-nov</t>
  </si>
  <si>
    <t>10-nov</t>
  </si>
  <si>
    <t>14-nov</t>
  </si>
  <si>
    <t>15-nov</t>
  </si>
  <si>
    <t>16-nov</t>
  </si>
  <si>
    <t>20-nov</t>
  </si>
  <si>
    <t>23-nov</t>
  </si>
  <si>
    <t>24-nov</t>
  </si>
  <si>
    <t>27-nov</t>
  </si>
  <si>
    <t>29-nov</t>
  </si>
  <si>
    <t>30-nov</t>
  </si>
  <si>
    <t>1-dic</t>
  </si>
  <si>
    <t>4-dic</t>
  </si>
  <si>
    <t>6-dic</t>
  </si>
  <si>
    <t>7-dic</t>
  </si>
  <si>
    <t>11-dic</t>
  </si>
  <si>
    <t>12-dic</t>
  </si>
  <si>
    <t>13-dic</t>
  </si>
  <si>
    <t>17-dic</t>
  </si>
  <si>
    <t>19-dic</t>
  </si>
  <si>
    <t>21-dic</t>
  </si>
  <si>
    <t>22-dic</t>
  </si>
  <si>
    <t>26-dic</t>
  </si>
  <si>
    <t>27-dic</t>
  </si>
  <si>
    <t>28-dic</t>
  </si>
  <si>
    <t>29-dic</t>
  </si>
  <si>
    <t>2-ene</t>
  </si>
  <si>
    <t>3-ene</t>
  </si>
  <si>
    <t>4-ene</t>
  </si>
  <si>
    <t>5-ene</t>
  </si>
  <si>
    <t>8-ene</t>
  </si>
  <si>
    <t>9-ene</t>
  </si>
  <si>
    <t>10-ene</t>
  </si>
  <si>
    <t xml:space="preserve"> CANT Del 1 al 20 Nov2</t>
  </si>
  <si>
    <t>CANT Del 21 al 30 Nov</t>
  </si>
  <si>
    <t>Dic</t>
  </si>
  <si>
    <t>dic2</t>
  </si>
  <si>
    <t xml:space="preserve"> CANT Dic</t>
  </si>
  <si>
    <t>Ene</t>
  </si>
  <si>
    <t>cant ene</t>
  </si>
  <si>
    <t>Suma de Columna3</t>
  </si>
  <si>
    <t>PRUEBA FECHA</t>
  </si>
  <si>
    <t>Promedio de TOTAL</t>
  </si>
  <si>
    <t>"Solicitado Por: Ingeniero Oscar Díaz justificación: REMPLAZO RENUNCIA de: - CEDULA: 1047379078 - NOMBRE: Pardo Castillo Oscar David - FECHA DE RETIRO: 13/10/2023 - MOTIVO: Otra Oportunidad Laboral - TIPO DE ORDEN: REEMPLAZO Sede: Cofradía Duración: Contrato Indefinido Puntos: Horario: L a S 7 a 5 Recursos: 000008 Computador portatil core I7 1 SERIALIZADO 102953 DISCO DE ESTADO SÓLIDO DE 256 GB 1 SERIALIZADO *****1 TERA**** 102594 MEMORIA RAM 1 SERIALIZADO ***** 16 Gg de RAM 102546 MOUSE HP 1 SERIALIZADO ********TENER ENCUENTA LOS SIGUIENTE******* 1. Pc core i7 2. Disco sólido de 1 tera 3. 16 RAM</t>
  </si>
  <si>
    <t>"Solicitado Por: Ingeniero JOSE ELIBERTO GONZALEZ Perfil: Operador Basico Infraestructura Noc Cant Vacantes: 1 || Ceco: 1060001 || Ciudad: Bogota - TIPO DE ORDEN: Reemplazo - CEDULA: 1233891338 - NOMBRE: Fuentes Cruz Yeferson Fabio - FECHA DE RETIRO: 18/12/2023 - MOTIVO: Otra Oportunidad Laboral Contrato: PROYECTIZADO OBRA LABOR Duración: 3 MESES || Puntos: (160 puntos por mes) Horario: 7X24 Domingo a Domingo Sede: CUNI Recursos: 000001 CARNÉ 1 SERIALIZADO 102727 COMPUTADOR PORTATIL 1 SERIALIZADO 000005 Cuenta Correo Kios 1 SERIALIZADO 9999902 VPN FORTICLIENT COLVATEL 1 CUANTIFICADO Observación: Ninguna Usuario: Lina Cruz"</t>
  </si>
  <si>
    <t>"Solicitado Por: Ingeniero Pedro Wilson Salamanca Perfil: Ingeniero De Proyectos Nivel I Cant Vacantes: 1 || Ceco: 1056001 || Ciudad: Bogota - TIPO DE ORDEN: Reemplazo - CEDULA: 80822164 - NOMBRE: Yoiner Alexander Suarez Hernandez - FECHA DE RETIRO: 28/12/2023 - MOTIVO: Otra oportunidad laboral Contrato: PROYECTIZADO Duración: 3 MESES || Puntos: 50 puntos por mes Horario: 6*8 de L-S Sede: CUNI Recursos: 000001 CARNÉ 1 SERIALIZADO 102727 COMPUTADOR PORTATIL 1 SERIALIZADO 102839 SIMCARD ETB 1 SERIALIZADO 000005 Cuenta Correo Kios 1 SERIALIZADO 101999 CELULAR SMARTPHONE BASICO 1 CUANTIFICADO Observación: Ninguna Usuario: Lina Cruz"</t>
  </si>
  <si>
    <t>"Solicitado Por: Ingeniero JOSE ELIBERTO GONZALEZ Perfil: Operador Basico Infraestructura Noc Cant Vacantes: 1 || Ceco: 1512001 || Ciudad: Bogota - TIPO DE ORDEN: Reemplazo - CEDULA: 1019034175 - NOMBRE: Rios Pantoja John Deyson - FECHA DE RETIRO: 29/12/2023 - MOTIVO: Vencimiento De Contrato Contrato: PROYECTIZADO Duración: 3 MESES || Puntos: 3 meses (160 puntos por mes) Horario: 7X24 Domingo a Domingo Sede: CUNI Recursos: 000001 CARNÉ 1 SERIALIZADO 102727 COMPUTADOR PORTATIL 1 SERIALIZADO 000005 Cuenta Correo Kios 1 SERIALIZADO 9999902 VPN FORTICLIENT COLVATEL 1 CUANTIFICADO Observación: Ninguna Usuario: Lina Cruz"</t>
  </si>
  <si>
    <t>"Solicitado Por: Ingeniero Mauricio Barreto Ochoa Perfil: Técnico II / Instalador Reparador FTTH Cant Vacantes: 1 || Ceco: 1198001 || Ciudad: Bogota - TIPO DE ORDEN: REEMPLAZO - CEDULA: 1019090809 - NOMBRE: Cortes Mancera Juan David - FECHA DE RETIRO: 28/12/2023 - MOTIVO: RENUNCIA VOLUNTARIA Contrato: PROYECTIZADO Duración: 1 mes || Puntos: 150 puntos Horario: L-S 7 a.m - 4 p.m Sede: COFRADIA Recursos: 102839 SIMCARD ETB 1 SERIALIZADO 9999988 REQUIERE MOTO 1 CUANTIFICADO Observación: Usuario: Lina Cruz"</t>
  </si>
  <si>
    <t>"Solicitado Por: Ingeniero Alex Hernández Medina Perfil: TECNICO II / INSTALADOR FTTH Cant Vacantes: 1 || Ceco: 1197001 || Ciudad: Bogota - TIPO DE ORDEN: REEMPLAZO - CEDULA: 1014213194 - NOMBRE: Avendaño Garzon Juan Camilo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t>
  </si>
  <si>
    <t>"Solicitado Por: Ingeniero Pedro Wilson Salamanca Perfil: ASIGNADOR Cant Vacantes: 2 || Ceco: 1056001 || Ciudad: Bogota - TIPO DE ORDEN: Aumento de Producción - Control de Cambios: CC-009-2023 - MOTIVO: AUMENTO DE PRODUCCIÓN Contrato: PROYECTIZADO OBRA LABOR Duración: 3 meses || Puntos: 600 por mes Horario: L-S 7 A 5 pm Sede: Cofradía Recursos: 102727 COMPUTADOR PORTATIL 2 SERIALIZADO 000001 CARNÉ 2 SERIALIZADO 9999909 TEAMS 2 CUANTIFICADO 101999 CELULAR SMARTPHONE BASICO 2 CUANTIFICADO 102839 SIMCARD ETB 2 SERIALIZADO 000006 Cuenta Correo Basic 2 SERIALIZADO Usuario: Lina Cruz"</t>
  </si>
  <si>
    <t xml:space="preserve">CORREO DE SANDRA INDICANDO DISMINUCIÓN DE 8 VACANTES ERAN 40 SE DEJAN 32 </t>
  </si>
  <si>
    <t>"Solicitado Por: Ingeniero Pedro Wilson Salamanca Perfil: Tecnologo Administracion De Recursos Red Acceso Cant Vacantes: 1 || Ceco: 1056001 || Ciudad: Bogota - TIPO DE ORDEN: Reemplazo - CEDULA: 79997341 - NOMBRE: Rivera Romero Felix Mauricio - FECHA DE RETIRO: 04/01/2024 - MOTIVO: Otra Oportunidad Laboral Contrato: PROYECTIZADO OBRA LABOR Duración: 3 meses || Puntos: 96 puntos mensuales Horario: 6*8 de L-S Sede: COFRADIA Recursos: 000001 CARNÉ 1 SERIALIZADO 102727 COMPUTADOR PORTATIL 1 SERIALIZADO 102839 SIMCARD ETB 1 SERIALIZADO 000005 Cuenta Correo Kios 1 SERIALIZADO 101999 CELULAR SMARTPHONE BASICO 1 CUANTIFICADO Observación: Ninguna Usuario: Lina Cruz"</t>
  </si>
  <si>
    <t>"Solicitado Por: Ingeniero JOSE ELIBERTO GONZALEZ Perfil: GESTOR DE INCIDENTES CAMBIO Y TAREAS Cant Vacantes: 1 || Ceco: 1514001 || Ciudad: Bogota - TIPO DE ORDEN: Reemplazo - CEDULA: 1073691468 - NOMBRE: Cuellar Gomez Oscar Stivens - FECHA DE RETIRO: 08/01/2024 - MOTIVO: Otra oportunidad laboral Contrato: Proyectizado Duración: 3 MESES || Puntos: 120 puntos 60 por mes a tres meses Horario: 7X24 Domingo a Domingo Sede: CUNI Recursos: 000001 CARNÉ 1 SERIALIZADO 102727 COMPUTADOR PORTATIL 1 SERIALIZADO 000005 Cuenta Correo Kios 1 SERIALIZADO 9999902 VPN FORTICLIENT COLVATEL 1 CUANTIFICADO Usuario: Lina Cruz"</t>
  </si>
  <si>
    <t xml:space="preserve">CORREO DE SANDRA INDICANDO DISMINUCIÓN DE 4 VACANTES ERAN 14 SE DEJAN 10 </t>
  </si>
  <si>
    <t>"Solicitado Por: Ingeniero Pedro Wilson Salamanca Perfil: Tecnico De Asistencia Documental Cant Vacantes: 1 || Ceco: 1056001 || Ciudad: Bogota - TIPO DE ORDEN: REEMPLAZO POR CAMBIO DE CARGO CC-24031 - CEDULA: 1007414908 - NOMBRE: Estevez Cadena Nicolas - REEMPLAZO POR CAMBIO DE CARGO 01/01/2024 - MOTIVO: REEMPLAZO POR CAMBIO DE CARGO 01/01/2024 CC-24031 Contrato: PROYECTIZADO OBRA LABOR Duración: 3 MESES || Puntos: 40 PUNTOS MENSUALES Horario: 6x8 L-S Sede: CUNI Recursos: 000001 CARNÉ 1 SERIALIZADO 102727 COMPUTADOR PORTATIL 1 SERIALIZADO 102839 SIMCARD ETB 1 SERIALIZADO 000005 Cuenta Correo Kios 1 SERIALIZADO 101999 CELULAR SMARTPHONE BASICO 1 CUANTIFICADO Usuario: Lina Cruz" | Se da visto bueno para cubrir vacante generada por movimiento interno</t>
  </si>
  <si>
    <t>1007414908</t>
  </si>
  <si>
    <t xml:space="preserve">"Solicitado Por:  Ingeniero  Pedro Wilson Salamanca   
Perfil: Tecnico De Asistencia Documental 
Cant Vacantes: 1    ||   Ceco: 1056001    ||   Ciudad: Bogota 
 - TIPO DE ORDEN:   REEMPLAZO POR CAMBIO DE CARGO CC-24031
 - CEDULA:  1007414908
 - NOMBRE:  Estevez Cadena Nicolas 
 - REEMPLAZO POR CAMBIO DE CARGO 01/01/2024
 - MOTIVO:   REEMPLAZO POR CAMBIO DE CARGO 01/01/2024 CC-24031
Contrato: PROYECTIZADO OBRA LABOR
Duración: 3 MESES     ||    Puntos: 40 PUNTOS MENSUALES
Horario: 6x8 L-S
Sede: CUNI 
Recursos:  000001 CARNÉ 1 SERIALIZADO 
102727 COMPUTADOR PORTATIL 1 SERIALIZADO  
102839 SIMCARD ETB 1 SERIALIZADO  
000005 Cuenta Correo Kios 1 SERIALIZADO  
101999 CELULAR SMARTPHONE BASICO 1 CUANTIFICADO
Usuario:  Lina Cruz"
</t>
  </si>
  <si>
    <t xml:space="preserve">Estevez Cadena Nicolas </t>
  </si>
  <si>
    <t>"Solicitado Por: Ingeniero Bladimir Hernandez Borja Perfil: Tecnico II / Instalador FTTH Cant Vacantes: 12 || Ceco: 1197001 || Ciudad: Bogota - TIPO DE ORDEN: Aumento de Producción - CONTROL DE CAMBIOS: CC-004-2024 Contrato: Proyectizado Duración: 2 MESES || Puntos: Ene 200 puntos, feb 200 puntos Horario: L-S 7 a.m - 4 p.m Sede: TERRENO Recursos: 102839 SIMCARD ETB 12 SERIALIZADO 101999 CELULAR SMARTPHONE BASICO 12 CUANTIFICADO 000001 CARNÉ 12 SERIALIZADO 9999988 REQUIERE MOTO 12 CUANTIFICADO Observación: Adjunto control de cambios y solicitud ETB Usuario: Lina Cruz" | Autorizo Solicitud</t>
  </si>
  <si>
    <t>"Solicitado Por: Ingeniero Bladimir Hernandez Borja Perfil: Auxiliar I / Instalador Ftth Cant Vacantes: 7 || Ceco: 1197001 || Ciudad: Bogota - TIPO DE ORDEN: Aumento de Producción - Control de cambios: CC-001-2024 Contrato: Proyectizado Duración: 2 MESES || Puntos: Ene 200 puntos, feb 200 puntos Horario: L-S 7 a.m - 4 p.m Sede: TERRENO Recursos: 102839 SIMCARD ETB 6 SERIALIZADO 000001 CARNÉ 7 SERIALIZADO 101999 CELULAR SMARTPHONE BASICO 6 CUANTIFICADO Observación: Solo seis(6) colaboradores con SimCard Usuario: Lina Cruz" | Autorizo Solicitud</t>
  </si>
  <si>
    <t>"Solicitado Por: Ingeniero Bladimir Hernandez Borja Perfil: Auxiliar I / Instalador Ftth Cant Vacantes: 3 || Ceco: 1197001 || Ciudad: Bogota - TIPO DE ORDEN: Aumento de Producción - Centro de Costo: CC-003-2024 Contrato: Proyectizado Duración: 2 MESES || Puntos: Ene 200 puntos, feb 200 puntos Horario: L-S 7 a.m - 4 p.m Sede: TERRENO Recursos: 9999988 REQUIERE MOTO 3 CUANTIFICADO 000001 CARNÉ 3 SERIALIZADO Usuario: Lina Cruz" | Autorizo Solicitud</t>
  </si>
  <si>
    <t>"Solicitado Por: Ingeniero Marsceliano Tovar Nivia Perfil: Técnico IV / Fusionador de Fibra Aseguramiento FTTH Cant Vacantes: 4 || Ceco: 1199001 || Ciudad: Bogota - TIPO DE ORDEN: Aumento de Producción - CONTROL DE CAMBIOS: CC-005-2024 Contrato: Proyectizado Duración: 1 MES || Puntos: 52 PUNTOS MENSUAL Horario: L - S 7AM - 4PM Sede: TERRENO Recursos: 101999 CELULAR SMARTPHONE BASICO 4 CUANTIFICADO 102839 SIMCARD ETB 4 SERIALIZADO 000001 CARNÉ 4 SERIALIZADO Usuario: Lina Cruz" | Autorizo Solicitud</t>
  </si>
  <si>
    <t xml:space="preserve">"Solicitado Por:  Ingeniero  Marsceliano Tovar Nivia  
Perfil: Técnico IV / Fusionador de Fibra Aseguramiento FTTH 
Cant Vacantes: 4    ||   Ceco: 1199001    ||   Ciudad: Bogota 
 - TIPO DE ORDEN:   Aumento de Producción 
 - CONTROL DE CAMBIOS:  CC-005-2024
Contrato: Proyectizado
Duración: 1 MES     ||    Puntos: 52 PUNTOS MENSUAL
Horario: L - S 7AM - 4PM
Sede: TERRENO 
Recursos:  101999 CELULAR SMARTPHONE BASICO 4 CUANTIFICADO  
102839 SIMCARD ETB 4 SERIALIZADO  
000001 CARNÉ 4 SERIALIZADO
Usuario:  Lina Cruz"
</t>
  </si>
  <si>
    <t>Marsceliano Tovar Nivia</t>
  </si>
  <si>
    <t>TECNICO I AUXILIAR EMPALME DE FIBRA OPTICA</t>
  </si>
  <si>
    <t>"Solicitado Por: Ingeniero Marsceliano Tovar Nivia Perfil: Técnico I/ Auxiliar Empalme De Fibra Óptica Cant Vacantes: 4 || Ceco: 1199001 || Ciudad: Bogota - TIPO DE ORDEN: Aumento de Producción - CONTROL DE CAMBIOS: CC-005-2024 Contrato: Proyectizado Duración: 1 MES || Puntos: 26 PUNTOS MENSUAL Horario: L - S 7AM - 4PM Sede: TERRENO Recursos: 000001 CARNÉ 4 SERIALIZADO Usuario: Lina Cruz"</t>
  </si>
  <si>
    <t>Nombre: CARNÉ ,</t>
  </si>
  <si>
    <t xml:space="preserve">"Solicitado Por:  Ingeniero  Marsceliano Tovar Nivia  
Perfil: Técnico I/ Auxiliar Empalme De Fibra Óptica 
Cant Vacantes: 4    ||   Ceco: 1199001    ||   Ciudad: Bogota 
 - TIPO DE ORDEN:   Aumento de Producción 
 - CONTROL DE CAMBIOS:  CC-005-2024
Contrato: Proyectizado
Duración: 1 MES     ||    Puntos: 26 PUNTOS MENSUAL
Horario: L - S 7AM - 4PM
Sede: TERRENO 
Recursos:  000001 CARNÉ 4 SERIALIZADO
Usuario:  Lina Cruz"
</t>
  </si>
  <si>
    <t>TECNICO I AUXILIAR EMPALME DE FIBRA OPTICA  (Servicio cuadrillas red externa FTTH C-CW5903-23 BOG)</t>
  </si>
  <si>
    <t>TECNICO II LIDER DE GRUPO TENDIDO DE FIBRA OPTICA ASEGURAMIENTO</t>
  </si>
  <si>
    <t>"Solicitado Por: Ingeniero Marsceliano Tovar Nivia Perfil: Técnico II Líder De Grupo Tendido Fibra Óptica Aseguramiento Cant Vacantes: 2 || Ceco: 1199001 || Ciudad: Bogota - TIPO DE ORDEN: Aumento de Producción - CONTROL DE CAMBIOS: CC-005-2024 Contrato: Proyectizado Duración: 1 MES || Puntos: 52 PUNTOS MENSUAL Horario: L - S 7AM - 4PM Sede: TERRENO Recursos: 000001 CARNÉ 2 SERIALIZADO 102839 SIMCARD ETB 2 SERIALIZADO 101999 CELULAR SMARTPHONE BASICO 2 CUANTIFICADO: Usuario: Lina Cruz"</t>
  </si>
  <si>
    <t xml:space="preserve">"Solicitado Por:  Ingeniero  Marsceliano Tovar Nivia  
Perfil: Técnico II Líder De Grupo Tendido Fibra Óptica Aseguramiento 
Cant Vacantes: 2    ||   Ceco: 1199001    ||   Ciudad: Bogota 
 - TIPO DE ORDEN:   Aumento de Producción 
 - CONTROL DE CAMBIOS:  CC-005-2024
Contrato: Proyectizado
Duración: 1 MES     ||    Puntos: 52 PUNTOS MENSUAL
Horario: L - S 7AM - 4PM
Sede: TERRENO 
Recursos:  000001 CARNÉ 2 SERIALIZADO  
102839 SIMCARD ETB 2 SERIALIZADO  
101999 CELULAR SMARTPHONE BASICO 2 CUANTIFICADO:  
Usuario:  Lina Cruz"
</t>
  </si>
  <si>
    <t>TECNICO II LIDER DE GRUPO TENDIDO DE FIBRA OPTICA ASEGURAMIENTO  (Servicio cuadrillas red externa FTTH C-CW5903-23 BOG)</t>
  </si>
  <si>
    <t>AUXILIAR I TENDIDO DE FIBRA OPTICA</t>
  </si>
  <si>
    <t>"Solicitado Por: Ingeniero Marsceliano Tovar Nivia Perfil: Auxiliar I / Tendido de Fibra Optica Cant Vacantes: 6 || Ceco: 1199001 || Ciudad: Bogota - TIPO DE ORDEN: Aumento de Producción - CONTROL DE CAMBIOS: CC-005-2024 Contrato: Proyectizado Duración: 1 MES || Puntos: 26 PUNTOS MENSUAL Horario: L - S 7AM - 4PM Sede: TERRENO Recursos: 000001 CARNÉ 6 SERIALIZADO Usuario: Lina Cruz"</t>
  </si>
  <si>
    <t xml:space="preserve">"Solicitado Por:  Ingeniero  Marsceliano Tovar Nivia  
Perfil: Auxiliar I / Tendido de Fibra Optica 
Cant Vacantes: 6    ||   Ceco: 1199001    ||   Ciudad: Bogota 
 - TIPO DE ORDEN:   Aumento de Producción 
 - CONTROL DE CAMBIOS:  CC-005-2024
Contrato: Proyectizado
Duración: 1 MES     ||    Puntos: 26 PUNTOS MENSUAL
Horario: L - S 7AM - 4PM
Sede: TERRENO 
Recursos:  000001 CARNÉ 6 SERIALIZADO
Usuario:  Lina Cruz"
</t>
  </si>
  <si>
    <t>AUXILIAR I TENDIDO DE FIBRA OPTICA  (Servicio cuadrillas red externa FTTH C-CW5903-23 BOG)</t>
  </si>
  <si>
    <t>1015430255</t>
  </si>
  <si>
    <t xml:space="preserve">"Solicitado Por:  Ingeniero  Marsceliano Tovar Nivia  
Perfil: Tecnico II Lider De Grupo Tendido De Fibra Optica Aseguramiento 
Cant Vacantes: 1    ||   Ceco: 1199001    ||   Ciudad: Bogota 
 - TIPO DE ORDEN:   Reemplazo por cambio de Cargo
 - CEDULA:  1015430255
 - NOMBRE:  Martinez Albino Diego Alexander
 - FECHA CAMBIO DE  CARGO CC-24281: 01/01/2024
 - MOTIVO:   CAMBIO DE  CARGO CC-24281
Contrato: Proyectizado
Duración: 1 MES     ||    Puntos: 52 PUNTOS MENSUAL
Horario: L - S 7AM - 4PM
Sede: TERRENO 
Recursos:  102839 SIMCARD ETB 1 SERIALIZADO  
101999 CELULAR SMARTPHONE BASICO 1 CUANTIFICADO  
000001 CARNÉ 1 SERIALIZADO CUANTIFICADO
Usuario:  Lina Cruz"
</t>
  </si>
  <si>
    <t>Martinez Albino Diego Alexander</t>
  </si>
  <si>
    <t>1023913265</t>
  </si>
  <si>
    <t xml:space="preserve">"Solicitado Por:  Ingeniero  Marsceliano Tovar Nivia  
Perfil: Tecnico II Lider De Grupo Tendido De Fibra Optica Aseguramiento 
Cant Vacantes: 1    ||   Ceco: 1199001    ||   Ciudad: Bogota 
 - TIPO DE ORDEN:   Reemplazo por cambio de Cargo
 - CEDULA:  1023913265
 - NOMBRE:  Hernandez Penuela Andres Camilo
 - FECHA CAMBIO DE  CARGO CC-24281: 01/01/2024
 - MOTIVO:   CAMBIO DE  CARGO CC-24281
Contrato: Proyectizado
Duración: 1 MES     ||    Puntos: 52 PUNTOS MENSUAL
Horario: L - S 7AM - 4PM
Sede: TERRENO 
Recursos:  102839 SIMCARD ETB 1 SERIALIZADO  
101999 CELULAR SMARTPHONE BASICO 1 CUANTIFICADO  
000001 CARNÉ 1 SERIALIZADO CUANTIFICADO
Usuario:  Lina Cruz"
</t>
  </si>
  <si>
    <t>Hernandez Penuela Andres Camilo</t>
  </si>
  <si>
    <t xml:space="preserve">"Solicitado Por:  Ingeniero  Marsceliano Tovar Nivia  
Perfil: Técnico IV / Fusionador de Fibra Aseguramiento FTTH 
Cant Vacantes: 12    ||   Ceco: 1199001    ||   Ciudad: Bogota 
 - TIPO DE ORDEN:   Aumento de Producción 
Contrato: Proyectizado
Duración: 52     ||    Puntos: 1 MES
Horario: L - S 7AM - 4PM 
Sede: Terreno 
Recursos:  102839 SIMCARD ETB 12 SERIALIZADO  
101999 CELULAR SMARTPHONE BASICO 12 CUANTIFICADO  
000001 CARNÉ 12 SERIALIZADO
Observación:   12 Técnico IV / Fusionador de Fibra Aseguramiento FTTH ; con horario L - S 7AM - 4PM: con asignación de SIM CARD (Voz + datos).
Usuario:  Lina Cruz"
</t>
  </si>
  <si>
    <t xml:space="preserve">"Solicitado Por:  Ingeniero  Marsceliano Tovar Nivia  
Perfil: Técnico I/ Auxiliar Empalme De Fibra Óptica 
Cant Vacantes: 12    ||   Ceco: 1199001    ||   Ciudad: Bogota 
 - TIPO DE ORDEN:   Aumento de Producción 
Contrato: Proyectizado
Duración: 26     ||    Puntos: 1 MES
Horario: L - S 7AM - 4PM 
Sede: Terreno 
Recursos:  SIN RECURSOS
Observación:   12 Técnico I/ Auxiliar Empalme De Fibra Óptica; con horario L - S 7AM - 4PM.
Usuario:  Lina Cruz"
</t>
  </si>
  <si>
    <t xml:space="preserve">"Solicitado Por:  Ingeniero  Marsceliano Tovar Nivia  
Perfil: Técnico II / Líder De Grupo Tendido Fibra Óptica Aseguramiento 
Cant Vacantes: 6    ||   Ceco: 1199001    ||   Ciudad: Bogota 
 - TIPO DE ORDEN:   Aumento de Producción 
Contrato: Proyectizado
Duración: 52     ||    Puntos: 1 MES
Horario: L - S 7AM - 4PM 
Sede: Terreno 
Recursos:  102839 SIMCARD ETB 6 SERIALIZADO  
101999 CELULAR SMARTPHONE BASICO 6 CUANTIFICADO  
000001 CARNÉ 6 SERIALIZADO
Observación:   6 Técnico II / Líder De Grupo Tendido Fibra Óptica Aseguramiento; con horario L-S 7ªM -4PM: con asignación de SIM CARD (Voz +datos).
Usuario:  Lina Cruz"
</t>
  </si>
  <si>
    <t xml:space="preserve">"Solicitado Por:  Ingeniero  Marsceliano Tovar Nivia  
Perfil: Auxiliar I / Tendido de Fibra optica 
Cant Vacantes: 18    ||   Ceco: 1199001    ||   Ciudad: Bogota 
 - TIPO DE ORDEN:   Aumento de Producción 
Contrato: Proyectizado
Duración: 26     ||    Puntos: 1 MES
Horario: L - S 7AM - 4PM 
Sede: Terreno 
Recursos:  SIN RECURSOS
Observación:   18 Auxiliar I / Asistente de Tendido; con horario L-S 7ªM -4PM.
Usuario:  Lina Cruz"
</t>
  </si>
  <si>
    <t>SUPERVISOR TECNICO TENDIDO Y EMPALME DE FIBRA OPTICA</t>
  </si>
  <si>
    <t xml:space="preserve">"Solicitado Por:  Ingeniero  Marsceliano Tovar Nivia  
Perfil: Supervisor técnico / Tendido y Empalme de fibra óptica 
Cant Vacantes: 1    ||   Ceco: 1199001    ||   Ciudad: Bogota 
 - TIPO DE ORDEN:   Aumento de Producción 
Contrato: Proyectizado
Duración: 2730     ||    Puntos: 1 MES
Horario: L - S 7AM - 4PM 
Sede: Terreno 
Recursos:  102839 SIMCARD ETB 1 SERIALIZADO  
102727 COMPUTADOR PORTATIL 1 SERIALIZADO  
000005 Cuenta Correo Kios 1 SERIALIZADO  
000001 CARNÉ 1 SERIALIZADO  
101999 CELULAR SMARTPHONE BASICO 1 CUANTIFICADO 
Observación:   1 Supervisor técnico / Tendido y Empalme de fibra óptica; con horario L - S 7AM - 4PM. Con asignación de SIM CARD (Voz +datos) + PC portátil y Correo corporativo.
Usuario:  Lina Cruz"
</t>
  </si>
  <si>
    <t>SUPERVISOR TECNICO TENDIDO Y EMPALME DE FIBRA OPTICA  (Servicio cuadrillas red externa FTTH C-CW5903-23 BOG)</t>
  </si>
  <si>
    <t>AUXILIAR I / OPERADOR DE DATOS</t>
  </si>
  <si>
    <t>Nombre: COMPUTADOR PORTATIL , Nombre: Cuenta Correo Kios ,</t>
  </si>
  <si>
    <t xml:space="preserve">"Solicitado Por:  Ingeniero  Marsceliano Tovar Nivia  
Perfil: Auxiliar I / Operador de datos 
Cant Vacantes: 2    ||   Ceco: 1199001    ||   Ciudad: Bogota 
 - TIPO DE ORDEN:   Aumento de Producción 
Contrato: Proyectizado
Duración: 3406     ||    Puntos: 1 MES
Horario: L - S 7AM - 4PM 
Sede: Terreno 
Recursos:  102727 COMPUTADOR PORTATIL 2 SERIALIZADO  
000005 Cuenta Correo Kios 2 SERIALIZADO 
Observación:   2 Auxiliar I / Operador de datos; con horario L - S 7AM - 4PM + PC portátil y Correo corporativo.
Usuario:  Lina Cruz"
</t>
  </si>
  <si>
    <t>AUXILIAR I / OPERADOR DE DATOS  (Servicio cuadrillas red externa FTTH C-CW5903-23 BOG)</t>
  </si>
  <si>
    <t>4841001- Invima CI-XXX-23 BOG</t>
  </si>
  <si>
    <t>11-ene</t>
  </si>
  <si>
    <t>12-ene</t>
  </si>
  <si>
    <t>SE DEJA UNA VACANTE Y SE CAMBIA POR LA GARANTÍA 17983_1</t>
  </si>
  <si>
    <t>FECHA</t>
  </si>
  <si>
    <t>&gt; 15 DÍAS</t>
  </si>
  <si>
    <t>&lt; 15 DÍAS</t>
  </si>
  <si>
    <t>PORCENTAJE</t>
  </si>
  <si>
    <t>junio</t>
  </si>
  <si>
    <t>julio</t>
  </si>
  <si>
    <t xml:space="preserve">agosto </t>
  </si>
  <si>
    <t>septiembre</t>
  </si>
  <si>
    <t>octubre</t>
  </si>
  <si>
    <t>noviembre</t>
  </si>
  <si>
    <t>diciembre</t>
  </si>
  <si>
    <t>contratación</t>
  </si>
  <si>
    <t>meta</t>
  </si>
  <si>
    <t>&lt; 20 Nov</t>
  </si>
  <si>
    <t>estado</t>
  </si>
  <si>
    <t>1 al 20 Nov</t>
  </si>
  <si>
    <t>aumento</t>
  </si>
  <si>
    <t>21 al 30 Nov</t>
  </si>
  <si>
    <t>reemplazo</t>
  </si>
  <si>
    <t>enero</t>
  </si>
  <si>
    <t>ID</t>
  </si>
  <si>
    <t>IDENTIFICACION</t>
  </si>
  <si>
    <t>APELLIDOS NOMBRES</t>
  </si>
  <si>
    <t>CONTRATANTE</t>
  </si>
  <si>
    <t>CIUDAD</t>
  </si>
  <si>
    <t>DDR0</t>
  </si>
  <si>
    <t>FECHA INGRESO</t>
  </si>
  <si>
    <t>TELEFONO</t>
  </si>
  <si>
    <t>CONTRATO</t>
  </si>
  <si>
    <t>OBSERVACIONES</t>
  </si>
  <si>
    <t>CONTRATO COLVAPLUS</t>
  </si>
  <si>
    <t>COORDINACION</t>
  </si>
  <si>
    <t>LLAVE</t>
  </si>
  <si>
    <t>ELEMENTOS SOLICITUD COLVAPLUS</t>
  </si>
  <si>
    <t>OBSERVACION2</t>
  </si>
  <si>
    <t xml:space="preserve"> FECHA ORDEN SOLICITUD</t>
  </si>
  <si>
    <t>FECHA DE INGRESO</t>
  </si>
  <si>
    <t>Mision Temporal</t>
  </si>
  <si>
    <t>BOGOTA</t>
  </si>
  <si>
    <t>L-S</t>
  </si>
  <si>
    <t>Contratado</t>
  </si>
  <si>
    <t>7X24</t>
  </si>
  <si>
    <t>MIN TRABAJO</t>
  </si>
  <si>
    <t>6X8</t>
  </si>
  <si>
    <t>L-V</t>
  </si>
  <si>
    <t>REQUIERE MOTO</t>
  </si>
  <si>
    <t>Monroy Chavez Jonny Alejandro</t>
  </si>
  <si>
    <t>Ingeniero De Georeferenciacion Gis</t>
  </si>
  <si>
    <t>DDR17606</t>
  </si>
  <si>
    <t>Temporal</t>
  </si>
  <si>
    <t>Jose Gonzalez</t>
  </si>
  <si>
    <t>17606-1019074089</t>
  </si>
  <si>
    <t>Equipo Portátil, Correo, Celular, Sim Card Plan Voz y Datos</t>
  </si>
  <si>
    <t>Barbosa Guevara Carol Biviana</t>
  </si>
  <si>
    <t>17606-1032485923</t>
  </si>
  <si>
    <t>Ballesteros Pinzon Rafael Enrique</t>
  </si>
  <si>
    <t>Colvatel</t>
  </si>
  <si>
    <t>Profesional Especializado En Proyectos-Gerente De Proyectos</t>
  </si>
  <si>
    <t>DDR17614</t>
  </si>
  <si>
    <t>MINISTERIO DE TRABAJO</t>
  </si>
  <si>
    <t>Proyectizado</t>
  </si>
  <si>
    <t>Diego Casallas</t>
  </si>
  <si>
    <t>17614-79348017</t>
  </si>
  <si>
    <t>Equipo Portátil, Correo, Sim Card Plan Voz y Datos</t>
  </si>
  <si>
    <t>Avila Manrique Paula Vanessa</t>
  </si>
  <si>
    <t>Tecnico De Archivo</t>
  </si>
  <si>
    <t>DDR17608</t>
  </si>
  <si>
    <t>INVIMA</t>
  </si>
  <si>
    <t>Rene Agredo</t>
  </si>
  <si>
    <t>17608-1000269044</t>
  </si>
  <si>
    <t>10 Equipos Portátil, Correos</t>
  </si>
  <si>
    <t>Barreto Saavedra Liliana Esperanza</t>
  </si>
  <si>
    <t>17608-28874223</t>
  </si>
  <si>
    <t>Becerra Fonseca Sandra Isabel</t>
  </si>
  <si>
    <t>17608-1056930671</t>
  </si>
  <si>
    <t>Espitia Farfan Maria Pilar</t>
  </si>
  <si>
    <t>17608-1070918697</t>
  </si>
  <si>
    <t>Lopez Sanchez Jenny Hasbleidy</t>
  </si>
  <si>
    <t>17608-1032417908</t>
  </si>
  <si>
    <t>Munar Yuri Andrea</t>
  </si>
  <si>
    <t>17608-1016071197</t>
  </si>
  <si>
    <t>Pico Duque Jerly Johanna</t>
  </si>
  <si>
    <t>17608-1093789264</t>
  </si>
  <si>
    <t>Romero Gonzalez Angie Lorena</t>
  </si>
  <si>
    <t>17608-1024558286</t>
  </si>
  <si>
    <t>Barbosa Enciso Lesley Stephany</t>
  </si>
  <si>
    <t>17608-1016049124</t>
  </si>
  <si>
    <t xml:space="preserve">Soacha Viasus Carmen Liliana </t>
  </si>
  <si>
    <t>17608-53070576</t>
  </si>
  <si>
    <t>Donoso Rubiano Paula Alejandra</t>
  </si>
  <si>
    <t>Bogota</t>
  </si>
  <si>
    <t>17608-1000455987</t>
  </si>
  <si>
    <t>Rodriguez Jimenez Claudia Esperanza</t>
  </si>
  <si>
    <t>17608-52937243</t>
  </si>
  <si>
    <t>Villalba Gonzalez Yudy Johanna</t>
  </si>
  <si>
    <t>17608-52738218</t>
  </si>
  <si>
    <t>Fonseca Valencia Jenny Lorena</t>
  </si>
  <si>
    <t>17608-1023919261</t>
  </si>
  <si>
    <t>Guzman Guauque Jinna Katherine</t>
  </si>
  <si>
    <t>17608-1015998428</t>
  </si>
  <si>
    <t>Velosa Joya Leandro Alexiss</t>
  </si>
  <si>
    <t>17608-80183111</t>
  </si>
  <si>
    <t>BERNAL MALAGON YEIMI LILIANA</t>
  </si>
  <si>
    <t>MISION TEMPORAL</t>
  </si>
  <si>
    <t>17608-52870051</t>
  </si>
  <si>
    <t>CASTILLO PARDO HECTOR ALEJANDRO</t>
  </si>
  <si>
    <t>DDR17628</t>
  </si>
  <si>
    <t>17628-79654447</t>
  </si>
  <si>
    <t>CORTES HIDALGO SERGIO ALEXANDER</t>
  </si>
  <si>
    <t>DDR17607</t>
  </si>
  <si>
    <t>17607-1033807328</t>
  </si>
  <si>
    <t>TECNICO III / PROFESIONAL EQUIPOS DE INFRAESTRUCTURA Y UMTS</t>
  </si>
  <si>
    <t>GUASCA CARRANZA KELLY ANDREA</t>
  </si>
  <si>
    <t>DDR17619</t>
  </si>
  <si>
    <t>17619-52784058</t>
  </si>
  <si>
    <t>FUNZA</t>
  </si>
  <si>
    <t>AUXILIAR / DIGITADOR GESTION DOCUMENTAL</t>
  </si>
  <si>
    <t>ANALISTA DE MESA DE SERVICIO</t>
  </si>
  <si>
    <t>RODRIGUEZ PESTANA MIGUEL MARIANO</t>
  </si>
  <si>
    <t>PROFESIONAL II / INGENIERO DE PROYECTOS POSVENTA</t>
  </si>
  <si>
    <t>DDR17625</t>
  </si>
  <si>
    <t>17625-1063146801</t>
  </si>
  <si>
    <t>BERMUDEZ RAMIREZ ANDRES ERNESTO</t>
  </si>
  <si>
    <t>DDR17613</t>
  </si>
  <si>
    <t>17613-1122647350</t>
  </si>
  <si>
    <t>ANTOLINEZ ARIAS MICHAEL ESTID</t>
  </si>
  <si>
    <t>DDR17640</t>
  </si>
  <si>
    <t>17640-1014269995</t>
  </si>
  <si>
    <t>ARIZA SARMIENTO ANGIE NATALIA</t>
  </si>
  <si>
    <t>COLVATEL</t>
  </si>
  <si>
    <t>PROFESIONAL I / ANALISTA DE INFORMACION</t>
  </si>
  <si>
    <t>DDR17635</t>
  </si>
  <si>
    <t>DIRECTOS - INDIRECTOS OPERACIONES</t>
  </si>
  <si>
    <t>Dugar Burgos</t>
  </si>
  <si>
    <t>17635-1010001007</t>
  </si>
  <si>
    <t>Equipo Portátil, Correo, basic , Teams ,Celular, Sim Card Plan Voz y Datos</t>
  </si>
  <si>
    <t>AVELLA GARZON NICOLAS FEDERICO</t>
  </si>
  <si>
    <t>TECNICO III / DISEÑO DE PLANOS</t>
  </si>
  <si>
    <t>DDR17612</t>
  </si>
  <si>
    <t>17612-1013670456</t>
  </si>
  <si>
    <t>Equipo Portátil, Correo, VPN, Dominio, Sim Card Plan Voz y Datos</t>
  </si>
  <si>
    <t>BERDUGO PEREZ MANUEL DAVID</t>
  </si>
  <si>
    <t>TECNICO EN SISTEMAS DE INFORMACION</t>
  </si>
  <si>
    <t>DDR17630</t>
  </si>
  <si>
    <t>ESTRATEGIA</t>
  </si>
  <si>
    <t>Oscar Pardo</t>
  </si>
  <si>
    <t>17630-1081827659</t>
  </si>
  <si>
    <t>Equipo Portátil I core 7, Licencia full Teams y Correo electronico licencia Basic</t>
  </si>
  <si>
    <t>DIAZ MENDEZ ANGIE LIZETH</t>
  </si>
  <si>
    <t>PROFESIONAL I GESTION Y GEOREFERENCIACION GIS</t>
  </si>
  <si>
    <t>DDR17631</t>
  </si>
  <si>
    <t>17631-1018449336</t>
  </si>
  <si>
    <t>JOYA TRIANA JOSE IVAN</t>
  </si>
  <si>
    <t>17608-80001626</t>
  </si>
  <si>
    <t>ORJUELA RIVERA SANTIAGO JOSE</t>
  </si>
  <si>
    <t>INGENIERO ATENCION A FALLAS - TI</t>
  </si>
  <si>
    <t>DDR17629</t>
  </si>
  <si>
    <t>17629-1032481556</t>
  </si>
  <si>
    <t>ALVARADO PRIETO JUAN PABLO</t>
  </si>
  <si>
    <t>AUXILIAR INTEGRAL DE GESTION DOCUMENTAL</t>
  </si>
  <si>
    <t>DDR17634</t>
  </si>
  <si>
    <t>Oscar Sierra</t>
  </si>
  <si>
    <t>17634-1073506057</t>
  </si>
  <si>
    <t>CRUZ TORRES LINA PAOLA</t>
  </si>
  <si>
    <t>PROFESIONAL I / GESTION DE RECURSOS</t>
  </si>
  <si>
    <t>DDR17641</t>
  </si>
  <si>
    <t>Maria Victoria Luque</t>
  </si>
  <si>
    <t>17641-52972403</t>
  </si>
  <si>
    <t>Equipo Portátil I core 7, Correo basic,acceso a edición de carpetas Operaciones Data/operaciones/Viceprecidencia Operaciones_opr  y Operaciones Data/operaciones/Viceprecidencia/ApoyoOperaciones_opr, celular, Sim Card Plan Voz y Datos</t>
  </si>
  <si>
    <t>INGENIERO DE PROYECTOS PREVENTA AVANZADA</t>
  </si>
  <si>
    <t>Harvey Marin</t>
  </si>
  <si>
    <t>Jeison Robles</t>
  </si>
  <si>
    <t>Equipo portatil, Sim Card Plan Voz y Datos, moto</t>
  </si>
  <si>
    <t>Retirado</t>
  </si>
  <si>
    <t>INGENIERO PUESTA EN MARCHA PEM MPLS</t>
  </si>
  <si>
    <t>Proyecto Documental Colvatel</t>
  </si>
  <si>
    <t>Mary Peña</t>
  </si>
  <si>
    <t>TECNICO IV / FUSIONADOR FIBRA</t>
  </si>
  <si>
    <t>TECNICO I / AUXILIAR EMPALME DE FIBRA OPTICA</t>
  </si>
  <si>
    <t>AUXILIAR I / ASISTENTE DE TENDIDO</t>
  </si>
  <si>
    <t>TECNOLOGO ADMINISTRACION DE RECURSOS RED ACCESO</t>
  </si>
  <si>
    <t>TECNICO III / ANALISIS DE INFRAESTRUCTURA</t>
  </si>
  <si>
    <t>TECNICO III / ANALISTA DE INFORMACION Y GESTION DE MATERIALES</t>
  </si>
  <si>
    <t>jeison robles</t>
  </si>
  <si>
    <t>TECNICO I / CERTIFICADOR DE FIBRA OPTICA</t>
  </si>
  <si>
    <t>FABIAN ANDRES RODRIGUEZ PARRA</t>
  </si>
  <si>
    <t>OPERADOR BASICO DE PLATAFORMAS</t>
  </si>
  <si>
    <t>CHARLY ESTEBAN BERNATE GARAY</t>
  </si>
  <si>
    <t>ESPECIALISTA EN ACCESO</t>
  </si>
  <si>
    <t>Pedro Salamanca</t>
  </si>
  <si>
    <t>MARIN MADRIGAL CESAR AUGUSTO</t>
  </si>
  <si>
    <t>AUXILIAR I / TENDIDO DE FIBRA OPTICA UM BOGOTA</t>
  </si>
  <si>
    <t>Ing Lina Hoyos</t>
  </si>
  <si>
    <t>PROFESIONAL DE OPTIMIZACION DE PROCESOS</t>
  </si>
  <si>
    <t>RAFAEL BALLESTEROS</t>
  </si>
  <si>
    <t>TECNICO I / SEGURIDAD INFRAESTRUCTURA</t>
  </si>
  <si>
    <t>TECNICO II / LIDER DE GRUPO TENDIDO FIBRA OPTICA</t>
  </si>
  <si>
    <t>TEMPORAL</t>
  </si>
  <si>
    <t>Henry Hernandez</t>
  </si>
  <si>
    <t>INGENIERO PUESTA EN MARCHA PATH</t>
  </si>
  <si>
    <t>Ingeniero Alex Niño</t>
  </si>
  <si>
    <t>JULIAN GONZALEZ</t>
  </si>
  <si>
    <t xml:space="preserve">Daniel G. Camargo Pinto </t>
  </si>
  <si>
    <t>Carlos Arturo Contreras</t>
  </si>
  <si>
    <t>Camilo Quinteo</t>
  </si>
  <si>
    <t xml:space="preserve">Edwin Styven Hilarión Bohórquez </t>
  </si>
  <si>
    <t>OSCAR SIERRA</t>
  </si>
  <si>
    <t xml:space="preserve">Ricardo Alfonso Rodríguez </t>
  </si>
  <si>
    <t>AUXILIAR I / GESTION DE CIERRE</t>
  </si>
  <si>
    <t>Jeison Andres Robles</t>
  </si>
  <si>
    <t>Dumar Pérez.</t>
  </si>
  <si>
    <t>DUMAR GUTIERREZ</t>
  </si>
  <si>
    <t>Daniel G. Camargo Pinto</t>
  </si>
  <si>
    <t xml:space="preserve">Alex Hernández </t>
  </si>
  <si>
    <t>Andrea Peña</t>
  </si>
  <si>
    <t>ANALISTA DE INNOVACION</t>
  </si>
  <si>
    <t>Mauricio Silva</t>
  </si>
  <si>
    <t>ABRIL CEPEDA ANGELA PATRICIA</t>
  </si>
  <si>
    <t>RAMOS BARRETO ANA CAROLINA</t>
  </si>
  <si>
    <t>&gt; A 15 DÍAS</t>
  </si>
  <si>
    <t>&lt; A 15 DÍAS</t>
  </si>
  <si>
    <t>Cuenta de APELLIDOS NOMBRES</t>
  </si>
  <si>
    <t>"Solicitado Por: Ingeniero Marsceliano Tovar Nivia Perfil: Tecnico II Lider De Grupo Tendido De Fibra Optica Aseguramiento Cant Vacantes: 1 || Ceco: 1199001 || Ciudad: Bogota - TIPO DE ORDEN: Reemplazo por cambio de Cargo - CEDULA: 1015430255 - NOMBRE: Martinez Albino Diego Alexander - FECHA CAMBIO DE CARGO CC-24281: 01/01/2024 - MOTIVO: CAMBIO DE CARGO CC-24281 Contrato: Proyectizado Duración: 1 MES || Puntos: 52 PUNTOS MENSUAL Horario: L - S 7AM - 4PM Sede: TERRENO Recursos: 102839 SIMCARD ETB 1 SERIALIZADO 101999 CELULAR SMARTPHONE BASICO 1 CUANTIFICADO 000001 CARNÉ 1 SERIALIZADO CUANTIFICADO Usuario: Lina Cruz" | autorizado - cuadrilla solicitada por ETB para atender la Red Externa</t>
  </si>
  <si>
    <t>"Solicitado Por: Ingeniero Marsceliano Tovar Nivia Perfil: Tecnico II Lider De Grupo Tendido De Fibra Optica Aseguramiento Cant Vacantes: 1 || Ceco: 1199001 || Ciudad: Bogota - TIPO DE ORDEN: Reemplazo por cambio de Cargo - CEDULA: 1023913265 - NOMBRE: Hernandez Penuela Andres Camilo - FECHA CAMBIO DE CARGO CC-24281: 01/01/2024 - MOTIVO: CAMBIO DE CARGO CC-24281 Contrato: Proyectizado Duración: 1 MES || Puntos: 52 PUNTOS MENSUAL Horario: L - S 7AM - 4PM Sede: TERRENO Recursos: 102839 SIMCARD ETB 1 SERIALIZADO 101999 CELULAR SMARTPHONE BASICO 1 CUANTIFICADO 000001 CARNÉ 1 SERIALIZADO CUANTIFICADO Usuario: Lina Cruz" | autorizado - cuadrillas solicitadas por ETB para red Externa</t>
  </si>
  <si>
    <t>TECNICO III ADMINISTRADOR DE INVENTARIOS</t>
  </si>
  <si>
    <t xml:space="preserve">"Solicitado Por:  Ingeniero  Mauricio Barreto Ochoa   
Perfil: Técnico III Administrador de Inventarios 
Cant Vacantes: 1    ||   Ceco: 1200001    ||   Ciudad: Bogota 
 - TIPO DE ORDEN:   Nuevo Negocio
Contrato: PROYECTIZADO
Duración: 1 MES     ||    Puntos: (100 puntos mes)
Horario: L - S  7 am – 4 pm 
Sede: COFRADÍA 
Recursos:  102727 COMPUTADOR PORTATIL 1 SERIALIZADO  
000005 Cuenta Correo Kios 1 SERIALIZADO  
102839 SIMCARD ETB 1 SERIALIZADO  
101999 CELULAR SMARTPHONE BASICO 1 CUANTIFICADO 
Observación:  Ninguna
Usuario:  Lina Cruz"
</t>
  </si>
  <si>
    <t>TECNICO III ADMINISTRADOR DE INVENTARIOS  (Retiro de Cobre - C-XXXX-23 BOG)</t>
  </si>
  <si>
    <t>Total 2024</t>
  </si>
  <si>
    <t>EL ING NO INDICA LOS AUX EN EL CC</t>
  </si>
  <si>
    <t>"Solicitado Por: Ingeniero Mauricio Barreto Ochoa Perfil: Técnico II Empalmador Redes De Cobre Cant Vacantes: 1 || Ceco: 1196001 || Ciudad: Bogota - TIPO DE ORDEN: Reemplazo - CEDULA: 1030557588 - NOMBRE: Solanilla Granados Miguel Hernando - FECHA DE RETIRO: 22/12/2023 - MOTIVO: Renuncia Voluntaria Contrato: PROYECTIZADO OBRA LABOR Duración: 1 mes || Puntos: 275 puntos (Mes) Horario: L a S 7 a.m. - 4 p.m. Sede: COFRADIA-TERRENO Recursos: 102839 SIMCARD ETB 1 SERIALIZADO 000001 CARNÉ 1 SERIALIZADO 101999 CELULAR SMARTPHONE BASICO 1 CUANTIFICADO Observación: Ninguna Usuario: Lina Cruz" | AUTORIZADO - SOLICITUD POR REEMPLAZO</t>
  </si>
  <si>
    <t>1200001-Decomisionamiento cobre - C-XXXX-24 BOG2</t>
  </si>
  <si>
    <t>"Solicitado Por: Ingeniero Marsceliano Tovar Nivia Perfil: Técnico IV / Fusionador de Fibra Aseguramiento FTTH Cant Vacantes: 12 || Ceco: 1199001 || Ciudad: Bogota - TIPO DE ORDEN: Aumento de Producción Contrato: Proyectizado Duración: 52 || Puntos: 1 MES Horario: L - S 7AM - 4PM Sede: Terreno Recursos: 102839 SIMCARD ETB 12 SERIALIZADO 101999 CELULAR SMARTPHONE BASICO 12 CUANTIFICADO 000001 CARNÉ 12 SERIALIZADO Observación: ? 12 Técnico IV / Fusionador de Fibra Aseguramiento FTTH ; con horario L - S 7AM - 4PM: con asignación de SIM CARD (Voz + datos). Usuario: Lina Cruz" | AUTORIZADO - SOLICITUD PARA CUBRIR CUADRILLAS DE RED EXTERNA</t>
  </si>
  <si>
    <t>"Solicitado Por: Ingeniero Marsceliano Tovar Nivia Perfil: Técnico I/ Auxiliar Empalme De Fibra Óptica Cant Vacantes: 12 || Ceco: 1199001 || Ciudad: Bogota - TIPO DE ORDEN: Aumento de Producción Contrato: Proyectizado Duración: 26 || Puntos: 1 MES Horario: L - S 7AM - 4PM Sede: Terreno Recursos: SIN RECURSOS Observación: ? 12 Técnico I/ Auxiliar Empalme De Fibra Óptica; con horario L - S 7AM - 4PM. Usuario: Lina Cruz" | AUTORIZADO - SOLICTUD PARA ATENDER EL CRECIMIENTO DE CUADRILLAS DE RED EXTERNA</t>
  </si>
  <si>
    <t>"Solicitado Por: Ingeniero Marsceliano Tovar Nivia Perfil: Técnico II / Líder De Grupo Tendido Fibra Óptica Aseguramiento Cant Vacantes: 6 || Ceco: 1199001 || Ciudad: Bogota - TIPO DE ORDEN: Aumento de Producción Contrato: Proyectizado Duración: 52 || Puntos: 1 MES Horario: L - S 7AM - 4PM Sede: Terreno Recursos: 102839 SIMCARD ETB 6 SERIALIZADO 101999 CELULAR SMARTPHONE BASICO 6 CUANTIFICADO 000001 CARNÉ 6 SERIALIZADO Observación: ? 6 Técnico II / Líder De Grupo Tendido Fibra Óptica Aseguramiento; con horario L-S 7ªM -4PM: con asignación de SIM CARD (Voz +datos). Usuario: Lina Cruz" | autorizado - crecimiento de cuadrillas para la operación de red externa corporativo</t>
  </si>
  <si>
    <t>"Solicitado Por: Ingeniero Marsceliano Tovar Nivia Perfil: Auxiliar I / Tendido de Fibra optica Cant Vacantes: 18 || Ceco: 1199001 || Ciudad: Bogota - TIPO DE ORDEN: Aumento de Producción Contrato: Proyectizado Duración: 26 || Puntos: 1 MES Horario: L - S 7AM - 4PM Sede: Terreno Recursos: SIN RECURSOS Observación: ? 18 Auxiliar I / Asistente de Tendido; con horario L-S 7ªM -4PM. Usuario: Lina Cruz" | autorizado - crecimiento de cuadrillas para atender la red externa corporativa</t>
  </si>
  <si>
    <t>"Solicitado Por: Ingeniero Marsceliano Tovar Nivia Perfil: Supervisor técnico / Tendido y Empalme de fibra óptica Cant Vacantes: 1 || Ceco: 1199001 || Ciudad: Bogota - TIPO DE ORDEN: Aumento de Producción Contrato: Proyectizado Duración: 2730 || Puntos: 1 MES Horario: L - S 7AM - 4PM Sede: Terreno Recursos: 102839 SIMCARD ETB 1 SERIALIZADO 102727 COMPUTADOR PORTATIL 1 SERIALIZADO 000005 Cuenta Correo Kios 1 SERIALIZADO 000001 CARNÉ 1 SERIALIZADO 101999 CELULAR SMARTPHONE BASICO 1 CUANTIFICADO Observación: ? 1 Supervisor técnico / Tendido y Empalme de fibra óptica; con horario L - S 7AM - 4PM. Con asignación de SIM CARD (Voz +datos) + PC portátil y Correo corporativo. Usuario: Lina Cruz" | autorizado - crecimiento para atender la red externa corporativa</t>
  </si>
  <si>
    <t>"Solicitado Por: Ingeniero Marsceliano Tovar Nivia Perfil: Auxiliar I / Operador de datos Cant Vacantes: 2 || Ceco: 1199001 || Ciudad: Bogota - TIPO DE ORDEN: Aumento de Producción Contrato: Proyectizado Duración: 3406 || Puntos: 1 MES Horario: L - S 7AM - 4PM Sede: Terreno Recursos: 102727 COMPUTADOR PORTATIL 2 SERIALIZADO 000005 Cuenta Correo Kios 2 SERIALIZADO Observación: ? 2 Auxiliar I / Operador de datos; con horario L - S 7AM - 4PM + PC portátil y Correo corporativo. Usuario: Lina Cruz" | autorizado - crecimiento para atender la red externa corporativa</t>
  </si>
  <si>
    <t>"Solicitado Por: Ingeniero Renne Agredo Triana Perfil: Coordinador De Proyectos En Gestion Documental Cant Vacantes: 1 || Ceco: 89992 || Ciudad: Bogota - TIPO DE ORDEN: Reemplazo - CEDULA: 1102578641 - NOMBRE: Victor Julio Garcia Chavez - FECHA DE RETIRO: 10/01/2024 - MOTIVO: RENUNCIA VOLUNTARIA Contrato: PROYECTIZADO Duración: 1 año || Puntos: renovar 1000 X mes Horario: L a V 7 a 5 Sábado Medio día Sede: COFRADÍA Recursos: 000008 Computador portatil core I7 1 SERIALIZADO 103204 DISCOS SSD 512GB 1 SERIALIZADO 000006 Cuenta Correo Basic 1 SERIALIZADO 9999909 TEAMS 1 CUANTIFICADO 000003 Monitor 1 SERIALIZADO Observación: PORTATIL Intel Core I7 –Quinta generación o superior, disco 500Gb estado sólido , pantalla 16” o superior || correo corportativo, con Teams como coordinador || Acceso a carpetas públicas de pro tic Usuario: Lina Cruz" | autorizado</t>
  </si>
  <si>
    <t>Nombre: DISCOS SSD 512GB , Nombre: Cuenta Correo Basic , Nombre: Monitor , Nombre: Computador portatil core I7 , Nombre: TEAMS ,</t>
  </si>
  <si>
    <t>1102578641</t>
  </si>
  <si>
    <t xml:space="preserve">"Solicitado Por:  Ingeniero  Renne Agredo Triana   
Perfil: Coordinador De Proyectos En Gestion Documental 
Cant Vacantes: 1    ||   Ceco: 89992    ||   Ciudad: Bogota 
 - TIPO DE ORDEN:   Reemplazo
 - CEDULA:  1102578641
 - NOMBRE:  Victor Julio Garcia Chavez
 - FECHA DE RETIRO:  10/01/2024
 - MOTIVO:   RENUNCIA VOLUNTARIA
Contrato: PROYECTIZADO
Duración: 1 año     ||    Puntos: renovar 1000 X mes
Horario: L a V 7 a 5 Sábado Medio día
Sede: COFRADÍA 
Recursos:  000008 Computador portatil core I7 1 SERIALIZADO  
103204 DISCOS SSD 512GB 1 SERIALIZADO  
000006 Cuenta Correo Basic 1 SERIALIZADO  
9999909 TEAMS 1 CUANTIFICADO  
000003 Monitor 1 SERIALIZADO
Observación:  PORTATIL Intel Core I7 –Quinta generación o superior, disco 500Gb estado sólido , pantalla 16” o superior  || correo corportativo, con Teams como coordinador  ||  Acceso a carpetas públicas de pro tic
Usuario:  Lina Cruz"
</t>
  </si>
  <si>
    <t>"Solicitado Por: Ingeniero Edwin Styven Hilarión Bohórquez Perfil: Agente Mesa De Servicio Nivel 1 -Tecnico Cant Vacantes: 1 || Ceco: 4058001 || Ciudad: Bogota - TIPO DE ORDEN: Reemplazo - CEDULA: 1010189345 - NOMBRE: JIMENEZ CHACON JOHAN SEBASTIAN - FECHA DE RETIRO: 17/01/2024 - MOTIVO: RENUNCIA VOLUNTARIA Contrato: PROYECTIZADO Duración: HASTA 14 de abril 2024 || Puntos: 200 Horario: 6*8 Sede: Secretaria de hacienda Recursos: sin recursos Usuario: Lina Cruz" | Aprobado</t>
  </si>
  <si>
    <t>1010189345</t>
  </si>
  <si>
    <t xml:space="preserve">"Solicitado Por:  Ingeniero  Edwin Styven Hilarión Bohórquez   
Perfil: Agente Mesa De Servicio Nivel 1 -Tecnico 
Cant Vacantes: 1    ||   Ceco: 4058001    ||   Ciudad: Bogota 
 - TIPO DE ORDEN:   Reemplazo
 - CEDULA:  1010189345
 - NOMBRE:  JIMENEZ CHACON JOHAN SEBASTIAN
 - FECHA DE RETIRO:  17/01/2024
 - MOTIVO:   RENUNCIA VOLUNTARIA
Contrato: PROYECTIZADO
Duración: HASTA 14 de abril 2024     ||    Puntos: 200
Horario: 6*8
Sede: Secretaria de hacienda 
Recursos:  sin recursos
Usuario:  Lina Cruz"
</t>
  </si>
  <si>
    <t>JIMENEZ CHACON JOHAN SEBASTIAN</t>
  </si>
  <si>
    <t>Nombre: Base refrigerante , Nombre: Computador portatil core I7 , Nombre: TECLADO SISTEMAS , Nombre: MOUSE SISTEMAS ,</t>
  </si>
  <si>
    <t>1070952084</t>
  </si>
  <si>
    <t xml:space="preserve">"Solicitado Por:  Ingeniero  Mary Andrea Peña  
Perfil: Tecnico De Archivo  
Cant Vacantes: 1    ||   Ceco: 4343007    ||   Ciudad: Funza 
 - TIPO DE ORDEN:   Reemplazo
 - CEDULA:  1070952084
 - NOMBRE:  Calderon Calderon Angie Xiomara
 - FECHA DE RETIRO:  26/01/2024
 - MOTIVO:   RENUNCIA VOLUNTARIA
Contrato: PROYECTIZADO
Duración: 2 MESES     ||    Puntos: 1490 por mes (2.980 puntos los cuales van por 2 meses)
Horario: La V de 7:30 am a 5 pm y sabados de 7 am a 11 am 
Sede: ADRES FUNZA 
Recursos:  000008 Computador portatil core I7 1 SERIALIZADO  
100166 TECLADO SISTEMAS 1 CUANTIFICADO  
100167 MOUSE SISTEMAS 1 CUANTIFICADO  
000004 Base refrigerante 1 SERIALIZADO 
Observación:  Usuario de aplicativo ( adres inventario ) 
Usuario:  Lina Cruz"
</t>
  </si>
  <si>
    <t>Calderon Calderon Angie Xiomara</t>
  </si>
  <si>
    <t>Nombre: MOUSE HP , Nombre: TECLADO , Nombre: Base refrigerante , Nombre: Computador portatil core I7 ,</t>
  </si>
  <si>
    <t>39770245</t>
  </si>
  <si>
    <t xml:space="preserve">"Solicitado Por:  Ingeniero  Mary Andrea Peña  
Perfil: Tecnico De Archivo  
Cant Vacantes: 1    ||   Ceco: 4343007    ||   Ciudad: Funza 
 - TIPO DE ORDEN:   Reemplazo
 - CEDULA:  39770245
 - NOMBRE:  Niño Arevalo Lilian
 - FECHA DE RETIRO:  17/01/2024
 - MOTIVO:   Motivo Personal
Contrato: PROYECTIZADO OBRA LABOR
Duración: 2 MESES     ||    Puntos: 1490 por mes (2.980 puntos los cuales van por 2 meses)
Horario: La V de 7:30 am a 5 pm y sabados de 7 am a 11 am 
Sede: ADRES FUNZA 
Recursos:  000008 Computador portatil core I7 1 SERIALIZADO  
102546 MOUSE HP 1 SERIALIZADO  
102981 TECLADO 1 SERIALIZADO  
000004 Base refrigerante 1 SERIALIZADO 
Observación: ******* Usuario de aplicativo ( adres inventario ) ***********
Usuario:  Lina Cruz"
</t>
  </si>
  <si>
    <t>Niño Arevalo Lilian</t>
  </si>
  <si>
    <t>TECNICO III DISEÑO DE PLANOS</t>
  </si>
  <si>
    <t xml:space="preserve">"Solicitado Por:  Ingeniero  Mauricio Barreto Ochoa   
Perfil: Técnico III Diseño de Planos 
Cant Vacantes: 2    ||   Ceco: 1200001    ||   Ciudad: Bogota 
 - TIPO DE ORDEN:   Nuevo Negocio
Contrato: PROYECTIZADO
Duración: 1 MES     ||    Puntos: (150 puntos mes)
Horario: L - S  7 am – 4 pm 
Sede: COFRADÍA 
Recursos:  102839 SIMCARD ETB 2 SERIALIZADO  
101999 CELULAR SMARTPHONE BASICO 2 CUANTIFICADO  
102727 COMPUTADOR PORTATIL 2 SERIALIZADO  
000005 Cuenta Correo Kios 2 SERIALIZADO 
Observación:  Ninguna
Usuario:  Lina Cruz"
</t>
  </si>
  <si>
    <t>TECNICO III DISEÑO DE PLANOS  (Retiro de Cobre - C-XXXX-23 BOG)</t>
  </si>
  <si>
    <t>Nombre: SIMCARD ETB , Nombre: CELULAR SMARTPHONE BASICO , Nombre: REQUIERE MOTO ,</t>
  </si>
  <si>
    <t>AUMENTO DE PRODUCCIÓN</t>
  </si>
  <si>
    <t xml:space="preserve">"Solicitado Por:  Ingeniero  Alex Hernández Medina   
Perfil: Auxiliar I / Instalador Ftth 
Cant Vacantes: 2    ||   Ceco: 1197001    ||   Ciudad: Bogota 
 - TIPO DE ORDEN:   AUMENTO DE PRODUCCIÓN
 - CONTROL DE CAMBIOS:  CC-007-2024
 - MOTIVO:   AUMENTO DE PRODUCCIÓN
Contrato: PROYECTIZADO OBRA LABOR
Duración: 2 MESES     ||    Puntos: Feb 163 puntos, Mar 150 puntos, Abr 169 puntos
Horario: L-S 7 a.m - 4 p.m
Sede: TERRENO 
Recursos:  102839 SIMCARD ETB 2 SERIALIZADO 
Observación:  SIM CARD (Voz + datos)
Usuario:  Lina Cruz"
</t>
  </si>
  <si>
    <t>80272990</t>
  </si>
  <si>
    <t xml:space="preserve">"Solicitado Por:  Ingeniero  M. Andrea Peña  
Perfil: Tecnico De Archivo 
Cant Vacantes: 1    ||   Ceco: 4665001    ||   Ciudad: Bogota 
 - TIPO DE ORDEN:   Reemplazo
 - CEDULA:  80272990
 - NOMBRE:  Salas Molina Pedro Tulio
 - FECHA DE RETIRO:  15/01/2024
 - MOTIVO:   TERMINACION DE CONTRATO
Contrato: PROYECTIZADO
Duración: 1 mes     ||    Puntos: 1820 por mes
Horario: L a S  de 7-5 pm
Sede: Cofradía  
Recursos:  sin recursos
Usuario:  Lina Cruz"
</t>
  </si>
  <si>
    <t>Salas Molina Pedro Tulio</t>
  </si>
  <si>
    <t>M. Andrea Peña</t>
  </si>
  <si>
    <t>"Solicitado Por: Ingeniero Mauricio Barreto Ochoa Perfil: Técnico III Administrador de Inventarios Cant Vacantes: 1 || Ceco: 1200001 || Ciudad: Bogota - TIPO DE ORDEN: Nuevo Negocio Contrato: PROYECTIZADO Duración: 1 MES || Puntos: (100 puntos mes) Horario: L - S 7 am – 4 pm Sede: COFRADÍA Recursos: 102727 COMPUTADOR PORTATIL 1 SERIALIZADO 000005 Cuenta Correo Kios 1 SERIALIZADO 102839 SIMCARD ETB 1 SERIALIZADO 101999 CELULAR SMARTPHONE BASICO 1 CUANTIFICADO Observación: Ninguna Usuario: Lina Cruz" | autorizado</t>
  </si>
  <si>
    <t>"Solicitado Por: Ingeniero Mary Andrea Peña Perfil: Tecnico De Archivo Cant Vacantes: 1 || Ceco: 4343007 || Ciudad: Funza - TIPO DE ORDEN: Reemplazo - CEDULA: 39770245 - NOMBRE: Niño Arevalo Lilian - FECHA DE RETIRO: 17/01/2024 - MOTIVO: Motivo Personal Contrato: PROYECTIZADO OBRA LABOR Duración: 2 MESES || Puntos: 1490 por mes (2.980 puntos los cuales van por 2 meses) Horario: La V de 7:30 am a 5 pm y sabados de 7 am a 11 am Sede: ADRES FUNZA Recursos: 000008 Computador portatil core I7 1 SERIALIZADO 102546 MOUSE HP 1 SERIALIZADO 102981 TECLADO 1 SERIALIZADO 000004 Base refrigerante 1 SERIALIZADO Observación: ******* Usuario de aplicativo ( adres inventario ) *********** Usuario: Lina Cruz" | Adres inventario reemplazo de lilian niño</t>
  </si>
  <si>
    <t>"Solicitado Por: Ingeniero Alex Hernández Medina Perfil: Auxiliar I / Instalador Ftth Cant Vacantes: 2 || Ceco: 1197001 || Ciudad: Bogota - TIPO DE ORDEN: AUMENTO DE PRODUCCIÓN - CONTROL DE CAMBIOS: CC-007-2024 - MOTIVO: AUMENTO DE PRODUCCIÓN Contrato: PROYECTIZADO OBRA LABOR Duración: 2 MESES || Puntos: Feb 163 puntos, Mar 150 puntos, Abr 169 puntos Horario: L-S 7 a.m - 4 p.m Sede: TERRENO Recursos: 102839 SIMCARD ETB 2 SERIALIZADO Observación: SIM CARD (Voz + datos) Usuario: Lina Cruz" | autorizado - Solicitud para atender el crecimiento de los cupos de aprovisionamiento FTTH</t>
  </si>
  <si>
    <t>1022352999</t>
  </si>
  <si>
    <t xml:space="preserve">"Solicitado Por:  Ingeniero  Alex Hernández Medina   
Perfil: Tecnico II / Instalador Reparador Ftth 
Cant Vacantes: 1    ||   Ceco: 1197001    ||   Ciudad: Bogota 
 - TIPO DE ORDEN:   Reemplazo
 - CEDULA:  1022352999
 - NOMBRE:  Obando Quiñones William Fernando
 - FECHA DE RETIRO:  27/12/2023
 - MOTIVO:   Problemas Familiares
Contrato: PROYECTIZADO
Duración: 3 meses     ||    Puntos: 3 meses (febrero 200 puntos, marzo 184 puntos, abril 208 puntos)
Horario: L - S 7AM - 4PM
Sede: COFRADÍA-TERRENO 
Recursos:  9999988 REQUIERE MOTO 1 CUANTIFICADO  
102839 SIMCARD ETB 1 SERIALIZADO  
101999 CELULAR SMARTPHONE BASICO 1 CUANTIFICADO 
Observación:  con Moto + SIM CARD (Voz + datos).
Usuario:  Lina Cruz"
</t>
  </si>
  <si>
    <t>Obando Quiñones William Fernando</t>
  </si>
  <si>
    <t>TECNICO II / INSTALADOR REPARADOR FTTH  (Aprovisionamiento FTTH)</t>
  </si>
  <si>
    <t>16-ene</t>
  </si>
  <si>
    <t>19-ene</t>
  </si>
  <si>
    <t>22-ene</t>
  </si>
  <si>
    <t>24-ene</t>
  </si>
  <si>
    <t>"Solicitado Por: Ingeniero JONATHAN RICARDO CASTAÑEDA VALLEJO Perfil: Profesional De Atencion A Fallas Corporativo Cant Vacantes: 9 || Ceco: 1060001 || Ciudad: Bogota - TIPO DE ORDEN: Aumento de Producción - CONTROL DE CAMBIOS: CC-008-2023 Contrato: PROYECTIZADO OBRA LABOR Duración: 2 mes (160) || Puntos: 2 mes (160 PUNTOS) Horario: 6x8 L-S Sede: CUNI Recursos: 000005 Cuenta Correo Kios 9 SERIALIZADO 102727 COMPUTADOR PORTATIL 9 SERIALIZADO 102839 SIMCARD ETB 9 SERIALIZADO 101999 CELULAR SMARTPHONE BASICO 9 CUANTIFICADO 000001 CARNÉ 9 SERIALIZADO Usuario: Lina Cruz"</t>
  </si>
  <si>
    <t>"Solicitado Por: Ingeniero JOSE ELIBERTO GONZALEZ Perfil: Operador Basico Infraestructura Noc Cant Vacantes: 1 || Ceco: 1512001 || Ciudad: Bogota - TIPO DE ORDEN: Reemplazo - CEDULA: 1023366584 - NOMBRE: CALDERON ALVARADO HOBELGY DHAIRAN - FECHA DE RETIRO: 31/12/2023 - MOTIVO: Otra Oportunidad Laboral Contrato: PROYECTIZADO OBRA LABOR Duración: 3 MESES || Puntos: 3 meses (160 puntos por mes) Horario: 7X24 Domingo a Domingo Sede: CUNI Recursos: 000001 CARNÉ 1 SERIALIZADO 102727 COMPUTADOR PORTATIL 1 SERIALIZADO 000005 Cuenta Correo Kios 1 SERIALIZADO 9999902 VPN FORTICLIENT COLVATEL 1 CUANTIFICADO Observación: Ninguna Usuario: Lina Cruz"</t>
  </si>
  <si>
    <t>"Solicitado Por: Ingeniero Mauricio Barreto Ochoa Perfil: Profesional I / Líder Operativo Cant Vacantes: 1 || Ceco: 1200001 || Ciudad: Bogota - TIPO DE ORDEN: Nuevo Negocio Contrato: PROYECTIZADO Duración: 1 mes || Puntos: (5.000 puntos mes) Horario: L - S 7 am – 4 pm Sede: Terreno Recursos: 102727 COMPUTADOR PORTATIL 1 SERIALIZADO 102839 SIMCARD ETB 1 SERIALIZADO 101999 CELULAR SMARTPHONE BASICO 1 CUANTIFICADO 000005 Cuenta Correo Kios 1 SERIALIZADO Observación: • 1 Profesional I / Líder Operativo; con horario L - S 7 am – 4 pm con asignación de PC portátil; correo, SIM CARD (Voz + datos); (5.000 puntos mes) Usuario: Lina Cruz"</t>
  </si>
  <si>
    <t>"Solicitado Por: Ingeniero M. Andrea Peña Perfil: Tecnico De Archivo Cant Vacantes: 1 || Ceco: 4665001 || Ciudad: Bogota - TIPO DE ORDEN: Reemplazo - CEDULA: 80272990 - NOMBRE: Salas Molina Pedro Tulio - FECHA DE RETIRO: 15/01/2024 - MOTIVO: TERMINACION DE CONTRATO Contrato: PROYECTIZADO Duración: 1 mes || Puntos: 1820 por mes Horario: L a S de 7-5 pm Sede: Cofradía Recursos: sin recursos Usuario: Lina Cruz" | En cumplimiento contractual con el cliente DADEP</t>
  </si>
  <si>
    <t>"Solicitado Por: Ingeniero Alex Hernández Medina Perfil: Tecnico II / Instalador Reparador Ftth Cant Vacantes: 1 || Ceco: 1197001 || Ciudad: Bogota - TIPO DE ORDEN: Reemplazo - CEDULA: 1022352999 - NOMBRE: Obando Quiñones William Fernando - FECHA DE RETIRO: 27/12/2023 - MOTIVO: Problemas Familiares Contrato: PROYECTIZADO Duración: 3 meses || Puntos: 3 meses (febrero 200 puntos, marzo 184 puntos, abril 208 puntos) Horario: L - S 7AM - 4PM Sede: COFRADÍA-TERRENO Recursos: 9999988 REQUIERE MOTO 1 CUANTIFICADO 102839 SIMCARD ETB 1 SERIALIZADO 101999 CELULAR SMARTPHONE BASICO 1 CUANTIFICADO Observación: con Moto + SIM CARD (Voz + datos). Usuario: Lina Cruz" | autorizado - solicitud por reemplazo</t>
  </si>
  <si>
    <t>"Solicitado Por: Ingeniero Mauricio Barreto Ochoa Perfil: Técnico II Empalmador Redes De Cobre Cant Vacantes: 4 || Ceco: 1200001 || Ciudad: Bogota - TIPO DE ORDEN: Nuevo Negocio Contrato: PROYECTIZADO Duración: 1 mes || Puntos: (275 puntos mes) Horario: L - S 7 am – 4 pm Sede: COFRADÍA-TERRENO Recursos: 102839 SIMCARD ETB 4 SERIALIZADO 101999 CELULAR SMARTPHONE BASICO 4 CUANTIFICADO Observación: • 4 Técnico II Empalmador Redes De Cobre; con horario L - S 7 am – 4 pm; con asignación de SIM CARD (Voz + datos), (275 puntos mes) Usuario: Lina Cruz" | autorizado - solicitud para atender la operación de Decomisionamiento de RED de cobre</t>
  </si>
  <si>
    <t xml:space="preserve">"Solicitado Por:  Ingeniero  Mauricio Barreto Ochoa   
Perfil: Técnico II Empalmador Redes De Cobre 
Cant Vacantes: 4    ||   Ceco: 1200001    ||   Ciudad: Bogota 
 - TIPO DE ORDEN:   Nuevo Negocio
Contrato: PROYECTIZADO
Duración: 1 mes     ||    Puntos: (275 puntos mes)
Horario: L - S  7 am – 4 pm
Sede: COFRADÍA-TERRENO 
Recursos:  102839 SIMCARD ETB 4 SERIALIZADO  
101999 CELULAR SMARTPHONE BASICO 4 CUANTIFICADO 
Observación:  • 4 Técnico II Empalmador Redes De Cobre; con horario L - S  7 am – 4 pm; con asignación de SIM CARD (Voz + datos), (275 puntos mes)
Usuario:  Lina Cruz"
</t>
  </si>
  <si>
    <t>"Solicitado Por: Ingeniero Mauricio Barreto Ochoa Perfil: Auxiliar I / Empalmeria Redes De Cobre Cant Vacantes: 2 || Ceco: 1200001 || Ciudad: Bogota - TIPO DE ORDEN: Nuevo Negocio Contrato: PROYECTIZADO Duración: 1 mes || Puntos: (175 puntos mes) Horario: L - S 7 am – 4 pm Sede: COFRADÍA-TERRENO Recursos: sin recursos Observación: • 2 Auxiliar I / Empalmeria Redes De Cobre; con horario L - S 7 am – 4 pm; (175 puntos mes) Usuario: Lina Cruz" | autorizado - solicitud para atender la operación de Decomisionamiento de RED de cobre</t>
  </si>
  <si>
    <t xml:space="preserve">"Solicitado Por:  Ingeniero  Mauricio Barreto Ochoa   
Perfil: Auxiliar I / Empalmeria Redes De Cobre 
Cant Vacantes: 2    ||   Ceco: 1200001    ||   Ciudad: Bogota 
 - TIPO DE ORDEN:   Nuevo Negocio
Contrato: PROYECTIZADO
Duración: 1 mes     ||    Puntos: (175 puntos mes)
Horario: L - S  7 am – 4 pm
Sede: COFRADÍA-TERRENO 
Recursos:  sin recursos
Observación:  • 2 Auxiliar I / Empalmeria Redes De Cobre; con horario L - S  7 am – 4 pm; (175 puntos mes)
Usuario:  Lina Cruz"
</t>
  </si>
  <si>
    <t>Estrategia Corporativa Operativo</t>
  </si>
  <si>
    <t>8903-ESTRATEGIA CORPORATIVA OPERATIVO</t>
  </si>
  <si>
    <t>CONTRATO FIJO</t>
  </si>
  <si>
    <t>"Solicitado Por: Ingeniero Diego Casallas Perfil: Profesional De Optimizacion De Procesos Cant Vacantes: 1 || Ceco: 8903 || Ciudad: Bogota - TIPO DE ORDEN: Reemplazo - CEDULA: 1140834144 - NOMBRE: Cueto Numa Jesús David - FECHA DE RETIRO: 22/12/2023 - MOTIVO: Otra Oportunidad Laboral Contrato: CONTRATO FIJO Duración: 3 meses Horario: L-V 7 a.m - 5 p.m Sede: Cofradia Recursos: 102727 COMPUTADOR PORTATIL 1 SERIALIZADO 101986 DIADEMA O MICROAURICULAR 1 SERIALIZADO 9999987 USUARIO DE DOMINIO COLVATEL 1 CUANTIFICADO 000005 Cuenta Correo Kios 1 SERIALIZADO 9999989 PERMISOS 3CX 1 CUANTIFICADO 420544 PUESTO DE TRABAJO 1 =&gt; COFRADÍA Observación: Termino fijo por 3 meses más, con la expectativa de prorrogar por 8 meses adicionales, de acuerdo con los resultados alcanzados. Usuario: Lina Cruz" | aprobado</t>
  </si>
  <si>
    <t>Nombre: COMPUTADOR PORTATIL , Nombre: DIADEMA O MICROAURICULAR , Nombre: Cuenta Correo Kios , Nombre: PUESTO DE TRABAJO , Nombre: PERMISOS 3CX , Nombre: USUARIO DE DOMINIO COLVATEL ,</t>
  </si>
  <si>
    <t>1140834144</t>
  </si>
  <si>
    <t xml:space="preserve">"Solicitado Por:  Ingeniero  Diego Casallas  
Perfil: Profesional De Optimizacion De Procesos 
Cant Vacantes: 1    ||   Ceco: 8903    ||   Ciudad: Bogota 
 - TIPO DE ORDEN:   Reemplazo
 - CEDULA:  1140834144
 - NOMBRE:  Cueto Numa Jesús David
 - FECHA DE RETIRO:  22/12/2023
 - MOTIVO:   Otra Oportunidad Laboral
Contrato: CONTRATO FIJO
Duración: 3 meses    
Horario: L-V 7 a.m - 5 p.m
Sede: Cofradia 
Recursos:  102727 COMPUTADOR PORTATIL 1 SERIALIZADO  
101986 DIADEMA O MICROAURICULAR 1 SERIALIZADO  
9999987 USUARIO DE DOMINIO COLVATEL 1 CUANTIFICADO  
000005 Cuenta Correo Kios 1 SERIALIZADO  
9999989 PERMISOS 3CX 1 CUANTIFICADO  
420544 PUESTO DE TRABAJO 1 =&gt; COFRADÍA
Observación:  Termino fijo por 3 meses más, con la expectativa de prorrogar por 8 meses adicionales, de acuerdo con los resultados alcanzados.
Usuario:  Lina Cruz"
</t>
  </si>
  <si>
    <t>Cueto Numa Jesús David</t>
  </si>
  <si>
    <t>PROFESIONAL DE OPTIMIZACION DE PROCESOS  (Estrategia Corporativa Operativo)</t>
  </si>
  <si>
    <t>Alistamiento FTTH Reem</t>
  </si>
  <si>
    <t>1224001-FTTH - BOG - REEMBOLSABLE-ALISTAMIENTO CONTRATO NUEVO-19</t>
  </si>
  <si>
    <t>1 A 3 MESES</t>
  </si>
  <si>
    <t xml:space="preserve">"Solicitado Por:  Ingeniero  Marscelo Tovar Nivia   
Perfil: Tecnico IV / Fusionador Fibra 
Cant Vacantes: 2    ||   Ceco: 1224001    ||   Ciudad: Bogota 
 - TIPO DE ORDEN:   Aumento de Producción
Contrato: Temporal
Duración: 3 MESES     ||    Puntos: SIN PUNTOS
Horario: L - S 7AM - 4PM
Sede: SAN FERNANDO 
Recursos:  102839 SIMCARD ETB 2 SERIALIZADO  
101999 CELULAR SMARTPHONE BASICO 2 CUANTIFICADO  
Observación:   2 Tecnico IV / Fusionador Fibra, con horario L - S 7AM - 4PM: con asignación de SIM CARD (Voz + datos).
Usuario:  Lina Cruz"
</t>
  </si>
  <si>
    <t>Aumento de Producción</t>
  </si>
  <si>
    <t>TECNICO IV / FUSIONADOR FIBRA  (Alistamiento FTTH Reem)</t>
  </si>
  <si>
    <t>AUXILIAR I TENDIDO DE FIBRA OPTICA  (Alistamiento FTTH Reem)</t>
  </si>
  <si>
    <t xml:space="preserve">"Solicitado Por:  Ingeniero  Marscelo Tovar Nivia   
Perfil: Tecnico I / Certificador De Fibra Óptica 
Cant Vacantes: 1    ||   Ceco: 1224001    ||   Ciudad: Bogota 
 - TIPO DE ORDEN:   Aumento de Producción
Contrato: Temporal
Duración: 3 MESES     ||    Puntos: SIN PUNTOS
Horario: L - S 7AM - 4PM
Sede: SAN FERNANDO 
Recursos:  000001 CARNÉ 1 SERIALIZADO 
102839 SIMCARD ETB 1 SERIALIZADO  
101999 CELULAR SMARTPHONE BASICO 1 CUANTIFICADO 
Observación:   1 Tecnico I / Certificador De Fibra Óptica, con horario L - S 7AM - 4PM: con asignación de SIM CARD (Voz + datos).
Usuario:  Lina Cruz"
</t>
  </si>
  <si>
    <t>TECNICO I / CERTIFICADOR DE FIBRA OPTICA  (Alistamiento FTTH Reem)</t>
  </si>
  <si>
    <t xml:space="preserve">"Solicitado Por:  Ingeniero  Marscelo Tovar Nivia   
Perfil: Tecnico III / Analista De Información Y Gestion De Materiales 
Cant Vacantes: 1    ||   Ceco: 1224001    ||   Ciudad: Bogota 
 - TIPO DE ORDEN:   Aumento de Producción
Contrato: Temporal
Duración: 3 MESES     ||    Puntos: SIN PUNTOS
Horario: L - S 7AM - 4PM
Sede: SAN FERNANDO 
Recursos:  102727 COMPUTADOR PORTATIL 1 SERIALIZADO  
000005 Cuenta Correo Kios 1 SERIALIZADO  
102839 SIMCARD ETB 1 SERIALIZADO  
101999 CELULAR SMARTPHONE BASICO 1 CUANTIFICADO 
Observación:   1 Tecnico III / Analista De Información Y Gestion De Materiales. Con asignación de SIM CARD (Voz +datos) + PC portátil y Correo corporativo.
Usuario:  Lina Cruz"
</t>
  </si>
  <si>
    <t>TECNICO III / ANALISTA DE INFORMACION Y GESTION DE MATERIALES  (Alistamiento FTTH Reem)</t>
  </si>
  <si>
    <t>1018442286</t>
  </si>
  <si>
    <t xml:space="preserve">"Solicitado Por:  Ingeniero  Jonathan R. Castañeda Vallejo  
Perfil: Profesional De Atencion A Fallas Corporativo 
Cant Vacantes: 1    ||   Ceco: 1060001    ||   Ciudad: Bogota 
 - TIPO DE ORDEN:   Reemplazo
 - CEDULA:  1018442286
 - NOMBRE:  Sarmiento Peña Daniel Ernesto
 - FECHA DE RETIRO:  31/01/2024
 - MOTIVO:   Vencimiento De Contrato
Contrato: PROYECTIZADO OBRA LABOR
Duración: 2 mes     ||    Puntos: 2 mes (580)
Horario: 6x8 L-S
Sede: CUNI 
Recursos:  000001 CARNÉ 1 SERIALIZADO 
102727 COMPUTADOR PORTATIL 1 SERIALIZADO  
000005 Cuenta Correo Kios 1 SERIALIZADO  
102839 SIMCARD ETB 1 SERIALIZADO  
101999 CELULAR SMARTPHONE BASICO 1 CUANTIFICADO
Observación:  Ninguna
Usuario:  Lina Cruz"
</t>
  </si>
  <si>
    <t>Sarmiento Peña Daniel Ernesto</t>
  </si>
  <si>
    <t>Jonathan R. Castañeda Vallejo</t>
  </si>
  <si>
    <t>Nombre: Computador portatil core I7 , Nombre: TECLADO SISTEMAS , Nombre: MOUSE SISTEMAS , Nombre: BASE REFRIGERANTE QTECH ,</t>
  </si>
  <si>
    <t>52661074</t>
  </si>
  <si>
    <t xml:space="preserve">"Solicitado Por:  Ingeniero  Diego Casallas
Perfil: Tecnico de Archivo 
Cant Vacantes: 1    ||   Ceco: 4343007    ||   Ciudad: FUNZA 
 - TIPO DE ORDEN:   Reemplazo
 - CEDULA:  52661074
 - NOMBRE:  RAMOS BARRETO ANA CAROLINA
 - FECHA DE RETIRO:  03/01/2024
 - MOTIVO:   Renuncia Voluntaria
Contrato: PROYECTIZADO OBRA LABOR
Duración: 6 meses  
Puntos: :1490 puntos mensuales (carpetas a digitalizar)
Horario: La V de 7:30 am a 5 pm y sabados de 7 am a 11 am 
Sede: ADRES FUNZA 
Recursos:  000008 Computador portatil core I7 1 SERIALIZADO  
100166 TECLADO SISTEMAS 1 CUANTIFICADO  
100167 MOUSE SISTEMAS 1 CUANTIFICADO  
103101 BASE REFRIGERANTE QTECH 1 CUANTIFICADO
Observación:  • ******Usuario de aplicativo ADRES INVENATARIO( sistema)********
Usuario:  Lina Cruz"
</t>
  </si>
  <si>
    <t>1073232845</t>
  </si>
  <si>
    <t xml:space="preserve">"Solicitado Por:  Ingeniero   Diego Casallas
Perfil: Tecnico De Archivo  
Cant Vacantes: 1    ||   Ceco: 4343007    ||   Ciudad: FUNZA 
 - TIPO DE ORDEN:   Reemplazo
 - CEDULA:  1073232845
 - NOMBRE:  ABRIL CEPEDA ANGELA PATRICIA
 - FECHA DE RETIRO:  09/01/2024
 - MOTIVO:   Renuncia Voluntaria
Contrato: PROYECTIZADO OBRA LABOR
Duración: 6 meses 
Puntos: 1490 puntos mensuales (carpetas a digitalizar)
Horario: La V de 7:30 am a 5 pm y sabados de 7 am a 11 am 
Sede: ADRES FUNZA 
Recursos:  000008 Computador portatil core I7 1 SERIALIZADO  
100166 TECLADO SISTEMAS 1 CUANTIFICADO  
100167 MOUSE SISTEMAS 1 CUANTIFICADO  
103101 BASE REFRIGERANTE QTECH 1 CUANTIFICADO 
Observación:  •******** Usuario de aplicativo ADRES INVENATARIO( sistema)******
Usuario:  Lina Cruz"
</t>
  </si>
  <si>
    <t>TECNICO II RED INTERNA HOGAR</t>
  </si>
  <si>
    <t xml:space="preserve">"Solicitado Por:  Ingeniero  Alex Hernández Medina   
Perfil: Tecnico II Red Interna Hogar 
Cant Vacantes: 10    ||   Ceco: 1197001    ||   Ciudad: Bogota 
 - TIPO DE ORDEN:   Aumento de Producción
Contrato: PROYECTIZADO OBRA LABOR
Duración: 2 MESES     ||    Puntos: Feb 200, Mar 184,  Abr 208 
Horario: L-S 7 a.m - 4 p.m
Sede: TERRENO 
Recursos:  102839 SIMCARD ETB 9 SERIALIZADO  
101999 CELULAR SMARTPHONE BASICO 9 CUANTIFICADO  
9999988 REQUIERE MOTO 9 CUANTIFICADO 
Observación:  9 con moto / 9 con sim card
Usuario:  Lina Cruz"
</t>
  </si>
  <si>
    <t>TECNICO II RED INTERNA HOGAR  (Aprovisionamiento FTTH)</t>
  </si>
  <si>
    <t>25-ene</t>
  </si>
  <si>
    <t>26-ene</t>
  </si>
  <si>
    <t>"Solicitado Por: Ingeniero Carlos Contreras Perfil: Técnico de asistencia documental Cant Vacantes: 1 || Ceco: 1056001 || Ciudad: Bogota - TIPO DE ORDEN: Reemplazo - CEDULA: 1024475846 - NOMBRE: Nataly Rincon Vega - CAMBIO DE CARGO: 01/12/2023 - MOTIVO: REEMPLAZO POR CAMBIO DE CARGO Contrato: PROYECTIZADO Duración: 1 mes || Puntos: 50 puntos ,50 por mes Horario: 6x8 L-S Sede: CUNI Recursos: 000001 CARNÉ 1 SERIALIZADO 102727 COMPUTADOR PORTATIL 1 SERIALIZADO 000005 Cuenta Correo Kios 1 SERIALIZADO 102839 SIMCARD ETB 1 SERIALIZADO 101999 CELULAR SMARTPHONE BASICO 1 CUANTIFICADO Observación: SOLICITUD POR CAMBIO DE CARGO CC-23966 de Rincon Vega Nataly a Tecnologo Administracion De Recursos Red Acceso Usuario: Lina Cruz"</t>
  </si>
  <si>
    <t>"Solicitado Por: Ingeniero JUAN MANUEL SOBA DUEÑAS Perfil: OPERADOR BASICO DE INFRAESTRUCTURA NOC Cant Vacantes: 1 || Ceco: 1060001 || Ciudad: Bogota - TIPO DE ORDEN: REEMPLAZO POR CAMBIO DE CARGO CC-23982 - CEDULA: 1012366401 - NOMBRE: Martinez Rojas Jorge Hernan - MOTIVO: REEMPLAZO POR CAMBIO DE CARGO Contrato: PROYECTIZADO Duración: 3 meses || Puntos: 3 meses (160 puntos por mes) Horario: Domingo a Domingo Sede: CUNI Recursos: 000001 CARNÉ 1 SERIALIZADO 102727 COMPUTADOR PORTATIL 1 SERIALIZADO 000005 Cuenta Correo Kios 1 SERIALIZADO 9999902 VPN FORTICLIENT COLVATEL 1 CUANTIFICADO Observación: Ninguna Usuario: Lina Cruz"</t>
  </si>
  <si>
    <t>"Solicitado Por: Ingeniero Mary Andrea Peña Perfil: Tecnico De Archivo Cant Vacantes: 1 || Ceco: 4343007 || Ciudad: Funza - TIPO DE ORDEN: Reemplazo - CEDULA: 1070952084 - NOMBRE: Calderon Calderon Angie Xiomara - FECHA DE RETIRO: 26/01/2024 - MOTIVO: RENUNCIA VOLUNTARIA Contrato: PROYECTIZADO Duración: 2 MESES || Puntos: 1490 por mes (2.980 puntos los cuales van por 2 meses) Horario: La V de 7:30 am a 5 pm y sabados de 7 am a 11 am Sede: ADRES FUNZA Recursos: 000008 Computador portatil core I7 1 SERIALIZADO 100166 TECLADO SISTEMAS 1 CUANTIFICADO 100167 MOUSE SISTEMAS 1 CUANTIFICADO 000004 Base refrigerante 1 SERIALIZADO Observación: Usuario de aplicativo ( adres inventario ) Usuario: Lina Cruz" | se debe tener en cuenta que el colaborador debe contar con usuario al aplicativo Colvait</t>
  </si>
  <si>
    <t>"Solicitado Por: Ingeniero Mauricio Barreto Ochoa Perfil: Técnico III Diseño de Planos Cant Vacantes: 2 || Ceco: 1200001 || Ciudad: Bogota - TIPO DE ORDEN: Nuevo Negocio Contrato: PROYECTIZADO Duración: 1 MES || Puntos: (150 puntos mes) Horario: L - S 7 am – 4 pm Sede: COFRADÍA Recursos: 102839 SIMCARD ETB 2 SERIALIZADO 101999 CELULAR SMARTPHONE BASICO 2 CUANTIFICADO 102727 COMPUTADOR PORTATIL 2 SERIALIZADO 000005 Cuenta Correo Kios 2 SERIALIZADO Observación: Ninguna Usuario: Lina Cruz"</t>
  </si>
  <si>
    <t>"Solicitado Por: Ingeniero Marscelo Tovar Nivia Perfil: Tecnico IV / Fusionador Fibra Cant Vacantes: 2 || Ceco: 1224001 || Ciudad: Bogota - TIPO DE ORDEN: Aumento de Producción Contrato: Temporal Duración: 3 MESES || Puntos: SIN PUNTOS Horario: L - S 7AM - 4PM Sede: SAN FERNANDO Recursos: 102839 SIMCARD ETB 2 SERIALIZADO 101999 CELULAR SMARTPHONE BASICO 2 CUANTIFICADO Observación: ? 2 Tecnico IV / Fusionador Fibra, con horario L - S 7AM - 4PM: con asignación de SIM CARD (Voz + datos). Usuario: Lina Cruz" | autorizado</t>
  </si>
  <si>
    <t>"Solicitado Por: Ingeniero Marscelo Tovar Nivia Perfil: Tecnico I / Certificador De Fibra Óptica Cant Vacantes: 1 || Ceco: 1224001 || Ciudad: Bogota - TIPO DE ORDEN: Aumento de Producción Contrato: Temporal Duración: 3 MESES || Puntos: SIN PUNTOS Horario: L - S 7AM - 4PM Sede: SAN FERNANDO Recursos: 000001 CARNÉ 1 SERIALIZADO 102839 SIMCARD ETB 1 SERIALIZADO 101999 CELULAR SMARTPHONE BASICO 1 CUANTIFICADO Observación: ? 1 Tecnico I / Certificador De Fibra Óptica, con horario L - S 7AM - 4PM: con asignación de SIM CARD (Voz + datos). Usuario: Lina Cruz" | autorizado</t>
  </si>
  <si>
    <t>"Solicitado Por: Ingeniero Marscelo Tovar Nivia Perfil: Tecnico III / Analista De Información Y Gestion De Materiales Cant Vacantes: 1 || Ceco: 1224001 || Ciudad: Bogota - TIPO DE ORDEN: Aumento de Producción Contrato: Temporal Duración: 3 MESES || Puntos: SIN PUNTOS Horario: L - S 7AM - 4PM Sede: SAN FERNANDO Recursos: 102727 COMPUTADOR PORTATIL 1 SERIALIZADO 000005 Cuenta Correo Kios 1 SERIALIZADO 102839 SIMCARD ETB 1 SERIALIZADO 101999 CELULAR SMARTPHONE BASICO 1 CUANTIFICADO Observación: ? 1 Tecnico III / Analista De Información Y Gestion De Materiales. Con asignación de SIM CARD (Voz +datos) + PC portátil y Correo corporativo. Usuario: Lina Cruz" | autorizado</t>
  </si>
  <si>
    <t>"Solicitado Por: Ingeniero Alex Hernández Medina Perfil: Tecnico II Red Interna Hogar Cant Vacantes: 10 || Ceco: 1197001 || Ciudad: Bogota - TIPO DE ORDEN: Aumento de Producción Contrato: PROYECTIZADO OBRA LABOR Duración: 2 MESES || Puntos: Feb 200, Mar 184, Abr 208 Horario: L-S 7 a.m - 4 p.m Sede: TERRENO Recursos: 102839 SIMCARD ETB 9 SERIALIZADO 101999 CELULAR SMARTPHONE BASICO 9 CUANTIFICADO 9999988 REQUIERE MOTO 9 CUANTIFICADO Observación: 9 con moto / 9 con sim card Usuario: Lina Cruz" | autorizado - personal para cubrir la operación de aprov</t>
  </si>
  <si>
    <t>"Solicitado Por: Ingeniero Marscelo Tovar Nivia Perfil: Auxiliar I / Tendido De Fibra Optica Cant Vacantes: 1 || Ceco: 1199001 || Ciudad: Bogota - TIPO DE ORDEN: Reemplazo - CEDULA: 1108937749 - NOMBRE: Ramirez Ramirez Rover - FECHA DE RETIRO: 30/12/2023 - MOTIVO: El Trabajo No Cumple Las Expectativas Contrato: PROYECTIZADO OBRA LABOR Duración: 1 meses || Puntos: 26 PUNTOS MENSUAL Horario: L-S 7 a.m - 4 p.m Sede: Terreno Recursos: sin recursos Observación: Auxiliar I / Asistente de Tendido; con horario L-S 7ªM -4PM. Usuario: Lina Cruz" | autorizado - solicitud por reemplazo</t>
  </si>
  <si>
    <t>1108937749</t>
  </si>
  <si>
    <t xml:space="preserve">"Solicitado Por:  Ingeniero  Marscelo Tovar Nivia   
Perfil: Auxiliar I / Tendido De Fibra Optica 
Cant Vacantes: 1    ||   Ceco: 1199001    ||   Ciudad: Bogota 
 - TIPO DE ORDEN:   Reemplazo
 - CEDULA:  1108937749
 - NOMBRE:  Ramirez Ramirez Rover
 - FECHA DE RETIRO:  30/12/2023
 - MOTIVO:   El Trabajo No Cumple Las Expectativas 
Contrato: PROYECTIZADO OBRA LABOR
Duración: 1 meses     ||    Puntos: 26 PUNTOS MENSUAL
Horario: L-S 7 a.m - 4 p.m
Sede: Terreno 
Recursos:  sin recursos
Observación:  Auxiliar I / Asistente de Tendido; con horario L-S 7ªM -4PM.
Usuario:  Lina Cruz"
</t>
  </si>
  <si>
    <t>Ramirez Ramirez Rover</t>
  </si>
  <si>
    <t>"Solicitado Por: Ingeniero Marscelo Tovar Nivia Perfil: Tecnico I / Auxiliar Empalme De Fibra Optica Cant Vacantes: 1 || Ceco: 1199001 || Ciudad: Bogota - TIPO DE ORDEN: Reemplazo - CEDULA: 1016107877 - NOMBRE: Yepes Gomez Yeisson Julian - FECHA DE RETIRO: 29/12/2023 - MOTIVO: Renuncia Voluntaria Contrato: PROYECTIZADO OBRA LABOR Duración: 1 meses || Puntos: 26 PUNTOS MENSUAL Horario: L-S 7 a.m - 4 p.m Sede: Terreno Recursos: sin recursos Observación: ? 1 Técnico I/ Auxiliar Empalme De Fibra Óptica; con horario L - S 7AM - 4PM. Usuario: Lina Cruz" | autorizado - solicitud para atender el crecimiento de la operación de alistamiento</t>
  </si>
  <si>
    <t>1016107877</t>
  </si>
  <si>
    <t xml:space="preserve">"Solicitado Por:  Ingeniero  Marscelo Tovar Nivia   
Perfil: Tecnico I / Auxiliar Empalme De Fibra Optica 
Cant Vacantes: 1    ||   Ceco: 1199001    ||   Ciudad: Bogota 
 - TIPO DE ORDEN:   Reemplazo
 - CEDULA:  1016107877
 - NOMBRE:  Yepes Gomez Yeisson Julian
 - FECHA DE RETIRO:  29/12/2023
 - MOTIVO:   Renuncia Voluntaria
Contrato: PROYECTIZADO OBRA LABOR
Duración: 1 meses     ||    Puntos: 26 PUNTOS MENSUAL
Horario: L-S 7 a.m - 4 p.m
Sede: Terreno 
Recursos:  sin recursos
Observación:   1 Técnico I/ Auxiliar Empalme De Fibra Óptica; con horario L - S 7AM - 4PM.
Usuario:  Lina Cruz"
</t>
  </si>
  <si>
    <t>Yepes Gomez Yeisson Julian</t>
  </si>
  <si>
    <t>"Solicitado Por: Ingeniero Marscelo Tovar Nivia Perfil: Auxiliar I / Tendido De Fibra Optica Cant Vacantes: 1 || Ceco: 1199001 || Ciudad: Bogota - TIPO DE ORDEN: Reemplazo - CEDULA: 1000350810 - NOMBRE: Bernal Beltran Andres Daniel - FECHA DE RETIRO: 15/01/2024 - MOTIVO: Otra Oportunidad Laboral Contrato: PROYECTIZADO OBRA LABOR Duración: 1 meses || Puntos: 26 PUNTOS MENSUAL Horario: L-S 7 a.m - 4 p.m Sede: Terreno Recursos: sin recursos Observación: Auxiliar I / Asistente de Tendido; con horario L-S 7ªM -4PM. Usuario: Lina Cruz" | autorizado - solicitud por reemplazo</t>
  </si>
  <si>
    <t>1000350810</t>
  </si>
  <si>
    <t xml:space="preserve">"Solicitado Por:  Ingeniero  Marscelo Tovar Nivia   
Perfil: Auxiliar I / Tendido De Fibra Optica 
Cant Vacantes: 1    ||   Ceco: 1199001    ||   Ciudad: Bogota 
 - TIPO DE ORDEN:   Reemplazo
 - CEDULA:  1000350810
 - NOMBRE:  Bernal Beltran Andres Daniel
 - FECHA DE RETIRO:  15/01/2024
 - MOTIVO:   Otra Oportunidad Laboral
Contrato: PROYECTIZADO OBRA LABOR
Duración: 1 meses     ||    Puntos: 26 PUNTOS MENSUAL
Horario: L-S 7 a.m - 4 p.m
Sede: Terreno 
Recursos:  sin recursos
Observación:  Auxiliar I / Asistente de Tendido; con horario L-S 7ªM -4PM.
Usuario:  Lina Cruz"
</t>
  </si>
  <si>
    <t>Bernal Beltran Andres Daniel</t>
  </si>
  <si>
    <t>"Solicitado Por: Ingeniero Marscelo Tovar Nivia Perfil: Tecnico II Lider De Grupo Tendido De Fibra Optica Aseguramiento Cant Vacantes: 1 || Ceco: 1199001 || Ciudad: Bogota - TIPO DE ORDEN: Reemplazo - CEDULA: 1073512784 - NOMBRE: Garzon Uricoechea Johan David - FECHA DE RETIRO: 23/01/2024 - MOTIVO: Renuncia Voluntaria Contrato: PROYECTIZADO OBRA LABOR Duración: 1 meses || Puntos: 52 PUNTOS MENSUAL Horario: L-S 7 a.m - 4 p.m Sede: Terreno Recursos: 102839 SIMCARD ETB 1 SERIALIZADO 101999 CELULAR SMARTPHONE BASICO 1 CUANTIFICADO Observación: ? 1 Técnico II / Líder De Grupo Tendido Fibra Óptica Aseguramiento; con horario L-S 7ªM -4PM: con asignación de SIM CARD (Voz +datos). Usuario: Lina Cruz" | autorizado - solicitud por reemplazo</t>
  </si>
  <si>
    <t>1073512784</t>
  </si>
  <si>
    <t xml:space="preserve">"Solicitado Por:  Ingeniero  Marscelo Tovar Nivia   
Perfil: Tecnico II Lider De Grupo Tendido De Fibra Optica Aseguramiento 
Cant Vacantes: 1    ||   Ceco: 1199001    ||   Ciudad: Bogota 
 - TIPO DE ORDEN:   Reemplazo
 - CEDULA:  1073512784
 - NOMBRE:  Garzon Uricoechea Johan David
 - FECHA DE RETIRO:  23/01/2024
 - MOTIVO:   Renuncia Voluntaria
Contrato: PROYECTIZADO OBRA LABOR
Duración: 1 meses     ||    Puntos: 52 PUNTOS MENSUAL
Horario: L-S 7 a.m - 4 p.m
Sede: Terreno 
Recursos:  102839 SIMCARD ETB 1 SERIALIZADO  
101999 CELULAR SMARTPHONE BASICO 1 CUANTIFICADO
Observación:   1 Técnico II / Líder De Grupo Tendido Fibra Óptica Aseguramiento; con horario L-S 7ªM -4PM: con asignación de SIM CARD (Voz +datos).
Usuario:  Lina Cruz"
</t>
  </si>
  <si>
    <t>Garzon Uricoechea Johan David</t>
  </si>
  <si>
    <t>"Solicitado Por: Ingeniero Marscelo Tovar Nivia Perfil: Auxiliar I / Tendido De Fibra Optica Cant Vacantes: 1 || Ceco: 1199001 || Ciudad: Bogota - TIPO DE ORDEN: Reemplazo - CEDULA: 1085181687 - NOMBRE: Hernandez Fonseca Idelfonso - FECHA DE RETIRO: 09/12/2023 - MOTIVO: Problemas Familiares Contrato: PROYECTIZADO OBRA LABOR Duración: 1 meses || Puntos: 26 PUNTOS MENSUAL Horario: L-S 7 a.m - 4 p.m Sede: Terreno Recursos: sin recursos Observación: Auxiliar I / Asistente de Tendido; con horario L-S 7ªM -4PM. Usuario: Lina Cruz" | autorizado - solicitud para atender la operación de alistamiento</t>
  </si>
  <si>
    <t>1085181687</t>
  </si>
  <si>
    <t xml:space="preserve">"Solicitado Por:  Ingeniero  Marscelo Tovar Nivia   
Perfil: Auxiliar I / Tendido De Fibra Optica 
Cant Vacantes: 1    ||   Ceco: 1199001    ||   Ciudad: Bogota 
 - TIPO DE ORDEN:   Reemplazo
 - CEDULA:  1085181687
 - NOMBRE:  Hernandez Fonseca Idelfonso
 - FECHA DE RETIRO:  09/12/2023
 - MOTIVO:   Problemas Familiares
Contrato: PROYECTIZADO OBRA LABOR
Duración: 1 meses     ||    Puntos: 26 PUNTOS MENSUAL
Horario: L-S 7 a.m - 4 p.m
Sede: Terreno 
Recursos:  sin recursos
Observación:  Auxiliar I / Asistente de Tendido; con horario L-S 7ªM -4PM.
Usuario:  Lina Cruz"
</t>
  </si>
  <si>
    <t>Hernandez Fonseca Idelfonso</t>
  </si>
  <si>
    <t>"Solicitado Por: Ingeniero Marscelo Tovar Nivia Perfil: Tecnico IV Fusionador De Fibra Aseguramiento FTTH Cant Vacantes: 1 || Ceco: 1199001 || Ciudad: Bogota - TIPO DE ORDEN: Reemplazo - CEDULA: 1033694517 - NOMBRE: Urrea Jimenez John Michael - FECHA DE RETIRO: 27/01/2024 - MOTIVO: Renuncia Voluntaria Contrato: PROYECTIZADO OBRA LABOR Duración: 1 meses || Puntos: 52 PUNTOS MENSUAL Horario: L-S 7 a.m - 4 p.m Sede: Terreno Recursos: 102839 SIMCARD ETB 1 SERIALIZADO 101999 CELULAR SMARTPHONE BASICO 1 CUANTIFICADO Observación: ? 1 Técnico IV / Fusionador de Fibra Aseguramiento FTTH ; con horario L - S 7AM - 4PM: con asignación de SIM CARD (Voz + datos). Usuario: Lina Cruz" | autorizado - solicitud para atender el crecimiento de la operación de alistamiento</t>
  </si>
  <si>
    <t>1033694517</t>
  </si>
  <si>
    <t xml:space="preserve">"Solicitado Por:  Ingeniero  Marscelo Tovar Nivia   
Perfil: Tecnico IV Fusionador De Fibra Aseguramiento FTTH 
Cant Vacantes: 1    ||   Ceco: 1199001    ||   Ciudad: Bogota 
 - TIPO DE ORDEN:   Reemplazo
 - CEDULA:  1033694517
 - NOMBRE:  Urrea Jimenez John Michael
 - FECHA DE RETIRO:  27/01/2024
 - MOTIVO:   Renuncia Voluntaria
Contrato: PROYECTIZADO OBRA LABOR
Duración: 1 meses     ||    Puntos: 52 PUNTOS MENSUAL
Horario: L-S 7 a.m - 4 p.m
Sede: Terreno 
Recursos:  102839 SIMCARD ETB 1 SERIALIZADO  
101999 CELULAR SMARTPHONE BASICO 1 CUANTIFICADO
Observación:   1 Técnico IV / Fusionador de Fibra Aseguramiento FTTH ; con horario L - S 7AM - 4PM: con asignación de SIM CARD (Voz + datos).
Usuario:  Lina Cruz"
</t>
  </si>
  <si>
    <t>Urrea Jimenez John Michael</t>
  </si>
  <si>
    <t>1006719343</t>
  </si>
  <si>
    <t xml:space="preserve">"Solicitado Por:  Ingeniero  Marscelo Tovar Nivia   
Perfil: Auxiliar I / Asistente de Tendido 
Cant Vacantes: 1    ||   Ceco: 1199001    ||   Ciudad: Bogota 
 - TIPO DE ORDEN:   Reemplazo
 - CEDULA:  1006719343
 - NOMBRE:  Gaitan Madrigal Jeison Enrique
 - FECHA DE RETIRO:  09/12/2023
 - MOTIVO:   Emprendimiento
Contrato: PROYECTIZADO OBRA LABOR
Duración: 1 meses     ||    Puntos: 26 PUNTOS MENSUAL
Horario: L-S 7 a.m - 4 p.m
Sede: Terreno 
Recursos:  sin recursos
Observación:  Auxiliar I / Asistente de Tendido; con horario L-S 7ªM -4PM.
Usuario:  Lina Cruz"
</t>
  </si>
  <si>
    <t>Gaitan Madrigal Jeison Enrique</t>
  </si>
  <si>
    <t>AUXILIAR I / ASISTENTE DE TENDIDO  (Servicio cuadrillas red externa FTTH C-CW5903-23 BOG)</t>
  </si>
  <si>
    <t>AUXILIAR I EMPALME DE FIBRA OPTICA</t>
  </si>
  <si>
    <t xml:space="preserve">"Solicitado Por:  Ingeniero  Marscelo Tovar Nivia   
Perfil: Auxiliar I Tendido de Fibra Óptica 
Cant Vacantes: 2    ||   Ceco: 1224001    ||   Ciudad: Bogota 
 - TIPO DE ORDEN:   Aumento de Producción
 - Control de Cambios:  CC-010-2024
Contrato: Temporal
Duración: 3 MESES     ||    Puntos: SIN PUNTOS
Horario: L - S 7AM - 4PM
Sede: SAN FERNANDO 
Recursos:  sin recursos
Observación:   2 Tecnico I / Auxiliar Empalme De Fibra Óptica, con horario L - S 7AM - 4PM
Usuario:  Lina Cruz"
</t>
  </si>
  <si>
    <t>AUXILIAR I EMPALME DE FIBRA OPTICA  (Alistamiento FTTH Reem)</t>
  </si>
  <si>
    <t xml:space="preserve">"Solicitado Por:  Ingeniero  Marscelo Tovar Nivia   
Perfil: Tecnico II / Lider De Grupo Tendido Fibra Optica 
Cant Vacantes: 1    ||   Ceco: 1224001    ||   Ciudad: Bogota 
 - TIPO DE ORDEN:   Aumento de Producción
 - CONTROL DE CAMBIOS:  CC-012-2024
Duración: 3 MESES     ||    Puntos: SIN PUNTOS
Horario: L - S 7AM - 4PM
Sede: SAN FERNANDO 
Recursos:  102839 SIMCARD ETB 1 SERIALIZADO 
Observación:   1 Tecnico II / Lider De Grupo Tendido Fibra Optica, con horario L - S 7AM - 4PM: con asignación de SIM CARD (Voz + datos).
Usuario:  Lina Cruz"
</t>
  </si>
  <si>
    <t>TECNICO II / LIDER DE GRUPO TENDIDO FIBRA OPTICA  (Alistamiento FTTH Reem)</t>
  </si>
  <si>
    <t xml:space="preserve">"Solicitado Por:  Ingeniero  Marscelo Tovar Nivia   
Perfil: Auxiliar I / Asistente De Tendido 
Cant Vacantes: 3    ||   Ceco: 1224001    ||   Ciudad: Bogota 
 - TIPO DE ORDEN:   Aumento de Producción
 - CONTROL DE CAMBIOS:  CC-012-2024
Contrato: Temporal
Duración: 3 MESES     ||    Puntos: SIN PUNTOS
Horario: L - S 7AM - 4PM
Sede: SAN FERNANDO 
Recursos:  sin recursos
Observación:   3 Auxiliar I / Asistente De Tendido, con horario L - S 7AM - 4PM.
Usuario:  Lina Cruz"
</t>
  </si>
  <si>
    <t>SUPERVISOR TECNICO / TENDIDO Y EMPALME DE FIBRA OPTICA</t>
  </si>
  <si>
    <t xml:space="preserve">"Solicitado Por:  Ingeniero  Marscelo Tovar Nivia   
Perfil: Supervisor Tecnico / Tendido Y Empalme De Fibra Optica 
Cant Vacantes: 1    ||   Ceco: 1224001    ||   Ciudad: Bogota 
 - TIPO DE ORDEN:   Aumento de Producción
 - CONTROL DE CAMBIOS:  CC-012-2024
Contrato: Temporal
Duración: 3 MESES     ||    Puntos: SIN PUNTOS
Horario: L - S 7AM - 4PM
Sede: SAN FERNANDO 
Recursos:  102839 SIMCARD ETB 1 SERIALIZADO  
102727 COMPUTADOR PORTATIL 1 SERIALIZADO  
000005 Cuenta Correo Kios 1 SERIALIZADO  
101999 CELULAR SMARTPHONE BASICO 1 CUANTIFICADO 
Observación:   1 Supervisor Tecnico / Tendido Y Empalme De Fibra Optica. Con asignación de SIM CARD (Voz +datos) + PC portátil y Correo corporativo.
Usuario:  Lina Cruz"
</t>
  </si>
  <si>
    <t>SUPERVISOR TECNICO / TENDIDO Y EMPALME DE FIBRA OPTICA  (Alistamiento FTTH Reem)</t>
  </si>
  <si>
    <t>92260356</t>
  </si>
  <si>
    <t xml:space="preserve">"Solicitado Por:  Ingeniero  Mauricio Barreto Ochoa  
Perfil: Auxiliar I / Empalmeria Redes De Cobre  
Cant Vacantes: 1    ||   Ceco: 1196001    ||   Ciudad: Bogota 
 - TIPO DE ORDEN:   Reemplazo
 - CEDULA:  92260356
 - NOMBRE:  Hernandez Berrocal Orlando
 - FECHA DE RETIRO:  27/01/2024
 - MOTIVO:   Renuncia Voluntaria
Contrato: PROYECTIZADO
Duración: 1 mes     ||    Puntos: 175 puntos (Mes)
Horario: L-S 7 a.m - 4 p.m
Sede: COFRADIA-TERRENO 
Recursos:  SIN RECURSOS
Observación:  Auxiliar I / Empalmeria Redes De Cobre; con horario LUNES-SABADO: 
Usuario:  Lina Cruz"
</t>
  </si>
  <si>
    <t>Hernandez Berrocal Orlando</t>
  </si>
  <si>
    <t>1024537771</t>
  </si>
  <si>
    <t xml:space="preserve">"Solicitado Por:  Ingeniero  Mauricio Barreto Ochoa  
Perfil: Auxiliar I / Empalmeria Redes De Cobre  
Cant Vacantes: 1    ||   Ceco: 1196001    ||   Ciudad: Bogota 
 - TIPO DE ORDEN:   Reemplazo por Cambio de Cargo
 - CEDULA:  1024537771
 - NOMBRE:  Cristian David Martinez Sierra
 - FECHA DE CAMBIO DE CARGO:  01/02/2024
 - MOTIVO:   Reemplazo por cambio de cargo CC-24359
Contrato: PROYECTIZADO
Duración: 1 mes     ||    Puntos: 175 puntos (Mes)
Horario: L-S 7 a.m - 4 p.m
Sede: COFRADIA-TERRENO 
Recursos:  SIN RECURSOS
Observación:  Auxiliar I / Empalmeria Redes De Cobre; con horario LUNES-SABADO: 
Usuario:  Lina Cruz"
</t>
  </si>
  <si>
    <t>Reemplazo por Cambio de Cargo</t>
  </si>
  <si>
    <t>Cristian David Martinez Sierra</t>
  </si>
  <si>
    <t>Sin recursos</t>
  </si>
  <si>
    <t>29-ene</t>
  </si>
  <si>
    <t>30-ene</t>
  </si>
  <si>
    <t>feb</t>
  </si>
  <si>
    <t>"Solicitado Por: Ingeniero Diego Casallas Perfil: Tecnico de Archivo Cant Vacantes: 1 || Ceco: 4343007 || Ciudad: FUNZA - TIPO DE ORDEN: Reemplazo - CEDULA: 52661074 - NOMBRE: RAMOS BARRETO ANA CAROLINA - FECHA DE RETIRO: 03/01/2024 - MOTIVO: Renuncia Voluntaria Contrato: PROYECTIZADO OBRA LABOR Duración: 6 meses Puntos: :1490 puntos mensuales (carpetas a digitalizar) Horario: La V de 7:30 am a 5 pm y sabados de 7 am a 11 am Sede: ADRES FUNZA Recursos: 000008 Computador portatil core I7 1 SERIALIZADO 100166 TECLADO SISTEMAS 1 CUANTIFICADO 100167 MOUSE SISTEMAS 1 CUANTIFICADO 103101 BASE REFRIGERANTE QTECH 1 CUANTIFICADO Observación: • ******Usuario de aplicativo ADRES INVENATARIO( sistema)******** Usuario: Lina Cruz" | de acuerdo al requerimiento del personal</t>
  </si>
  <si>
    <t>"Solicitado Por: Ingeniero Diego Casallas Perfil: Tecnico De Archivo Cant Vacantes: 1 || Ceco: 4343007 || Ciudad: FUNZA - TIPO DE ORDEN: Reemplazo - CEDULA: 1073232845 - NOMBRE: ABRIL CEPEDA ANGELA PATRICIA - FECHA DE RETIRO: 09/01/2024 - MOTIVO: Renuncia Voluntaria Contrato: PROYECTIZADO OBRA LABOR Duración: 6 meses Puntos: 1490 puntos mensuales (carpetas a digitalizar) Horario: La V de 7:30 am a 5 pm y sabados de 7 am a 11 am Sede: ADRES FUNZA Recursos: 000008 Computador portatil core I7 1 SERIALIZADO 100166 TECLADO SISTEMAS 1 CUANTIFICADO 100167 MOUSE SISTEMAS 1 CUANTIFICADO 103101 BASE REFRIGERANTE QTECH 1 CUANTIFICADO Observación: •******** Usuario de aplicativo ADRES INVENATARIO( sistema)****** Usuario: Lina Cruz" | De acuerdo al requerimiento del personal</t>
  </si>
  <si>
    <t>"Solicitado Por: Ingeniero Jonathan R. Castañeda Vallejo Perfil: Profesional De Atencion A Fallas Corporativo Cant Vacantes: 1 || Ceco: 1060001 || Ciudad: Bogota - TIPO DE ORDEN: Reemplazo - CEDULA: 1018442286 - NOMBRE: Sarmiento Peña Daniel Ernesto - FECHA DE RETIRO: 31/01/2024 - MOTIVO: Vencimiento De Contrato Contrato: PROYECTIZADO OBRA LABOR Duración: 2 mes || Puntos: 2 mes (580) Horario: 6x8 L-S Sede: CUNI Recursos: 000001 CARNÉ 1 SERIALIZADO 102727 COMPUTADOR PORTATIL 1 SERIALIZADO 000005 Cuenta Correo Kios 1 SERIALIZADO 102839 SIMCARD ETB 1 SERIALIZADO 101999 CELULAR SMARTPHONE BASICO 1 CUANTIFICADO Observación: Ninguna Usuario: Lina Cruz" | autorizado</t>
  </si>
  <si>
    <t>"Solicitado Por: Ingeniero Marscelo Tovar Nivia Perfil: Auxiliar I / Asistente de Tendido Cant Vacantes: 1 || Ceco: 1199001 || Ciudad: Bogota - TIPO DE ORDEN: Reemplazo - CEDULA: 1006719343 - NOMBRE: Gaitan Madrigal Jeison Enrique - FECHA DE RETIRO: 09/12/2023 - MOTIVO: Emprendimiento Contrato: PROYECTIZADO OBRA LABOR Duración: 1 meses || Puntos: 26 PUNTOS MENSUAL Horario: L-S 7 a.m - 4 p.m Sede: Terreno Recursos: sin recursos Observación: Auxiliar I / Asistente de Tendido; con horario L-S 7ªM -4PM. Usuario: Lina Cruz" | autorizado - solicitud por reemplazo</t>
  </si>
  <si>
    <t>"Solicitado Por: Ingeniero Marscelo Tovar Nivia Perfil: Auxiliar I Tendido de Fibra Óptica Cant Vacantes: 2 || Ceco: 1224001 || Ciudad: Bogota - TIPO DE ORDEN: Aumento de Producción - Control de Cambios: CC-010-2024 Contrato: Temporal Duración: 3 MESES || Puntos: SIN PUNTOS Horario: L - S 7AM - 4PM Sede: SAN FERNANDO Recursos: sin recursos Observación: ? 2 Tecnico I / Auxiliar Empalme De Fibra Óptica, con horario L - S 7AM - 4PM Usuario: Lina Cruz" | autorizado - solicitud para atender la operación de alistamiento FTTH</t>
  </si>
  <si>
    <t>"Solicitado Por: Ingeniero Marscelo Tovar Nivia Perfil: Tecnico II / Lider De Grupo Tendido Fibra Optica Cant Vacantes: 1 || Ceco: 1224001 || Ciudad: Bogota - TIPO DE ORDEN: Aumento de Producción - CONTROL DE CAMBIOS: CC-012-2024 Duración: 3 MESES || Puntos: SIN PUNTOS Horario: L - S 7AM - 4PM Sede: SAN FERNANDO Recursos: 102839 SIMCARD ETB 1 SERIALIZADO Observación: ? 1 Tecnico II / Lider De Grupo Tendido Fibra Optica, con horario L - S 7AM - 4PM: con asignación de SIM CARD (Voz + datos). Usuario: Lina Cruz" | autorizado - solicitud para atender la operación de alistamiento FTTH</t>
  </si>
  <si>
    <t>"Solicitado Por: Ingeniero Marscelo Tovar Nivia Perfil: Auxiliar I / Asistente De Tendido Cant Vacantes: 3 || Ceco: 1224001 || Ciudad: Bogota - TIPO DE ORDEN: Aumento de Producción - CONTROL DE CAMBIOS: CC-012-2024 Contrato: Temporal Duración: 3 MESES || Puntos: SIN PUNTOS Horario: L - S 7AM - 4PM Sede: SAN FERNANDO Recursos: sin recursos Observación: ? 3 Auxiliar I / Asistente De Tendido, con horario L - S 7AM - 4PM. Usuario: Lina Cruz" | autorizado - solicitud para atender la operación de alistamiento FTTH</t>
  </si>
  <si>
    <t>"Solicitado Por: Ingeniero Marscelo Tovar Nivia Perfil: Supervisor Tecnico / Tendido Y Empalme De Fibra Optica Cant Vacantes: 1 || Ceco: 1224001 || Ciudad: Bogota - TIPO DE ORDEN: Aumento de Producción - CONTROL DE CAMBIOS: CC-012-2024 Contrato: Temporal Duración: 3 MESES || Puntos: SIN PUNTOS Horario: L - S 7AM - 4PM Sede: SAN FERNANDO Recursos: 102839 SIMCARD ETB 1 SERIALIZADO 102727 COMPUTADOR PORTATIL 1 SERIALIZADO 000005 Cuenta Correo Kios 1 SERIALIZADO 101999 CELULAR SMARTPHONE BASICO 1 CUANTIFICADO Observación: ? 1 Supervisor Tecnico / Tendido Y Empalme De Fibra Optica. Con asignación de SIM CARD (Voz +datos) + PC portátil y Correo corporativo. Usuario: Lina Cruz" | autorizado - solicitud para atender la operación de alistamiento FTTH</t>
  </si>
  <si>
    <t>"Solicitado Por: Ingeniero Mauricio Barreto Ochoa Perfil: Auxiliar I / Empalmeria Redes De Cobre Cant Vacantes: 1 || Ceco: 1196001 || Ciudad: Bogota - TIPO DE ORDEN: Reemplazo - CEDULA: 92260356 - NOMBRE: Hernandez Berrocal Orlando - FECHA DE RETIRO: 27/01/2024 - MOTIVO: Renuncia Voluntaria Contrato: PROYECTIZADO Duración: 1 mes || Puntos: 175 puntos (Mes) Horario: L-S 7 a.m - 4 p.m Sede: COFRADIA-TERRENO Recursos: SIN RECURSOS Observación: Auxiliar I / Empalmeria Redes De Cobre; con horario LUNES-SABADO: Usuario: Lina Cruz" | autorizado - solicitud por reemplazo</t>
  </si>
  <si>
    <t>"Solicitado Por: Ingeniero Mauricio Barreto Ochoa Perfil: Auxiliar I / Empalmeria Redes De Cobre Cant Vacantes: 1 || Ceco: 1196001 || Ciudad: Bogota - TIPO DE ORDEN: Reemplazo por Cambio de Cargo - CEDULA: 1024537771 - NOMBRE: Cristian David Martinez Sierra - FECHA DE CAMBIO DE CARGO: 01/02/2024 - MOTIVO: Reemplazo por cambio de cargo CC-24359 Contrato: PROYECTIZADO Duración: 1 mes || Puntos: 175 puntos (Mes) Horario: L-S 7 a.m - 4 p.m Sede: COFRADIA-TERRENO Recursos: SIN RECURSOS Observación: Auxiliar I / Empalmeria Redes De Cobre; con horario LUNES-SABADO: Usuario: Lina Cruz" | autorizado - reemplazo por cambio de cargo</t>
  </si>
  <si>
    <t>"Solicitado Por: Ingeniero Alex Hernández Medina Perfil: Tecnico II / Instalador FTTH Cant Vacantes: 1 || Ceco: 1197001 || Ciudad: Bogota - TIPO DE ORDEN: Reemplazo - CEDULA: 1033796071 - NOMBRE: Vargas Peña Jose Antonio - FECHA DE RETIRO: ""29/01/2024"" Renuncia Voluntaria - MOTIVO: Renuncia Voluntaria Contrato: PROYECTIZADO OBRA LABOR Duración: 3 MESES || Puntos: Feb 163, Mar 150, Abr 169 Horario: L-S 7 a.m - 4 p.m Sede: TERRENO Recursos: 000001 CARNÉ 1 SERIALIZADO 102839 SIMCARD ETB 1 SERIALIZADO 101999 CELULAR SMARTPHONE BASICO 1 CUANTIFICADO Usuario: Lina Cruz" | autorizado - solicitud por reemplazo</t>
  </si>
  <si>
    <t>1033796071</t>
  </si>
  <si>
    <t xml:space="preserve">"Solicitado Por:  Ingeniero  Alex Hernández Medina   
Perfil: Tecnico II / Instalador FTTH 
Cant Vacantes: 1    ||   Ceco: 1197001    ||   Ciudad: Bogota 
 - TIPO DE ORDEN:   Reemplazo
 - CEDULA:  1033796071
 - NOMBRE:  Vargas Peña Jose Antonio
 - FECHA DE RETIRO:  ""29/01/2024"" Renuncia Voluntaria
 - MOTIVO:   Renuncia Voluntaria
Contrato: PROYECTIZADO OBRA LABOR
Duración: 3 MESES     ||    Puntos: Feb 163, Mar  150, Abr  169
  Horario: L-S 7 a.m - 4 p.m
Sede: TERRENO 
Recursos:  000001 CARNÉ 1 SERIALIZADO 
102839 SIMCARD ETB 1 SERIALIZADO  
101999 CELULAR SMARTPHONE BASICO 1 CUANTIFICADO 
Usuario:  Lina Cruz"
</t>
  </si>
  <si>
    <t>Vargas Peña Jose Antonio</t>
  </si>
  <si>
    <t>"Solicitado Por: Ingeniero Alex Hernández Medina Perfil: Tecnico II / Instalador FTTH Cant Vacantes: 1 || Ceco: 1197001 || Ciudad: Bogota - TIPO DE ORDEN: Reemplazo - CEDULA: 80234366 - NOMBRE: Santamaria Pardo Sergio - FECHA DE RETIRO: ""27/01/2024"" Renuncia Voluntaria - MOTIVO: El Trabajo No Cumple Las Expectativas Contrato: PROYECTIZADO OBRA LABOR Duración: 3 MESES || Puntos: Feb 163, Mar 150, Abr 169 Horario: L-S 7 a.m - 4 p.m Sede: TERRENO Recursos: 000001 CARNÉ 1 SERIALIZADO 101999 CELULAR SMARTPHONE BASICO 1 CUANTIFICADO 102839 SIMCARD ETB 1 SERIALIZADO Usuario: Lina Cruz" | aprobado - solicitud por reemplazo</t>
  </si>
  <si>
    <t>80234366</t>
  </si>
  <si>
    <t xml:space="preserve">"Solicitado Por:  Ingeniero  Alex Hernández Medina   
Perfil: Tecnico II / Instalador FTTH 
Cant Vacantes: 1    ||   Ceco: 1197001    ||   Ciudad: Bogota 
 - TIPO DE ORDEN:   Reemplazo
 - CEDULA:  80234366
 - NOMBRE:  Santamaria Pardo Sergio
 - FECHA DE RETIRO:  ""27/01/2024"" Renuncia Voluntaria
 - MOTIVO:   El Trabajo No Cumple Las Expectativas
Contrato: PROYECTIZADO OBRA LABOR
Duración: 3 MESES     ||    Puntos: Feb 163, Mar  150, Abr  169
Horario: L-S 7 a.m - 4 p.m
Sede: TERRENO 
Recursos:  000001 CARNÉ 1 SERIALIZADO 
101999 CELULAR SMARTPHONE BASICO 1 CUANTIFICADO  
102839 SIMCARD ETB 1 SERIALIZADO
Usuario:  Lina Cruz"
</t>
  </si>
  <si>
    <t>Santamaria Pardo Sergio</t>
  </si>
  <si>
    <t>"Solicitado Por: Ingeniero Alex Hernández Medina Perfil: Tecnico II / Instalador FTTH Cant Vacantes: 1 || Ceco: 1197001 || Ciudad: Bogota - TIPO DE ORDEN: Reemplazo - CEDULA: 1022406054 - NOMBRE: Lara Jaraba Jonathan Javier - FECHA DE RETIRO: ""27/01/2024"" Renuncia Voluntaria - MOTIVO: Renuncia Voluntaria Contrato: PROYECTIZADO OBRA LABOR Duración: 3 MESES || Puntos: Feb 163, Mar 150, Abr 169 Horario: L-S 7 a.m - 4 p.m Sede: TERRENO Recursos: 000001 CARNÉ 1 SERIALIZADO 101999 CELULAR SMARTPHONE BASICO 1 CUANTIFICADO 102839 SIMCARD ETB 1 SERIALIZADO 9999988 REQUIERE MOTO 1 CUANTIFICADO Usuario: Lina Cruz" | autorizado - solicitud por reemplazo</t>
  </si>
  <si>
    <t>1022406054</t>
  </si>
  <si>
    <t xml:space="preserve">"Solicitado Por:  Ingeniero  Alex Hernández Medina   
Perfil: Tecnico II / Instalador FTTH 
Cant Vacantes: 1    ||   Ceco: 1197001    ||   Ciudad: Bogota 
 - TIPO DE ORDEN:   Reemplazo
 - CEDULA:  1022406054
 - NOMBRE:  Lara Jaraba Jonathan Javier
 - FECHA DE RETIRO:  ""27/01/2024"" Renuncia Voluntaria
 - MOTIVO:   Renuncia Voluntaria
Contrato: PROYECTIZADO OBRA LABOR
Duración: 3 MESES     ||    Puntos: Feb 163, Mar  150, Abr  169
Horario: L-S 7 a.m - 4 p.m
Sede: TERRENO 
Recursos:  000001 CARNÉ 1 SERIALIZADO 
101999 CELULAR SMARTPHONE BASICO 1 CUANTIFICADO  
102839 SIMCARD ETB 1 SERIALIZADO  
9999988 REQUIERE MOTO 1 CUANTIFICADO 
Usuario:  Lina Cruz"
</t>
  </si>
  <si>
    <t>Lara Jaraba Jonathan Javier</t>
  </si>
  <si>
    <t>"Solicitado Por: Ingeniero Alex Hernández Medina Perfil: Tecnico II / Instalador FTTH Cant Vacantes: 1 || Ceco: 1197001 || Ciudad: Bogota - TIPO DE ORDEN: Reemplazo - CEDULA: 1109495517 - NOMBRE: Reyes Amorocho Daniel Felipe - FECHA DE RETIRO: ""25/01/2024"" Renuncia Voluntaria - MOTIVO: Renuncia Voluntaria Contrato: PROYECTIZADO OBRA LABOR Duración: 3 MESES || Puntos: Feb 163, Mar 150, Abr 169 Horario: L-S 7 a.m - 4 p.m Sede: TERRENO Recursos: 000001 CARNÉ 1 SERIALIZADO 101999 CELULAR SMARTPHONE BASICO 1 CUANTIFICADO 102839 SIMCARD ETB 1 SERIALIZADO 9999988 REQUIERE MOTO 1 CUANTIFICADO Usuario: Lina Cruz" | autorizado - solicitud por reemplazo</t>
  </si>
  <si>
    <t>1109495517</t>
  </si>
  <si>
    <t xml:space="preserve">"Solicitado Por:  Ingeniero  Alex Hernández Medina   
Perfil: Tecnico II / Instalador FTTH 
Cant Vacantes: 1    ||   Ceco: 1197001    ||   Ciudad: Bogota 
 - TIPO DE ORDEN:   Reemplazo
 - CEDULA:  1109495517
 - NOMBRE:  Reyes Amorocho Daniel Felipe
 - FECHA DE RETIRO:  ""25/01/2024"" Renuncia Voluntaria
 - MOTIVO:   Renuncia Voluntaria
Contrato: PROYECTIZADO OBRA LABOR
Duración: 3 MESES     ||    Puntos: Feb 163, Mar  150, Abr  169
Horario: L-S 7 a.m - 4 p.m
Sede: TERRENO 
Recursos:  000001 CARNÉ 1 SERIALIZADO 
101999 CELULAR SMARTPHONE BASICO 1 CUANTIFICADO  
102839 SIMCARD ETB 1 SERIALIZADO  
9999988 REQUIERE MOTO 1 CUANTIFICADO 
Usuario:  Lina Cruz"
</t>
  </si>
  <si>
    <t>Reyes Amorocho Daniel Felipe</t>
  </si>
  <si>
    <t>"Solicitado Por: Ingeniero Alex Hernández Medina Perfil: Tecnico II Red Interna Hogar Cant Vacantes: 1 || Ceco: 1197001 || Ciudad: Bogota - TIPO DE ORDEN: Reemplazo - CEDULA: 1069508878 - NOMBRE: Salcedo Izaho Chiquinquira - FECHA DE RETIRO: ""19/01/2024"" Problemas de salud - MOTIVO: Problemas de salud Contrato: PROYECTIZADO OBRA LABOR Duración: 3 MESES || Puntos: FEB 200, MAR 184, ABR 208 Horario: L-S 7 a.m - 4 p.m Sede: TERRENO Recursos: 101999 CELULAR SMARTPHONE BASICO 1 CUANTIFICADO 102839 SIMCARD ETB 1 SERIALIZADO 9999988 REQUIERE MOTO 1 CUANTIFICADO Usuario: Lina Cruz" | autorizado - solicitud por reemplazo</t>
  </si>
  <si>
    <t>1069508878</t>
  </si>
  <si>
    <t xml:space="preserve">"Solicitado Por:  Ingeniero  Alex Hernández Medina   
Perfil: Tecnico II Red Interna Hogar 
Cant Vacantes: 1    ||   Ceco: 1197001    ||   Ciudad: Bogota 
 - TIPO DE ORDEN:   Reemplazo
 - CEDULA:  1069508878
 - NOMBRE:  Salcedo Izaho Chiquinquira
 - FECHA DE RETIRO:  ""19/01/2024"" Problemas de salud
 - MOTIVO:   Problemas de salud
Contrato: PROYECTIZADO OBRA LABOR
Duración: 3 MESES     ||    Puntos: FEB 200, MAR 184, ABR 208
Horario: L-S 7 a.m - 4 p.m
Sede: TERRENO 
Recursos:  101999 CELULAR SMARTPHONE BASICO 1 CUANTIFICADO  
102839 SIMCARD ETB 1 SERIALIZADO  
9999988 REQUIERE MOTO 1 CUANTIFICADO
Usuario:  Lina Cruz"
</t>
  </si>
  <si>
    <t>Salcedo Izaho Chiquinquira</t>
  </si>
  <si>
    <t>"Solicitado Por: Ingeniero Alex Hernández Medina Perfil: Tecnico II Red Interna Hogar Cant Vacantes: 1 || Ceco: 1197001 || Ciudad: Bogota - TIPO DE ORDEN: Reemplazo - CEDULA: 1003712772 - NOMBRE: Rodriguez Balaguera Diego Alejandro - FECHA DE RETIRO: ""17/01/2024"" Renuncia Voluntaria - MOTIVO: Renuncia Voluntaria Contrato: PROYECTIZADO OBRA LABOR Duración: 3 MESES || Puntos: FEB 200, MAR 184, ABR 208 Horario: L-S 7 a.m - 4 p.m Sede: TERRENO Recursos: 101999 CELULAR SMARTPHONE BASICO 1 CUANTIFICADO 102839 SIMCARD ETB 1 SERIALIZADO 9999988 REQUIERE MOTO 1 CUANTIFICADO Usuario: Lina Cruz" | autorizado - solicitud por reemplazo</t>
  </si>
  <si>
    <t>1003712772</t>
  </si>
  <si>
    <t xml:space="preserve">"Solicitado Por:  Ingeniero  Alex Hernández Medina   
Perfil: Tecnico II Red Interna Hogar 
Cant Vacantes: 1    ||   Ceco: 1197001    ||   Ciudad: Bogota 
 - TIPO DE ORDEN:   Reemplazo
 - CEDULA:  1003712772
 - NOMBRE:  Rodriguez Balaguera Diego Alejandro
 - FECHA DE RETIRO:  ""17/01/2024"" Renuncia Voluntaria
 - MOTIVO:   Renuncia Voluntaria
Contrato: PROYECTIZADO OBRA LABOR
Duración: 3 MESES     ||    Puntos: FEB 200, MAR 184, ABR 208
Horario: L-S 7 a.m - 4 p.m
Sede: TERRENO 
Recursos:  101999 CELULAR SMARTPHONE BASICO 1 CUANTIFICADO  
102839 SIMCARD ETB 1 SERIALIZADO  
9999988 REQUIERE MOTO 1 CUANTIFICADO 
Usuario:  Lina Cruz"
</t>
  </si>
  <si>
    <t>Rodriguez Balaguera Diego Alejandro</t>
  </si>
  <si>
    <t>"Solicitado Por: Ingeniero Alex Hernández Medina Perfil: Tecnico II / Instalador Ftth Cant Vacantes: 1 || Ceco: 1197001 || Ciudad: Bogota - TIPO DE ORDEN: Reemplazo - CEDULA: 1022418344 - NOMBRE: Latino Chaparro Bryan David - FECHA DE RETIRO: ""16/01/2024"" Renuncia Voluntaria - MOTIVO: Renuncia Voluntaria Contrato: PROYECTIZADO OBRA LABOR Duración: 3 MESES || Puntos: Feb 163, Mar 150, Abr 169 Horario: L-S 7 a.m - 4 p.m Sede: TERRENO Recursos: 101999 CELULAR SMARTPHONE BASICO 1 CUANTIFICADO 102839 SIMCARD ETB 1 SERIALIZADO 9999988 REQUIERE MOTO 1 CUANTIFICADO Usuario: Lina Cruz" | autorizado - solicitud por reemplazo</t>
  </si>
  <si>
    <t>1022418344</t>
  </si>
  <si>
    <t xml:space="preserve">"Solicitado Por:  Ingeniero  Alex Hernández Medina   
Perfil: Tecnico II / Instalador Ftth 
Cant Vacantes: 1    ||   Ceco: 1197001    ||   Ciudad: Bogota 
 - TIPO DE ORDEN:   Reemplazo
 - CEDULA:  1022418344
 - NOMBRE:  Latino Chaparro Bryan David
 - FECHA DE RETIRO:  ""16/01/2024"" Renuncia Voluntaria
 - MOTIVO:   Renuncia Voluntaria
Contrato: PROYECTIZADO OBRA LABOR
Duración: 3 MESES     ||    Puntos: Feb 163, Mar  150, Abr  169
Horario: L-S 7 a.m - 4 p.m
Sede: TERRENO 
Recursos:  101999 CELULAR SMARTPHONE BASICO 1 CUANTIFICADO  
102839 SIMCARD ETB 1 SERIALIZADO  
9999988 REQUIERE MOTO 1 CUANTIFICADO 
Usuario:  Lina Cruz"
</t>
  </si>
  <si>
    <t>Latino Chaparro Bryan David</t>
  </si>
  <si>
    <t>"Solicitado Por: Ingeniero Alex Hernández Medina Perfil: Tecnico II / Instalador Reparador Ftth Cant Vacantes: 1 || Ceco: 1197001 || Ciudad: Bogota - TIPO DE ORDEN: Reemplazo - CEDULA: 1012432854 - NOMBRE: Nuñez Herrera William Ricardo - FECHA DE RETIRO: ""22/12/2023"" Otra Oportunidad Laboral - MOTIVO: Otra Oportunidad Laboral Contrato: PROYECTIZADO OBRA LABOR Duración: 3 MESES || Puntos: FEB 200, MAR 184, ABR 208 Horario: L-S 7 a.m - 4 p.m Sede: TERRENO Recursos: 000001 CARNÉ 1 SERIALIZADO 101999 CELULAR SMARTPHONE BASICO 1 CUANTIFICADO 102839 SIMCARD ETB 1 SERIALIZADO 9999988 REQUIERE MOTO 1 CUANTIFICADO Usuario: Lina Cruz" | autorizado - solicitud por reemplazo</t>
  </si>
  <si>
    <t>1012432854</t>
  </si>
  <si>
    <t xml:space="preserve">"Solicitado Por:  Ingeniero  Alex Hernández Medina   
Perfil: Tecnico II / Instalador Reparador Ftth 
Cant Vacantes: 1    ||   Ceco: 1197001    ||   Ciudad: Bogota 
 - TIPO DE ORDEN:   Reemplazo
 - CEDULA:  1012432854
 - NOMBRE:  Nuñez Herrera William Ricardo
 - FECHA DE RETIRO:  ""22/12/2023"" Otra Oportunidad Laboral
 - MOTIVO:   Otra Oportunidad Laboral
Contrato: PROYECTIZADO OBRA LABOR
Duración: 3 MESES     ||    Puntos: FEB 200, MAR 184, ABR 208
Horario: L-S 7 a.m - 4 p.m
Sede: TERRENO 
Recursos:  000001 CARNÉ 1 SERIALIZADO 
101999 CELULAR SMARTPHONE BASICO 1 CUANTIFICADO  
102839 SIMCARD ETB 1 SERIALIZADO  
9999988 REQUIERE MOTO 1 CUANTIFICADO 
Usuario:  Lina Cruz"
</t>
  </si>
  <si>
    <t>Nuñez Herrera William Ricardo</t>
  </si>
  <si>
    <t>"Solicitado Por: Ingeniero Marscelo Tovar Nivia Perfil: Tecnico I Seguridad Infraestructura Aseguramiento FTTH Cant Vacantes: 2 || Ceco: 1199001 || Ciudad: Bogota - TIPO DE ORDEN: Aumento de Producción - CONTROL DE CAMBIOS: CC-014-2024 Contrato: PROYECTIZADO Duración: 1 mes || Puntos: 234 Horario: L-S 7 a.m - 4 p.m Sede: SAN FERNANDO Recursos: 102839 SIMCARD ETB 1 SERIALIZADO 101999 CELULAR SMARTPHONE BASICO 1 CUANTIFICADO Observación: ? Dos (2) Tecnico I Seguridad Infraestructura Aseguramiento FTTH; con horario L-S 7ªM -4PM: con asignación de SIM CARD (Voz +datos). Usuario: Lina Cruz" | autorizado - solicitud realizada por ETB</t>
  </si>
  <si>
    <t xml:space="preserve">"Solicitado Por:  Ingeniero  Marscelo Tovar Nivia   
Perfil: Tecnico I Seguridad Infraestructura Aseguramiento FTTH 
Cant Vacantes: 2    ||   Ceco: 1199001    ||   Ciudad: Bogota 
 - TIPO DE ORDEN:   Aumento de Producción
 - CONTROL DE CAMBIOS:  CC-014-2024
Contrato: PROYECTIZADO
Duración: 1 mes     ||    Puntos: 234
Horario: L-S 7 a.m - 4 p.m
Sede: SAN FERNANDO 
Recursos:  102839 SIMCARD ETB 1 SERIALIZADO  
101999 CELULAR SMARTPHONE BASICO 1 CUANTIFICADO 
Observación:   Dos (2) Tecnico I Seguridad Infraestructura Aseguramiento FTTH; con horario L-S 7ªM -4PM: con asignación de SIM CARD (Voz +datos).
Usuario:  Lina Cruz"
</t>
  </si>
  <si>
    <t>"Solicitado Por: Ingeniero Marscelo Tovar Nivia Perfil: Auxiliar I / Asistente De Tendido Cant Vacantes: 4 || Ceco: 1199001 || Ciudad: Bogota - TIPO DE ORDEN: Aumento de Producción - CONTROL DE CAMBIOS: CC-014-2024 Contrato: PROYECTIZADO Duración: 1 mes || Puntos: 26 Horario: L-S 7 a.m - 4 p.m Sede: SAN FERNANDO Recursos: Observación: ? Cuatro (4) Auxiliar I / Asistente De Tendido; con horario L-S 7ªM -4PM. Usuario: Lina Cruz" | autorizado - solicitud realizada por ETB</t>
  </si>
  <si>
    <t xml:space="preserve">"Solicitado Por:  Ingeniero  Marscelo Tovar Nivia   
Perfil: Auxiliar I / Asistente De Tendido 
Cant Vacantes: 4    ||   Ceco: 1199001    ||   Ciudad: Bogota 
 - TIPO DE ORDEN:   Aumento de Producción
 - CONTROL DE CAMBIOS:  CC-014-2024
Contrato: PROYECTIZADO
Duración: 1 mes     ||    Puntos: 26
Horario: L-S 7 a.m - 4 p.m
Sede: SAN FERNANDO 
Recursos:  
Observación:   Cuatro (4) Auxiliar I / Asistente De Tendido; con horario L-S 7ªM -4PM.
Usuario:  Lina Cruz"
</t>
  </si>
  <si>
    <t>"Solicitado Por: Ingeniero Marscelo Tovar Nivia Perfil: Auxiliar I / Operador De Datos Cant Vacantes: 1 || Ceco: 1199001 || Ciudad: Bogota - TIPO DE ORDEN: Aumento de Producción - CONTROL DE CAMBIOS: CC-014-2024 Contrato: PROYECTIZADO Duración: 1 mes || Puntos: 3406 Horario: L-S 7 a.m - 4 p.m Sede: SAN FERNANDO Recursos: 102839 SIMCARD ETB 1 SERIALIZADO 101999 CELULAR SMARTPHONE BASICO 1 CUANTIFICADO 102727 COMPUTADOR PORTATIL 1 SERIALIZADO 000005 Cuenta Correo Kios 1 SERIALIZADO Observación: ? Un (1) Auxiliar I / Operador De Datos, Con asignación de SIM CARD (Voz +datos) + PC portátil y Correo corporativo. Usuario: Lina Cruz" | autorizado - personal de apoyo para el crecimiento solicitado por ETB</t>
  </si>
  <si>
    <t xml:space="preserve">"Solicitado Por:  Ingeniero  Marscelo Tovar Nivia   
Perfil: Auxiliar I / Operador De Datos 
Cant Vacantes: 1    ||   Ceco: 1199001    ||   Ciudad: Bogota 
 - TIPO DE ORDEN:   Aumento de Producción
 - CONTROL DE CAMBIOS:  CC-014-2024
Contrato: PROYECTIZADO
Duración: 1 mes     ||    Puntos: 3406
Horario: L-S 7 a.m - 4 p.m
Sede: SAN FERNANDO 
Recursos:  102839 SIMCARD ETB 1 SERIALIZADO  
101999 CELULAR SMARTPHONE BASICO 1 CUANTIFICADO  
102727 COMPUTADOR PORTATIL 1 SERIALIZADO  
000005 Cuenta Correo Kios 1 SERIALIZADO
Observación:   Un  (1)  Auxiliar I / Operador De Datos, Con asignación de SIM CARD (Voz +datos) + PC portátil y Correo corporativo.
Usuario:  Lina Cruz"
</t>
  </si>
  <si>
    <t>"Solicitado Por: Ingeniero Marscelo Tovar Nivia Perfil: Supervisor Tecnico / Tendido Y Empalme De Fibra Óptica Cant Vacantes: 1 || Ceco: 1199001 || Ciudad: Bogota - TIPO DE ORDEN: Aumento de Producción - CONTROL DE CAMBIOS: CC-014-2024 Contrato: PROYECTIZADO Duración: 1 mes || Puntos: 2730 Horario: L-S 7 a.m - 4 p.m Sede: SAN FERNANDO Recursos: 102839 SIMCARD ETB 1 SERIALIZADO 101999 CELULAR SMARTPHONE BASICO 1 CUANTIFICADO 000005 Cuenta Correo Kios 1 SERIALIZADO 102727 COMPUTADOR PORTATIL 1 SERIALIZADO 9999988 REQUIERE MOTO 1 CUANTIFICADO Observación: ? Un (1) Supervisor Tecnico / Tendido Y Empalme De Fibra Óptica, Con asignación de SIM CARD (Voz +datos) + PC portátil y Correo corporativo. (moto) Usuario: Lina Cruz" | autorizado - personal de apoyo para el crecimiento solicitado por ETB</t>
  </si>
  <si>
    <t>Nombre: COMPUTADOR PORTATIL , Nombre: SIMCARD ETB , Nombre: Cuenta Correo Kios , Nombre: CELULAR SMARTPHONE BASICO , Nombre: REQUIERE MOTO ,</t>
  </si>
  <si>
    <t xml:space="preserve">"Solicitado Por:  Ingeniero  Marscelo Tovar Nivia   
Perfil: Supervisor Tecnico / Tendido Y Empalme De Fibra Óptica 
Cant Vacantes: 1    ||   Ceco: 1199001    ||   Ciudad: Bogota 
 - TIPO DE ORDEN:   Aumento de Producción
 - CONTROL DE CAMBIOS:  CC-014-2024
Contrato: PROYECTIZADO
Duración: 1 mes     ||    Puntos: 2730
Horario: L-S 7 a.m - 4 p.m
Sede: SAN FERNANDO 
Recursos:  102839 SIMCARD ETB 1 SERIALIZADO  
101999 CELULAR SMARTPHONE BASICO 1 CUANTIFICADO  
000005 Cuenta Correo Kios 1 SERIALIZADO  
102727 COMPUTADOR PORTATIL 1 SERIALIZADO  
9999988 REQUIERE MOTO 1 CUANTIFICADO 
Observación:   Un  (1) Supervisor Tecnico / Tendido Y Empalme De Fibra Óptica, Con asignación de SIM CARD (Voz +datos) + PC portátil y Correo corporativo. (moto)
Usuario:  Lina Cruz"
</t>
  </si>
  <si>
    <t>ANALISTA DE RECLUTAMIENTO</t>
  </si>
  <si>
    <t>"Solicitado Por: Ingeniero Sandra Ruiz Perfil: Analista de Reclutamiento Cant Vacantes: 1 || Ceco: 1200001 || Ciudad: Bogota - TIPO DE ORDEN: Nuevo Negocio Contrato: PROYECTIZADO Duración: 1 mes || Puntos: 20 puntos mensuales Horario: L-S 7 a.m - 5 p.m Sede: Cofradia Recursos: 102727 COMPUTADOR PORTATIL 1 SERIALIZADO 000005 Cuenta Correo Kios 1 SERIALIZADO 102839 SIMCARD ETB 1 SERIALIZADO 000003 Monitor 1 SERIALIZADO 102981 TECLADO 1 SERIALIZADO 102546 MOUSE HP 1 SERIALIZADO Observación: acceso a la carpetas compartidas: de descripcion de cargos, licitaciones, entrevistas de laboratorio y configuracion de imporesora y escaner Usuario: Lina Cruz" | autorizado</t>
  </si>
  <si>
    <t>Nombre: COMPUTADOR PORTATIL , Nombre: TECLADO , Nombre: MOUSE HP , Nombre: SIMCARD ETB , Nombre: Monitor , Nombre: Cuenta Correo Kios ,</t>
  </si>
  <si>
    <t xml:space="preserve">"Solicitado Por:  Ingeniero  Sandra Ruiz  
Perfil: Analista de Reclutamiento 
Cant Vacantes: 1    ||   Ceco: 1200001    ||   Ciudad: Bogota 
 - TIPO DE ORDEN:   Nuevo Negocio
Contrato: PROYECTIZADO
Duración: 1 mes     ||    Puntos: 20 puntos mensuales
Horario: L-S 7 a.m - 5 p.m
Sede: Cofradia 
Recursos:  102727 COMPUTADOR PORTATIL 1 SERIALIZADO  
000005 Cuenta Correo Kios 1 SERIALIZADO  
102839 SIMCARD ETB 1 SERIALIZADO  
000003 Monitor 1 SERIALIZADO  
102981 TECLADO 1 SERIALIZADO  
102546 MOUSE HP 1 SERIALIZADO 
Observación:  acceso a la carpetas compartidas: de descripcion de cargos, licitaciones, entrevistas de laboratorio y configuracion de imporesora y escaner
Usuario:  Lina Cruz"
</t>
  </si>
  <si>
    <t>Sandra Ruiz</t>
  </si>
  <si>
    <t>ANALISTA DE RECLUTAMIENTO  (Retiro de Cobre - C-XXXX-23 BOG)</t>
  </si>
  <si>
    <t>PROFESIONAL I SST</t>
  </si>
  <si>
    <t>"Solicitado Por: Ingeniero Sandra Ruiz Perfil: Profesional I Sst Cant Vacantes: 1 || Ceco: 1197001 || Ciudad: Bogota - TIPO DE ORDEN: reemplazo - CEDULA: 1032393177 - NOMBRE: Cruz Lesmes Linda Paola - FECHA DE CC 02/02/2024 - MOTIVO: Cambio de Cargo Contrato: PROYECTIZADO Duración: 1 mes || Puntos: 20 puntos mensuales Horario: L-S 7 a.m - 4 p.m Sede: Cofradia Recursos: 102727 COMPUTADOR PORTATIL 1 SERIALIZADO 000005 Cuenta Correo Kios 1 SERIALIZADO 102839 SIMCARD ETB 1 SERIALIZADO 000003 Monitor 1 SERIALIZADO 102981 TECLADO 1 SERIALIZADO 102546 MOUSE HP 1 SERIALIZADO Observación: acceso a la carpetas compartidas: de descripcion de cargos, licitaciones, entrevistas de laboratorio y configuracion de imporesora y escaner Usuario: Lina Cruz" | Autorizo solicitud</t>
  </si>
  <si>
    <t>1032393177</t>
  </si>
  <si>
    <t xml:space="preserve">"Solicitado Por:  Ingeniero  Sandra Ruiz  
Perfil: Profesional I Sst 
Cant Vacantes: 1    ||   Ceco: 1197001    ||   Ciudad: Bogota 
 - TIPO DE ORDEN:   reemplazo
 - CEDULA:  1032393177
 - NOMBRE:  Cruz Lesmes Linda Paola 
 - FECHA DE CC  02/02/2024
 - MOTIVO:   Cambio de Cargo
Contrato: PROYECTIZADO
Duración: 1 mes     ||    Puntos: 20 puntos mensuales
Horario: L-S 7 a.m - 4 p.m
Sede: Cofradia 
Recursos:  102727 COMPUTADOR PORTATIL 1 SERIALIZADO  
000005 Cuenta Correo Kios 1 SERIALIZADO  
102839 SIMCARD ETB 1 SERIALIZADO  
000003 Monitor 1 SERIALIZADO  
102981 TECLADO 1 SERIALIZADO  
102546 MOUSE HP 1 SERIALIZADO 
Observación:  acceso a la carpetas compartidas: de descripcion de cargos, licitaciones, entrevistas de laboratorio y configuracion de imporesora y escaner
Usuario:  Lina Cruz"
</t>
  </si>
  <si>
    <t xml:space="preserve">Cruz Lesmes Linda Paola </t>
  </si>
  <si>
    <t>PROFESIONAL I SST  (Aprovisionamiento FTTH)</t>
  </si>
  <si>
    <t>"Solicitado Por: Ingeniero Alex Niño Perfil: Tecnico III / Analista De Informacion Y Gestion De Materiales Cant Vacantes: 1 || Ceco: 1199001 || Ciudad: Bogota - TIPO DE ORDEN: reemplazo - CEDULA: 1013670118 - NOMBRE: Rojas Ruiz Juan Camilo - FECHA DE RETIRO: 06/02/2024 - MOTIVO: Renuncia Voluntaria Contrato: Proyectizado Duración: 1 mes || Puntos: 900 puntos Horario: L-S 7 a.m - 5 p.m Sede: Cofradia Recursos: 102727 COMPUTADOR PORTATIL 1 SERIALIZADO 000006 Cuenta Correo Basic 1 SERIALIZADO 102839 SIMCARD ETB 1 SERIALIZADO 101999 CELULAR SMARTPHONE BASICO 1 CUANTIFICADO 9999909 TEAMS 1 CUANTIFICADO 102981 TECLADO 1 SERIALIZADO 102546 MOUSE HP 1 SERIALIZADO 101986 DIADEMA O MICROAURICULAR 1 SERIALIZADO Observación: Ninguna Usuario: Lina Cruz" | Autorizo solicitud</t>
  </si>
  <si>
    <t>Nombre: COMPUTADOR PORTATIL , Nombre: TECLADO , Nombre: MOUSE HP , Nombre: DIADEMA O MICROAURICULAR , Nombre: SIMCARD ETB , Nombre: Cuenta Correo Basic , Nombre: CELULAR SMARTPHONE BASICO , Nombre: TEAMS ,</t>
  </si>
  <si>
    <t xml:space="preserve">"Solicitado Por:  Ingeniero  Alex Niño  
Perfil: Tecnico III / Analista De Informacion Y Gestion De Materiales 
Cant Vacantes: 1    ||   Ceco: 1199001    ||   Ciudad: Bogota 
 - TIPO DE ORDEN:   reemplazo
 - CEDULA:  1013670118
 - NOMBRE:  Rojas Ruiz Juan Camilo
 - FECHA DE RETIRO:  06/02/2024
 - MOTIVO:   Renuncia Voluntaria
Contrato: Proyectizado
Duración: 1 mes     ||    Puntos: 900 puntos
Horario: L-S 7 a.m - 5 p.m
Sede: Cofradia 
Recursos:  102727 COMPUTADOR PORTATIL 1 SERIALIZADO  
000006 Cuenta Correo Basic 1 SERIALIZADO  
102839 SIMCARD ETB 1 SERIALIZADO  
101999 CELULAR SMARTPHONE BASICO 1 CUANTIFICADO  
9999909 TEAMS 1 CUANTIFICADO  
102981 TECLADO 1 SERIALIZADO  
102546 MOUSE HP 1 SERIALIZADO  
101986 DIADEMA O MICROAURICULAR 1 SERIALIZADO
Observación:  Ninguna
Usuario:  Lina Cruz"
</t>
  </si>
  <si>
    <t>TECNICO III / ANALISTA DE INFORMACION Y GESTION DE MATERIALES  (Servicio cuadrillas red externa FTTH C-CW5903-23 BOG)</t>
  </si>
  <si>
    <t xml:space="preserve">"Solicitado Por:  Ingeniero  Sandra Ruiz  
Perfil: Analista de Reclutamiento 
Cant Vacantes: 1    ||   Ceco: 1200001    ||   Ciudad: Bogota 
 - TIPO DE ORDEN:   Nuevo Negocio
Contrato: PROYECTIZADO
Duración: 1 mes     ||    Puntos: 20 puntos mensuales
Horario: L-S 7 a.m - 5 p.m
Sede: Cofradia 
Recursos:  102727 COMPUTADOR PORTATIL 1 SERIALIZADO  
000005 Cuenta Correo Kios 1 SERIALIZADO  
102839 SIMCARD ETB 1 SERIALIZADO  
000003 Monitor 1 SERIALIZADO  
102981 TECLADO 1 SERIALIZADO  
102546 MOUSE HP 1 SERIALIZADO 
Observación:  acceso a la carpetas compartidas: de descripcion de cargos, licitaciones, entrevistas de laboratorio y configuracion de imporesora y escaner
Usuario:  Lina Cruz"
</t>
  </si>
  <si>
    <t>"Solicitado Por: Ingeniero Marscelo Tovar Nivia Perfil: Técnico IV / Fusionador de Fibra Aseguramiento FTTH Cant Vacantes: 1 || Ceco: 1199001 || Ciudad: - TIPO DE ORDEN: Aumento de Producción Contrato: PROYECTIZADO Duración: 1 mes || Puntos: 52 PUNTOS Horario: L-S 7 a.m - 4 p.m Sede: SAN FERNANDO Recursos: 102839 SIMCARD ETB 1 SERIALIZADO 101999 CELULAR SMARTPHONE BASICO 1 CUANTIFICADO Observación: Ø  1 Técnico IV / Fusionador de Fibra Aseguramiento FTTH ; con horario L - S 7AM - 4PM: con asignación de SIM CARD (Voz + datos). Usuario: Lina Cruz" | Autorizo solicitud</t>
  </si>
  <si>
    <t>"Solicitado Por:  Ingeniero  Marscelo Tovar Nivia   
Perfil: Técnico IV / Fusionador de Fibra Aseguramiento FTTH 
Cant Vacantes: 1    ||   Ceco: 1199001    ||   Ciudad:  
 - TIPO DE ORDEN:   Aumento de Producción
Contrato: PROYECTIZADO
Duración: 1 mes     ||    Puntos: 52 PUNTOS
Horario: L-S 7 a.m - 4 p.m
Sede: SAN FERNANDO 
Recursos:  102839 SIMCARD ETB 1 SERIALIZADO  
101999 CELULAR SMARTPHONE BASICO 1 CUANTIFICADO 
Observación:  Ø  1 Técnico IV / Fusionador de Fibra Aseguramiento FTTH ; con horario L - S 7AM - 4PM: con asignación de SIM CARD (Voz + datos).
Usuario:  Lina Cruz"</t>
  </si>
  <si>
    <t>"Solicitado Por: Ingeniero Marscelo Tovar Nivia Perfil: Técnico I/ Auxiliar Empalme De Fibra Óptica Cant Vacantes: 1 || Ceco: 1199001 || Ciudad: - TIPO DE ORDEN: Aumento de Producción Contrato: PROYECTIZADO Duración: 1 mes || Puntos: 26 PUNTOS Horario: L-S 7 a.m - 4 p.m Sede: SAN FERNANDO Recursos: sin recursos Observación: Ø  1 Técnico I/ Auxiliar Empalme De Fibra Óptica; con horario L - S 7AM - 4PM. Usuario: Lina Cruz" | Autorizo solicitud</t>
  </si>
  <si>
    <t xml:space="preserve">"Solicitado Por:  Ingeniero  Marscelo Tovar Nivia   
Perfil: Técnico I/ Auxiliar Empalme De Fibra Óptica 
Cant Vacantes: 1    ||   Ceco: 1199001    ||   Ciudad:  
 - TIPO DE ORDEN:   Aumento de Producción
Contrato: PROYECTIZADO
Duración: 1 mes     ||    Puntos: 26 PUNTOS
Horario: L-S 7 a.m - 4 p.m
Sede: SAN FERNANDO 
Recursos:  sin recursos
Observación:  Ø  1 Técnico I/ Auxiliar Empalme De Fibra Óptica; con horario L - S 7AM - 4PM.
Usuario:  Lina Cruz"
</t>
  </si>
  <si>
    <t>"Solicitado Por: Ingeniero CARLOS CONTRERAS Perfil: Especialista De Atencion A Fallas Corporativo Cant Vacantes: 1 || Ceco: 1060001 || Ciudad: Bogota - TIPO DE ORDEN: REEMPLAZO - CEDULA: 1026585898 - NOMBRE: Rojas Sandoval Sergio Andres - FECHA DE RETIRO: 26/01/2024 - MOTIVO: Problemas Familiares Contrato: Proyectizado Duración: 3 MESES || Puntos: 130 puntos por mes 390 puntos Horario: 6x8 L-S Sede: CUNI Recursos: 000001 CARNÉ 1 SERIALIZADO 102727 COMPUTADOR PORTATIL 1 SERIALIZADO 102839 SIMCARD ETB 1 SERIALIZADO 9999902 VPN FORTICLIENT COLVATEL 1 CUANTIFICADO 101999 CELULAR SMARTPHONE BASICO 1 CUANTIFICADO 000006 Cuenta Correo Basic 1 SERIALIZADO Observación: Ninguna Usuario: Lina Cruz" | autorizado - solicitud por reemplazo</t>
  </si>
  <si>
    <t>Nombre: COMPUTADOR PORTATIL , Nombre: SIMCARD ETB , Nombre: Cuenta Correo Basic , Nombre: CARNÉ , Nombre: CELULAR SMARTPHONE BASICO , Nombre: VPN FORTICLIENT COLVATEL ,</t>
  </si>
  <si>
    <t>1026585898</t>
  </si>
  <si>
    <t xml:space="preserve">"Solicitado Por:  Ingeniero  CARLOS CONTRERAS  
Perfil: Especialista De Atencion A Fallas Corporativo 
Cant Vacantes: 1    ||   Ceco: 1060001    ||   Ciudad: Bogota 
 - TIPO DE ORDEN:   REEMPLAZO
 - CEDULA:  1026585898
 - NOMBRE:  Rojas Sandoval Sergio Andres
 - FECHA DE RETIRO:  26/01/2024
 - MOTIVO:   Problemas Familiares
Contrato: Proyectizado
Duración: 3 MESES      ||    Puntos: 130 puntos por mes 390 puntos
Horario: 6x8 L-S
Sede: CUNI 
Recursos:  000001 CARNÉ 1 SERIALIZADO 
102727 COMPUTADOR PORTATIL 1 SERIALIZADO  
102839 SIMCARD ETB 1 SERIALIZADO  
9999902 VPN FORTICLIENT COLVATEL 1 CUANTIFICADO  
101999 CELULAR SMARTPHONE BASICO 1 CUANTIFICADO  
000006 Cuenta Correo Basic 1 SERIALIZADO 
Observación:  Ninguna
Usuario:  Lina Cruz"
</t>
  </si>
  <si>
    <t>Rojas Sandoval Sergio Andres</t>
  </si>
  <si>
    <t>1233490264</t>
  </si>
  <si>
    <t xml:space="preserve">"Solicitado Por:  Ingeniero  CARLOS CONTRERAS  
Perfil: Profesional De Atencion A Fallas Corporativo 
Cant Vacantes: 1    ||   Ceco: 1060001    ||   Ciudad: Bogota 
 - TIPO DE ORDEN:   REEMPLAZO
 - CEDULA:  1233490264
 - NOMBRE:  Chamorro Tovar Maykoll
 - FECHA DE CAMBIOD E CARGO:  01/02/2024
 - MOTIVO:   CAMBIO DE CARGO CC-24016
Contrato: Proyectizado
Duración: 3 MESES      ||    Puntos: 130 puntos por mes 390 puntos
Horario: 6x8 L-S
Sede: CUNI 
Recursos:  000001 CARNÉ 1 SERIALIZADO 
102727 COMPUTADOR PORTATIL 1 SERIALIZADO  
102839 SIMCARD ETB 1 SERIALIZADO  
9999902 VPN FORTICLIENT COLVATEL 1 CUANTIFICADO  
101999 CELULAR SMARTPHONE BASICO 1 CUANTIFICADO  
000006 Cuenta Correo Basic 1 SERIALIZADO   
Observación:  Ninguna
Usuario:  Lina Cruz"
</t>
  </si>
  <si>
    <t>Chamorro Tovar Maykoll</t>
  </si>
  <si>
    <t>Columna2</t>
  </si>
  <si>
    <t>Operador Basico Infraestructura Noc</t>
  </si>
  <si>
    <t>Tecnico II / Instalador FTTH</t>
  </si>
  <si>
    <t>Tecnico De Asistencia Documental</t>
  </si>
  <si>
    <t>Auxiliar De Archivo</t>
  </si>
  <si>
    <t>Ingeniero De Proyectos Nivel I</t>
  </si>
  <si>
    <t>Profesional De Atencion A Fallas Corporativo</t>
  </si>
  <si>
    <t>Ingeniero De Proyectos Nivel II</t>
  </si>
  <si>
    <t>Auxiliar I / Gestion De Cierre</t>
  </si>
  <si>
    <t>Profesional II / Ingeniero De Proyectos Posventa</t>
  </si>
  <si>
    <t>Gestor De Incidentes Cambio Y Tareas</t>
  </si>
  <si>
    <t>AUXILIAR DE INVENTARIO TECNOLÓGICO</t>
  </si>
  <si>
    <t>Tecnico III / Profesional Equipos De Infraestructura Y Umts</t>
  </si>
  <si>
    <t>Tecnico III / Analista De Informacion Y Gestion De Materiales</t>
  </si>
  <si>
    <t>Operador Basico Infraestructura NOC</t>
  </si>
  <si>
    <t>Tecnico Soporte En Sitio</t>
  </si>
  <si>
    <t>Tecnico En Sistemas De Informacion</t>
  </si>
  <si>
    <t>febrero</t>
  </si>
  <si>
    <t>31-ene</t>
  </si>
  <si>
    <t>1-feb</t>
  </si>
  <si>
    <t>2-feb</t>
  </si>
  <si>
    <t>5-feb</t>
  </si>
  <si>
    <t>7-feb</t>
  </si>
  <si>
    <t>Feb</t>
  </si>
  <si>
    <t>Cant Feb</t>
  </si>
  <si>
    <t>JEFE DE OPERACIONES</t>
  </si>
  <si>
    <t>"Solicitado Por: Ingeniero Sandra Ruiz Perfil: Jefe De Operaciones Cant Vacantes: 1 || Ceco: 1056001 || Ciudad: Bogota - TIPO DE ORDEN: Reemplazo - CEDULA: 80100889 - NOMBRE: Soba Dueñas Juan Manuel - FECHA DE RETIRO: 28/01/2024 - MOTIVO: Otra Oportunidad Laboral Contrato: Indefinido Horario: L-S 7 a.m - 5 p.m Sede: cofradía Recursos: 000001 CARNÉ 1 SERIALIZADO 102727 COMPUTADOR PORTATIL 1 SERIALIZADO 000006 Cuenta Correo Basic 1 SERIALIZADO 101999 CELULAR SMARTPHONE BASICO 1 CUANTIFICADO 102839 SIMCARD ETB 1 SERIALIZADO 103204 DISCOS SSD 512GB 1 SERIALIZADO 102594 MEMORIA RAM 1 SERIALIZADO 9999909 TEAMS 1 CUANTIFICADO Observación: SINCARD y computador con disco de estado sólido con 16,0 GB de Ram Usuario: Lina Cruz" | autorizado</t>
  </si>
  <si>
    <t>Nombre: COMPUTADOR PORTATIL , Nombre: DISCOS SSD 512GB , Nombre: MEMORIA RAM , Nombre: SIMCARD ETB , Nombre: Cuenta Correo Basic , Nombre: CARNÉ , Nombre: CELULAR SMARTPHONE BASICO , Nombre: TEAMS ,</t>
  </si>
  <si>
    <t>80100889</t>
  </si>
  <si>
    <t xml:space="preserve">"Solicitado Por:  Ingeniero  Sandra Ruiz  
Perfil: Jefe De Operaciones 
Cant Vacantes: 1    ||   Ceco: 1056001    ||   Ciudad: Bogota 
 - TIPO DE ORDEN:   Reemplazo
 - CEDULA:  80100889
 - NOMBRE:  Soba Dueñas Juan Manuel
 - FECHA DE RETIRO:  28/01/2024
 - MOTIVO:   Otra Oportunidad Laboral
Contrato:  Indefinido
Horario: L-S 7 a.m - 5 p.m
Sede: cofradía 
Recursos:  000001 CARNÉ 1 SERIALIZADO 
102727 COMPUTADOR PORTATIL 1 SERIALIZADO  
000006 Cuenta Correo Basic 1 SERIALIZADO  
101999 CELULAR SMARTPHONE BASICO 1 CUANTIFICADO  
102839 SIMCARD ETB 1 SERIALIZADO  
103204 DISCOS SSD 512GB 1 SERIALIZADO  
102594 MEMORIA RAM 1 SERIALIZADO  
9999909 TEAMS 1 CUANTIFICADO 
Observación:  SINCARD y computador con disco de estado sólido con 16,0 GB de Ram
Usuario:  Lina Cruz"
</t>
  </si>
  <si>
    <t>Soba Dueñas Juan Manuel</t>
  </si>
  <si>
    <t>JEFE DE OPERACIONES  (Centro de Gestion)</t>
  </si>
  <si>
    <t>GRUPO 3 - APROV. LÓG. SER. CORP. Y AC  CW-8267-23 BOG</t>
  </si>
  <si>
    <t>1519001-CENTRO DE GESTIÓN CW8267 CG</t>
  </si>
  <si>
    <t>Nombre: COMPUTADOR PORTATIL , Nombre: SIMCARD ETB , Nombre: Cuenta Correo Basic , Nombre: CELULAR SMARTPHONE BASICO , Nombre: TEAMS ,</t>
  </si>
  <si>
    <t xml:space="preserve">"Solicitado Por:  Ingeniero  Pedro Wilson Salamanca   
Perfil: Tecnico De Asistencia Documental 
Cant Vacantes: 2    ||   Ceco: 1519001    ||   Ciudad: Bogota 
 - TIPO DE ORDEN:   Aumento de Producción
 - CONTROL DE CAMBIOS:  CC-016-2024
Contrato: Proyectizado
Duración: 3 meses     ||    Puntos: 60 PUNTOS
Horario: L-S 7 a.m - 5 p.m
Sede: Cofradia 
Recursos:  102727 COMPUTADOR PORTATIL 2 SERIALIZADO  
000006 Cuenta Correo Basic 2 SERIALIZADO  
101999 CELULAR SMARTPHONE BASICO 2 CUANTIFICADO  
102839 SIMCARD ETB 2 SERIALIZADO  
9999909 TEAMS 2 CUANTIFICADO 
Usuario:  Lina Cruz"
</t>
  </si>
  <si>
    <t>TECNICO DE ASISTENCIA DOCUMENTAL  (GRUPO 3 - APROV. LÓG. SER. CORP. Y AC  CW-8267-23 BOG)</t>
  </si>
  <si>
    <t>1023907564</t>
  </si>
  <si>
    <t xml:space="preserve">"Solicitado Por:  Ingeniero  Mauricio Barreto Ochoa   
Perfil: Técnico II Empalmador Redes De Cobre 
Cant Vacantes: 1    ||   Ceco: 1196001    ||   Ciudad: Bogota 
 - TIPO DE ORDEN:   REEMPLAZO
 - CEDULA:  1023907564
 - NOMBRE:  Velasquez Ochoa Jonathan Smith
 - FECHA DE RETIRO:  08/02/2024
 - MOTIVO:   Renuncia Voluntaria
Contrato: PROYECTIZADO OBRA LABOR
Duración: 1 mes     ||    Puntos: 275 puntos mes
Horario: L a S 7 a.m. - 4 p.m.
Sede: COFRADIA-TERRENO 
Recursos:  102839 SIMCARD ETB 1 SERIALIZADO  
101999 CELULAR SMARTPHONE BASICO 1 CUANTIFICADO
Observación:  • 1 Técnico II Empalmador Redes De Cobre 7 am – 4 pm con horario L - S de 7 am – 4 pm, SIM CARD (Voz + datos) (275 puntos mes).
Usuario:  Lina Cruz"
</t>
  </si>
  <si>
    <t xml:space="preserve">"Solicitado Por:  Ingeniero  Mauricio Barreto Ochoa   
Perfil: Auxiliar I / Empalmeria Redes De Cobre  
Cant Vacantes: 1    ||   Ceco: 1196001    ||   Ciudad: Bogota 
 - TIPO DE ORDEN:   REEMPLAZO
 - CEDULA:  92260356
 - NOMBRE:  Hernandez Berrocal Orlando
 - FECHA DE RETIRO:  27/01/2024
 - MOTIVO:   Problemas Familiares
Contrato: PROYECTIZADO OBRA LABOR
Duración: 1 mes     ||    Puntos: 175 puntos mes
Horario: L a S 7 a.m. - 4 p.m.
Sede: COFRADIA-TERRENO 
Recursos:  SIN RECURSOS
Observación:  • 1 Auxiliar I / Empalmeria Redes De Cobre 7 am – 4 pm con horario L - S de 7 am – 4 pm (175 puntos mes).
Usuario:  Lina Cruz"
</t>
  </si>
  <si>
    <t>Nombre: COMPUTADOR PORTATIL , Nombre: SIMCARD ETB , Nombre: Cuenta Correo Basic , Nombre: CARNÉ , Nombre: VPN FORTICLIENT COLVATEL ,</t>
  </si>
  <si>
    <t>1024500941</t>
  </si>
  <si>
    <t xml:space="preserve">"Solicitado Por:  Ingeniero  CARLOS CONTRERAS  
Perfil: Ingeniero De Proyectos Nivel II 
Cant Vacantes: 1    ||   Ceco: 1060001    ||   Ciudad: Bogota 
 - TIPO DE ORDEN:   Reemplazo
 - CEDULA:  1024500941
 - NOMBRE:  Pinto Hernandez Jimmy Alexander
 - FECHA DE RETIRO:  14/02/2024
 - MOTIVO:   Renuncia Voluntaria
Contrato: proyectizado
Duración: 3 MESES      ||    Puntos: 160 puntos por mes ||  total 480 puntos
Horario: 6x8 L-S
Sede: cuni 
Recursos:  000001 CARNÉ 1 SERIALIZADO 
102727 COMPUTADOR PORTATIL 1 SERIALIZADO  
102839 SIMCARD ETB 1 SERIALIZADO  
9999902 VPN FORTICLIENT COLVATEL 1 CUANTIFICADO  
000006 Cuenta Correo Basic 1 SERIALIZADO
Observación:  Ninguna
Usuario:  Lina Cruz"
</t>
  </si>
  <si>
    <t>Pinto Hernandez Jimmy Alexander</t>
  </si>
  <si>
    <t>1030565072</t>
  </si>
  <si>
    <t xml:space="preserve">"Solicitado Por:  Ingeniero  Marsceliano Tovar Nivia  
Perfil: Técnico II / Líder De Grupo Tendido Fibra Óptica Aseguramiento 
Cant Vacantes: 1    ||   Ceco: 1199001    ||   Ciudad: Bogota 
 - TIPO DE ORDEN:   Reemplazo
 - CEDULA:  1030565072
 - NOMBRE:  Romero Cortes Diego Alexander
 - FECHA DE RETIRO:  06/02/2024
 - MOTIVO:   Renuncia Voluntaria
Contrato: PROYECTIZADO
Duración: 1 mes     ||    Puntos: 52 PUNTOS MENSUALES
Horario:  L-S 7 a.m - 4 p.m
Sede: TERRENO 
Recursos:  102839 SIMCARD ETB 1 SERIALIZADO  
101999 CELULAR SMARTPHONE BASICO 1 CUANTIFICADO 
Observación:  FECHA DE INGRESO 1/02/2024
Usuario:  Lina Cruz"
</t>
  </si>
  <si>
    <t>Romero Cortes Diego Alexander</t>
  </si>
  <si>
    <t>1001115603</t>
  </si>
  <si>
    <t xml:space="preserve">"Solicitado Por:  Ingeniero  Marsceliano Tovar Nivia  
Perfil: Auxiliar I / Tendido De Fibra Optica 
Cant Vacantes: 1    ||   Ceco: 1199001    ||   Ciudad: Bogota 
 - TIPO DE ORDEN:   Reemplazo
 - CEDULA:  1001115603
 - NOMBRE:  Rios Velasco Fabian Andres
 - FECHA DE RETIRO:  31/01/2024
 - MOTIVO:   El Trabajo No Cumple Las Expectativas
Contrato: PROYECTIZADO
Duración: 1 mes     ||    Puntos: 26 PUNTOS MENSUAL
Horario:  L-S 7 a.m - 4 p.m
Sede: TERRENO 
Recursos:  sin recursos
Observación:  FECHA DE INGRESO 2/01/2024
Usuario:  Lina Cruz"
</t>
  </si>
  <si>
    <t>Rios Velasco Fabian Andres</t>
  </si>
  <si>
    <t>7am a 4pm</t>
  </si>
  <si>
    <t>1030696794</t>
  </si>
  <si>
    <t xml:space="preserve">"Solicitado Por:  Ingeniero  Mauricio Barreto Ochoa   
Perfil: Tecnico II / Instalador Reparador FTTH 
Cant Vacantes: 1    ||   Ceco: 1198001    ||   Ciudad: Bogota 
 - TIPO DE ORDEN:   Reemplazo
 - CEDULA:  1030696794
 - NOMBRE:  Ordoñez Chaves Daniel Humberto 
 - FECHA DE RETIRO:  12/02/2024
 - MOTIVO:   Renuncia Voluntaria
Contrato: PROYECTIZADO OBRA LABOR
Duración: 1 mes     ||    Puntos: 150 puntos mes
Horario: M-D de 7 am – 4 pm
Sede: TERRENO 
Recursos:  102839 SIMCARD ETB 1 SERIALIZADO  
101999 CELULAR SMARTPHONE BASICO 1 CUANTIFICADO  
9999988 REQUIERE MOTO 1 CUANTIFICADO 
Observación:  • 1 Técnico II / Instalador Reparador FTTH CON MOTO horario M-D de 7 am – 4 pm, SIM CARD (Voz + datos) (150 puntos mes).
Usuario:  Lina Cruz"
</t>
  </si>
  <si>
    <t xml:space="preserve">Ordoñez Chaves Daniel Humberto </t>
  </si>
  <si>
    <t>OBSERVACIÓN2</t>
  </si>
  <si>
    <t>"Solicitado Por: Ingeniero Pedro Wilson Salamanca Perfil: Tecnologo Administracion De Recursos -Path Cant Vacantes: 1 || Ceco: 1056001 || Ciudad: Bogota - TIPO DE ORDEN: Reemplazo - CEDULA: 1026562362 - NOMBRE: Barrera Tiria Ryan Carlos Yamir - FECHA DE RETIRO: 10/01/2024 - MOTIVO: 1007-1 1007-2 Contrato: Proyectizado Duración: 3 MESES || Puntos: 96 puntos mensuales Horario: 6*8 de L-S Sede: COFRADIA Recursos: 000001 CARNÉ 1 SERIALIZADO 102727 COMPUTADOR PORTATIL 1 SERIALIZADO 101999 CELULAR SMARTPHONE BASICO 1 CUANTIFICADO 000005 Cuenta Correo Kios 1 SERIALIZADO 102839 SIMCARD ETB 1 SERIALIZADO Usuario: Lina Cruz" | Se da vito bueno para cubrir vacante por renuncia</t>
  </si>
  <si>
    <t>Auxiliar I / Operador De Datos</t>
  </si>
  <si>
    <t>Fecha de Solicitud</t>
  </si>
  <si>
    <t>Fecha de Aprobación</t>
  </si>
  <si>
    <t>ESTADO TIEMPO DE CONTRATACIÓN</t>
  </si>
  <si>
    <t>Tiempo Total de Contratación</t>
  </si>
  <si>
    <t>Tiempo Solicitud-aprobación</t>
  </si>
  <si>
    <t>FECHA CORTA</t>
  </si>
  <si>
    <t>FECHA LARGA</t>
  </si>
  <si>
    <t>CELEBRACIÓN</t>
  </si>
  <si>
    <t>Día de los Reyes Magos</t>
  </si>
  <si>
    <t>Día de San José</t>
  </si>
  <si>
    <t>Jueves Santo</t>
  </si>
  <si>
    <t>Viernes Santo</t>
  </si>
  <si>
    <t>Día del Trabajo</t>
  </si>
  <si>
    <t>Día de la Ascensión</t>
  </si>
  <si>
    <t>Corpus Christi</t>
  </si>
  <si>
    <t>Sagrado Corazón</t>
  </si>
  <si>
    <t>San Pedro y San Pablo</t>
  </si>
  <si>
    <t>Día de la Independencia</t>
  </si>
  <si>
    <t>Batalla de Boyacá</t>
  </si>
  <si>
    <t>Día de la Asunción</t>
  </si>
  <si>
    <t>celebración del Día de la Raza</t>
  </si>
  <si>
    <t>Día de todos los Santos</t>
  </si>
  <si>
    <t>Independencia de Cartagena</t>
  </si>
  <si>
    <t>Inmaculada Concepción</t>
  </si>
  <si>
    <t>Navidad</t>
  </si>
  <si>
    <t>Solicitud aprobada por RRHH.</t>
  </si>
  <si>
    <t>PROFESIONAL I / FORMACION Y RECURSOS</t>
  </si>
  <si>
    <t>"Solicitado Por: Ingeniero Henry Hernandez Perfil: PROFESIONAL I FORMACION Y RECURSOS Cant Vacantes: 1 || Ceco: 8505 || Ciudad: Bogotá - TIPO DE ORDEN: Reemplazo - CEDULA: 1023922854 - NOMBRE: ANDRES FELIPE SOLORZANO SILVA - FECHA DE RETIRO: 12/01/2024 - MOTIVO: RENUNCIA VOLUNTARIA Contrato: Proyectizado Duración: 1 a 3 meses || Puntos: 500 puntos Horario: L a V 7 a 5 Sábado Medio día Sede: COFRADRIA Recursos: 000001 CARNÉ 1 SERIALIZADO 102727 COMPUTADOR PORTATIL 1 SERIALIZADO 000005 Cuenta Correo Kios 1 SERIALIZADO 102839 SIMCARD ETB 1 SERIALIZADO 101999 CELULAR SMARTPHONE BASICO 1 CUANTIFICADO Usuario: Lina Cruz" | aprobado</t>
  </si>
  <si>
    <t>1023922854</t>
  </si>
  <si>
    <t xml:space="preserve">"Solicitado Por:  Ingeniero  Henry Hernandez  
Perfil: PROFESIONAL I FORMACION Y RECURSOS 
Cant Vacantes: 1    ||   Ceco: 8505    ||   Ciudad: Bogotá 
 - TIPO DE ORDEN:   Reemplazo
 - CEDULA:  1023922854
 - NOMBRE:  ANDRES FELIPE SOLORZANO SILVA 
 - FECHA DE RETIRO:  12/01/2024
 - MOTIVO:   RENUNCIA VOLUNTARIA
Contrato: Proyectizado
Duración: 1 a 3 meses     ||    Puntos: 500 puntos
Horario: L a V 7 a 5 Sábado Medio día
Sede: COFRADRIA 
Recursos:  000001 CARNÉ 1 SERIALIZADO 
102727 COMPUTADOR PORTATIL 1 SERIALIZADO  
000005 Cuenta Correo Kios 1 SERIALIZADO  
102839 SIMCARD ETB 1 SERIALIZADO  
101999 CELULAR SMARTPHONE BASICO 1 CUANTIFICADO 
Usuario:  Lina Cruz"
</t>
  </si>
  <si>
    <t>PROFESIONAL I / FORMACION Y RECURSOS  (Vicepresidencia De Operaciones)</t>
  </si>
  <si>
    <t xml:space="preserve">"Solicitado Por:  Ingeniero  Alex Hernández Medina   
Perfil: Tecnico II / Instalador FTTH 
Cant Vacantes: 4    ||   Ceco: 1197001    ||   Ciudad: Bogota 
 - TIPO DE ORDEN:   AUMENTO DE PRODUCCIÓN
 - CONTROL DE CAMBIOS:  CC-007-2024
Contrato: PROYECTIZADO OBRA LABOR
Duración: 2 MESES     ||    Puntos: Feb 163 puntos, Mar 150 puntos, Abr 169 puntos
Horario: L-S 7 a.m - 4 p.m
Sede: TERRENO 
Recursos:  9999988 REQUIERE MOTO 4 CUANTIFICADO  
102839 SIMCARD ETB 4 SERIALIZADO
Observación:  SIM CARD (Voz + datos)
Usuario:  Lina Cruz"
</t>
  </si>
  <si>
    <t xml:space="preserve">"Solicitado Por:  Ingeniero  Alex Hernández Medina   
Perfil: Tecnico II / Instalador FTTH 
Cant Vacantes: 2    ||   Ceco: 1197001    ||   Ciudad: Bogota 
 - TIPO DE ORDEN:   AUMENTO DE PRODUCCIÓN
 - CONTROL DE CAMBIOS:  CC-007-2024
Contrato: PROYECTIZADO OBRA LABOR
Duración: 2 MESES     ||    Puntos: Feb 163 puntos, Mar 150 puntos, Abr 169 puntos
Horario: L-S 7 a.m - 4 p.m
Sede: TERRENO 
Recursos:  102839 SIMCARD ETB 2 SERIALIZADO 
Observación:  SIM CARD (Voz + datos)
Usuario:  Lina Cruz"
</t>
  </si>
  <si>
    <t>GRUPO 2 - GESTIÓN DE PROY. FASE DE IMPL. CW-8267-23 BOG</t>
  </si>
  <si>
    <t>1517001-CENTRO DE GESTIÓN</t>
  </si>
  <si>
    <t>GERENTE DE PROYECTOS – SERVICIOS CORPORATIVOS</t>
  </si>
  <si>
    <t>Nombre: COMPUTADOR PORTATIL , Nombre: SIMCARD ETB , Nombre: Cuenta Correo Basic , Nombre: CELULAR SMARTPHONE BASICO , Nombre: TEAMS , Nombre: MICROSOFT PROJECT , Nombre: MICROSOFT VISIO ,</t>
  </si>
  <si>
    <t>1073674046</t>
  </si>
  <si>
    <t xml:space="preserve">"Solicitado Por:  Ingeniero  Daniel G. Camargo   
Perfil: Gerente de proyectos – Servicios corporativos 
Cant Vacantes: 1    ||   Ceco: 1517001    ||   Ciudad: Bogota 
 - TIPO DE ORDEN:   Reemplazo
 - CEDULA:  1073674046
 - NOMBRE:  Parraga Medrano Jordy Sneider
 - FECHA DE RETIRO:  16/01/2024
 - MOTIVO:   1007-2 Tipo de Contrato
Contrato: PROYECTIZADO OBRA LABOR
Duración: 3 meses     ||    Puntos: 30 puntos mensuales
Horario: L-S 7 a.m - 5 p.m
Sede: NIZA 
Recursos:  102727 COMPUTADOR PORTATIL 1 SERIALIZADO  
000006 Cuenta Correo Basic 1 SERIALIZADO  
101999 CELULAR SMARTPHONE BASICO 1 CUANTIFICADO  
102839 SIMCARD ETB 1 SERIALIZADO  
9999909 TEAMS 1 CUANTIFICADO  
9999991 MICROSOFT VISIO 1 CUANTIFICADO  
9999905 MICROSOFT PROJECT 1 CUANTIFICADO
Observación:  Ninguna
Usuario:  Lina Cruz"
</t>
  </si>
  <si>
    <t>GERENTE DE PROYECTOS – SERVICIOS CORPORATIVOS  (GRUPO 2 - GESTIÓN DE PROY. FASE DE IMPL. CW-8267-23 BOG)</t>
  </si>
  <si>
    <t>1019033964</t>
  </si>
  <si>
    <t xml:space="preserve">"Solicitado Por:  Ingeniero  Daniel G. Camargo Pinto  
Perfil: Gerente de proyectos – Servicios corporativos 
Cant Vacantes: 1    ||   Ceco: 1517001    ||   Ciudad: Bogota 
 - TIPO DE ORDEN:   Reemplazo
 - CEDULA:  1019033964
 - NOMBRE:  FUENTES DIAZ LADY GISELLIETH
 - FECHA DE RETIRO:  19/01/2024 -  
 - MOTIVO:   1007-1 Mejor remuneración  
Contrato: PROYECTIZADO OBRA LABOR
Duración: 3 meses     ||    Puntos: 30 puntos mensuales
Horario: L-S 7 a.m - 5 p.m
Sede: NIZA 
Recursos:  102727 COMPUTADOR PORTATIL 1 SERIALIZADO  
000006 Cuenta Correo Basic 1 SERIALIZADO  
101999 CELULAR SMARTPHONE BASICO 1 CUANTIFICADO  
102839 SIMCARD ETB 1 SERIALIZADO  
9999909 TEAMS 1 CUANTIFICADO  
9999991 MICROSOFT VISIO 1 CUANTIFICADO  
9999905 MICROSOFT PROJECT 1 CUANTIFICADO
Observación:  
Usuario:  Lina Cruz"
</t>
  </si>
  <si>
    <t>PROFESIONAL SST</t>
  </si>
  <si>
    <t xml:space="preserve">"Solicitado Por:  Ingeniero  Andres Camilo Lopez Arias  
Perfil: Profesional SST 
Cant Vacantes: 1    ||   Ceco: 1200001    ||   Ciudad: Bogota 
 - TIPO DE ORDEN:   Nuevo Negocio
Contrato: PROYECTIZADO
Duración: Contrato a 6 meses, prorrogable de acuerdo a necesidad del proyecto. 
Puntos: 300 puntos por mes
Horario: lunes a sábado de 7 am – 4 pm 
Sede: De acuerdo a necesidad del proyecto.  
Recursos:  102727 COMPUTADOR PORTATIL 1 SERIALIZADO  
000005 Cuenta Correo Kios 1 SERIALIZADO  
102839 SIMCARD ETB 1 SERIALIZADO  
101999 CELULAR SMARTPHONE BASICO 1 CUANTIFICADO 
Observación:  SIM CARD (Voz + datos)
Usuario:  Lina Cruz"
</t>
  </si>
  <si>
    <t>PROFESIONAL SST  (Retiro de Cobre - C-XXXX-23 BOG)</t>
  </si>
  <si>
    <t>"Solicitado Por: Ingeniero Renne Agredo Triana Perfil: Lider Operativo Gestion Documental Cant Vacantes: 1 || Ceco: 4343007 || Ciudad: Funza - TIPO DE ORDEN: Reemplazo - CEDULA: 1070947969 - NOMBRE: Yanly Yurley Pedraza Castro - FECHA DE RETIRO: 30/01/2024 - MOTIVO: Renuncia Voluntaria Contrato: PROYECTIZADO OBRA LABOR Duración: 6 meses Puntos: 1500 puntos mensuales Horario: La V de 7:30 am a 5 pm y sabados de 7 am a 11 am Sede: ADRES FUNZA Recursos: 000008 Computador portatil core I7 1 SERIALIZADO 102953 DISCO DE ESTADO SÓLIDO DE 256 GB 1 SERIALIZADO 000006 Cuenta Correo Basic 1 SERIALIZADO 9999909 TEAMS 1 CUANTIFICADO 102981 TECLADO 1 SERIALIZADO 102546 MOUSE HP 1 SERIALIZADO Observación: PORTATIL Intel Core I7 –Quinta generación o superior, disco 500Gb estado sólido , 16” o superior +Teclado y Mouse, Teams, Acceso a carpetas públicas de pro tic Usuario: Lina Cruz" | Según requerimiento de la operación</t>
  </si>
  <si>
    <t>1070947969</t>
  </si>
  <si>
    <t xml:space="preserve">"Solicitado Por:  Ingeniero  Renne Agredo Triana   
Perfil: Lider Operativo Gestion Documental  
Cant Vacantes: 1    ||   Ceco: 4343007    ||   Ciudad: Funza 
 - TIPO DE ORDEN:  Reemplazo
 - CEDULA:  1070947969
 - NOMBRE:  Yanly Yurley Pedraza Castro
 - FECHA DE RETIRO:  30/01/2024
 - MOTIVO:   Renuncia Voluntaria
Contrato: PROYECTIZADO OBRA LABOR
Duración: 6 meses     
Puntos: 1500 puntos mensuales
Horario: La V de 7:30 am a 5 pm y sabados de 7 am a 11 am 
Sede: ADRES FUNZA 
Recursos:  000008 Computador portatil core I7 1 SERIALIZADO  
102953 DISCO DE ESTADO SÓLIDO DE 256 GB 1 SERIALIZADO  
000006 Cuenta Correo Basic 1 SERIALIZADO  
9999909 TEAMS 1 CUANTIFICADO  
102981 TECLADO 1 SERIALIZADO  
102546 MOUSE HP 1 SERIALIZADO 
Observación:  PORTATIL Intel Core I7 –Quinta generación o superior, disco 500Gb estado sólido , 16” o superior +Teclado y Mouse, Teams, Acceso a carpetas públicas de pro tic
Usuario:  Lina Cruz"
</t>
  </si>
  <si>
    <t>Yanly Yurley Pedraza Castro</t>
  </si>
  <si>
    <t>FEBRERO</t>
  </si>
  <si>
    <t>Columna5</t>
  </si>
  <si>
    <t>Columna6</t>
  </si>
  <si>
    <t>MIGUEL ANGEL OSORIO BELTRAN</t>
  </si>
  <si>
    <t>Sí</t>
  </si>
  <si>
    <t>Solicitado por: Jesus Harvey Marin Tovar Coordinador Operativo Justificación: Retiro de trabajador - CC 1007208777 - Nombre: Collo Perdomo Yeferson - Fecha Retiro: 26/07/2023 Recursos: Equipo Portátil, Correo, Sim Card Plan Voz y Datos Sede: CUNI Duración: 1 mes (100 puntos mensuales) | Se da visto bueno para cubrir vacante por renuncia</t>
  </si>
  <si>
    <t>1007208777</t>
  </si>
  <si>
    <t xml:space="preserve">Solicitado por: Jesus Harvey Marin Tovar  Coordinador Operativo 
Justificación: Retiro de trabajador 
- CC 1007208777
- Nombre: Collo Perdomo Yeferson
- Fecha Retiro: 26/07/2023
Recursos: Equipo Portátil, Correo, Sim Card Plan Voz y Datos
Sede: CUNI
Duración:  1 mes (100 puntos mensuales)
</t>
  </si>
  <si>
    <t>Collo Perdomo Yeferson</t>
  </si>
  <si>
    <t>Solicitado Por: Ing. Carlos Arturo Contreras justificación: Fallecimiento Colaborador - CEDULA: 74084399 - NOMBRE: Niño Garcia Oscar Eduardo - FECHA DE RETIRO: 01/08/2023 - MOTIVO: Fallecimiento Colaborador Recursos: Equipo Portátil, Correo, Sim Card Plan Voz, Datos, TEAMS, MICROSOFT PROJECT Sede: NIZA Duración: 3 meses (50 por un mes) =&gt; 150 puntos ,50 por mes | Se da visto bueno para cubrir vacante por renuncia</t>
  </si>
  <si>
    <t>Nombre: COMPUTADOR PORTATIL , Nombre: SIMCARD ETB , Nombre: SIMCARD ETB , Nombre: CELULAR SMARTPHONE BASICO , Nombre: MICROSOFT PROJECT , Nombre: TEAMS ,</t>
  </si>
  <si>
    <t>74084399</t>
  </si>
  <si>
    <t xml:space="preserve">Solicitado Por: Ing. Carlos Arturo Contreras
justificación: Fallecimiento Colaborador
- CEDULA: 74084399
 - NOMBRE: Niño Garcia Oscar Eduardo
- FECHA DE RETIRO:  01/08/2023
 - MOTIVO: Fallecimiento Colaborador
Recursos: Equipo Portátil, Correo, Sim Card Plan Voz, Datos, TEAMS, MICROSOFT PROJECT
Sede: NIZA
Duración: 3 meses  (50 por un mes) =&gt; 150 puntos ,50 por mes 
</t>
  </si>
  <si>
    <t>Niño Garcia Oscar Eduardo</t>
  </si>
  <si>
    <t>CANCELADO</t>
  </si>
  <si>
    <t>ERROR DE REGISTRO</t>
  </si>
  <si>
    <t>Nombre: COMPUTADOR PORTATIL , Nombre: SIMCARD ETB , Nombre: Cuenta Correo Basic , Nombre: CARNÉ , Nombre: CELULAR SMARTPHONE BASICO , Nombre: MICROSOFT PROJECT , Nombre: TEAMS ,</t>
  </si>
  <si>
    <t>1122810450</t>
  </si>
  <si>
    <t xml:space="preserve">Solicitado Por:  Ingeniero Carlos Aturo Contreras
justificación:  renuncia los motivos obedecen a asuntos personales
 - CEDULA: 1122810449
 - NOMBRE:   Morales Alvis Jorge Carlos
 - FECHA DE RETIRO: 13/08/2023
 - MOTIVO: renuncia los motivos obedecen a asuntos personales. Adjunto renuncia
Recursos: 
000001 CARNÉ 1  
102727 COMPUTADOR PORTATIL 1   
102839 SIMCARD ETB Plan Voz y Datos 1   
9999905 MICROSOFT PROJECT 1   
000006 Cuenta Correo Basic 1   
9999909 TEAMS 1
Sede: NIZA
Duración: 3 meses
Puntos: 150 puntos ,50 por mes 
</t>
  </si>
  <si>
    <t>Morales Alvis Jorge Carlos</t>
  </si>
  <si>
    <t>Anulado N.O.S. 17681</t>
  </si>
  <si>
    <t>Solicitado Por: Ingeniero Jesus Harvey Marin Tovar justificación: Reemplazo por Renuncia de - CEDULA: 11234049 - NOMBRE: Martinez Almeciga Wilder Angel - FECHA DE RETIRO: 21/07/2023 - MOTIVO: Renuncia Otra oportunidad laboral Recursos: 101999 CELULAR SMARTPHONE BASICO 1 CUANTIFICADO 102727 COMPUTADOR PORTATIL 1 SERIALIZADO 000005 Cuenta Correo Kios 1 SERIALIZADO 102839 SIMCARD ETB 1 SERIALIZADO Sede: central de Cuni Duración: un mes Puntos: 96 puntos mensuales | Se da visto bueno para cubrir vacante por renuncia</t>
  </si>
  <si>
    <t>11234049</t>
  </si>
  <si>
    <t xml:space="preserve">Solicitado Por:  Ingeniero Jesus Harvey Marin Tovar 
justificación:  Reemplazo por Renuncia de
 - CEDULA: 11234049	
 - NOMBRE:  Martinez Almeciga Wilder Angel 
 - FECHA DE RETIRO: 21/07/2023
 - MOTIVO: Renuncia Otra oportunidad laboral
Recursos: 
101999	CELULAR SMARTPHONE BASICO	1	CUANTIFICADO	
102727	COMPUTADOR PORTATIL	1	SERIALIZADO		
000005	Cuenta Correo Kios	1	SERIALIZADO		
102839	SIMCARD ETB	1	SERIALIZADO		
Sede: central de Cuni
Duración: un mes
Puntos: 96 puntos mensuales
</t>
  </si>
  <si>
    <t xml:space="preserve">Martinez Almeciga Wilder Angel </t>
  </si>
  <si>
    <t>Solicitado Por: Ingeniero Carlos Aturo Contreras justificación: renuncia los motivos obedecen a asuntos personales - CEDULA: 1122810449 - NOMBRE: Morales Alvis Jorge Carlos - FECHA DE RETIRO: 13/08/2023 - MOTIVO: renuncia los motivos obedecen a asuntos personales. Adjunto renuncia Recursos: 000001 CARNÉ 1 SERIALIZADO 000006 Cuenta Correo Basic 1 SERIALIZADO 101999 CELULAR SMARTPHONE BASICO 1 CUANTIFICADO 102727 COMPUTADOR PORTATIL 1 SERIALIZADO 102839 SIMCARD ETB 1 SERIALIZADO 9999905 MICROSOFT PROJECT 1 CUANTIFICADO 9999909 TEAMS 1 CUANTIFICADO Sede: NIZA Duración: 3 meses Puntos: 150 puntos ,50 por mes | Se da visto bueno a la orden para cubrir vacante por renuncia</t>
  </si>
  <si>
    <t>1122810449</t>
  </si>
  <si>
    <t xml:space="preserve">Solicitado Por:  Ingeniero Carlos Aturo Contreras
justificación:  renuncia los motivos obedecen a asuntos personales
 - CEDULA: 1122810449
 - NOMBRE:   Morales Alvis Jorge Carlos
 - FECHA DE RETIRO: 13/08/2023
 - MOTIVO: renuncia los motivos obedecen a asuntos personales. Adjunto renuncia
Recursos: 
000001	CARNÉ	1	SERIALIZADO	
000006	Cuenta Correo Basic	1	SERIALIZADO		
101999	CELULAR SMARTPHONE BASICO	1	CUANTIFICADO		
102727	COMPUTADOR PORTATIL	1	SERIALIZADO		
102839	SIMCARD ETB	1	SERIALIZADO		
9999905	MICROSOFT PROJECT	1	CUANTIFICADO		
9999909	TEAMS	1	CUANTIFICADO	
Sede: NIZA
Duración: 3 meses
Puntos: 150 puntos ,50 por mes </t>
  </si>
  <si>
    <t>Solicitado Por: Ingeniero. Oscar Sierra justificación: Retiro del Trabajador - CEDULA: 1073511730 - NOMBRE: GUTIERREZ CRUZ JULIE ANDREA - FECHA DE RETIRO: 01/08/2023 - MOTIVO: TERMINACION DE CONTRATO Recursos: Sin Recursos Sede: Funza Bodega Gestión Documental ADRES Duración: un mes (270 por un mes) | aprobado</t>
  </si>
  <si>
    <t>1073511730</t>
  </si>
  <si>
    <t xml:space="preserve">Solicitado Por:  Ingeniero. Oscar Sierra 
justificación: Retiro del Trabajador
- CEDULA: 1073511730
- NOMBRE: GUTIERREZ CRUZ JULIE ANDREA
- FECHA DE RETIRO:  01/08/2023
- MOTIVO: TERMINACION DE CONTRATO 
Recursos: Sin Recursos
Sede: Funza Bodega Gestión Documental ADRES
Duración: un mes (270 por un mes)
</t>
  </si>
  <si>
    <t>GUTIERREZ CRUZ JULIE ANDREA</t>
  </si>
  <si>
    <t>1194001-FTTH ASEGURAMIENTO 4600018392-20 BOG</t>
  </si>
  <si>
    <t>TRABAJADOR REGISTRADO EN EL CECO 1194001. POR FAVOR REALIZAR ORDEN CON EL CECO CORREGIDO</t>
  </si>
  <si>
    <t>1016109460</t>
  </si>
  <si>
    <t>Solicitado Por:  Ingeniero. Mauricio Barreto Ochoa
justificación: REMPLAZO RENUNCIA
- CEDULA: 1016109460
- NOMBRE: Silva Larrota Jesus David
- FECHA DE RETIRO: 31/07/2023
 - MOTIVO: REMPLAZO RENUNCIA
Recursos: Sim Card Plan Voz y Datos, MOTO
Sede: Cofradia
Duración: Dos meses (150 por mes)</t>
  </si>
  <si>
    <t>Silva Larrota Jesus David</t>
  </si>
  <si>
    <t>Anulado N.O.S. 17673</t>
  </si>
  <si>
    <t>TRABAJADOR REGISTRADO EN EL CECO 1194001</t>
  </si>
  <si>
    <t>1046266418</t>
  </si>
  <si>
    <t>Solicitado Por:  Ingeniero. Mauricio Barreto Ochoa
justificación: REMPLAZO RENUNCIA
- CEDULA: 1046266418
 - NOMBRE: Alvear Sarmiento Luis Alberto 
- FECHA DE RETIRO: 17/07/2023
 - MOTIVO: REMPLAZO RENUNCIA
Recursos: Sim Card Plan Voz y Datos, MOTO
Sede: Cofradia
Duración: Dos meses (150 por mes)</t>
  </si>
  <si>
    <t xml:space="preserve">Alvear Sarmiento Luis Alberto </t>
  </si>
  <si>
    <t>1032375467</t>
  </si>
  <si>
    <t xml:space="preserve">Solicitado Por:  Ingeniero. Mauricio Barreto Ochoa
justificación: REMPLAZO RENUNCIA
- CEDULA: 1032375467
 - NOMBRE: Torres Juan Carlos
- FECHA DE RETIRO: 12/07/2023
 - MOTIVO: REMPLAZO RENUNCIA
Recursos: Sim Card Plan Voz y Datos, MOTO
Sede: Cofradia
Duración: Dos meses (150 por mes)
</t>
  </si>
  <si>
    <t>Torres Juan Carlos</t>
  </si>
  <si>
    <t>ANULADO</t>
  </si>
  <si>
    <t>Solicitado Por: Ingeniero. Mauricio Barreto Ochoa justificación: REMPLAZO RENUNCIA - CEDULA: 1023929118 - NOMBRE: Llerena Monzon Andres Felipe - FECHA DE RETIRO: 28/07/2023 - MOTIVO: REMPLAZO RENUNCIA Recursos: Sim Card Plan Voz y Datos, MOTO Sede: Cofradia Duración: Dos meses (150 por mes) | No Autorizo Solicitud</t>
  </si>
  <si>
    <t>1023929118</t>
  </si>
  <si>
    <t>Solicitado Por:  Ingeniero. Mauricio Barreto Ochoa
justificación: REMPLAZO RENUNCIA
- CEDULA: 1023929118
 - NOMBRE: Llerena Monzon Andres Felipe
- FECHA DE RETIRO: 28/07/2023
 - MOTIVO: REMPLAZO RENUNCIA
Recursos: Sim Card Plan Voz y Datos, MOTO
Sede: Cofradia
Duración: Dos meses (150 por mes)</t>
  </si>
  <si>
    <t xml:space="preserve">Solicitado Por:  Ingeniero. Mauricio Barreto Ochoa
justificación: REMPLAZO RENUNCIA
- CEDULA: 1023929118
 - NOMBRE: Llerena Monzon Andres Felipe
- FECHA DE RETIRO: 28/07/2023
 - MOTIVO: REMPLAZO RENUNCIA
Recursos: Sim Card Plan Voz y Datos, MOTO
Sede: Cofradia
Duración: Dos meses (150 por mes) | No Autorizo Solicitud </t>
  </si>
  <si>
    <t>Llerena Monzon Andres Felipe</t>
  </si>
  <si>
    <t>Anulado x CONGELAR</t>
  </si>
  <si>
    <t>Solicitado Por: Ingeniero. Mauricio Barreto Ochoa justificación: REMPLAZO RENUNCIA - CEDULA: 1022973225 - NOMBRE: Ordoñez Moreno Michael Alexander - FECHA DE RETIRO: 25/07/2023 - MOTIVO: REMPLAZO RENUNCIA Recursos: Sim Card Plan Voz y Datos, MOTO Sede: Cofradia Duración: Dos meses (150 por mes) | No se autoriza contratacion</t>
  </si>
  <si>
    <t>1022973225</t>
  </si>
  <si>
    <t>Solicitado Por:  Ingeniero. Mauricio Barreto Ochoa
justificación: REMPLAZO RENUNCIA
- CEDULA: 1022973225
 - NOMBRE: Ordoñez Moreno Michael Alexander 
- FECHA DE RETIRO: 25/07/2023
 - MOTIVO: REMPLAZO RENUNCIA
Recursos: Sim Card Plan Voz y Datos, MOTO
Sede: Cofradia
Duración: Dos meses (150 por mes)</t>
  </si>
  <si>
    <t>Solicitado Por:  Ingeniero. Mauricio Barreto Ochoa
justificación: REMPLAZO RENUNCIA
- CEDULA: 1022973225
 - NOMBRE: Ordoñez Moreno Michael Alexander 
- FECHA DE RETIRO: 25/07/2023
 - MOTIVO: REMPLAZO RENUNCIA
Recursos: Sim Card Plan Voz y Datos, MOTO
Sede: Cofradia
Duración: Dos meses (150 por mes) | No se autoriza contratacion</t>
  </si>
  <si>
    <t xml:space="preserve">Ordoñez Moreno Michael Alexander </t>
  </si>
  <si>
    <t>Solicitado Por:  Ingeniero. Mauricio Barreto Ochoa
justificación: Reemplazo Renuncia.
Observación:  Se realiza solicitud por aumento de producción ya que por parte de Talento Humano se eliminan 3 solicitudes de reemplazo puesto que el aplicativo los registró con el CECO 1194001.
Adjunto solicitudes eliminadas:
- 17666
- 17669
- 17670
Por tal razón se realiza esta solciitud con 3 vacantes y con el CECO corregido 1198001 No Reem.
Recursos: Sim Card Plan Voz y Datos, MOTO
Sede: Cofradia
Duración: Dos meses (150 por mes)</t>
  </si>
  <si>
    <t xml:space="preserve"> </t>
  </si>
  <si>
    <t>Error de registro</t>
  </si>
  <si>
    <t xml:space="preserve">Solicitado Por:  Ingeniero. Mauricio Barreto Ochoa
justificación: Reemplazo Renuncia.
Observación:  Se realiza solicitud por aumento de producción puesto que el aplicativo los registró con el CECO 1194001.
Por tal razón se realiza esta solicitud con 3 vacantes:
* Vacante Num 1:
- CEDULA: 1016109460
- NOMBRE: Silva Larrota Jesus David
- FECHA DE RETIRO: 31/07/2023
- MOTIVO: REMPLAZO RENUNCIA
Recursos: Sim Card Plan Voz y Datos, MOTO
Sede: Cofradia
Duración: Dos meses (150 por mes)
CECO corregido 1198001 No Reem.
* Vacante Num 2:
- CEDULA: 1046266418
 - NOMBRE: Alvear Sarmiento Luis Alberto 
- FECHA DE RETIRO: 17/07/2023
 - MOTIVO: REMPLAZO RENUNCIA
Recursos: Sim Card Plan Voz y Datos, MOTO
Sede: Cofradia
Duración: Dos meses (150 por mes)
CECO corregido 1198001 No Reem.
* Vacante Num 3:
- CEDULA: 1032375467
 - NOMBRE: Torres Juan Carlos
- FECHA DE RETIRO: 12/07/2023
 - MOTIVO: REMPLAZO RENUNCIA
Recursos: Sim Card Plan Voz y Datos, MOTO
Sede: Cofradia
Duración: Dos meses (150 por mes)
Recursos: Sin Recursos
CECO corregido 1198001 No Reem.
</t>
  </si>
  <si>
    <t>Silva Larrota Jesus David
Alvear Sarmiento Luis Alberto 
Torres Juan Carlos</t>
  </si>
  <si>
    <t>Anulado N.O.S. 17674</t>
  </si>
  <si>
    <t>Solicitado Por: Ingeniero. Mauricio Barreto Ochoa justificación: Reemplazo por Renuncia. Observación - Motivo: Se realiza solicitud por aumento de producción puesto que el aplicativo los registró con el CECO 1194001. Por tal razón se realiza esta solicitud con 3 vacantes: - CEDULA: 1016109460 - NOMBRE: Silva Larrota Jesus David - FECHA DE RETIRO: 31/07/2023 - MOTIVO: REMPLAZO POR RENUNCIA Recursos: Sim Card Plan Voz y Datos, MOTO Sede: Cofradia Duración: Dos meses (150 por mes) CECO corregido 1198001 No Reem. - CEDULA: 1046266418 - NOMBRE: Alvear Sarmiento Luis Alberto - FECHA DE RETIRO: 17/07/2023 - MOTIVO: REMPLAZO RENUNCIA Recursos: Sim Card Plan Voz y Datos, MOTO Sede: Cofradia Duración: Dos meses (150 por mes) CECO corregido 1198001 No Reem. - CEDULA: 1032375467 - NOMBRE: Torres Juan Carlos - FECHA DE RETIRO: 12/07/2023 - MOTIVO: REMPLAZO RENUNCIA Recursos: Sim Card Plan Voz y Datos, MOTO Sede: Cofradia Duración: Dos meses (150 por mes) Recursos: Sin Recursos CECO corregido 1198001 No Reem. | Si</t>
  </si>
  <si>
    <t>Solicitado Por:  Ingeniero. Mauricio Barreto Ochoa
justificación: Reemplazo por Renuncia.
Observación - Motivo:  Se realiza solicitud por aumento de producción puesto que el aplicativo los registró con el CECO 1194001.
Por tal razón se realiza esta solicitud con 3 vacantes:
- CEDULA: 1016109460
- NOMBRE: Silva Larrota Jesus David
- FECHA DE RETIRO: 31/07/2023
- MOTIVO: REMPLAZO POR RENUNCIA
Recursos: Sim Card Plan Voz y Datos, MOTO
Sede: Cofradia
Duración: Dos meses (150 por mes)
CECO corregido 1198001 No Reem.
- CEDULA: 1046266418
 - NOMBRE: Alvear Sarmiento Luis Alberto 
- FECHA DE RETIRO: 17/07/2023
 - MOTIVO: REMPLAZO RENUNCIA
Recursos: Sim Card Plan Voz y Datos, MOTO
Sede: Cofradia
Duración: Dos meses (150 por mes)
CECO corregido 1198001 No Reem.
- CEDULA: 1032375467
 - NOMBRE: Torres Juan Carlos
- FECHA DE RETIRO: 12/07/2023
 - MOTIVO: REMPLAZO RENUNCIA
Recursos: Sim Card Plan Voz y Datos, MOTO
Sede: Cofradia
Duración: Dos meses (150 por mes)
Recursos: Sin Recursos
CECO corregido 1198001 No Reem.</t>
  </si>
  <si>
    <t>Solicitado Por:  Ingeniero. Mauricio Barreto Ochoa
justificación: Reemplazo por Renuncia.
Observación - Motivo:  Se realiza solicitud por aumento de producción puesto que el aplicativo los registró con el CECO 1194001.
Por tal razón se realiza esta solicitud con 3 vacantes:
- CEDULA: 1016109460
- NOMBRE: Silva Larrota Jesus David
- FECHA DE RETIRO: 31/07/2023
- MOTIVO: REMPLAZO POR RENUNCIA
Recursos: Sim Card Plan Voz y Datos, MOTO
Sede: Cofradia
Duración: Dos meses (150 por mes)
CECO corregido 1198001 No Reem.
- CEDULA: 1046266418
 - NOMBRE: Alvear Sarmiento Luis Alberto 
- FECHA DE RETIRO: 17/07/2023
 - MOTIVO: REMPLAZO RENUNCIA
Recursos: Sim Card Plan Voz y Datos, MOTO
Sede: Cofradia
Duración: Dos meses (150 por mes)
CECO corregido 1198001 No Reem.
- CEDULA: 1032375467
 - NOMBRE: Torres Juan Carlos
- FECHA DE RETIRO: 12/07/2023
 - MOTIVO: REMPLAZO RENUNCIA
Recursos: Sim Card Plan Voz y Datos, MOTO
Sede: Cofradia
Duración: Dos meses (150 por mes)
Recursos: Sin Recursos
CECO corregido 1198001 No Reem. | Si</t>
  </si>
  <si>
    <t>Solicitado Por: Ingeniero Daniel G. Camargo Pinto justificación: Reemplazo de - CEDULA: 79811777 - NOMBRE: Cubillos Melo Mauricio - FECHA DE RETIRO: 8/08/2023 - MOTIVO: Renuncia del colaborador por Otra oportunidad laboral Recursos: 000001 CARNÉ 1 SERIALIZADO 102727 COMPUTADOR PORTATIL 1 SERIALIZADO 000005 Cuenta Correo Kios 1 SERIALIZADO 101999 CELULAR SMARTPHONE BASICO 1 CUANTIFICADO 102839 SIMCARD ETB 1 SERIALIZADO Sede: CUNI Duración: 1 meses Puntos: (160 puntos mes) | Se da visto bueno para cubrir vacante por renuncia</t>
  </si>
  <si>
    <t>79811777</t>
  </si>
  <si>
    <t>Solicitado Por:  Ingeniero Daniel G. Camargo Pinto 
justificación:  Reemplazo de
 - CEDULA: 79811777
 - NOMBRE:   Cubillos Melo Mauricio
 - FECHA DE RETIRO: 8/08/2023
 - MOTIVO: Renuncia del colaborador por Otra oportunidad laboral
Recursos:
000001	CARNÉ	1	SERIALIZADO	
102727	COMPUTADOR PORTATIL	1	SERIALIZADO		
000005	Cuenta Correo Kios	1	SERIALIZADO		
101999	CELULAR SMARTPHONE BASICO	1	CUANTIFICADO		
102839	SIMCARD ETB	1	SERIALIZADO
Sede: CUNI
Duración: 1 meses 
Puntos: (160 puntos mes)</t>
  </si>
  <si>
    <t>Cubillos Melo Mauricio</t>
  </si>
  <si>
    <t>ESPECIALISTA DE ATENCION A FALLAS</t>
  </si>
  <si>
    <t>Solicitado Por: Ingeniero Ivonne Alonso Romero justificación: renuncia de - CEDULA: 1032373970 - NOMBRE: MORALES RODRIGUEZ JHON JAIRO - FECHA DE RETIRO: 22 de agosto de 2023 - MOTIVO: renuncia 1007-1 Mejor remuneración Recursos: 102727 COMPUTADOR PORTATIL 1 SERIALIZADO 000005 Cuenta Correo Kios 1 SERIALIZADO 102839 SIMCARD ETB 1 SERIALIZADO 101999 CELULAR SMARTPHONE BASICO 1 CUANTIFICADO Sede: SAN FERNANDO Duración: 3 meses (160 puntos mes) Puntos: 3 meses (160 puntos mes) | Se da visto bueno para cubrir vacante por renuncia</t>
  </si>
  <si>
    <t>1032373970</t>
  </si>
  <si>
    <t xml:space="preserve">Solicitado Por:  Ingeniero Ivonne Alonso Romero  
justificación:  renuncia de
 - CEDULA: 1032373970
 - NOMBRE:   MORALES RODRIGUEZ JHON JAIRO 
 - FECHA DE RETIRO: 22 de agosto de 2023
 - MOTIVO: renuncia  1007-1 Mejor remuneración
Recursos: 
102727	COMPUTADOR PORTATIL	1	SERIALIZADO		
000005	Cuenta Correo Kios	1	SERIALIZADO		
102839	SIMCARD ETB	1	SERIALIZADO		
101999	CELULAR SMARTPHONE BASICO	1	CUANTIFICADO	
Sede: SAN FERNANDO
Duración: 3 meses (160 puntos mes)
Puntos: 3 meses (160 puntos mes)
</t>
  </si>
  <si>
    <t xml:space="preserve">MORALES RODRIGUEZ JHON JAIRO </t>
  </si>
  <si>
    <t>Cancelado x Correo</t>
  </si>
  <si>
    <t xml:space="preserve">Ivonne Alonso Romero  </t>
  </si>
  <si>
    <t>Solicitado Por: Ingeniero Daniel G. Camargo Pinto justificación: renuncia del señor - CEDULA: 80904005 - NOMBRE: Rugeles Roa Jonathan - FECHA DE RETIRO: renuncia 28/08/2023 - MOTIVO: renuncia Código 1007-1 Mejor remuneración Recursos: 102727 COMPUTADOR PORTATIL 1 SERIALIZADO 000005 Cuenta Correo Kios 1 SERIALIZADO 101999 CELULAR SMARTPHONE BASICO 1 CUANTIFICADO 102839 SIMCARD ETB 1 SERIALIZADO Sede: CENTRO Duración: 1 mes (80) Puntos: 1 mes (80 puntos) | Se da visto bueno para cubrir vacante por renuncia</t>
  </si>
  <si>
    <t>80904005</t>
  </si>
  <si>
    <t xml:space="preserve">Solicitado Por:  Ingeniero Daniel G. Camargo Pinto 
justificación:  renuncia del señor 
 - CEDULA: 80904005
 - NOMBRE:   Rugeles Roa Jonathan 
 - FECHA DE RETIRO: renuncia 28/08/2023  
 - MOTIVO: renuncia Código 1007-1 Mejor remuneración
Recursos: 
102727	COMPUTADOR PORTATIL	1	SERIALIZADO		
000005	Cuenta Correo Kios	1	SERIALIZADO		
101999	CELULAR SMARTPHONE BASICO	1	CUANTIFICADO		
102839	SIMCARD ETB	1	SERIALIZADO
Sede: CENTRO
Duración:  1 mes (80)
Puntos:  1 mes (80 puntos)
</t>
  </si>
  <si>
    <t xml:space="preserve">Rugeles Roa Jonathan </t>
  </si>
  <si>
    <t>84094731</t>
  </si>
  <si>
    <t xml:space="preserve">Solicitado Por:  Ingeniero RAFAEL BALLESTEROS
justificación:  
 - CEDULA: 84094731
 - NOMBRE:   MEJIA AMAYA FREIDER ALEXANDER
 - FECHA DE RETIRO: 14/08/2023
 - MOTIVO: RENUNCIA VOLUNTARIA / Adjunto renuncia
Recursos: 
000001	CARNÉ	1	SERIALIZADO	
102727	COMPUTADOR PORTATIL	1	SERIALIZADO		
000005	Cuenta Correo Kios	1	SERIALIZADO		
102839	SIMCARD ETB	1	SERIALIZADO		
101999	CELULAR SMARTPHONE BASICO	1	CUANTIFICADO	
Sede: Guajira-rioacha
Duración:  3 meses
Puntos:, 100 puntos por mes 
</t>
  </si>
  <si>
    <t>MEJIA AMAYA FREIDER ALEXANDER</t>
  </si>
  <si>
    <t>Anulado N.O.S. 17705</t>
  </si>
  <si>
    <t>AUXILIAR DE BODEGA  (Invima)</t>
  </si>
  <si>
    <t>Falta registro de cantidad de puntos para contratar el personal</t>
  </si>
  <si>
    <t xml:space="preserve">	
Solicitado Por:  Ingeniero RAFAEL BALLESTEROS
justificación:  
 - CEDULA: 84094731
 - NOMBRE:   MEJIA AMAYA FREIDER ALEXANDER
 - FECHA DE RETIRO: 14/08/2023
 - MOTIVO: RENUNCIA VOLUNTARIA / Adjunto renuncia
Recursos: 
000001	CARNÉ	1	SERIALIZADO	
102727	COMPUTADOR PORTATIL	1	SERIALIZADO		
000005	Cuenta Correo Kios	1	SERIALIZADO		
102839	SIMCARD ETB	1	SERIALIZADO		
101999	CELULAR SMARTPHONE BASICO	1	CUANTIFICADO	
Sede: Guajira-rioacha
Duración:  3 meses
Puntos:, 100 puntos por mes </t>
  </si>
  <si>
    <t>AUXILIAR DE BODEGA ARCHIVO  (Invima)</t>
  </si>
  <si>
    <t>Solicitado Por: Ingeniero RAFAEL BALLESTEROS justificación: - CEDULA: 84094731 - NOMBRE: MEJIA AMAYA FREIDER ALEXANDER - FECHA DE RETIRO: 14/08/2023 - MOTIVO: RENUNCIA VOLUNTARIA / Adjunto renuncia Recursos: 000001 CARNÉ 1 SERIALIZADO / 102727 COMPUTADOR PORTATIL 1 SERIALIZADO / 000005 Cuenta Correo Kios 1 SERIALIZADO / 102839 SIMCARD ETB 1 SERIALIZADO / 101999 CELULAR SMARTPHONE BASICO 1 CUANTIFICADO Sede: Guajira-rioacha Duración: 3 meses / Puntos: 100 puntos por mes</t>
  </si>
  <si>
    <t xml:space="preserve">Solicitado Por:  Ingeniero RAFAEL BALLESTEROS  
justificación: 
  - CEDULA: 84094731
 - NOMBRE:   MEJIA AMAYA FREIDER ALEXANDER
 - FECHA DE RETIRO: 14/08/2023
 - MOTIVO: RENUNCIA VOLUNTARIA / Adjunto renuncia
Recursos:  000001	CARNÉ	1	SERIALIZADO	/    102727	COMPUTADOR PORTATIL	1	SERIALIZADO  /   	
000005	Cuenta Correo Kios	1	SERIALIZADO   /     102839	SIMCARD ETB	1	SERIALIZADO	/     101999	CELULAR SMARTPHONE BASICO	1	CUANTIFICADO	
Sede: Guajira-rioacha
Duración:  3 meses  /    Puntos: 100 puntos por mes </t>
  </si>
  <si>
    <t>Ultima Milla</t>
  </si>
  <si>
    <t>1427001-ULTIMA MILLA CI-ASEG CI-17284-19-BOG</t>
  </si>
  <si>
    <t>Solicitado Por: Ingeniero Jeison Andres Robles justificación: Aumento de producción por Incapacidad de: - CEDULA: 1018431207 - NOMBRE: Moreno Cifuentes Luis Andres - FECHA DE INCAPACIDAD: fecha inicio: 14/julio/2023 fecha fin: 12/agosto/2023 ADJUNTO INCAPACIDAD Y CORREO DEL INGENIERO - MOTIVO: REEMPLAZO POR INCAPACIDAD Recursos: 102727 COMPUTADOR PORTATIL 1 SERIALIZADO 102839 SIMCARD ETB 1 SERIALIZADO MOTO Sede: PTE ARANDA Duración: 1 MES Puntos: ( 48 PUNTOS POR MES)</t>
  </si>
  <si>
    <t>Nombre: COMPUTADOR PORTATIL , Nombre: SIMCARD ETB ,</t>
  </si>
  <si>
    <t xml:space="preserve">Solicitado Por:  Ingeniero Jeison Andres Robles
justificación:  Aumento de producción por Incapacidad de:
 - CEDULA: 1018431207
 - NOMBRE:   Moreno Cifuentes Luis Andres
 - FECHA DE INCAPACIDAD:
  fecha inicio: 14/julio/2023
  fecha fin: 12/agosto/2023
ADJUNTO INCAPACIDAD Y CORREO DEL INGENIERO 
 - MOTIVO: REEMPLAZO POR INCAPACIDAD
Recursos: 
102727	COMPUTADOR PORTATIL	1	SERIALIZADO		
102839	SIMCARD ETB	1	SERIALIZADO	
MOTO
Sede: PTE ARANDA
Duración: 1 MES
Puntos:  ( 48 PUNTOS POR MES)
</t>
  </si>
  <si>
    <t>Moreno Cifuentes Luis Andres</t>
  </si>
  <si>
    <t>1 A 6 MESES</t>
  </si>
  <si>
    <t>PENDIENTE ADJUNTAR TODA LA TRAZABILIDAD EN CORREOS SOBRE EL CASO</t>
  </si>
  <si>
    <t xml:space="preserve">Solicitado Por: Ing. Jeison Robles
Justificación: Solicitud de personal por el reemplazo del siguiente colaborador mientras se surte el proceso de ubicación y se define la situación del mismo.
Fecha: la operación reporta que el colaborador no se presenta a laborar desde el día 31 de julio / 2023.
CC: 1024477059
NOMBRE: Guzman Diego Mauricio
Sede: Puente Aranda
Recursos: Equipo Portátil (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Sim Card Plan Voz y Datos
</t>
  </si>
  <si>
    <t>Guzman Diego Mauricio</t>
  </si>
  <si>
    <t>Cancelado N.O.S. 17695</t>
  </si>
  <si>
    <t>PROFESIONAL II / INGENIERO DE PROYECTOS POSVENTA  (Centro de Gestion)</t>
  </si>
  <si>
    <t>Solicitado Por: Ing. Jeison Robles Justificación: Solicitud de personal por el reemplazo del siguiente colaborador mientras se surte el proceso de ubicación y se define la situación del mismo. Fecha: la operación reporta que el colaborador no se presenta a laborar desde el día 31 de julio / 2023. CC: 1024477059 NOMBRE: Guzman Diego Mauricio Sede: Puente Aranda Recursos: Equipo Portátil (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Sim Card Plan Voz y Datos</t>
  </si>
  <si>
    <t>Solicitado Por: Ing. Jeison Robles
Justificación: Solicitud de personal por el reemplazo del siguiente colaborador mientras se surte el proceso de ubicación y se define la situación del mismo.
Fecha: la operación reporta que el colaborador no se presenta a laborar desde el día 31 de julio / 2023.
CC: 1024477059
NOMBRE: Guzman Diego Mauricio
Sede: Puente Aranda
Recursos: Equipo Portátil (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Sim Card Plan Voz y Datos</t>
  </si>
  <si>
    <t>Solicitado Por: Ingeniero Jeison Andres Robles. justificación: - CEDULA: 1041897766 - NOMBRE: Caro Gutierrez Steveenson - FECHA DE RETIRO: 18/08/2023 - MOTIVO: RENUNCIA VOLUNTARIA Recursos: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Sede: PTE ARANDA Duración: :3 MESES ( 48 PUNTOS POR MES) Puntos: 3 MESES ( 48 PUNTOS POR MES) | Se da visto bueno para cubrir vacante por renuncia</t>
  </si>
  <si>
    <t>Nombre: COMPUTADOR PORTATIL , Nombre: SIMCARD ETB , Nombre: CELULAR SMARTPHONE BASICO ,</t>
  </si>
  <si>
    <t>1041897766</t>
  </si>
  <si>
    <t xml:space="preserve">Solicitado Por:  Ingeniero Jeison Andres Robles. 
justificación:  
 - CEDULA: 1041897766
 - NOMBRE:   Caro Gutierrez Steveenson
 - FECHA DE RETIRO: 18/08/2023 
 - MOTIVO: RENUNCIA VOLUNTARIA
Recursos: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Sede: PTE ARANDA
Duración: :3 MESES ( 48 PUNTOS POR MES)
Puntos: 3 MESES ( 48 PUNTOS POR MES)
</t>
  </si>
  <si>
    <t>Caro Gutierrez Steveenson</t>
  </si>
  <si>
    <t>Solicitado Por: Ingeniero Jeison Andres Robles justificación: Renuncia de - CEDULA: 1024496136 - NOMBRE: Pulido Garzon Carlos Alberto - FECHA DE RETIRO: 15/08/2023 - MOTIVO: RENUNCIA VOLUNTARIA Recursos: 9999988 REQUIERE MOTO 1 CUANTIFICADO 102727 COMPUTADOR PORTATIL 1 SERIALIZADO 102839 SIMCARD ETB 1 SERIALIZADO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Sede: PTE ARANDA Duración: 3 MESES ( 48 PUNTOS POR MES) Puntos: 3 MESES ( 48 PUNTOS POR MES) | Se da visto bueno para cubrir vacante por renuncia</t>
  </si>
  <si>
    <t>Nombre: COMPUTADOR PORTATIL , Nombre: SIMCARD ETB , Nombre: REQUIERE MOTO ,</t>
  </si>
  <si>
    <t>1024496136</t>
  </si>
  <si>
    <t xml:space="preserve">Solicitado Por:  Ingeniero Jeison Andres Robles
justificación:  Renuncia de
 - CEDULA: 1024496136
 - NOMBRE:   Pulido Garzon Carlos Alberto
 - FECHA DE RETIRO: 15/08/2023
 - MOTIVO: RENUNCIA VOLUNTARIA
Recursos: 
9999988	REQUIERE MOTO	1	CUANTIFICADO		
102727	COMPUTADOR PORTATIL	1	SERIALIZADO		
102839	SIMCARD ETB	1	SERIALIZADO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Sede: PTE ARANDA
Duración: 3 MESES ( 48 PUNTOS POR MES)
Puntos: 3 MESES ( 48 PUNTOS POR MES)
</t>
  </si>
  <si>
    <t>Pulido Garzon Carlos Alberto</t>
  </si>
  <si>
    <t>ANALISTA DE MESA DE SERVICIO  (Min Trabajo)</t>
  </si>
  <si>
    <t>Solicitado Por: Ingeniero. Marsceliano Tovar justificación: 18/08/23 Vencimiento de Contrato - CEDULA: 1047039175 - NOMBRE: Rueda Mendoza Dilan Jeffrey - FECHA DE RETIRO: 18/08/23 - MOTIVO: Vencimiento de Contrato Recursos: Carnet, Equipo Portátil, Correo, Sim Card Plan Voz y Datos, Dominio y VPN Sede: Terreno Duración: 6 meses | No Autorizo Solicitud</t>
  </si>
  <si>
    <t>Nombre: COMPUTADOR PORTATIL , Nombre: SIMCARD ETB , Nombre: Cuenta Correo Kios , Nombre: CARNÉ , Nombre: VPN FORTICLIENT COLVATEL ,</t>
  </si>
  <si>
    <t>1047039175</t>
  </si>
  <si>
    <t xml:space="preserve">Solicitado Por:  Ingeniero. Marsceliano Tovar
justificación: 18/08/23 Vencimiento de Contrato 
- CEDULA: 1047039175
 - NOMBRE: Rueda Mendoza Dilan Jeffrey
- FECHA DE RETIRO: 18/08/23
 - MOTIVO: Vencimiento de Contrato 
Recursos: Carnet, Equipo Portátil, Correo, Sim Card Plan Voz y Datos, Dominio y VPN
Sede: Terreno
Duración: 6 meses
</t>
  </si>
  <si>
    <t>Rueda Mendoza Dilan Jeffrey</t>
  </si>
  <si>
    <t>ESPECIALISTA DE REDES DE COMPUTADORES Y COMUNICACIONES  (Min Trabajo)</t>
  </si>
  <si>
    <t>Solicitado Por: Ingeniero. Marsceliano Tovar justificación: 18/08/23 Vencimiento de Contrato - CEDULA: 1014251111 - NOMBRE: Vargas Pacheco Jennifer Stephani - FECHA DE RETIRO: 18/08/23 - MOTIVO: Vencimiento de Contrato Recursos: Carnet, Equipo Portátil, Correo, Sim Card Plan Voz y Datos, Dominio y VPN Sede: Terreno Duración: 6 meses | Autorizo Solicitu</t>
  </si>
  <si>
    <t>1014251111</t>
  </si>
  <si>
    <t>Solicitado Por:  Ingeniero. Marsceliano Tovar
justificación: 18/08/23 Vencimiento de Contrato 
- CEDULA: 1014251111
 - NOMBRE: Vargas Pacheco Jennifer Stephani
- FECHA DE RETIRO: 18/08/23
 - MOTIVO: Vencimiento de Contrato 
Recursos: Carnet, Equipo Portátil, Correo, Sim Card Plan Voz y Datos, Dominio y VPN
Sede: Terreno
Duración: 6 meses</t>
  </si>
  <si>
    <t>Vargas Pacheco Jennifer Stephani</t>
  </si>
  <si>
    <t>Solicitado Por: Ingeniero. Marsceliano Tovar justificación: 18/08/23 Vencimiento de Contrato - CEDULA: 1013670456 - NOMBRE: Avella Garzon Nicolas Federico - FECHA DE RETIRO: 18/08/23 - MOTIVO: Vencimiento de Contrato Recursos: Carnet, Equipo Portátil, Correo, Sim Card Plan Voz y Datos, Dominio y VPN Sede: Terreno Duración: 6 meses | Autorizo Solicitud</t>
  </si>
  <si>
    <t>1013670456</t>
  </si>
  <si>
    <t>Solicitado Por:  Ingeniero. Marsceliano Tovar
justificación: 18/08/23 Vencimiento de Contrato 
- CEDULA: 1013670456
 - NOMBRE: Avella Garzon Nicolas Federico
- FECHA DE RETIRO: 18/08/23
 - MOTIVO: Vencimiento de Contrato 
Recursos: Carnet, Equipo Portátil, Correo, Sim Card Plan Voz y Datos, Dominio y VPN
Sede: Terreno
Duración: 6 meses</t>
  </si>
  <si>
    <t>Avella Garzon Nicolas Federico</t>
  </si>
  <si>
    <t>Solicitado Por: Ingeniero Marsceliano Tovar justificación: REEMPLAZO DE - CEDULA: 1033796313 - NOMBRE: Peña Vargas Heber Bladimir - FECHA DE RETIRO: 19/07/2023 - MOTIVO: Problemas familiares Recursos: 102839 SIMCARD ETB 1 Sede: BOGOTA -TERRENO Duración: 4 MESES | Autorizo solicitud</t>
  </si>
  <si>
    <t>1033796313</t>
  </si>
  <si>
    <t xml:space="preserve">Solicitado Por:  Ingeniero Marsceliano Tovar
justificación:  REEMPLAZO DE
 - CEDULA: 1033796313
 - NOMBRE:   Peña Vargas Heber Bladimir
 - FECHA DE RETIRO: 19/07/2023 
 - MOTIVO: Problemas familiares
Recursos: 102839 SIMCARD ETB 1
Sede: BOGOTA -TERRENO
Duración: 4 MESES
</t>
  </si>
  <si>
    <t>Peña Vargas Heber Bladimir</t>
  </si>
  <si>
    <t>Solicitado Por: Ingeniero Marsceliano Tovar justificación: REEMPLAZO DE - CEDULA:1054546887 - NOMBRE: Ortiz Rico Jhon Alexander - FECHA DE RETIRO: 15/08/2023 - MOTIVO: Problemas familiares Recursos: 102839 SIMCARD ETB 1 Sede: BOGOTA -TERRENO Duración: 4 MESES | Autorizo solicitud</t>
  </si>
  <si>
    <t>1054546887</t>
  </si>
  <si>
    <t xml:space="preserve">Solicitado Por:  Ingeniero Marsceliano Tovar
justificación:  REEMPLAZO DE
 - CEDULA:1054546887 
 - NOMBRE: Ortiz Rico Jhon Alexander   
 - FECHA DE RETIRO: 15/08/2023 
 - MOTIVO: Problemas familiares
Recursos: 102839 SIMCARD ETB 1
Sede: BOGOTA -TERRENO
Duración: 4 MESES
</t>
  </si>
  <si>
    <t>Ortiz Rico Jhon Alexander</t>
  </si>
  <si>
    <t>Solicitado Por: Ingeniero Marsceliano Tovar justificación: REEMPLAZO DE - CEDULA: 1019028921 - NOMBRE: Lopez Chicuazuque Jeison Leonardo - FECHA DE RETIRO: 21/07/2023 - MOTIVO: Otra oportunidad laboral "Recursos: 102727 COMPUTADOR PORTATIL 1 SERIALIZADO 000005 Cuenta Correo Kios 1 SERIALIZADO 102839 SIMCARD ETB 1 SERIALIZADO " MOTO Sede: BOGOTA -TERRENO Duración: 4 MESES | Autorizo solicitud</t>
  </si>
  <si>
    <t>Nombre: COMPUTADOR PORTATIL , Nombre: SIMCARD ETB , Nombre: Cuenta Correo Kios ,</t>
  </si>
  <si>
    <t>1019028921</t>
  </si>
  <si>
    <t xml:space="preserve">Solicitado Por:  Ingeniero Marsceliano Tovar
justificación:  REEMPLAZO DE
 - CEDULA: 1019028921
 - NOMBRE: Lopez Chicuazuque Jeison Leonardo   
 - FECHA DE RETIRO: 21/07/2023 
 - MOTIVO: Otra oportunidad laboral
"Recursos: 
102727 COMPUTADOR PORTATIL 1 SERIALIZADO  
000005 Cuenta Correo Kios 1 SERIALIZADO  
102839 SIMCARD ETB 1 SERIALIZADO "
 MOTO
Sede: BOGOTA -TERRENO
Duración: 4 MESES
</t>
  </si>
  <si>
    <t>Lopez Chicuazuque Jeison Leonardo</t>
  </si>
  <si>
    <t>Solicitado Por: Ingeniero Marsceliano Tovar justificación: REEMPLAZO DE - CEDULA: 1003866413 - NOMBRE: Minu Mendez Kevin Sttid - FECHA DE RETIRO: 18/08/2023 - MOTIVO: Intencion de renuncia "Recursos: 000001 CARNÉ 1 SERIALIZADO 102839 SIMCARD ETB 1 SERIALIZADO " Sede: BOGOTA -TERRENO Duración: 4 MESES | Autorizo solicitud</t>
  </si>
  <si>
    <t>Nombre: SIMCARD ETB , Nombre: CARNÉ ,</t>
  </si>
  <si>
    <t>1003866413</t>
  </si>
  <si>
    <t xml:space="preserve">Solicitado Por:  Ingeniero Marsceliano Tovar
justificación:  REEMPLAZO DE
 - CEDULA: 1003866413
 - NOMBRE: Minu Mendez Kevin Sttid   
 - FECHA DE RETIRO: 18/08/2023
 - MOTIVO: Intencion de renuncia
"Recursos:
000001 CARNÉ 1 SERIALIZADO 
102839 SIMCARD ETB 1 SERIALIZADO "
Sede: BOGOTA -TERRENO
Duración: 4 MESES
</t>
  </si>
  <si>
    <t>Minu Mendez Kevin Sttid</t>
  </si>
  <si>
    <t>Solicitado Por: Ingeniero Marsceliano Tovar justificación: REEMPLAZO DE - CEDULA: 1030616243 - NOMBRE:Ortega Lopez Cristian Andres - FECHA DE RETIRO: 12/07/2023 - MOTIVO: Viaje Recursos: SIN RECURSOS Sede: BOGOTA -TERRENO Duración: 4 MESES | Autorizo solicitud</t>
  </si>
  <si>
    <t>1030616243</t>
  </si>
  <si>
    <t xml:space="preserve">Solicitado Por:  Ingeniero Marsceliano Tovar
justificación:  REEMPLAZO DE
 - CEDULA: 1030616243
 - NOMBRE:Ortega Lopez Cristian Andres    
 - FECHA DE RETIRO: 12/07/2023 
 - MOTIVO: Viaje
Recursos: SIN RECURSOS
Sede: BOGOTA -TERRENO
Duración: 4 MESES
</t>
  </si>
  <si>
    <t>Ortega Lopez Cristian Andres</t>
  </si>
  <si>
    <t>Solicitado Por: Ingeniero Marsceliano Tovar justificación: REEMPLAZO DE - CEDULA:1127386484 - NOMBRE: Rivera Villamarin Oscar Ivan - FECHA DE RETIRO: 17/07/2023 - MOTIVO: Otra oportunidad laboral Recursos: SIN RECURSOS Sede: BOGOTA -TERRENO Duración: 4 MESES | Autorizo solicitud</t>
  </si>
  <si>
    <t>1127386484</t>
  </si>
  <si>
    <t xml:space="preserve">Solicitado Por:  Ingeniero Marsceliano Tovar
justificación:  REEMPLAZO DE
 - CEDULA:1127386484 
 - NOMBRE: Rivera Villamarin Oscar Ivan  
 - FECHA DE RETIRO: 17/07/2023 
 - MOTIVO: Otra oportunidad laboral
Recursos: SIN RECURSOS
Sede: BOGOTA -TERRENO
Duración: 4 MESES
</t>
  </si>
  <si>
    <t>Rivera Villamarin Oscar Ivan</t>
  </si>
  <si>
    <t>Solicitado Por: Ingeniero Marsceliano Tovar justificación: REEMPLAZO DE - CEDULA: 1000936147 - NOMBRE: Caceres Jimenez Sergio Esteban - FECHA DE RETIRO: 8/08/2023 - MOTIVO: Otra oportunidad laboral Recursos: SIN RECURSOS Sede: BOGOTA -TERRENO Duración: 4 MESES | Autorizo solicitud</t>
  </si>
  <si>
    <t>1000936147</t>
  </si>
  <si>
    <t xml:space="preserve">Solicitado Por:  Ingeniero Marsceliano Tovar
justificación:  REEMPLAZO DE
 - CEDULA: 1000936147
 - NOMBRE:  Caceres Jimenez Sergio Esteban 
 - FECHA DE RETIRO: 8/08/2023 
 - MOTIVO: Otra oportunidad laboral
Recursos: SIN RECURSOS
Sede: BOGOTA -TERRENO
Duración: 4 MESES
</t>
  </si>
  <si>
    <t>Caceres Jimenez Sergio Esteban</t>
  </si>
  <si>
    <t>Solicitado Por: Ingeniero Marscelo Tovar Nivia justificación: Reemplazo de - CEDULA: 1019984197 - NOMBRE: Cuero Ubillus Nicolas Esneyder - FECHA DE Cambio de Cargo: 21/07/2023 Cambio Cargo - MOTIVO: Reemplazo por cambio de cargo de Cuero Ubillus Nicolas Esneyder adjunto correo solicitud cambio de cargo sin recursos Sede: Terreno Duración: 4 meses</t>
  </si>
  <si>
    <t xml:space="preserve">Solicitado Por:  Ingeniero Marscelo Tovar Nivia 
justificación:  Reemplazo de
 - CEDULA: 1019984197
 - NOMBRE:  Cuero Ubillus Nicolas Esneyder 
 - FECHA DE Cambio de Cargo: 21/07/2023 Cambio Cargo
 - MOTIVO: Reemplazo por cambio de cargo de Cuero Ubillus Nicolas Esneyder  adjunto correo solicitud cambio de cargo
sin recursos
Sede: Terreno
Duración: 4 meses
</t>
  </si>
  <si>
    <t>Cuero Ubillus Nicolas Esneyder</t>
  </si>
  <si>
    <t>Solicitado Por: Ingeniero Alex Hernández Medina justificación: Aumento de Producción se adjunta orden de ETB CW5903-4660000389: Recursos: 102727 COMPUTADOR PORTATIL 1 SERIALIZADO 000009 Computador escritorio core I5 1 SERIALIZADO 000005 Cuenta Correo Kios 1 SERIALIZADO 101999 CELULAR SMARTPHONE BASICO 1 CUANTIFICADO 102839 SIMCARD ETB 1 SERIALIZADO 9999902 VPN FORTICLIENT COLVATEL 1 CUANTIFICADO Sede: ETB Duración: 6 MESES</t>
  </si>
  <si>
    <t>Nombre: COMPUTADOR PORTATIL , Nombre: SIMCARD ETB , Nombre: Computador escritorio core I5 , Nombre: Cuenta Correo Kios , Nombre: CELULAR SMARTPHONE BASICO , Nombre: VPN FORTICLIENT COLVATEL ,</t>
  </si>
  <si>
    <t xml:space="preserve">Solicitado Por:  Ingeniero Alex Hernández Medina 
justificación:  Aumento de Producción se adjunta orden de ETB CW5903-4660000389: 
Recursos:
102727	COMPUTADOR PORTATIL	1	SERIALIZADO		
000009	Computador escritorio core I5	1	SERIALIZADO		
000005	Cuenta Correo Kios	1	SERIALIZADO		
101999	CELULAR SMARTPHONE BASICO	1	CUANTIFICADO		
102839	SIMCARD ETB	1	SERIALIZADO		
9999902	VPN FORTICLIENT COLVATEL	1	CUANTIFICADO	
Sede: ETB
Duración: 6 MESES
</t>
  </si>
  <si>
    <t>Solicitado Por: Ingeniero Óscar Javier Sierra Puerto justificación: Retiro de personal con fecha estimada del día 11 de agosto / 2023 - CEDULA: 1000269044 - NOMBRE: Avila Manrique Paula Vanessa - FECHA DE RETIRO: - MOTIVO: fecha estimada del día 11 de agosto / 2023 Recursos: Sin recursos | aprobado</t>
  </si>
  <si>
    <t>1000269044</t>
  </si>
  <si>
    <t xml:space="preserve">Solicitado Por:  Ingeniero Óscar Javier Sierra Puerto 
justificación:  Retiro de personal con fecha estimada del día 11 de agosto / 2023
 - CEDULA: 1000269044
 - NOMBRE:   Avila Manrique Paula Vanessa
 - FECHA DE RETIRO: 
 - MOTIVO: fecha estimada del día 11 de agosto / 2023
Recursos: Sin recursos
</t>
  </si>
  <si>
    <t>Solicitado Por: Ingeniero Óscar Javier Sierra Puerto justificación: Retiro de personal con fecha estimada del día 11 de agosto / 2023 - CEDULA: 1056930671 - NOMBRE: Becerra Fonseca Sandra Isabel - FECHA DE RETIRO: fecha estimada del día 11 de agosto / 2023 Recursos: Sin recursos | aprobado</t>
  </si>
  <si>
    <t>1056930671</t>
  </si>
  <si>
    <t>Solicitado Por:  Ingeniero Óscar Javier Sierra Puerto 
justificación:  Retiro de personal con fecha estimada del día 11 de agosto / 2023
 - CEDULA: 1056930671
 - NOMBRE:   Becerra Fonseca Sandra Isabel
 - FECHA DE RETIRO: fecha estimada del día 11 de agosto / 2023
Recursos: Sin recursos</t>
  </si>
  <si>
    <t>Solicitado Por: Ingeniero Óscar Javier Sierra Puerto justificación: Retiro de personal con fecha estimada del día 11 de agosto / 2023 - CEDULA: 1016071197 - NOMBRE: Munar Yuri Andrea - FECHA DE RETIRO: fecha estimada del día 11 de agosto / 2023 Recursos: Sin recursos | aprobado</t>
  </si>
  <si>
    <t>1016071197</t>
  </si>
  <si>
    <t>Solicitado Por:  Ingeniero Óscar Javier Sierra Puerto 
justificación:  Retiro de personal con fecha estimada del día 11 de agosto / 2023
 - CEDULA: 1016071197
 - NOMBRE:   Munar Yuri Andrea
 - FECHA DE RETIRO: fecha estimada del día 11 de agosto / 2023
Recursos: Sin recursos</t>
  </si>
  <si>
    <t>Solicitado Por: Ing. Óscar Javier Sierra Puerto justificación: reemplazo de LOPEZ SANCHEZ JENNY HASBLEIDY con cedula 1032417908 en el cargo de TECNICO DE ARCHIVO para el proyecto Invima FECHA RETIRO 08/08/2023 | aprobado</t>
  </si>
  <si>
    <t>Nombre: COMPUTADOR PORTATIL ,</t>
  </si>
  <si>
    <t>1032417908</t>
  </si>
  <si>
    <t xml:space="preserve">Solicitado Por: Ing. Óscar Javier Sierra Puerto 
justificación: reemplazo de LOPEZ SANCHEZ JENNY HASBLEIDY con cedula 1032417908 en el cargo de TECNICO DE ARCHIVO para el proyecto Invima
FECHA RETIRO 08/08/2023
</t>
  </si>
  <si>
    <t>LOPEZ SANCHEZ JENNY HASBLEIDY</t>
  </si>
  <si>
    <t>TECNICO III / ANALISTA DE INFORMACION Y GESTION DE MATERIALES  (Retiro de Cobre - C-XXXX-23 BOG)</t>
  </si>
  <si>
    <t>Solicitado Por: Ingeniero. Óscar Javier Sierra Puerto justificación: reemplazo de: - CEDULA: 80183111 - NOMBRE: VELOSA JOYA LEANDRO ALEXISS - FECHA DE RETIRO: 4/08/2023 - MOTIVO: renuncia Recursos: sin recursos Sede: Invima Duración: 2 meses - Temporal | Ok</t>
  </si>
  <si>
    <t>80183111</t>
  </si>
  <si>
    <t>OSCAR JAVIER SIERRA PUERTO</t>
  </si>
  <si>
    <t xml:space="preserve">Solicitado Por:  Ingeniero. Óscar Javier Sierra Puerto 
justificación: reemplazo de:
 - CEDULA: 80183111
 - NOMBRE: VELOSA JOYA LEANDRO ALEXISS
 - FECHA DE RETIRO: 4/08/2023
 - MOTIVO: renuncia
Recursos: sin recursos
Sede: Invima 
Duración: 2 meses - Temporal
</t>
  </si>
  <si>
    <t>VELOSA JOYA LEANDRO ALEXISS</t>
  </si>
  <si>
    <t>Solicitado Por: Ingeniero Oscar Sierra justificación: Reemplazo por rendimiento - CEDULA: 28874223 - NOMBRE: BARRETO SAAVEDRA LILIANA ESPERANZA - FECHA DE RETIRO: fecha tentativa para el 31 de agosto, - MOTIVO: Reemplazo por rendimiento Recursos: 102727 COMPUTADOR PORTATIL 1 Sede: Invima Duración: 2 meses - Temporal | OK</t>
  </si>
  <si>
    <t>28874223</t>
  </si>
  <si>
    <t xml:space="preserve">Solicitado Por:  Ingeniero Oscar Sierra
justificación:  Reemplazo por rendimiento
 - CEDULA: 28874223
 - NOMBRE:    BARRETO SAAVEDRA LILIANA ESPERANZA
 - FECHA DE RETIRO: fecha  tentativa para el 31 de agosto, 
 - MOTIVO: Reemplazo por rendimiento
Recursos: 102727	COMPUTADOR PORTATIL	1
Sede: Invima 
Duración: 2 meses - Temporal
</t>
  </si>
  <si>
    <t>BARRETO SAAVEDRA LILIANA ESPERANZA</t>
  </si>
  <si>
    <t>Solicitado Por: Ingeniero Oscar Sierra justificación: Reemplazo por rendimiento - CEDULA: 52870051 - NOMBRE: BERNAL MALAGON YEIMI LILIANA - FECHA DE RETIRO: fecha tentativa para el 31 de agosto, - MOTIVO: Reemplazo por rendimiento Recursos: sin recursos Sede: Invima Duración: 2 meses - Temporal | Ok</t>
  </si>
  <si>
    <t>52870051</t>
  </si>
  <si>
    <t>Solicitado Por:  Ingeniero Oscar Sierra
justificación:  Reemplazo por rendimiento
 - CEDULA: 52870051
 - NOMBRE:   BERNAL MALAGON YEIMI LILIANA
 - FECHA DE RETIRO:  fecha tentativa para el 31 de agosto, 
 - MOTIVO: Reemplazo por rendimiento
Recursos: sin recursos
Sede: Invima 
Duración: 2 meses - Temporal</t>
  </si>
  <si>
    <t>Solicitado Por: Ingeniero Oscar Sierra justificación: Reemplazo por rendimiento - CEDULA: 1000455987 - NOMBRE: DONOSO RUBIANO PAULA ALEJANDRA- - FECHA DE RETIRO: fecha tentativa para el 31 de agosto, - MOTIVO: Reemplazo por rendimiento Recursos: sin recursos Sede: Invima Duración: 2 meses - Temporal | Ok</t>
  </si>
  <si>
    <t>1000455984</t>
  </si>
  <si>
    <t>Solicitado Por:  Ingeniero Oscar Sierra
justificación:  Reemplazo por rendimiento
 - CEDULA: 1000455987
 - NOMBRE:    DONOSO RUBIANO PAULA ALEJANDRA- 
 - FECHA DE RETIRO:  fecha tentativa para el 31 de agosto, 
 - MOTIVO: Reemplazo por rendimiento
Recursos: sin recursos
Sede: Invima 
Duración: 2 meses - Temporal</t>
  </si>
  <si>
    <t xml:space="preserve"> DONOSO RUBIANO PAULA ALEJANDRA</t>
  </si>
  <si>
    <t>Solicitado Por: Ingeniero Oscar Sierra justificación: Reemplazo por rendimiento - CEDULA: 52937243 - NOMBRE: RODRIGUEZ JIMENEZ CLAUDIA ESPERANZA- - FECHA DE RETIRO: fecha tentativa para el 31 de agosto, - MOTIVO: Reemplazo por rendimiento Recursos: 102727 COMPUTADOR PORTATIL 1 Sede: Invima Duración: 2 meses - Temporal | Ok</t>
  </si>
  <si>
    <t>52937243</t>
  </si>
  <si>
    <t>Solicitado Por:  Ingeniero Oscar Sierra
justificación:  Reemplazo por rendimiento
 - CEDULA: 52937243
 - NOMBRE:   RODRIGUEZ JIMENEZ CLAUDIA ESPERANZA- 
 - FECHA DE RETIRO: fecha   tentativa para el 31 de agosto, 
 - MOTIVO: Reemplazo por rendimiento
Recursos: 102727	COMPUTADOR PORTATIL	1
Sede: Invima 
Duración: 2 meses - Temporal</t>
  </si>
  <si>
    <t xml:space="preserve"> RODRIGUEZ JIMENEZ CLAUDIA ESPERANZA</t>
  </si>
  <si>
    <t>Solicitado Por: Ingeniero Oscar Sierra justificación: Reemplazo por rendimiento - CEDULA: 1070918697 - NOMBRE: ESPITIA FARFAN MARIA PILAR - FECHA DE RETIRO: fecha tentativa para el 31 de agosto, - MOTIVO: Reemplazo por rendimiento Recursos: 102727 COMPUTADOR PORTATIL 1 Sede: Invima Duración: 2 meses - Temporal | Ok</t>
  </si>
  <si>
    <t>1070918697</t>
  </si>
  <si>
    <t>Solicitado Por:  Ingeniero Oscar Sierra
justificación:  Reemplazo por rendimiento
 - CEDULA: 1070918697
 - NOMBRE:   ESPITIA FARFAN MARIA PILAR
 - FECHA DE RETIRO: fecha  tentativa para el 31 de agosto, 
 - MOTIVO: Reemplazo por rendimiento
Recursos: 102727	COMPUTADOR PORTATIL	1
Sede: Invima 
Duración: 2 meses - Temporal</t>
  </si>
  <si>
    <t>ESPITIA FARFAN MARIA PILAR</t>
  </si>
  <si>
    <t>Solicitado Por: Ingeniero Oscar Sierra justificación: Reemplazo por rendimiento - CEDULA: 1056930671 - NOMBRE: BECERRA FONSECA SANDRA ISABEL - FECHA DE RETIRO: fecha tentativa para el 31 de agosto 2023, - MOTIVO: Reemplazo por rendimiento Recursos:102727 COMPUTADOR PORTATIL 1 Sede: Invima Duración: 2 meses - Temporal | Ok</t>
  </si>
  <si>
    <t>Solicitado Por:  Ingeniero Oscar Sierra
justificación:  Reemplazo por rendimiento
 - CEDULA: 1056930671
 - NOMBRE:   BECERRA FONSECA SANDRA ISABEL
 - FECHA DE RETIRO: fecha  tentativa para el 31 de agosto 2023, 
 - MOTIVO: Reemplazo por rendimiento
Recursos:102727	COMPUTADOR PORTATIL	1
Sede: Invima 
Duración: 2 meses - Temporal</t>
  </si>
  <si>
    <t>BECERRA FONSECA SANDRA ISABEL</t>
  </si>
  <si>
    <t>Solicitado Por: Ingeniero Oscar Sierra justificación: Reemplazo por rendimiento - CEDULA: 1016049124 - NOMBRE: BARBOSA ENCISO LESLEY STEPHANY - FECHA DE RETIRO: fecha tentativa para el 31 de agosto 2023, - MOTIVO: Reemplazo por rendimiento Recursos:102727 COMPUTADOR PORTATIL 1 Sede: Invima Duración: 2 meses - Temporal | Ok</t>
  </si>
  <si>
    <t>1016049124</t>
  </si>
  <si>
    <t>Solicitado Por:  Ingeniero Oscar Sierra
justificación:  Reemplazo por rendimiento
 - CEDULA: 1016049124
 - NOMBRE:   BARBOSA ENCISO LESLEY STEPHANY
 - FECHA DE RETIRO: fecha  tentativa para el 31 de agosto 2023, 
 - MOTIVO: Reemplazo por rendimiento
Recursos:102727	COMPUTADOR PORTATIL	1
Sede: Invima 
Duración: 2 meses - Temporal</t>
  </si>
  <si>
    <t>BARBOSA ENCISO LESLEY STEPHANY</t>
  </si>
  <si>
    <t>Solicitado Por: Ingeniero Oscar Sierra justificación: Reemplazo por rendimiento - CEDULA: 1000269044 - NOMBRE: AVILA MANRIQUE PAULA VANESSA - FECHA DE RETIRO: fecha tentativa para el 31 de agosto 2023, - MOTIVO: Reemplazo por rendimiento Recursos: SIN RECURSOS Sede: Invima Duración: 2 meses - Temporal | Ok</t>
  </si>
  <si>
    <t>Solicitado Por:  Ingeniero Oscar Sierra
justificación:  Reemplazo por rendimiento
 - CEDULA: 1000269044
 - NOMBRE:   AVILA MANRIQUE PAULA VANESSA
 - FECHA DE RETIRO: fecha  tentativa para el 31 de agosto 2023, 
 - MOTIVO: Reemplazo por rendimiento
Recursos: SIN RECURSOS
Sede: Invima 
Duración: 2 meses - Temporal</t>
  </si>
  <si>
    <t>AVILA MANRIQUE PAULA VANESSA</t>
  </si>
  <si>
    <t>Solicitado Por: Ingeniero Oscar Sierra justificación: Reemplazo por rendimiento - CEDULA: 1024558286 - NOMBRE: ROMERO GONZALEZ ANGIE LORENA - FECHA DE RETIRO: fecha tentativa para el 31 de agosto 2023, - MOTIVO: Reemplazo por rendimiento Recursos: SIN RECURSOS Sede: Invima Duración: 2 meses - Temporal | Ok</t>
  </si>
  <si>
    <t>1024558286</t>
  </si>
  <si>
    <t>Solicitado Por:  Ingeniero Oscar Sierra
justificación:  Reemplazo por rendimiento
 - CEDULA: 1024558286
 - NOMBRE:   ROMERO GONZALEZ ANGIE LORENA
 - FECHA DE RETIRO: fecha  tentativa para el 31 de agosto 2023, 
 - MOTIVO: Reemplazo por rendimiento
Recursos: SIN RECURSOS
Sede: Invima 
Duración: 2 meses - Temporal</t>
  </si>
  <si>
    <t>ROMERO GONZALEZ ANGIE LORENA</t>
  </si>
  <si>
    <t>Solicitado Por: Ingeniero Oscar Sierra justificación: Reemplazo por rendimiento - CEDULA: 52738218 - NOMBRE: VILLABA GONZALEZ YUDY JOHANNA - FECHA DE RETIRO: fecha tentativa para el 31 de agosto 2023, - MOTIVO: Reemplazo por rendimiento Recursos:102727 COMPUTADOR PORTATIL 1 Sede: Invima Duración: 2 meses - Temporal | OK</t>
  </si>
  <si>
    <t>52738218</t>
  </si>
  <si>
    <t>Solicitado Por:  Ingeniero Oscar Sierra
justificación:  Reemplazo por rendimiento
 - CEDULA: 52738218
 - NOMBRE:    VILLABA GONZALEZ YUDY JOHANNA
 - FECHA DE RETIRO: fecha  tentativa para el 31 de agosto 2023, 
 - MOTIVO: Reemplazo por rendimiento
Recursos:102727	COMPUTADOR PORTATIL	1
Sede: Invima 
Duración: 2 meses - Temporal</t>
  </si>
  <si>
    <t xml:space="preserve"> VILLABA GONZALEZ YUDY JOHANNA</t>
  </si>
  <si>
    <t>PROFESIONAL ESPECIALIZADO EN PROYECTOS - GERENTE DE PROYECTOS  (Min. de Justicia y del derecho OC-120693-23 BOG)</t>
  </si>
  <si>
    <t>Solicitado Por: Ingeniero Pedro Salamanca justificación: reemplazo de: - CEDULA: 1026287851 - NOMBRE: Zambrano Clavijo Henry Mauricio - FECHA DE REEMPLAZO: 01/09/2023 día del cambio de cargo - MOTIVO: contratación de servicio de Especialista en Acceso debido al cambio de cargo de Henry Zambrano Recursos: 000001 CARNÉ 1 SERIALIZADO 102727 COMPUTADOR PORTATIL 1 SERIALIZADO 000005 Cuenta Correo Kios 1 SERIALIZADO 102839 SIMCARD ETB 1 SERIALIZADO 101999 CELULAR SMARTPHONE BASICO 1 CUANTIFICADO Sede: CUNI // Duración: dos meses. // Puntos: 85 puntos mensuales | Se da visto bueno para cubrir vacante por movimiento interno</t>
  </si>
  <si>
    <t>1026287851</t>
  </si>
  <si>
    <t>Solicitado Por:  Ingeniero Pedro Salamanca
justificación:  reemplazo de:
 - CEDULA: 1026287851
 - NOMBRE: Zambrano Clavijo Henry Mauricio
 - FECHA DE REEMPLAZO: 01/09/2023 día del cambio de cargo
 - MOTIVO: contratación de servicio de Especialista en Acceso debido al cambio de cargo de Henry Zambrano
Recursos: 
000001	CARNÉ	1	SERIALIZADO	
102727	COMPUTADOR PORTATIL	1	SERIALIZADO		
000005	Cuenta Correo Kios	1	SERIALIZADO		
102839	SIMCARD ETB	1	SERIALIZADO		
101999	CELULAR SMARTPHONE BASICO	1	CUANTIFICADO	
Sede: CUNI  //  Duración: dos meses. // Puntos: 85 puntos mensuales</t>
  </si>
  <si>
    <t>Zambrano Clavijo Henry Mauricio</t>
  </si>
  <si>
    <t>Cancelado N.O.S. 17742</t>
  </si>
  <si>
    <t>POR ENCONTRARNOS EN LEY DE GARANTIAS NO PODEMOS CONTRATAR PERSONAL NUEVO EN PLANTA</t>
  </si>
  <si>
    <t xml:space="preserve">Solicitado Por:  Ingeniero  Daniel Camargo
justificación:  Adjunto PDF ETB (Aumento de Producción)
Recursos:
102727	COMPUTADOR PORTATIL	1	SERIALIZADO		
000005	Cuenta Correo Kios	1	SERIALIZADO		
101999	CELULAR SMARTPHONE BASICO	1	CUANTIFICADO		
102839	SIMCARD ETB	1	SERIALIZADO
Sede: CENTRO
Duración: 1 mes  / puntos (450)
</t>
  </si>
  <si>
    <t>Anulado N.O.S. 17732</t>
  </si>
  <si>
    <t>Solicitado Por: Ingeniero Oscar Sierra justificación: Adjunto modelo por aumento de producción Recursos: Sin Recursos Sede: Invima Duración: 2 meses - Temporal</t>
  </si>
  <si>
    <t xml:space="preserve">Solicitado Por:  Ingeniero Oscar Sierra
justificación: Adjunto modelo por aumento de producción 
Recursos: Sin Recursos
Sede: Invima 
Duración: 2 meses - Temporal
</t>
  </si>
  <si>
    <t>Solicitado Por: Ingeniero Jeison Andres Robles. justificación: Adjunto archivos aumento de produccion Recursos: sin recursos Sede: PTE ARANDA Duración: 3 MESES ( 48 PUNTOS POR MES) Puntos: 3 MESES ( 48 PUNTOS POR MES)</t>
  </si>
  <si>
    <t xml:space="preserve">Solicitado Por:  Ingeniero Jeison Andres Robles. 
justificación:  Adjunto archivos aumento de produccion
Recursos: sin recursos
Sede: PTE ARANDA
Duración: 3 MESES ( 48 PUNTOS POR MES)
Puntos: 3 MESES ( 48 PUNTOS POR MES)
</t>
  </si>
  <si>
    <t>1428001-ULTIMA MILLA CI-APROV CI-17284-19-BOG</t>
  </si>
  <si>
    <t>Solicitado Por: Ingeniero Jeison Andres Robles. justificación: Se adjunta correo de aumento de producción Recursos: sin recursos Sede: PTE ARANDA Duración: 3 MESES ( 48 PUNTOS POR MES) Puntos: 3 MESES ( 48 PUNTOS POR MES)</t>
  </si>
  <si>
    <t xml:space="preserve">Solicitado Por:  Ingeniero Jeison Andres Robles. 
justificación:  Se adjunta correo de aumento de producción
Recursos: sin recursos
Sede: PTE ARANDA
Duración: 3 MESES ( 48 PUNTOS POR MES)
Puntos: 3 MESES ( 48 PUNTOS POR MES)
</t>
  </si>
  <si>
    <t>Solicitado Por: Ingeniero Oscar Sierra justificación: REMPLAZO RENUNCIA - CEDULA: 1000506457 - NOMBRE: Martínez Silva Juan Esteban - FECHA DE RETIRO: 19/08/2023 - MOTIVO: REMPLAZO RENUNCIA Recursos: SIN RECURSOS Sede: Funza Bodega Gestión Documental ADRES Duración: 400 puntos 2 meses | autorizado</t>
  </si>
  <si>
    <t>1000506457</t>
  </si>
  <si>
    <t xml:space="preserve">Solicitado Por:  Ingeniero Oscar Sierra
justificación:  REMPLAZO RENUNCIA
 - CEDULA: 1000506457
 - NOMBRE:   Martínez Silva Juan Esteban
 - FECHA DE RETIRO: 19/08/2023
 - MOTIVO: REMPLAZO RENUNCIA
Recursos: SIN RECURSOS
Sede: Funza Bodega Gestión Documental ADRES
Duración: 400 puntos 2 meses
</t>
  </si>
  <si>
    <t>Martínez Silva Juan Esteban</t>
  </si>
  <si>
    <t>Solicitado Por: Ingeniero Jeison Andres Robles. justificación: REEMPLAZO DE: - CEDULA: 1000156596 - NOMBRE: Rincon Parra Jose Luis - FECHA DE RETIRO: 25/08/2023 - MOTIVO: Renuncia Voluntaria Sede: PTE ARANDA Duración: 3 MESES ( 48 PUNTOS POR MES) Puntos: ( 48 PUNTOS POR MES) Recursos: 102727 COMPUTADOR PORTATIL 1 SERIALIZADO 102839 SIMCARD ETB 1 SERIALIZADO 9999988 REQUIERE MOTO 1 CUANTIFICADO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 Se da visto bueno para cubrir vacante por renuncia</t>
  </si>
  <si>
    <t>1000156596</t>
  </si>
  <si>
    <t>Solicitado Por:  Ingeniero Jeison Andres Robles. 
justificación:  REEMPLAZO DE:
 - CEDULA: 1000156596
 - NOMBRE:   Rincon Parra Jose Luis
 - FECHA DE RETIRO: 25/08/2023 
 - MOTIVO: Renuncia Voluntaria
Sede: PTE ARANDA
Duración: 3 MESES ( 48 PUNTOS POR MES)
Puntos:  ( 48 PUNTOS POR MES)
Recursos: 
102727	COMPUTADOR PORTATIL	1	SERIALIZADO		
102839	SIMCARD ETB	1	SERIALIZADO		
9999988	REQUIERE MOTO	1	CUANTIFICADO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t>
  </si>
  <si>
    <t>Rincon Parra Jose Luis</t>
  </si>
  <si>
    <t>Solicitado Por: Ingeniero Carlos Contreras justificación: Adjunto Correo Aumento de Producción Recursos: 102727 COMPUTADOR PORTATIL 10 SERIALIZADO 102839 SIMCARD ETB 10 SERIALIZADO 9999988 REQUIERE MOTO 10 CUANTIFICADO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Sede: PTE ARANDA Duración: 3 MESES</t>
  </si>
  <si>
    <t xml:space="preserve">Solicitado Por:  Ingeniero Carlos Contreras
justificación:  Adjunto Correo Aumento de Producción
Recursos: 
102727	COMPUTADOR PORTATIL	10	SERIALIZADO		
102839	SIMCARD ETB	10	SERIALIZADO		
9999988	REQUIERE MOTO	10	CUANTIFICADO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Sede: PTE ARANDA
Duración: 3 MESES
</t>
  </si>
  <si>
    <t>Solicitado Por: Ingeniero Daniel Camargo justificación: Adjunto PDF ETB (Aumento de Producción) Recursos: 102727 COMPUTADOR PORTATIL 1 SERIALIZADO 000005 Cuenta Correo Kios 1 SERIALIZADO 101999 CELULAR SMARTPHONE BASICO 1 CUANTIFICADO 102839 SIMCARD ETB 1 SERIALIZADO Sede: CENTRO Duración: 1 mes / puntos (450)</t>
  </si>
  <si>
    <t>Solicitado Por:  Ingeniero  Daniel Camargo
justificación:  Adjunto PDF ETB (Aumento de Producción)
Recursos:
102727	COMPUTADOR PORTATIL	1	SERIALIZADO		
000005	Cuenta Correo Kios	1	SERIALIZADO		
101999	CELULAR SMARTPHONE BASICO	1	CUANTIFICADO		
102839	SIMCARD ETB	1	SERIALIZADO	
Sede: CENTRO
Duración: 1 mes  / puntos (450)</t>
  </si>
  <si>
    <t>Solicitado Por: Ingeniero Jeison Andres Robles justificación: Adjunto correo ETB aumento de producción Recursos: sin recursos Sede: PTE ARANDA Duración: 3 MESES</t>
  </si>
  <si>
    <t xml:space="preserve">Solicitado Por:  Ingeniero Jeison Andres Robles
justificación:  Adjunto correo ETB aumento de producción
Recursos: sin recursos
Sede: PTE ARANDA
Duración: 3 MESES
</t>
  </si>
  <si>
    <t>Solicitado Por: Ingeniero Marsceliano Tovar Nivia justificación: REMPLAZO RENUNCIA de: - CEDULA: 1193368540 - NOMBRE: Granados Fonseca Jose Miguel - FECHA DE RETIRO: 29/08/2023 Renuncia Voluntaria - MOTIVO: Renuncia Voluntaria Recursos: Sin Recursos Sede: Terreno Duración: 4 meses L-S 7 a.m - 4 p.m | Autorizo solicitud</t>
  </si>
  <si>
    <t>1193368540</t>
  </si>
  <si>
    <t xml:space="preserve">Solicitado Por:  Ingeniero  Marsceliano Tovar Nivia
justificación:  REMPLAZO RENUNCIA de:
 - CEDULA: 1193368540
 - NOMBRE:   Granados Fonseca Jose Miguel
 - FECHA DE RETIRO: 29/08/2023 Renuncia Voluntaria
 - MOTIVO:  Renuncia Voluntaria
Recursos: Sin Recursos
Sede: Terreno
Duración: 4 meses L-S 7 a.m - 4 p.m
</t>
  </si>
  <si>
    <t>Granados Fonseca Jose Miguel</t>
  </si>
  <si>
    <t>Solicitado Por: Ingeniero Marsceliano Tovar Nivia justificación: REMPLAZO RENUNCIA de: - CEDULA: 1121919982 - NOMBRE: Yara Rodriguez Jorge Luis - FECHA DE RETIRO: 26/08/2023 - MOTIVO: Otra oportunidad laboral Recursos: Sin Recursos Sede: Terreno Duración: 4 meses L-S 7 a.m - 4 p.m | Autorizo solicitud</t>
  </si>
  <si>
    <t>1121919982</t>
  </si>
  <si>
    <t xml:space="preserve">Solicitado Por:  Ingeniero  Marsceliano Tovar Nivia
justificación:  REMPLAZO RENUNCIA de:
 - CEDULA: 1121919982
 - NOMBRE:   Yara Rodriguez Jorge Luis
 - FECHA DE RETIRO: 26/08/2023 
 - MOTIVO: Otra oportunidad laboral
Recursos: Sin Recursos
Sede: Terreno
Duración: 4 meses L-S 7 a.m - 4 p.m
</t>
  </si>
  <si>
    <t>Yara Rodriguez Jorge Luis</t>
  </si>
  <si>
    <t>Solicitado Por: Ingeniero Marsceliano Tovar Nivia justificación: REMPLAZO RENUNCIA de: - CEDULA: 1012323058 - NOMBRE: Molano Zambrano Andres Felipe - FECHA DE RETIRO: 25/08/2023 - MOTIVO: Renuncia Voluntaria Recursos: Sin Recursos Sede: Terreno Duración: 4 meses L-S 7 a.m - 4 p.m | Autorizo solicitud</t>
  </si>
  <si>
    <t>1012323058</t>
  </si>
  <si>
    <t xml:space="preserve">Solicitado Por:  Ingeniero  Marsceliano Tovar Nivia
justificación:  REMPLAZO RENUNCIA de:
 - CEDULA: 1012323058
 - NOMBRE:   Molano Zambrano Andres Felipe
 - FECHA DE RETIRO: 25/08/2023 
 - MOTIVO: Renuncia Voluntaria
Recursos: Sin Recursos
Sede: Terreno
Duración: 4 meses L-S 7 a.m - 4 p.m
</t>
  </si>
  <si>
    <t>Molano Zambrano Andres Felipe</t>
  </si>
  <si>
    <t>Solicitado Por: Ingeniero Marsceliano Tovar Nivia justificación: REMPLAZO RENUNCIA de: - CEDULA: 1002586701 - NOMBRE: Sanchez Coba Wilmer Fabian - FECHA DE RETIRO: 24/08/2023 - MOTIVO: Renuncia Voluntaria Recursos: Sin Recursos Sede: Terreno Duración: 4 meses L-S 7 a.m - 4 p.m | Autorizo solicitud</t>
  </si>
  <si>
    <t>1002586701</t>
  </si>
  <si>
    <t xml:space="preserve">Solicitado Por:  Ingeniero  Marsceliano Tovar Nivia
justificación:  REMPLAZO RENUNCIA de:
 - CEDULA: 1002586701
 - NOMBRE:   Sanchez Coba Wilmer Fabian
 - FECHA DE RETIRO: 24/08/2023 
 - MOTIVO: Renuncia Voluntaria
Recursos: Sin Recursos
Sede: Terreno
Duración: 4 meses L-S 7 a.m - 4 p.m
</t>
  </si>
  <si>
    <t>Sanchez Coba Wilmer Fabian</t>
  </si>
  <si>
    <t>Solicitado Por: Ingeniero Marsceliano Tovar Nivia justificación: REMPLAZO RENUNCIA de: - CEDULA: 1018508178 - NOMBRE: Garcia Espitia Brayan Camilo - FECHA DE RETIRO: 31/07/2023 - MOTIVO: Otra oportunidad laboral Recursos: Sin Recursos Sede: Terreno Duración: 4 meses L-S 7 a.m - 4 p.m | Autorizo solicitud</t>
  </si>
  <si>
    <t>1018508178</t>
  </si>
  <si>
    <t xml:space="preserve">Solicitado Por:  Ingeniero  Marsceliano Tovar Nivia
justificación:  REMPLAZO RENUNCIA de:
 - CEDULA: 1018508178
 - NOMBRE:   Garcia Espitia Brayan Camilo
 - FECHA DE RETIRO: 31/07/2023
 - MOTIVO:  Otra oportunidad laboral
Recursos: Sin Recursos
Sede: Terreno
Duración: 4 meses L-S 7 a.m - 4 p.m
</t>
  </si>
  <si>
    <t>Garcia Espitia Brayan Camilo</t>
  </si>
  <si>
    <t>Solicitado Por: Ingeniero Marsceliano Tovar Nivia justificación: REMPLAZO RENUNCIA de: - CEDULA: 1061656367 - NOMBRE: Ospina Cifuentes Wilson - FECHA DE RETIRO: 24/07/2023 - MOTIVO: Otra oportunidad laboral Recursos: Sin Recursos Sede: Terreno Duración: 4 meses L-S 7 a.m - 4 p.m | Autorizo Solicitud</t>
  </si>
  <si>
    <t>1061656367</t>
  </si>
  <si>
    <t xml:space="preserve">Solicitado Por:  Ingeniero  Marsceliano Tovar Nivia
justificación:  REMPLAZO RENUNCIA de:
 - CEDULA: 1061656367
 - NOMBRE:   Ospina Cifuentes Wilson
 - FECHA DE RETIRO: 24/07/2023 
 - MOTIVO: Otra oportunidad laboral
Recursos: Sin Recursos
Sede: Terreno
Duración: 4 meses L-S 7 a.m - 4 p.m
</t>
  </si>
  <si>
    <t>Ospina Cifuentes Wilson</t>
  </si>
  <si>
    <t>Solicitado Por: Ingeniero Marsceliano Tovar Nivia justificación: REMPLAZO RENUNCIA de: - CEDULA: 1030675252 - NOMBRE: Guatapi Jhorman Julian - FECHA DE RETIRO: 25/08/2023 - MOTIVO: Otra oportunidad laboral Recursos: Sin Recursos Sede: Terreno Duración: 4 meses L-S 7 a.m - 4 p.m | Autorizo Solicitud</t>
  </si>
  <si>
    <t>1030675252</t>
  </si>
  <si>
    <t xml:space="preserve">Solicitado Por:  Ingeniero  Marsceliano Tovar Nivia
justificación:  REMPLAZO RENUNCIA de:
 - CEDULA: 1030675252
 - NOMBRE:   Guatapi Jhorman Julian
 - FECHA DE RETIRO: 25/08/2023 
 - MOTIVO: Otra oportunidad laboral
Recursos: Sin Recursos
Sede: Terreno
Duración: 4 meses L-S 7 a.m - 4 p.m
</t>
  </si>
  <si>
    <t>Guatapi Jhorman Julian</t>
  </si>
  <si>
    <t>Solicitado Por: Ingeniero Marsceliano Tovar Nivia justificación: REMPLAZO RENUNCIA de: - CEDULA: 1000217173 - NOMBRE: Mora Torres Felipe Alejandro - FECHA DE RETIRO: 26/08/2022 - MOTIVO: Renuncia Voluntaria Recursos: Sin Recursos Sede: Terreno Duración: 4 meses L-S 7 a.m - 4 p.m | Autorizo Solicitud</t>
  </si>
  <si>
    <t>1000217173</t>
  </si>
  <si>
    <t xml:space="preserve">Solicitado Por:  Ingeniero  Marsceliano Tovar Nivia
justificación:  REMPLAZO RENUNCIA de:
 - CEDULA: 1000217173
 - NOMBRE:   Mora Torres Felipe Alejandro
 - FECHA DE RETIRO: 26/08/2022 
 - MOTIVO: Renuncia Voluntaria
Recursos: Sin Recursos
Sede: Terreno
Duración: 4 meses L-S 7 a.m - 4 p.m
</t>
  </si>
  <si>
    <t>Mora Torres Felipe Alejandro</t>
  </si>
  <si>
    <t>Solicitado Por: Ingeniero Pedro Salamanca justificación: reemplazo de: - CEDULA: 1026287851 - NOMBRE: Zambrano Clavijo Henry Mauricio - FECHA DE REEMPLAZO: 01/09/2023 día del cambio de cargo - MOTIVO: contratación de servicio de Especialista en Acceso debido al cambio de cargo de Henry Zambrano Recursos: 000001 CARNÉ 1 SERIALIZADO 102727 COMPUTADOR PORTATIL 1 SERIALIZADO 000005 Cuenta Correo Kios 1 SERIALIZADO 102839 SIMCARD ETB 1 SERIALIZADO 101999 CELULAR SMARTPHONE BASICO 1 CUANTIFICADO Sede: CUNI // Duración: dos meses. // Puntos: 85 puntos mensuales</t>
  </si>
  <si>
    <t>Solicitado Por: Ingeniero Jeison Andres Robles justificación: REMPLAZO RENUNCIA de: - CEDULA: 1033773059 - NOMBRE: Vanegas Bernal Jimmy Alejandro - FECHA DE RETIRO: 31/08/2023 - MOTIVO: Renuncia Voluntaria Recursos: 102727 COMPUTADOR PORTATIL 1 SERIALIZADO 102839 SIMCARD ETB 1 SERIALIZADO 9999988 REQUIERE MOTO 1 CUANTIFICADO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Sede: PTE ARANDA Duración: 3 MESES ( 48 PUNTOS POR MES) | Se da visto bueno para cubrir vacante por renuncia</t>
  </si>
  <si>
    <t>1033773059</t>
  </si>
  <si>
    <t xml:space="preserve">Solicitado Por:  Ingeniero  Jeison Andres Robles
justificación:  REMPLAZO RENUNCIA de:
 - CEDULA: 1033773059
 - NOMBRE:   Vanegas Bernal Jimmy Alejandro
 - FECHA DE RETIRO: 31/08/2023
 - MOTIVO:  Renuncia Voluntaria
Recursos: 
102727	COMPUTADOR PORTATIL	1	SERIALIZADO		
102839	SIMCARD ETB	1	SERIALIZADO		
9999988	REQUIERE MOTO	1	CUANTIFICADO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Sede: PTE ARANDA
Duración: 3 MESES ( 48 PUNTOS POR MES)
</t>
  </si>
  <si>
    <t>Vanegas Bernal Jimmy Alejandro</t>
  </si>
  <si>
    <t>Solicitado Por: Ingeniero Marsceliano Tovar Nivia justificación: REMPLAZO de: - CEDULA: 1096483964 - NOMBRE: Quiroga Rocha Oscar Remigio - FECHA DE RETIRO: 22/09/2023 - MOTIVO: Vencimiento de Contrato Recursos: 000001 CARNÉ 1 SERIALIZADO 102839 SIMCARD ETB 1 SERIALIZADO Sede: Terreno Duración: 4 meses L-S 7 a.m - 4 p.m | Autorizo solicitud</t>
  </si>
  <si>
    <t>1096483964</t>
  </si>
  <si>
    <t xml:space="preserve">Solicitado Por:  Ingeniero  Marsceliano Tovar Nivia
justificación:  REMPLAZO de:
 - CEDULA: 1096483964
 - NOMBRE:   Quiroga Rocha Oscar Remigio
 - FECHA DE RETIRO: 22/09/2023 
 - MOTIVO: Vencimiento de Contrato
Recursos: 
000001	CARNÉ	1	SERIALIZADO	
102839	SIMCARD ETB	1	SERIALIZADO	
Sede: Terreno
Duración: 4 meses L-S 7 a.m - 4 p.m
</t>
  </si>
  <si>
    <t>Quiroga Rocha Oscar Remigio</t>
  </si>
  <si>
    <t>Solicitado Por: Ingeniero Marsceliano Tovar Nivia justificación: REMPLAZO de: - CEDULA: 1106782357 - NOMBRE: Ramirez Quina Cristian Andres - FECHA DE RETIRO: 22/09/2023 Recursos: 000001 CARNÉ 1 SERIALIZADO 102839 SIMCARD ETB 1 SERIALIZADO - MOTIVO: Vencimiento de Contrato Recursos: Sede: Terreno Duración: 4 meses L-S 7 a.m - 4 p.m | Autorizo solicitud</t>
  </si>
  <si>
    <t>1106782357</t>
  </si>
  <si>
    <t xml:space="preserve">Solicitado Por:  Ingeniero  Marsceliano Tovar Nivia
justificación:  REMPLAZO de:
 - CEDULA: 1106782357
 - NOMBRE:   Ramirez Quina Cristian Andres
 - FECHA DE RETIRO: 22/09/2023 
Recursos:
000001	CARNÉ	1	SERIALIZADO	
102839	SIMCARD ETB	1	SERIALIZADO
 - MOTIVO: Vencimiento de Contrato Recursos: 
Sede: Terreno
Duración: 4 meses L-S 7 a.m - 4 p.m
</t>
  </si>
  <si>
    <t>Ramirez Quina Cristian Andres</t>
  </si>
  <si>
    <t>Solicitado Por: Ingeniero Marsceliano Tovar Nivia justificación: REMPLAZO de: - CEDULA: 1030679600 - NOMBRE: Jerez Olarte Fabian Alejandro - FECHA DE RETIRO: 22/09/2023 - MOTIVO: Vencimiento de Contrato Recursos: 102727 COMPUTADOR PORTATIL 1 SERIALIZADO 102839 SIMCARD ETB 1 SERIALIZADO 9999988 REQUIERE MOTO 1 CUANTIFICADO 000005 Cuenta Correo Kios 1 SERIALIZADO Sede: Terreno Duración: 4 meses L-S 7 a.m - 4 p.m | Autorizo solicitud</t>
  </si>
  <si>
    <t>Nombre: COMPUTADOR PORTATIL , Nombre: SIMCARD ETB , Nombre: Cuenta Correo Kios , Nombre: REQUIERE MOTO ,</t>
  </si>
  <si>
    <t>1030679600</t>
  </si>
  <si>
    <t xml:space="preserve">Solicitado Por:  Ingeniero  Marsceliano Tovar Nivia
justificación:  REMPLAZO de:
 - CEDULA: 1030679600
 - NOMBRE:   Jerez Olarte Fabian Alejandro
 - FECHA DE RETIRO: 22/09/2023 
 - MOTIVO: Vencimiento de Contrato
Recursos: 
102727	COMPUTADOR PORTATIL	1	SERIALIZADO		
102839	SIMCARD ETB	1	SERIALIZADO		
9999988	REQUIERE MOTO	1	CUANTIFICADO		
000005	Cuenta Correo Kios	1	SERIALIZADO
Sede: Terreno
Duración: 4 meses L-S 7 a.m - 4 p.m
</t>
  </si>
  <si>
    <t>Jerez Olarte Fabian Alejandro</t>
  </si>
  <si>
    <t>TÉCNICO IV / FUSIONADOR DE FIBRA ÓPTICA</t>
  </si>
  <si>
    <t>Solicitado Por: Ingeniero Marsceliano Tovar Nivia justificación: REMPLAZO de: - CEDULA: 1016070913 - NOMBRE: Charry Medina Yeisson Leonardo - FECHA DE RETIRO: 22/09/2023 - MOTIVO: Vencimiento de Contrato Recursos: 102839 SIMCARD ETB 1 SERIALIZADO Sede: Terreno Duración: 4 meses L-S 7 a.m - 4 p.m | Autorizo solicitud</t>
  </si>
  <si>
    <t>1016070913</t>
  </si>
  <si>
    <t>Solicitado Por:  Ingeniero  Marsceliano Tovar Nivia
justificación:  REMPLAZO de:
 - CEDULA: 1016070913
 - NOMBRE:  Charry Medina Yeisson Leonardo 
 - FECHA DE RETIRO: 22/09/2023 
 - MOTIVO: Vencimiento de Contrato
Recursos: 
102839	SIMCARD ETB	1	SERIALIZADO
Sede: Terreno
Duración: 4 meses L-S 7 a.m - 4 p.m</t>
  </si>
  <si>
    <t>Charry Medina Yeisson Leonardo</t>
  </si>
  <si>
    <t>Solicitado Por: Ingeniero Marsceliano Tovar Nivia justificación: REMPLAZO de: - CEDULA: 1013582671 - NOMBRE: Rojas Avila Jhon Edinson - FECHA DE RETIRO: 22/09/2023 - MOTIVO: Vencimiento de Contrato Recursos: 102727 COMPUTADOR PORTATIL 1 SERIALIZADO 102839 SIMCARD ETB 1 SERIALIZADO 000005 Cuenta Correo Kios 1 SERIALIZADO 9999988 REQUIERE MOTO 1 CUANTIFICADO Sede: Terreno Duración: 4 meses L-S 7 a.m - 4 p.m | Autorizo solicitud</t>
  </si>
  <si>
    <t>1013582671</t>
  </si>
  <si>
    <t>Solicitado Por:  Ingeniero  Marsceliano Tovar Nivia
justificación:  REMPLAZO de:
 - CEDULA: 1013582671
 - NOMBRE:   Rojas Avila Jhon Edinson
 - FECHA DE RETIRO: 22/09/2023 
 - MOTIVO: Vencimiento de Contrato
Recursos: 
102727	COMPUTADOR PORTATIL	1	SERIALIZADO		
102839	SIMCARD ETB	1	SERIALIZADO		
000005	Cuenta Correo Kios	1	SERIALIZADO		
9999988	REQUIERE MOTO	1	CUANTIFICADO
Sede: Terreno
Duración: 4 meses L-S 7 a.m - 4 p.m</t>
  </si>
  <si>
    <t>Rojas Avila Jhon Edinson</t>
  </si>
  <si>
    <t>Solicitado Por: Ingeniero Marsceliano Tovar Nivia justificación: REMPLAZO de: - CEDULA: 1073720156 - NOMBRE: Sanchez Fierro William Andres - FECHA DE RETIRO: 31/08/2023 - MOTIVO: Renuncia Voluntaria Recursos: 102839 SIMCARD ETB 1 SERIALIZADO Sede: Terreno Duración: 4 meses L-S 7 a.m - 4 p.m | Autorizo solicitud</t>
  </si>
  <si>
    <t>1073720156</t>
  </si>
  <si>
    <t>Solicitado Por:  Ingeniero  Marsceliano Tovar Nivia
justificación:  REMPLAZO de:
 - CEDULA: 1073720156
 - NOMBRE:  Sanchez Fierro William Andres
 - FECHA DE RETIRO: 31/08/2023 
 - MOTIVO: Renuncia Voluntaria 
Recursos: 
102839	SIMCARD ETB	1	SERIALIZADO	
Sede: Terreno
Duración: 4 meses L-S 7 a.m - 4 p.m</t>
  </si>
  <si>
    <t>Sanchez Fierro William Andres</t>
  </si>
  <si>
    <t>Solicitado Por: Ingeniero Marsceliano Tovar Nivia justificación: REMPLAZO de: - CEDULA: 1001045195 - NOMBRE: Montenegro Vega Jhon Estiven - FECHA DE RETIRO: 31/08/2023 - MOTIVO: Renuncia Voluntaria Recursos: Sin recursos Sede: Terreno Duración: 4 meses L-S 7 a.m - 4 p.m | Autorizo solicitud</t>
  </si>
  <si>
    <t>1001045195</t>
  </si>
  <si>
    <t>Solicitado Por:  Ingeniero  Marsceliano Tovar Nivia
justificación:  REMPLAZO de:
 - CEDULA: 1001045195
 - NOMBRE:   Montenegro Vega Jhon Estiven
 - FECHA DE RETIRO: 31/08/2023 
 - MOTIVO: Renuncia Voluntaria 
Recursos: Sin recursos
Sede: Terreno
Duración: 4 meses L-S 7 a.m - 4 p.m</t>
  </si>
  <si>
    <t>Montenegro Vega Jhon Estiven</t>
  </si>
  <si>
    <t>TECNICO IV / FUSIONADOR FIBRA  (Servicio cuadrillas red externa FTTH C-CW5903-23 BOG)</t>
  </si>
  <si>
    <t xml:space="preserve">Solicitado Por:  DANIEL CAMARGO
justificación:  REMPLAZO de:
 - CEDULA: 1013612563 
 - NOMBRE:   Castañeda Vallejo Jonathan Ricardo
- Fecha Reemplazo: septiembre 2023
 - MOTIVO: REEMPLAZO DE 1013612563 Castañeda Vallejo Jonathan Ricardo POR CAMBIO DE CARGO (pend CC-23817)
Recursos: 
102727	COMPUTADOR PORTATIL	1	SERIALIZADO		
000005	Cuenta Correo Kios	1	SERIALIZADO		
101999	CELULAR SMARTPHONE BASICO	1	CUANTIFICADO		
102839	SIMCARD ETB	1	SERIALIZADO
Sede: CUNI
Duración:1 mes (90 puntos)
</t>
  </si>
  <si>
    <t>Castañeda Vallejo Jonathan Ricardo</t>
  </si>
  <si>
    <t>Anulado N.O.S. 17767</t>
  </si>
  <si>
    <t>INGENIERO DE ATENCION A FALLAS TI</t>
  </si>
  <si>
    <t>FALTAN SOPORTES DEL CAMBIO CARGO</t>
  </si>
  <si>
    <t>Solicitado Por: Ingeniero Alex Hernández Medina justificación: REMPLAZO RENUNCIA de: - CEDULA: 1012461736 - NOMBRE: Garcia Carrillo Sergio Ivan - FECHA DE RETIRO: 25/07/2023 - MOTIVO: vencimiento de contrato Recursos: 102839 SIMCARD ETB 1 SERIALIZADO 9999988 REQUIERE MOTO 1 CUANTIFICADO Sede: Terreno Duración: 2 MESES // Puntos: Septiembre: 169 puntos, Octubre 163 puntos // 332 puntos en TOTAL en dos meses | Autorizo Solicitud</t>
  </si>
  <si>
    <t>1012461736</t>
  </si>
  <si>
    <t xml:space="preserve">Solicitado Por:  Ingeniero Alex Hernández Medina   
justificación:  REMPLAZO RENUNCIA de:
 - CEDULA: 1012461736
 - NOMBRE:   Garcia Carrillo Sergio Ivan
 - FECHA DE RETIRO: 25/07/2023 
 - MOTIVO: vencimiento de contrato
Recursos: 
102839	SIMCARD ETB	1	SERIALIZADO		
9999988	REQUIERE MOTO	1	CUANTIFICADO
Sede: Terreno
Duración: 2 MESES  //  Puntos: Septiembre: 169 puntos, Octubre 163 puntos // 332 puntos en TOTAL en dos meses
</t>
  </si>
  <si>
    <t>Garcia Carrillo Sergio Ivan</t>
  </si>
  <si>
    <t>1193001-FTTH APROVISIONAMIENTO 4600018392-20 BO</t>
  </si>
  <si>
    <t>ERROR DE CECO</t>
  </si>
  <si>
    <t>1067725302</t>
  </si>
  <si>
    <t xml:space="preserve">Solicitado Por:  Ingeniero Alex Hernández Medina   
justificación:  REMPLAZO RENUNCIA de:
 - CEDULA: 1067725302
 - NOMBRE:   Urrea Mauri Eddi Andres
 - FECHA DE RETIRO: 25/07/2023 
 - MOTIVO:  El trabajo no cumple expectativas 
Recursos:
000001	CARNÉ	1	SERIALIZADO	
102839	SIMCARD ETB	1	SERIALIZADO		
9999988	REQUIERE MOTO	1	CUANTIFICADO	 
Sede: Terreno
Duración: 2 MESES  //  Puntos: Septiembre: 169 puntos, Octubre 163 puntos // 332 puntos en TOTAL en dos meses
</t>
  </si>
  <si>
    <t>Urrea Mauri Eddi Andres</t>
  </si>
  <si>
    <t>Anulado N.O.S. 17765</t>
  </si>
  <si>
    <t>Solicitado Por: Ingeniero Alex Hernández Medina justificación: REMPLAZO RENUNCIA de: - CEDULA: 80726397 - NOMBRE: Martinez Silva Manuel Oswaldo - FECHA DE RETIRO: 25/07/2023 - MOTIVO: Otra oportunidad laboral Recursos: 102839 SIMCARD ETB 1 SERIALIZADO 9999988 REQUIERE MOTO 1 CUANTIFICADO Sede: Terreno Duración: 2 MESES // Puntos: Septiembre: 169 puntos, Octubre 163 puntos // 332 puntos en TOTAL en dos meses | Autorizo Solicitud</t>
  </si>
  <si>
    <t>80726397</t>
  </si>
  <si>
    <t xml:space="preserve">Solicitado Por:  Ingeniero Alex Hernández Medina   
justificación:  REMPLAZO RENUNCIA de:
 - CEDULA: 80726397
 - NOMBRE:   Martinez Silva Manuel Oswaldo
 - FECHA DE RETIRO: 25/07/2023
 - MOTIVO:  Otra oportunidad laboral
Recursos: 
102839	SIMCARD ETB	1	SERIALIZADO		
9999988	REQUIERE MOTO	1	CUANTIFICADO	
Sede: Terreno
Duración: 2 MESES  //  Puntos: Septiembre: 169 puntos, Octubre 163 puntos // 332 puntos en TOTAL en dos meses
</t>
  </si>
  <si>
    <t>Martinez Silva Manuel Oswaldo</t>
  </si>
  <si>
    <t>Solicitado Por: Ingeniero Alex Hernández Medina justificación: REMPLAZO RENUNCIA de: - CEDULA: 1010039746 - NOMBRE: Caicedo Llanos Rafael Antonio - FECHA DE RETIRO: 25/07/2023 - MOTIVO: Sin reporte Recursos: 102839 SIMCARD ETB 1 SERIALIZADO 9999988 REQUIERE MOTO 1 CUANTIFICADO Sede: Terreno Duración: 2 MESES // Puntos: Septiembre: 169 puntos, Octubre 163 puntos // 332 puntos en TOTAL en dos meses | Autorizo Solicitud</t>
  </si>
  <si>
    <t>1010039746</t>
  </si>
  <si>
    <t xml:space="preserve">Solicitado Por:  Ingeniero Alex Hernández Medina   
justificación:  REMPLAZO RENUNCIA de:
 - CEDULA: 1010039746
 - NOMBRE:   Caicedo Llanos Rafael Antonio
 - FECHA DE RETIRO: 25/07/2023  
 - MOTIVO: Sin reporte
Recursos: 
102839	SIMCARD ETB	1	SERIALIZADO		
9999988	REQUIERE MOTO	1	CUANTIFICADO
Sede: Terreno
Duración: 2 MESES  //  Puntos: Septiembre: 169 puntos, Octubre 163 puntos // 332 puntos en TOTAL en dos meses
</t>
  </si>
  <si>
    <t>Caicedo Llanos Rafael Antonio</t>
  </si>
  <si>
    <t xml:space="preserve">Solicitado Por:  Ingeniero Alex Hernández Medina   
justificación:  REMPLAZO RENUNCIA de:
 - CEDULA: 1033796071
 - NOMBRE:   Vargas Peña Jose Antoni
 - FECHA DE RETIRO: 24/07/2023 
 - MOTIVO: El trabajo no cumple las expectativas
Recursos: 
000001	CARNÉ	1	SERIALIZADO	
102839	SIMCARD ETB	1	SERIALIZADO		
9999988	REQUIERE MOTO	1	CUANTIFICADO	
Sede: Terreno
Duración: 2 MESES  //  Puntos: Septiembre: 169 puntos, Octubre 163 puntos // 332 puntos en TOTAL en dos meses
</t>
  </si>
  <si>
    <t>Anulado N.O.S. 17766</t>
  </si>
  <si>
    <t>Solicitado Por: Ingeniero Alex Hernández Medina justificación: REMPLAZO RENUNCIA de: - CEDULA: 1014181593 - NOMBRE: Castro Corredor Jonathan - FECHA DE RETIRO: 27/07/2023 - MOTIVO: Vencimiento De Contrato Recursos: 102839 SIMCARD ETB 1 SERIALIZADO 9999988 REQUIERE MOTO 1 CUANTIFICADO Sede: Terreno Duración: 2 MESES // Puntos: Septiembre: 169 puntos, Octubre 163 puntos // 332 puntos en TOTAL en dos meses | Autorizo Solicitud</t>
  </si>
  <si>
    <t>1014181593</t>
  </si>
  <si>
    <t xml:space="preserve">Solicitado Por:  Ingeniero Alex Hernández Medina   
justificación:  REMPLAZO RENUNCIA de:
 - CEDULA: 1014181593
 - NOMBRE:   Castro Corredor Jonathan
 - FECHA DE RETIRO: 27/07/2023 
 - MOTIVO: Vencimiento De Contrato
Recursos: 
102839	SIMCARD ETB	1	SERIALIZADO		
9999988	REQUIERE MOTO	1	CUANTIFICADO	
Sede: Terreno
Duración: 2 MESES  //  Puntos: Septiembre: 169 puntos, Octubre 163 puntos // 332 puntos en TOTAL en dos meses
</t>
  </si>
  <si>
    <t>Castro Corredor Jonathan</t>
  </si>
  <si>
    <t>CAMBIO DE CARGO  CC-23823 CC-23824 CC-23825 CC-23826</t>
  </si>
  <si>
    <t>Solicitado Por: Ingeniero Carlos Contreras justificación: REMPLAZO RENUNCIA de: - CEDULA: 72256942 - NOMBRE: Albor Altamiranda Jose Humberto - FECHA DE RETIRO: 3/09/2023 - MOTIVO: Reemplazo por renuncia voluntaria Sede: NIZA Duración: 1 mes Puntos: 150 puntos Recursos: 000001 CARNÉ 1 SERIALIZADO 102727 COMPUTADOR PORTATIL 1 SERIALIZADO 102839 SIMCARD ETB 1 SERIALIZADO 9999909 TEAMS 1 CUANTIFICADO 9999905 MICROSOFT PROJECT 1 CUANTIFICADO 000006 Cuenta Correo Basic 1 SERIALIZADO | Se da visto bueno para cubrir vacante por renuncia</t>
  </si>
  <si>
    <t>Nombre: COMPUTADOR PORTATIL , Nombre: SIMCARD ETB , Nombre: Cuenta Correo Basic , Nombre: CARNÉ , Nombre: TEAMS , Nombre: MICROSOFT PROJECT ,</t>
  </si>
  <si>
    <t>72256942</t>
  </si>
  <si>
    <t>Solicitado Por:  Ingeniero  Carlos Contreras
justificación:  REMPLAZO RENUNCIA de:
 - CEDULA: 72256942
 - NOMBRE:   	Albor Altamiranda Jose Humberto
 - FECHA DE RETIRO: 3/09/2023
 - MOTIVO: Reemplazo por renuncia voluntaria
Sede: NIZA
Duración: 1 mes 
Puntos:  150 puntos
Recursos: 
000001	CARNÉ	1	SERIALIZADO	
102727	COMPUTADOR PORTATIL	1	SERIALIZADO		
102839	SIMCARD ETB	1	SERIALIZADO		
9999909	TEAMS	1	CUANTIFICADO		
9999905	MICROSOFT PROJECT	1	CUANTIFICADO		
000006	Cuenta Correo Basic	1	SERIALIZADO</t>
  </si>
  <si>
    <t>Albor Altamiranda Jose Humberto</t>
  </si>
  <si>
    <t>"Solicitado Por: Ingeniero Daniel G. Camargo Pinto justificación: REMPLAZO RENUNCIA de: - CEDULA: 1015476587 - NOMBRE: Arias Garzon German David - FECHA DE RETIRO: 8/09/2023 - MOTIVO: 1007-1 Mejor remuneración Recursos: 000001 CARNÉ 1 SERIALIZADO 102727 COMPUTADOR PORTATIL 1 SERIALIZADO 000005 Cuenta Correo Kios 1 SERIALIZADO 101999 CELULAR SMARTPHONE BASICO 1 CUANTIFICADO 102839 SIMCARD ETB 1 SERIALIZADO Sede: CUNI Duración: 2 mes // puntos:(130 puntos) | Se da visto bueno para cubrir vacante por renuncia</t>
  </si>
  <si>
    <t>1015476587</t>
  </si>
  <si>
    <t xml:space="preserve">"Solicitado Por:  Ingeniero  Daniel G. Camargo Pinto 
justificación:  REMPLAZO RENUNCIA de:
 - CEDULA: 1015476587
 - NOMBRE:   Arias Garzon German David
 - FECHA DE RETIRO: 8/09/2023
 - MOTIVO: 1007-1 Mejor remuneración
Recursos: 
000001	CARNÉ	1	SERIALIZADO	
102727	COMPUTADOR PORTATIL	1	SERIALIZADO		
000005	Cuenta Correo Kios	1	SERIALIZADO		
101999	CELULAR SMARTPHONE BASICO	1	CUANTIFICADO		
102839	SIMCARD ETB	1	SERIALIZADO	
Sede: CUNI
Duración: 2 mes // puntos:(130 puntos)
</t>
  </si>
  <si>
    <t>Arias Garzon German David</t>
  </si>
  <si>
    <t>Solicitado Por: Ingeniero Carlos Contreras justificación: REMPLAZO RENUNCIA de: - CEDULA: 1018431149 - NOMBRE: Calderon Urbina Edwin Fabian - FECHA DE RETIRO: 10/09/2023 - MOTIVO: renuncia Sede: NIZA Duración: 3 meses Puntos: 150 puntos ,50 por mes Recursos: 102727 COMPUTADOR PORTATIL 1 SERIALIZADO 102839 SIMCARD ETB 1 SERIALIZADO 9999905 MICROSOFT PROJECT 1 CUANTIFICADO 9999909 TEAMS 1 CUANTIFICADO 000006 Cuenta Correo Basic 1 SERIALIZADO | Se da visto bueno para cubrir vacante por renuncia</t>
  </si>
  <si>
    <t>Nombre: COMPUTADOR PORTATIL , Nombre: SIMCARD ETB , Nombre: Cuenta Correo Basic , Nombre: MICROSOFT PROJECT , Nombre: TEAMS ,</t>
  </si>
  <si>
    <t>1018431149</t>
  </si>
  <si>
    <t xml:space="preserve">Solicitado Por:  Ingeniero  Carlos Contreras
justificación:  REMPLAZO RENUNCIA de:
 - CEDULA: 1018431149	
 - NOMBRE:   Calderon Urbina Edwin Fabian
 - FECHA DE RETIRO: 10/09/2023
 - MOTIVO: renuncia
Sede: NIZA
Duración: 3 meses
Puntos: 150 puntos ,50 por mes 
Recursos: 
102727	COMPUTADOR PORTATIL	1	SERIALIZADO		
102839	SIMCARD ETB	1	SERIALIZADO		
9999905	MICROSOFT PROJECT	1	CUANTIFICADO		
9999909	TEAMS	1	CUANTIFICADO		
000006	Cuenta Correo Basic	1	SERIALIZADO	</t>
  </si>
  <si>
    <t>Calderon Urbina Edwin Fabian</t>
  </si>
  <si>
    <t>"Solicitado Por: Ingeniero Marscelo Tovar Nivia justificación: REMPLAZO RENUNCIA de: - CEDULA: 1031158229 - NOMBRE: Hernandez Silva Laura Katherine - FECHA DE RETIRO: 16/08/2023 - MOTIVO: otra oportunidad laboral Sede: SAN FERNANDO Duración: 4 meses Recursos: 102727 COMPUTADOR PORTATIL 1 SERIALIZADO 000005 Cuenta Correo Kios 1 SERIALIZADO 102839 SIMCARD ETB 1 SERIALIZADO | Autorizo solicitud</t>
  </si>
  <si>
    <t>1031158229</t>
  </si>
  <si>
    <t>"Solicitado Por:  Ingeniero  Marscelo Tovar Nivia 
justificación:  REMPLAZO RENUNCIA de:
 - CEDULA: 1031158229
 - NOMBRE:   Hernandez Silva Laura Katherine
 - FECHA DE RETIRO: 16/08/2023
 - MOTIVO: otra oportunidad laboral
Sede: SAN FERNANDO
Duración: 4 meses
Recursos: 
102727	COMPUTADOR PORTATIL	1	SERIALIZADO		
000005	Cuenta Correo Kios	1	SERIALIZADO		
102839	SIMCARD ETB	1	SERIALIZADO</t>
  </si>
  <si>
    <t>Hernandez Silva Laura Katherine</t>
  </si>
  <si>
    <t>"Solicitado Por: Ingeniero justificación: REMPLAZO RENUNCIA de: - CEDULA: 1067725302 - NOMBRE: Urrea Mauri Eddi Andres - FECHA DE RETIRO: 25/07/2023 - MOTIVO: Reemplazo Sede: TERRENO Duración: 2 MESES Puntos: Septiembre: 169 puntos, Octubre 163 puntos // 332 puntos en TOTAL en dos meses Recursos: 000001 CARNÉ 1 SERIALIZADO 102839 SIMCARD ETB 1 SERIALIZADO 9999988 REQUIERE MOTO 1 CUANTIFICADO "</t>
  </si>
  <si>
    <t xml:space="preserve">"Solicitado Por:  Ingeniero  
justificación:  REMPLAZO RENUNCIA de:
 - CEDULA: 1067725302
 - NOMBRE:    Urrea Mauri Eddi Andres
 - FECHA DE RETIRO:  25/07/2023
 - MOTIVO:   Reemplazo
Sede: TERRENO
Duración: 2 MESES 
Puntos: Septiembre: 169 puntos, Octubre 163 puntos // 332 puntos en TOTAL en dos meses
Recursos:  000001 CARNÉ 1 SERIALIZADO 
102839 SIMCARD ETB 1 SERIALIZADO  
9999988 REQUIERE MOTO 1 CUANTIFICADO 
"
</t>
  </si>
  <si>
    <t>"Solicitado Por: Ingeniero Alex Hernández Medina justificación: REMPLAZO RENUNCIA de: - CEDULA: 1033796071 - NOMBRE: Vargas Peña Jose Antonio - FECHA DE RETIRO: 24/07/2023 - MOTIVO: Aumento Sede: TERRENO Duración: 2 MESES Puntos: Septiembre: 169 puntos, Octubre 163 puntos // 332 puntos en TOTAL en dos meses Recursos: 102839 SIMCARD ETB 1 SERIALIZADO 9999988 REQUIERE MOTO 1 CUANTIFICADO "</t>
  </si>
  <si>
    <t xml:space="preserve">"Solicitado Por:  Ingeniero  Alex Hernández Medina   
justificación:  REMPLAZO RENUNCIA de:
 - CEDULA: 1033796071
 - NOMBRE:    Vargas Peña Jose Antonio
 - FECHA DE RETIRO:  24/07/2023
 - MOTIVO:   Aumento
Sede: TERRENO
Duración: 2 MESES 
Puntos: Septiembre: 169 puntos, Octubre 163 puntos // 332 puntos en TOTAL en dos meses
Recursos:  102839 SIMCARD ETB 1 SERIALIZADO  
9999988 REQUIERE MOTO 1 CUANTIFICADO 
"
</t>
  </si>
  <si>
    <t>"Solicitado Por: Ingeniero DANIEL CAMARGO justificación: REMPLAZO de: - CEDULA: 1013612563 - NOMBRE: Castañeda Vallejo Jonathan Ricardo - FECHA : Cambio de Cargo septiembre 2023 - MOTIVO: Aumento de producción REEMPLAZO DE 1013612563 Castañeda Vallejo Jonathan Ricardo POR CAMBIO DE CARGO ( CC-23817) Sede: CUNI Duración: 1 mes Puntos: (90 puntos) Recursos: 102727 COMPUTADOR PORTATIL 1 SERIALIZADO 000005 Cuenta Correo Kios 1 SERIALIZADO 101999 CELULAR SMARTPHONE BASICO 1 CUANTIFICADO 102839 SIMCARD ETB 1 SERIALIZADO "</t>
  </si>
  <si>
    <t xml:space="preserve">"Solicitado Por:  Ingeniero  DANIEL CAMARGO  
justificación:  REMPLAZO de:
 - CEDULA: 1013612563
 - NOMBRE:    Castañeda Vallejo Jonathan Ricardo
 - FECHA :  Cambio de Cargo septiembre 2023
 - MOTIVO:   Aumento de producción REEMPLAZO DE 1013612563 Castañeda Vallejo Jonathan Ricardo POR CAMBIO DE CARGO ( CC-23817)
Sede: CUNI
Duración: 1 mes
Puntos:  (90 puntos)
Recursos:  102727 COMPUTADOR PORTATIL 1 SERIALIZADO  
000005 Cuenta Correo Kios 1 SERIALIZADO  
101999 CELULAR SMARTPHONE BASICO 1 CUANTIFICADO  
102839 SIMCARD ETB 1 SERIALIZADO 
"
</t>
  </si>
  <si>
    <t xml:space="preserve">"Solicitado Por:  Ingeniero  Jeison Andres Robles  
justificación:  ADJUNTO CORREO DE AUMENTO DE PRODUCCION
 - MOTIVO:   Aumento de Producción
Sede: PTE ARANDA
Duración: 2 MESES
Puntos: 48 PUNTOS POR MES
Recursos:  102727 COMPUTADOR PORTATIL 1 SERIALIZADO  
102839 SIMCARD ETB 1 SERIALIZADO  
9999988 REQUIERE MOTO 1 CUANTIFICADO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
</t>
  </si>
  <si>
    <t>Anulado N.O.S. 17770</t>
  </si>
  <si>
    <t>"Solicitado Por: Ingeniero Jeison Andres Robles justificación: AUMENTO DE PRODUCCION SE ADJUNTA CORREO - MOTIVO: Aumento de producción Sede: PTE ARANDA Duración: 2 MESES Puntos: 48 PUNTOS POR MES Recursos: 102727 COMPUTADOR PORTATIL 5 SERIALIZADO 9999988 REQUIERE MOTO 5 CUANTIFICADO 102839 SIMCARD ETB 5 SERIALIZADO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t>
  </si>
  <si>
    <t xml:space="preserve">"Solicitado Por:  Ingeniero  Jeison Andres Robles  
justificación: AUMENTO DE PRODUCCION SE ADJUNTA CORREO
 - MOTIVO:   Aumento de producción
Sede: PTE ARANDA
Duración: 2 MESES
Puntos: 48 PUNTOS POR MES
Recursos:  102727 COMPUTADOR PORTATIL 5 SERIALIZADO  
9999988 REQUIERE MOTO 5 CUANTIFICADO  
102839 SIMCARD ETB 5 SERIALIZADO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
</t>
  </si>
  <si>
    <t>DESPACHADOR</t>
  </si>
  <si>
    <t>"Solicitado Por: Ingeniero Ing Lina Hoyos justificación: Adjunto correo - MOTIVO: Aumento de producción Sede: Galan Duración: 6 meses Puntos: TEMPORAL horario L-S 7AM -4PM Recursos: SIM CARD (Voz +datos), computador y cuenta de correo. 102727 COMPUTADOR PORTATIL 1 SERIALIZADO 102839 SIMCARD ETB 1 SERIALIZADO 000005 Cuenta Correo Kios 1 SERIALIZADO</t>
  </si>
  <si>
    <t xml:space="preserve">"Solicitado Por:  Ingeniero  Ing Lina Hoyos  
justificación: Adjunto correo
 - MOTIVO:   Aumento de producción
Sede: Galan
Duración: 6 meses
Puntos: TEMPORAL
 horario L-S 7AM -4PM
Recursos:  SIM CARD (Voz +datos), computador y cuenta de correo.
102727	COMPUTADOR PORTATIL	1	SERIALIZADO		
102839	SIMCARD ETB	1	SERIALIZADO		
000005	Cuenta Correo Kios	1	SERIALIZADO
</t>
  </si>
  <si>
    <t>ERROR DE HORARIO DEBE SER 6X8</t>
  </si>
  <si>
    <t>"Solicitado Por:  Ingeniero  Ing Lina Hoyos  
justificación: Adjunto correo
 - MOTIVO:   Aumento de producción
Sede: Galan
Duración: 6 meses
Puntos: TEMPORAL
horario M-D 7AM -4PM
Recursos:  SIM CARD (Voz +datos), computador y cuenta de correo.
102727	COMPUTADOR PORTATIL	1	SERIALIZADO		
102839	SIMCARD ETB	1	SERIALIZADO		
000005	Cuenta Correo Kios	1	SERIALIZADO</t>
  </si>
  <si>
    <t>Cancelado N.O.S. 17786</t>
  </si>
  <si>
    <t>"Solicitado Por: Ingeniero Ing Lina Hoyos justificación: AUMENTO DE PRODUCCIÓN adjunto correo - MOTIVO: Aumento de producción Sede: Terreno Duración: 6 meses Puntos: TEMPORAL Recursos: SIM CARD (Voz + datos). 102839 SIMCARD ETB 9 L-S 7 a.m - 4 p.m</t>
  </si>
  <si>
    <t xml:space="preserve">"Solicitado Por:  Ingeniero  Ing Lina Hoyos  
justificación:  AUMENTO DE PRODUCCIÓN adjunto correo
 - MOTIVO:   Aumento de producción
Sede: Terreno
Duración: 6 meses
Puntos: TEMPORAL
Recursos:  SIM CARD (Voz + datos).
102839	SIMCARD ETB	9
L-S 7 a.m - 4 p.m
</t>
  </si>
  <si>
    <t xml:space="preserve">"Solicitado Por:  Ingeniero  Ing Lina Hoyos  
justificación:  AUMENTO DE PRODUCCIÓN adjunto correo
 - MOTIVO:   Aumento de producción
Sede: Terreno
Duración: 6 meses
Puntos: TEMPORAL
Recursos:  SIM CARD (Voz + datos).
102839	SIMCARD ETB	3
HORARIO: M - D 7AM - 4PM
</t>
  </si>
  <si>
    <t>Cancelado N.O.S. 17784</t>
  </si>
  <si>
    <t>"Solicitado Por: Ingeniero Ing Lina Hoyos justificación: AUMENTO DE PRODUCCIÓN ADJUNTO CORREO - MOTIVO: Aumento de producción Sede: Terreno Duración: 6 meses Puntos: TEMPORAL Recursos: SIM CARD (Voz + datos). 102839 SIMCARD ETB 3 horario L-S 7ªM -4PM</t>
  </si>
  <si>
    <t>"Solicitado Por:  Ingeniero  Ing Lina Hoyos  
justificación:  AUMENTO DE PRODUCCIÓN ADJUNTO CORREO
 - MOTIVO:   Aumento de producción
Sede: Terreno
Duración: 6 meses
Puntos: TEMPORAL
Recursos:  SIM CARD (Voz + datos).
102839	SIMCARD ETB	3
horario L-S 7ªM -4PM</t>
  </si>
  <si>
    <t>"Solicitado Por: Ingeniero Ing Lina Hoyos justificación: AUMENTO DE PRODUCCIÓN ADJUNTO CORREO - MOTIVO: Aumento de Producción Sede: Terreno Duración: 6 meses Puntos: TEMPORAL Recursos: SIN RECURSOS HORARIO L-S 7 a.m - 4 p.m</t>
  </si>
  <si>
    <t xml:space="preserve">"Solicitado Por:  Ingeniero  Ing Lina Hoyos  
justificación:  AUMENTO DE PRODUCCIÓN ADJUNTO CORREO
 - MOTIVO:   Aumento de Producción
Sede: Terreno
Duración: 6 meses
Puntos: TEMPORAL
Recursos:  SIN RECURSOS
HORARIO L-S 7 a.m - 4 p.m
</t>
  </si>
  <si>
    <t>ERROR DE HORARIO</t>
  </si>
  <si>
    <t>"Solicitado Por:  Ingeniero  Ing Lina Hoyos  
justificación:  AUMENTO DE PRODUCCIÓN ADJUNTO CORREO
 - MOTIVO:   Aumento de Producción
Sede: Terreno
Duración: 6 meses
Puntos: TEMPORAL
Recursos:  SIN RECURSOS
HORARIO L-S 7AM -4PM.</t>
  </si>
  <si>
    <t>Cancelado N.O.S. 17785</t>
  </si>
  <si>
    <t>"Solicitado Por: Ingeniero Ing Lina Hoyos justificación: AUMENTO DE PRODUCCION ADJUNTO CORREO - MOTIVO: Aumento de producción Sede: Terreno Duración: 6 meses Puntos: TEMPORAL Recursos: SIN RECURSOS</t>
  </si>
  <si>
    <t xml:space="preserve">"Solicitado Por:  Ingeniero  Ing Lina Hoyos  
justificación:  AUMENTO DE PRODUCCION ADJUNTO CORREO
 - MOTIVO:   Aumento de producción
Sede: Terreno
Duración: 6 meses
Puntos: TEMPORAL
Recursos:  SIN RECURSOS
</t>
  </si>
  <si>
    <t>"Solicitado Por: Ingeniero Ingeniero Diego Casallas justificación: AUMENTO DE PRODUCCIÓN Adjunto correo Recursos: 102727 COMPUTADOR PORTATIL 1 SERIALIZADO 101986 DIADEMA O MICROAURICULAR 1 SERIALIZADO 9999987 USUARIO DE DOMINIO COLVATEL 1 CUANTIFICADO 000005 Cuenta Correo Kios 1 SERIALIZADO 9999989 PERMISOS 3CX 1 CUANTIFICADO 420544 PUESTO DE TRABAJO 1 =&gt; COFRADÍA</t>
  </si>
  <si>
    <t xml:space="preserve">"Solicitado Por:  Ingeniero  Ingeniero Diego Casallas  
justificación:  AUMENTO DE PRODUCCIÓN Adjunto correo
Recursos:  
102727	COMPUTADOR PORTATIL	1	SERIALIZADO		
101986	DIADEMA O MICROAURICULAR	1	SERIALIZADO		
9999987	USUARIO DE DOMINIO COLVATEL	1	CUANTIFICADO		
000005	Cuenta Correo Kios	1	SERIALIZADO		
9999989	PERMISOS 3CX	1	CUANTIFICADO		
420544	PUESTO DE TRABAJO	1 =&gt; COFRADÍA
</t>
  </si>
  <si>
    <t>"Solicitado Por: Ingeniero Marscelo Tovar Nivia justificación: Aumento - MOTIVO: Aumento de producción adjunto correo Sede: Terreno Duración: 6 meses Recursos: 102839 SIMCARD ETB 3</t>
  </si>
  <si>
    <t xml:space="preserve">"Solicitado Por:  Ingeniero  Marscelo Tovar Nivia 
justificación: Aumento 
 - MOTIVO:   Aumento de producción adjunto correo
Sede: Terreno
Duración: 6 meses
Recursos:  102839 SIMCARD ETB 3
</t>
  </si>
  <si>
    <t>"Solicitado Por: Ingeniero Marscelo Tovar Nivia justificación: Aumento - MOTIVO: Aumento de producción adjunto correo Sede: Terreno Duración: 6 meses Recursos: SIN RECURSOS</t>
  </si>
  <si>
    <t xml:space="preserve">"Solicitado Por:  Ingeniero  Marscelo Tovar Nivia 
justificación: Aumento 
 - MOTIVO:   Aumento de producción adjunto correo
Sede: Terreno 
Duración: 6 meses 
Recursos: SIN RECURSOS 
</t>
  </si>
  <si>
    <t>"Solicitado Por: Ingeniero Marscelo Tovar Nivia justificación: Aumento - MOTIVO: Aumento de producción adjunto correo Sede: Galan Duración: 6 meses Recursos: 102839 SIMCARD ETB 1 SERIALIZADO 102727 COMPUTADOR PORTATIL 1 SERIALIZADO 000005 Cuenta Correo Kios 1 SERIALIZADO .</t>
  </si>
  <si>
    <t xml:space="preserve">"Solicitado Por:  Ingeniero  Marscelo Tovar Nivia 
justificación: Aumento 
 - MOTIVO:   Aumento de producción adjunto correo
Sede: Galan
Duración: 6 meses
Recursos:  102839 SIMCARD ETB 1 SERIALIZADO  
102727 COMPUTADOR PORTATIL 1 SERIALIZADO  
000005 Cuenta Correo Kios 1 SERIALIZADO .
</t>
  </si>
  <si>
    <t>"Solicitado Por: Ingeniero JOSE ELIBERTO GONZALEZ justificación: Aumento de Producción adjunto correo - MOTIVO: Aumento Sede: CUNI Duración: 3 MESES Recursos: 000001 CARNÉ 1 SERIALIZADO 102727 COMPUTADOR PORTATIL 1 SERIALIZADO 000005 Cuenta Correo Kios 1 SERIALIZADO 102839 SIMCARD ETB 1 SERIALIZADO 9999902 VPN FORTICLIENT COLVATEL 1 CUANTIFICADO</t>
  </si>
  <si>
    <t xml:space="preserve">"Solicitado Por:  Ingeniero  JOSE ELIBERTO GONZALEZ  
justificación:  Aumento de Producción adjunto correo
 - MOTIVO:   Aumento
Sede: CUNI
Duración: 3 MESES
Recursos:  
000001 CARNÉ 1 SERIALIZADO 
102727 COMPUTADOR PORTATIL 1 SERIALIZADO  
000005 Cuenta Correo Kios 1 SERIALIZADO  
102839 SIMCARD ETB 1 SERIALIZADO  
9999902 VPN FORTICLIENT COLVATEL 1 CUANTIFICADO
</t>
  </si>
  <si>
    <t>"Solicitado Por: Ingeniero Jeison Andres Robles. justificación: REMPLAZO RENUNCIA de: - CEDULA: 1022426592 - NOMBRE: Moratto Calderon Julián Esteban - FECHA DE RETIRO: 06/09/2023 - MOTIVO: RENUNCIA VOLUNTARIA Sede: PTE ARANDA Duración: 2 MESES ( 48 PUNTOS POR MES) Puntos: Recursos: 102727 COMPUTADOR PORTATIL 1 SERIALIZADO 102839 SIMCARD ETB 1 SERIALIZADO 9999988 REQUIERE MOTO 1 CUANTIFICADO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 | Se da visto bueno para cubrir vacante por renuncia</t>
  </si>
  <si>
    <t>1022426592</t>
  </si>
  <si>
    <t xml:space="preserve">"Solicitado Por:  Ingeniero  Jeison Andres Robles.   
justificación:  REMPLAZO RENUNCIA de:
 - CEDULA: 1022426592
 - NOMBRE:    Moratto Calderon Julián Esteban
 - FECHA DE RETIRO:  06/09/2023
 - MOTIVO:   RENUNCIA VOLUNTARIA
Sede: PTE ARANDA
Duración: 2 MESES ( 48 PUNTOS POR MES)
Puntos: 
Recursos:  102727 COMPUTADOR PORTATIL 1 SERIALIZADO  
102839 SIMCARD ETB 1 SERIALIZADO  
9999988 REQUIERE MOTO 1 CUANTIFICADO
por favor realizar la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
</t>
  </si>
  <si>
    <t>Moratto Calderon Julián Esteban</t>
  </si>
  <si>
    <t xml:space="preserve">"Solicitado Por:  Ingeniero  Marcelo Tovar  
justificación:  AUMENTO DE PRODUCCION
Sede: Terreno
Duración: 6 meses
Puntos: Temporal
000001	CARNÉ	1	SERIALIZADO	
102839	SIMCARD ETB	1	SERIALIZADO
</t>
  </si>
  <si>
    <t>Cancelado N.O.S. 17790</t>
  </si>
  <si>
    <t>Solicitado Por: Ingeniero Marcelo Tovar justificación: AUMENTO DE PRODUCCION Adjunto correo Sede: Terreno Duración: 6 meses Puntos: Temporal Recursos: 102839 SIMCARD ETB 1</t>
  </si>
  <si>
    <t xml:space="preserve">Solicitado Por:  Ingeniero  Marcelo Tovar  
justificación:  AUMENTO DE PRODUCCION Adjunto correo
Sede: Terreno
Duración: 6 meses
Puntos: Temporal
Recursos:  102839 SIMCARD ETB 1
</t>
  </si>
  <si>
    <t>"Solicitado Por: Ingeniero justificación: REMPLAZO RENUNCIA de: - CEDULA: 1053861565 - NOMBRE: Mateo Santana Londoño - FECHA DE RETIRO: 00/01/1900 - MOTIVO: Reemplazo Motivos personales Sede: Ministerio de Trabajo - ETB - DT MANIZALES Duración: 200 puntos hasta el 10 de noviembre de 2023 Puntos: proyectizado Recursos: 000001 CARNÉ 1 SERIALIZADO 102727 COMPUTADOR PORTATIL 1 SERIALIZADO 000005 Cuenta Correo Kios 1 SERIALIZADO 102839 SIMCARD ETB 1 SERIALIZADO 101999 CELULAR SMARTPHONE BASICO 1 CUANTIFICADO "</t>
  </si>
  <si>
    <t>1053861565</t>
  </si>
  <si>
    <t xml:space="preserve">"Solicitado Por:  Ingeniero    
justificación:  REMPLAZO RENUNCIA de:
 - CEDULA: 1053861565
 - NOMBRE:    Mateo Santana Londoño
 - FECHA DE RETIRO:  00/01/1900
 - MOTIVO:   Reemplazo Motivos personales
Sede: Ministerio de Trabajo - ETB - DT MANIZALES
Duración:   200  puntos hasta el 10 de noviembre de 2023
Puntos: proyectizado
Recursos:  000001 CARNÉ 1 SERIALIZADO 
102727 COMPUTADOR PORTATIL 1 SERIALIZADO  
000005 Cuenta Correo Kios 1 SERIALIZADO  
102839 SIMCARD ETB 1 SERIALIZADO  
101999 CELULAR SMARTPHONE BASICO 1 CUANTIFICADO 
"
</t>
  </si>
  <si>
    <t>Mateo Santana Londoño</t>
  </si>
  <si>
    <t>"Solicitado Por: Ingeniero Oscar Javier Sierra Puerto justificación: REMPLAZO RENUNCIA de: - CEDULA: 1016049124 - NOMBRE: BARBOSA ENCISO LESLEY STEPHANY - FECHA DE RETIRO: 12/09/2023 - MOTIVO: Renuncia Voluntaria Sede: Invima Duración: 2 meses Recursos: SIN RECURSOS " | Ok</t>
  </si>
  <si>
    <t xml:space="preserve">"Solicitado Por:  Ingeniero  Oscar Javier Sierra Puerto   
justificación:  REMPLAZO RENUNCIA de:
 - CEDULA: 1016049124
 - NOMBRE:    BARBOSA ENCISO LESLEY STEPHANY
 - FECHA DE RETIRO:  12/09/2023
 - MOTIVO:   Renuncia Voluntaria
Sede: Invima 
Duración: 2 meses
Recursos:  SIN RECURSOS
"
</t>
  </si>
  <si>
    <t>Cancelado N.O.S. 17800</t>
  </si>
  <si>
    <t>"Solicitado Por: Ingeniero Oscar Javier Sierra Puerto justificación: REMPLAZO RENUNCIA de: - CEDULA: 80001626 - NOMBRE: TRIANA JOYA IVAN JOSE - FECHA DE RETIRO: 11/09/2023 - MOTIVO: Renuncia Voluntaria Sede: Invima Duración: 2 meses Recursos: SIN RECURSOS " | Ok</t>
  </si>
  <si>
    <t>80001626</t>
  </si>
  <si>
    <t xml:space="preserve">"Solicitado Por:  Ingeniero  Oscar Javier Sierra Puerto   
justificación:  REMPLAZO RENUNCIA de:
 - CEDULA: 80001626
 - NOMBRE:    TRIANA JOYA IVAN JOSE
 - FECHA DE RETIRO:  11/09/2023
 - MOTIVO:   Renuncia Voluntaria
Sede: Invima 
Duración: 2 meses
Recursos:  SIN RECURSOS
"
</t>
  </si>
  <si>
    <t>TRIANA JOYA IVAN JOSE</t>
  </si>
  <si>
    <t>FALTA JUSTIFICACION</t>
  </si>
  <si>
    <t>Nombre: DIADEMA O MICROAURICULAR , Nombre: SIMCARD ETB , Nombre: Computador portatil core I7 , Nombre: Cuenta Correo Basic , Nombre: TEAMS , Nombre: VPN FORTICLIENT COLVATEL ,</t>
  </si>
  <si>
    <t xml:space="preserve">Solicitado Por:  Ingeniero  Ingeniero Alex Niño  
justificación:  Aumento de Producción
 - CEDULA: 1010233555
 - NOMBRE:    PAULA AYALA
 - FECHA DE RETIRO:  15/09/2023
 - MOTIVO:   Terminación de Contrato
Sede: cofradía
Duración: 1 a 3 meses
Recursos:  000008 Computador portatil core I7 1 SERIALIZADO  
102839 SIMCARD ETB 1 SERIALIZADO  
101986 DIADEMA O MICROAURICULAR 1 SERIALIZADO  
9999909 TEAMS 1 CUANTIFICADO  
000006 Cuenta Correo Basic 1 SERIALIZADO  
9999902 VPN FORTICLIENT COLVATEL 1 CUANTIFICADO 
</t>
  </si>
  <si>
    <t>PAULA AYALA</t>
  </si>
  <si>
    <t>Cancelado N.O.S. 17833</t>
  </si>
  <si>
    <t>"Solicitado Por: Ingeniero OSCAR SIERRA justificación: REEMPLAZO RENUNCIA de: - CEDULA: 1061655940 - NOMBRE: RIVERA MUÑOZ ANDRES FELIPE - FECHA DE RETIRO: 12/09/2023 - MOTIVO: Renuncia Voluntaria Sede: Invima Duración: 1 a 3 meses Horario: L a V 7 a 5 Sábado Medio día Recursos: SIN RECURSOS " | OK</t>
  </si>
  <si>
    <t>1061655940</t>
  </si>
  <si>
    <t xml:space="preserve">"Solicitado Por:  Ingeniero  OSCAR SIERRA  
justificación:  REEMPLAZO RENUNCIA  de:
 - CEDULA: 1061655940
 - NOMBRE:    RIVERA MUÑOZ ANDRES FELIPE
 - FECHA DE RETIRO:  12/09/2023
 - MOTIVO:   Renuncia Voluntaria
Sede: Invima 
Duración: 1 a 3 meses
Horario:  L a V 7 a 5 Sábado Medio día
Recursos:  SIN RECURSOS
"
</t>
  </si>
  <si>
    <t>RIVERA MUÑOZ ANDRES FELIPE</t>
  </si>
  <si>
    <t>"Solicitado Por: Ingeniero Pedro Salamanca justificación: REMPLAZO RENUNCIA de: - CEDULA: 1032370453 - NOMBRE: Rincon Anacona Oscar Ivan - MOTIVO: cambio de cargo de Rincon Anacona Oscar Ivan, Sede: central de CENTRO Duración: 1 a 3 meses Puntos: 100 puntos mensuales Recursos: 000001 CARNÉ 1 SERIALIZADO 102727 COMPUTADOR PORTATIL 1 SERIALIZADO 102839 SIMCARD ETB 1 SERIALIZADO 000006 Cuenta Correo Basic 1 SERIALIZADO *******Aplicativos: Visio********</t>
  </si>
  <si>
    <t>Nombre: COMPUTADOR PORTATIL , Nombre: SIMCARD ETB , Nombre: Cuenta Correo Basic , Nombre: CARNÉ ,</t>
  </si>
  <si>
    <t xml:space="preserve">"Solicitado Por:  Ingeniero  Pedro Salamanca  
justificación:  REMPLAZO RENUNCIA de:
 - CEDULA: 1032370453
 - NOMBRE:    Rincon Anacona Oscar Ivan
 - MOTIVO:   cambio de cargo de Rincon Anacona Oscar Ivan, 
Sede: central de CENTRO 
Duración: 1 a 3 meses
Puntos: 100 puntos mensuales
Recursos:  000001 CARNÉ 1 SERIALIZADO 
102727 COMPUTADOR PORTATIL 1 SERIALIZADO  
102839 SIMCARD ETB 1 SERIALIZADO  
000006 Cuenta Correo Basic 1 SERIALIZADO
*******Aplicativos: Visio********
</t>
  </si>
  <si>
    <t>Rincon Anacona Oscar Ivan</t>
  </si>
  <si>
    <t>"Solicitado Por: Ingeniero JULIAN GONZALEZ justificación: REMPLAZO RENUNCIA de: - CEDULA: 1049625645 - NOMBRE: Coy Mondragon German Enrique - FECHA DE RETIRO: 15/09/2023 - MOTIVO: Renuncia Voluntaria Sede: NIZA Recursos: 000001 CARNÉ 1 SERIALIZADO 102727 COMPUTADOR PORTATIL 1 SERIALIZADO 102839 SIMCARD ETB 1 SERIALIZADO 000006 Cuenta Correo Basic 1 SERIALIZADO 9999905 MICROSOFT PROJECT 1 CUANTIFICADO 9999991 MICROSOFT VISIO 1 CUANTIFICADO 9999909 TEAMS 1 CUANTIFICADO *****APP VISIO***** " | Se da visto bueno para cubrir vacante por renuncia</t>
  </si>
  <si>
    <t>1049625645</t>
  </si>
  <si>
    <t xml:space="preserve">"Solicitado Por:  Ingeniero  JULIAN GONZALEZ  
justificación:  REMPLAZO RENUNCIA de:
 - CEDULA: 1049625645
 - NOMBRE:    Coy Mondragon German Enrique
 - FECHA DE RETIRO:  15/09/2023
 - MOTIVO:   Renuncia Voluntaria
Sede: NIZA
Recursos:  000001 CARNÉ 1 SERIALIZADO 
102727 COMPUTADOR PORTATIL 1 SERIALIZADO  
102839 SIMCARD ETB 1 SERIALIZADO  
000006 Cuenta Correo Basic 1 SERIALIZADO  
9999905 MICROSOFT PROJECT 1 CUANTIFICADO  
9999991 MICROSOFT VISIO 1 CUANTIFICADO  
9999909 TEAMS 1 CUANTIFICADO
 *****APP VISIO*****
"
</t>
  </si>
  <si>
    <t>Coy Mondragon German Enrique</t>
  </si>
  <si>
    <t>mal creada</t>
  </si>
  <si>
    <t xml:space="preserve">Solicitado Por:  Ingeniero  Oscar Javier Sierra Puerto   
justificación:  contratación para 5 auxiliares de bodega, el cargo de técnico de archivo se va a migrar a 5 Cupos de auxiliar de bodega 
1 - CEDULA: 1024567671
 - NOMBRE:    PINTO MANCERA BRIAN EDUARDO
 - FECHA DE RETIRO:  08/09/23
2 - CEDULA: 1016049124
 - NOMBRE:    BARBOSA ENCISO LESLEY STEPHANY
 - FECHA DE RETIRO:  12/09/2023
 - MOTIVO:   Renuncia Voluntaria
3 - CEDULA: 80001626
 - NOMBRE:    TRIANA JOYA IVAN JOSE
 - FECHA DE RETIRO:  08-09-2023
 4- CEDULA: 79704155
 - NOMBRE:    SANCHEZ NAUSA JHON RICHAR
 - FECHA DE RETIRO:  12/09/2023
5 - CEDULA: 1061655940
 - NOMBRE:    RIVERA MUÑOZ ANDRES FELIPE
 - FECHA DE RETIRO:  12/09/2023
Duración: 1 a 3 meses
Recursos:  SIN RECURSOS
•	Horario
Turno 1
Lunes a Viernes 7 a.m. a 5 p.m. Sábado 7 a.m. a 10 a.m.
Turno 2
Lunes a Viernes 9 a.m. a 7 p.m. Sábado 7 a.m. a 10 a.m.
•	Lugar de Actividades
Sede: Invima 
Calle 18 No 68 d 53 y/o Dg 23 K No 96F 62
</t>
  </si>
  <si>
    <t>BARBOSA ENCISO LESLEY STEPHANY
TRIANA JOYA IVAN JOSE
SANCHEZ NAUSA JHON RICHAR
RIVERA MUÑOZ ANDRES FELIPE
PINTO MANCERA BRIAN EDUARDO</t>
  </si>
  <si>
    <t>Solicitado Por: Ingeniero Oscar Javier Sierra Puerto justificación: contratación para 5 auxiliares de bodega, el cargo de técnico de archivo se va a migrar a 5 Cupos de auxiliar de bodega 1 - CEDULA: 1024567671 - NOMBRE: PINTO MANCERA BRIAN EDUARDO - FECHA DE RETIRO: 08/09/23 2 - CEDULA: 1016049124 - NOMBRE: BARBOSA ENCISO LESLEY STEPHANY - FECHA DE RETIRO: 12/09/2023 - MOTIVO: Renuncia Voluntaria 3 - CEDULA: 80001626 - NOMBRE: TRIANA JOYA IVAN JOSE - FECHA DE RETIRO: 08-09-2023 4- CEDULA: 79704155 - NOMBRE: SANCHEZ NAUSA JHON RICHAR - FECHA DE RETIRO: 12/09/2023 5 - CEDULA: 1061655940 - NOMBRE: RIVERA MUÑOZ ANDRES FELIPE - FECHA DE RETIRO: 12/09/2023 Duración: 1 a 3 meses Recursos: SIN RECURSOS • Horario Turno 1 Lunes a Viernes 7 a.m. a 5 p.m. Sábado 7 a.m. a 10 a.m. Turno 2 Lunes a Viernes 9 a.m. a 7 p.m. Sábado 7 a.m. a 10 a.m. • Lugar de Actividades Sede: Invima Calle 18 No 68 d 53 y/o Dg 23 K No 96F 62</t>
  </si>
  <si>
    <t>"Solicitado Por: Ingeniero Carlos Contreras justificación: REMPLAZO RENUNCIA de: - CEDULA: 52817602 - NOMBRE: Yuly Sirley Ulloa Hidalgo. - FECHA DE RETIRO: 18/09/2023 - MOTIVO: Adjunto Renuncia Sede: Cuni Duración: 3 MESES Puntos: 150 puntos ,50 por mes Recursos: 000001 CARNÉ 1 SERIALIZADO 102727 COMPUTADOR PORTATIL 1 SERIALIZADO 102839 SIMCARD ETB 1 SERIALIZADO 9999909 TEAMS 1 CUANTIFICADO 000006 Cuenta Correo Basic 1 SERIALIZADO " | Se da visto bueno para cubrir vacante por renuncia</t>
  </si>
  <si>
    <t>52817602</t>
  </si>
  <si>
    <t xml:space="preserve">"Solicitado Por:  Ingeniero  Carlos Contreras  
justificación:  REMPLAZO RENUNCIA de:
 - CEDULA: 52817602
 - NOMBRE:    Yuly Sirley Ulloa Hidalgo.
 - FECHA DE RETIRO:  18/09/2023
 - MOTIVO: Adjunto Renuncia 
Sede: Cuni
Duración: 3 MESES
Puntos: 150 puntos ,50 por mes 
Recursos:  000001 CARNÉ 1 SERIALIZADO 
102727 COMPUTADOR PORTATIL 1 SERIALIZADO  
102839 SIMCARD ETB 1 SERIALIZADO  
9999909 TEAMS 1 CUANTIFICADO  
000006 Cuenta Correo Basic 1 SERIALIZADO
"
</t>
  </si>
  <si>
    <t>Yuly Sirley Ulloa Hidalgo.</t>
  </si>
  <si>
    <t>CAMBIO DE CARGO CC-23850</t>
  </si>
  <si>
    <t>"Solicitado Por: Ingeniero Carlos Contreras justificación: REMPLAZO RENUNCIA de: - CEDULA: 1018458050 - NOMBRE: Diego Alejandro Deaza - FECHA DE RETIRO: 11/09/2023 - MOTIVO: Adjunto Renuncia Sede: Cuni Duración: 3 MESES Puntos: 150 puntos ,50 por mes Recursos: 000001 CARNÉ 1 SERIALIZADO 102727 COMPUTADOR PORTATIL 1 SERIALIZADO 102839 SIMCARD ETB 1 SERIALIZADO 9999909 TEAMS 1 CUANTIFICADO 000006 Cuenta Correo Basic 1 SERIALIZADO " | Se da visto bueno para cubrir vacante por renuncia</t>
  </si>
  <si>
    <t>1018458050</t>
  </si>
  <si>
    <t xml:space="preserve">"Solicitado Por:  Ingeniero  Carlos Contreras  
justificación:  REMPLAZO RENUNCIA de:
 - CEDULA: 1018458050
 - NOMBRE:    Diego Alejandro Deaza  
 - FECHA DE RETIRO:  11/09/2023
 - MOTIVO:  Adjunto Renuncia 
Sede: Cuni
Duración: 3 MESES
Puntos: 150 puntos ,50 por mes 
Recursos:  000001 CARNÉ 1 SERIALIZADO 
102727 COMPUTADOR PORTATIL 1 SERIALIZADO  
102839 SIMCARD ETB 1 SERIALIZADO  
9999909 TEAMS 1 CUANTIFICADO  
000006 Cuenta Correo Basic 1 SERIALIZADO 
"
</t>
  </si>
  <si>
    <t xml:space="preserve">Diego Alejandro Deaza  </t>
  </si>
  <si>
    <t>"Solicitado Por: Ingeniero Henry Hernandez justificación: REMPLAZO CAMBIO DE CARGO DE: - CEDULA: 1069493595 - NOMBRE: ANDRES FELIPE FLOREZ PATERNINA - MOTIVO: REEMPLAZO POR CAMBIO DE CARGO CC-23826 Sede: Cofradía Duración: 6 meses Recursos: SIN RECURSOS | Autorio solicitud</t>
  </si>
  <si>
    <t>1069493595</t>
  </si>
  <si>
    <t xml:space="preserve">"Solicitado Por:  Ingeniero  Henry Hernandez  
justificación:  REMPLAZO CAMBIO DE CARGO DE:
 - CEDULA: 1069493595
 - NOMBRE:    ANDRES FELIPE FLOREZ PATERNINA
 - MOTIVO:   REEMPLAZO  POR  CAMBIO DE CARGO CC-23826
Sede: Cofradía
Duración: 6 meses
Recursos:  SIN RECURSOS
</t>
  </si>
  <si>
    <t>ANDRES FELIPE FLOREZ PATERNINA</t>
  </si>
  <si>
    <t>el motivo de la requisicion es nuevo negocio</t>
  </si>
  <si>
    <t>Nombre: MOUSE GENIUS DX 120 NEGRO , Nombre: TECLADO , Nombre: DISCO DE ESTADO SÓLIDO DE 256 GB , Nombre: Computador portatil core I7 , Nombre: Monitor ,</t>
  </si>
  <si>
    <t xml:space="preserve">"Solicitado Por:  Ingeniero  Renne Agredo Triana   
justificación:  NUEVO NEGOCIO
 - MOTIVO:   Fecha de Inicio 2 de Octubre 2023
Sede: CENTRO CLLE 7a  # 4-49
Horario: L a V de 7 a 5 sabado medio día  y L a V de 8 a 6  sabado medio día
Recursos:  000008 Computador portatil core I7 1 SERIALIZADO  
102392 MOUSE GENIUS DX 120 NEGRO 1 SERIALIZADO  
102981 TECLADO 1 SERIALIZADO  
000003 Monitor 1 SERIALIZADO  
102953 DISCO DE ESTADO SÓLIDO DE 256 GB 1 SERIALIZADO 
*******DISCO DURO DE ESTADO SÓLIDO 1 TERA*********
</t>
  </si>
  <si>
    <t>Cancelado N.O.S. 17811</t>
  </si>
  <si>
    <t>Nombre: DISCO DE ESTADO SÓLIDO DE 256 GB , Nombre: MOUSE GENIUS DX 120 NEGRO , Nombre: Computador portatil core I7 ,</t>
  </si>
  <si>
    <t xml:space="preserve">"Solicitado Por:  Ingeniero  Renne Agredo Triana   
justificación:  NUEVO NEGOCIO
 - MOTIVO:   Fecha de Inicio 2 de Octubre 2023
Sede: CENTRO CLLE 7a  # 4-49
Horario: L a V de 7 a 5 sabado medio día  y L a V de 8 a 6  sabado medio día
Recursos:  000008 Computador portatil core I7 2 SERIALIZADO  
102392 MOUSE GENIUS DX 120 NEGRO 2 SERIALIZADO  
102953 DISCO DE ESTADO SÓLIDO DE 256 GB 2 SERIALIZADO 
*******DISCO DURO DE ESTADO SÓLIDO 1 TERA*********
</t>
  </si>
  <si>
    <t>Cancelado N.O.S. 17816</t>
  </si>
  <si>
    <t>"Solicitado Por: Ingeniero Renne Agredo Triana justificación: NUEVO NEGOCIO - MOTIVO: Fecha de Inicio 2 de Octubre 2023 Sede: CENTRO CLLE 7a # 4-49 Horario: L a V de 7 a 5 sabado medio día y L a V de 8 a 6 sabado medio día Recursos: 000008 Computador portatil core I7 1 SERIALIZADO 102392 MOUSE GENIUS DX 120 NEGRO 1 SERIALIZADO 102981 TECLADO 1 SERIALIZADO 000003 Monitor 1 SERIALIZADO 102953 DISCO DE ESTADO SÓLIDO DE 256 GB 1 SERIALIZADO *******DISCO DURO DE ESTADO SÓLIDO 1 TERA********* | Aprobado</t>
  </si>
  <si>
    <t>SOPORTE NO CORRESPONDE AL SALARIO DEL CARGO</t>
  </si>
  <si>
    <t>Nombre: MOUSE GENIUS DX 120 NEGRO , Nombre: DISCO DE ESTADO SÓLIDO DE 256 GB , Nombre: Computador portatil core I7 ,</t>
  </si>
  <si>
    <t>Nombre: TECLADO , Nombre: DISCO DE ESTADO SÓLIDO DE 256 GB , Nombre: MOUSE GENIUS DX 120 NEGRO , Nombre: Monitor , Nombre: Computador portatil core I7 ,</t>
  </si>
  <si>
    <t xml:space="preserve">"Solicitado Por:  Ingeniero  Renne Agredo Triana   
justificación:    NUEVO NEGOCIO
 - MOTIVO:   Fecha de Inicio 2 de Octubre 2023
Sede: CENTRO CLLE 7a  # 4-49
Duración: 3 meses
Horario: L a V de 7 a 5 sabado medio día  y L a V de 8 a 6  sabado medio día
Recursos:  000008 Computador portatil core I7 1 SERIALIZADO  
102981 TECLADO 1 SERIALIZADO  
000003 Monitor 1 SERIALIZADO  
102953 DISCO DE ESTADO SÓLIDO DE 256 GB 1 SERIALIZADO  
102392 MOUSE GENIUS DX 120 NEGRO 1 SERIALIZADO
*************disco sólido 1 tera**************
</t>
  </si>
  <si>
    <t>Cancelado N.O.S. 17815</t>
  </si>
  <si>
    <t>"Solicitado Por: Ingeniero Renne Agredo Triana justificación: NUEVO NEGOCIO - MOTIVO: Fecha de Inicio 2 de Octubre 2023 Sede: CENTRO CLLE 7a # 4-49 Duración: 3 meses Horario: L a V de 7 a 5 sabado medio día y L a V de 8 a 6 sabado medio día Recursos: 000008 Computador portatil core I7 9 SERIALIZADO 102981 TECLADO 9 SERIALIZADO 000003 Monitor 9 SERIALIZADO 102953 DISCO DE ESTADO SÓLIDO DE 256 GB 9 SERIALIZADO 102392 MOUSE GENIUS DX 120 NEGRO 9 SERIALIZADO " | Aprobado</t>
  </si>
  <si>
    <t xml:space="preserve">"Solicitado Por:  Ingeniero  Renne Agredo Triana   
justificación:  NUEVO NEGOCIO
 - MOTIVO:   Fecha de Inicio 2 de Octubre 2023
Sede: CENTRO CLLE 7a  # 4-49
Duración: 3 meses
Horario: L a V de 7 a 5 sabado medio día  y L a V de 8 a 6  sabado medio día
Recursos:  000008 Computador portatil core I7 9 SERIALIZADO  
102981 TECLADO 9 SERIALIZADO  
000003 Monitor 9 SERIALIZADO  
102953 DISCO DE ESTADO SÓLIDO DE 256 GB 9 SERIALIZADO  
102392 MOUSE GENIUS DX 120 NEGRO 9 SERIALIZADO
"
</t>
  </si>
  <si>
    <t>"Solicitado Por: Ingeniero Renne Agredo Triana justificación: NUEVO NEGOCIO - MOTIVO: Fecha de Inicio 2 de Octubre 2023 Sede: CENTRO CLLE 7a # 4-49 Duración: 3 meses Horario: L a V de 7 a 5 sabado medio día y L a V de 8 a 6 sabado medio día Recursos: 102953 DISCO DE ESTADO SÓLIDO DE 256 GB 2 SERIALIZADO 000008 Computador portatil core I7 2 SERIALIZADO 102392 MOUSE GENIUS DX 120 NEGRO 2 SERIALIZADO "*******DISCO SOLIDO 1 TERA*************** | según modelo</t>
  </si>
  <si>
    <t xml:space="preserve">"Solicitado Por:  Ingeniero  Renne Agredo Triana   
justificación:   NUEVO NEGOCIO
 - MOTIVO:   Fecha de Inicio 2 de Octubre 2023
Sede: CENTRO CLLE 7a  # 4-49
Duración: 3 meses
Horario: L a V de 7 a 5 sabado medio día  y L a V de 8 a 6  sabado medio día
Recursos:  102953 DISCO DE ESTADO SÓLIDO DE 256 GB 2 SERIALIZADO  
000008 Computador portatil core I7 2 SERIALIZADO  
102392 MOUSE GENIUS DX 120 NEGRO 2 SERIALIZADO 
"*******DISCO SOLIDO 1 TERA***************
</t>
  </si>
  <si>
    <t>"Solicitado Por: Ingeniero Pedro Wilson Salamanca justificación: REMPLAZO de - CEDULA: 79810640 - NOMBRE: Lopez Forero Jose Daniel - cambio de cargo a partir del 01/10/2023 de Lopez Forero Jose Daniel - MOTIVO: cambio de cargo CC-23827 Sede: la central de CENTRO Duración: 1 mes Puntos: 140 puntos mensuales Horario: 6*8 de L-V Recursos: 000001 CARNÉ 1 SERIALIZADO 102727 COMPUTADOR PORTATIL 1 SERIALIZADO 102839 SIMCARD ETB 1 SERIALIZADO 000006 Cuenta Correo Basic 1 SERIALIZADO " | Se da visto bueno para cubrir vacante generada por movimiento interno</t>
  </si>
  <si>
    <t>79810640</t>
  </si>
  <si>
    <t xml:space="preserve">"Solicitado Por:  Ingeniero  Pedro Wilson Salamanca   
justificación:  REMPLAZO de
 - CEDULA: 79810640
 - NOMBRE:    Lopez Forero Jose Daniel
 -  cambio de cargo a partir del   01/10/2023 de Lopez Forero Jose Daniel 
 - MOTIVO:   cambio de cargo CC-23827
Sede: la central de CENTRO 
Duración: 1 mes
Puntos: 140 puntos mensuales
Horario: 6*8 de L-V
Recursos:  000001 CARNÉ 1 SERIALIZADO 
102727 COMPUTADOR PORTATIL 1 SERIALIZADO  
102839 SIMCARD ETB 1 SERIALIZADO  
000006 Cuenta Correo Basic 1 SERIALIZADO
"
</t>
  </si>
  <si>
    <t>Lopez Forero Jose Daniel</t>
  </si>
  <si>
    <t>Nombre: DISCO DE ESTADO SÓLIDO DE 256 GB , Nombre: MOUSE HP , Nombre: TECLADO , Nombre: Cuenta Correo Basic , Nombre: Computador portatil core I7 , Nombre: TEAMS ,</t>
  </si>
  <si>
    <t>79818055</t>
  </si>
  <si>
    <t xml:space="preserve">"Solicitado Por:  Ingeniero  Edwin Styven Hilarión Bohórquez   
justificación:  REMPLAZO  de:
 - CEDULA: 79818055
 - NOMBRE:    Helbert Eduardo Acero Baron 
 REEAMPLAZO POR  CAMBIO DE CECO A PARTIR DEL 1/10/2023
Sede: SECRETARIA DE HACIENDA
Duración: 3 meses
Puntos: 150 puntos - 50 x mes
Horario: L-S 6*8
Recursos:  000008 Computador portatil core I7 1 SERIALIZADO  
102953 DISCO DE ESTADO SÓLIDO DE 256 GB 1 SERIALIZADO  
000006 Cuenta Correo Basic 1 SERIALIZADO  
102546 MOUSE HP 1 SERIALIZADO  
102981 TECLADO 1 SERIALIZADO  
9999909 TEAMS 1 CUANTIFICADO 
"
</t>
  </si>
  <si>
    <t>CAMBIO DE CECO CC-23851</t>
  </si>
  <si>
    <t xml:space="preserve">Helbert Eduardo Acero Baron </t>
  </si>
  <si>
    <t>Cancelado  Ver OBS</t>
  </si>
  <si>
    <t>"Solicitado Por: Ingeniero Renne Agredo Triana justificación: NUEVO NEGOCIO - MOTIVO: Fecha de Inicio 2 de Octubre 2023 Sede: CENTRO CLLE 7a # 4-49 Duración: 3 meses Horario: L a V de 7 a 5 sabado medio día y L a V de 8 a 6 sabado medio día Recursos: 000008 Computador portatil core I7 9 SERIALIZADO 102981 TECLADO 9 SERIALIZADO 000003 Monitor 9 SERIALIZADO 102953 DISCO DE ESTADO SÓLIDO DE 256 GB 9 SERIALIZADO 102392 MOUSE GENIUS DX 120 NEGRO 9 SERIALIZADO 9999909 TEAMS 9 CUANTIFICADO ******DISCO SOLIDO 1 TERA********** | según modelo</t>
  </si>
  <si>
    <t>Nombre: TECLADO , Nombre: DISCO DE ESTADO SÓLIDO DE 256 GB , Nombre: MOUSE GENIUS DX 120 NEGRO , Nombre: Monitor , Nombre: Computador portatil core I7 , Nombre: TEAMS ,</t>
  </si>
  <si>
    <t xml:space="preserve">"Solicitado Por:  Ingeniero  Renne Agredo Triana   
justificación:   NUEVO NEGOCIO
 - MOTIVO:   Fecha de Inicio 2 de Octubre 2023
Sede: CENTRO CLLE 7a  # 4-49
Duración: 3 meses
Horario: L a V de 7 a 5 sabado medio día  y L a V de 8 a 6  sabado medio día
Recursos:
000008	Computador portatil core I7	9	SERIALIZADO		
102981	TECLADO	9	SERIALIZADO		
000003	Monitor	9	SERIALIZADO		
102953	DISCO DE ESTADO SÓLIDO DE 256 GB	9	SERIALIZADO		
102392	MOUSE GENIUS DX 120 NEGRO	9	SERIALIZADO		
9999909	TEAMS	9	CUANTIFICADO
******DISCO SOLIDO 1 TERA**********
</t>
  </si>
  <si>
    <t>"Solicitado Por: Ingeniero Renne Agredo Triana justificación: NUEVO NEGOCIO - MOTIVO: Fecha de Inicio 2 de Octubre 2023 Sede: CENTRO CLLE 7a # 4-49 Duración: 3 meses Horario: L a V de 7 a 5 sabado medio día y L a V de 8 a 6 sabado medio día Recursos: 000008 Computador portatil core I7 1 SERIALIZADO 102392 MOUSE GENIUS DX 120 NEGRO 1 SERIALIZADO 102981 TECLADO 1 SERIALIZADO 000003 Monitor 1 SERIALIZADO 102953 DISCO DE ESTADO SÓLIDO DE 256 GB 1 SERIALIZADO 9999909 TEAMS 1 CUANTIFICADO *********disco solido 1 tera*********** | según modelo</t>
  </si>
  <si>
    <t>Nombre: MOUSE GENIUS DX 120 NEGRO , Nombre: TECLADO , Nombre: DISCO DE ESTADO SÓLIDO DE 256 GB , Nombre: Monitor , Nombre: Computador portatil core I7 , Nombre: TEAMS ,</t>
  </si>
  <si>
    <t xml:space="preserve">"Solicitado Por:  Ingeniero  Renne Agredo Triana   
justificación:   NUEVO NEGOCIO
 - MOTIVO:   Fecha de Inicio 2 de Octubre 2023
Sede: CENTRO CLLE 7a  # 4-49
Duración: 3 meses
Horario: L a V de 7 a 5 sabado medio día  y L a V de 8 a 6  sabado medio día
Recursos:  000008 Computador portatil core I7 1 SERIALIZADO  
102392 MOUSE GENIUS DX 120 NEGRO 1 SERIALIZADO  
102981 TECLADO 1 SERIALIZADO  
000003 Monitor 1 SERIALIZADO  
102953 DISCO DE ESTADO SÓLIDO DE 256 GB 1 SERIALIZADO  
9999909 TEAMS 1 CUANTIFICADO
*********disco solido 1 tera***********
</t>
  </si>
  <si>
    <t>Solicitado Por: Ingeniero Oscar Javier Sierra Puerto justificación: contratación para auxiliares de bodega, el cargo de técnico de archivo se va a migrar a Cupos de auxiliar de bodega Cedula: 80143646 Nombre: MARIN MADRIGAL CESAR AUGUSTO Duración: 2 meses Recursos: SIN RECURSOS • Horario Turno 1 Lunes a Viernes 7 a.m. a 5 p.m. Sábado 7 a.m. a 10 a.m. Turno 2 Lunes a Viernes 9 a.m. a 7 p.m. Sábado 7 a.m. a 10 a.m. • Lugar de Actividades Sede: Invima Calle 18 No 68 d 53 y/o Dg 23 K No 96F 62</t>
  </si>
  <si>
    <t>Solicitado Por:  Ingeniero  Oscar Javier Sierra Puerto   
justificación:  contratación para auxiliares de bodega, el cargo de técnico de archivo se va a migrar a Cupos de auxiliar de bodega 
    Cedula: 80143646	
    Nombre:  MARIN MADRIGAL CESAR AUGUSTO
Duración: 2 meses
Recursos:  SIN RECURSOS
•	Horario
Turno 1
Lunes a Viernes 7 a.m. a 5 p.m. Sábado 7 a.m. a 10 a.m.
Turno 2
Lunes a Viernes 9 a.m. a 7 p.m. Sábado 7 a.m. a 10 a.m.
•	Lugar de Actividades
Sede: Invima 
Calle 18 No 68 d 53 y/o Dg 23 K No 96F 62</t>
  </si>
  <si>
    <t xml:space="preserve">"Solicitado Por:  Ingeniero  OSCAR SIERRA
justificación:  REMPLAZO RENUNCIA de:
 - CEDULA: 1012362437 
 - NOMBRE:    BECERRA FONSECA LUIS EDUARDO
 - FECHA DE RETIRO:  26/09/2023
 - MOTIVO:   REMPLAZO RENUNCIA
Sede: Invima  
Duración: 2 meses 
Horario:  
Turno 1
Lunes a Viernes 7 a.m. a 5 p.m. Sábado 7 a.m. a 10 a.m.
Turno 2
Lunes a Viernes 9 a.m. a 7 p.m. Sábado 7 a.m. a 10 a.m.
Recursos:  SIN RECURSOS
"
</t>
  </si>
  <si>
    <t>BECERRA FONSECA LUIS EDUARDO</t>
  </si>
  <si>
    <t>Cancelado N.O.S. 17818</t>
  </si>
  <si>
    <t>"Solicitado Por: Ingeniero OSCAR SIERRA justificación: contratación para auxiliares de bodega, el cargo de técnico de archivo se va a migrar a Cupos de auxiliar de bodega - CEDULA: 1012362437? - NOMBRE: BECERRA FONSECA LUIS EDUARDO - FECHA DE RETIRO: 26/09/2023 - MOTIVO: Aumento de producción Sede: Invima Duración: 2 meses Horario: Turno 1 Lunes a Viernes 7 a.m. a 5 p.m. Sábado 7 a.m. a 10 a.m. Turno 2 Lunes a Viernes 9 a.m. a 7 p.m. Sábado 7 a.m. a 10 a.m. Calle 18 No 68 d 53 y/o Dg 23 K No 96F 62 | autorizado Recursos: SIN RECURSOS | reemplazo</t>
  </si>
  <si>
    <t>"Solicitado Por:  Ingeniero  OSCAR SIERRA
justificación:  contratación para auxiliares de bodega, el cargo de técnico de archivo se va a migrar a Cupos de auxiliar de bodega 
 - CEDULA: 1012362437 
 - NOMBRE:    BECERRA FONSECA LUIS EDUARDO
 - FECHA DE RETIRO:  26/09/2023
 - MOTIVO:   Aumento de producción
Sede: Invima  
Duración: 2 meses 
Horario:  
Turno 1
Lunes a Viernes 7 a.m. a 5 p.m. Sábado 7 a.m. a 10 a.m.
Turno 2
Lunes a Viernes 9 a.m. a 7 p.m. Sábado 7 a.m. a 10 a.m.
Calle 18 No 68 d 53 y/o Dg 23 K No 96F 62 | autorizado
Recursos:  SIN RECURSOS</t>
  </si>
  <si>
    <t>"Solicitado Por: Ingeniero JOSE ELIBERTO GONZALEZ justificación: REMPLAZO RENUNCIA de: - CEDULA: 1013642565 - NOMBRE: Suarez Caballero Francy Yinneth - FECHA DE RETIRO: 29/09/2023 - MOTIVO: REMPLAZO RENUNCIA Sede: GRAHAN BELL Duración: 3 MESES Puntos: 60 por mes a tres meses Horario: L-S 7 a.m - 5 p.m Recursos: 000001 CARNÉ 1 SERIALIZADO 102727 COMPUTADOR PORTATIL 1 SERIALIZADO 000005 Cuenta Correo Kios 1 SERIALIZADO 102839 SIMCARD ETB 1 SERIALIZADO 9999902 VPN FORTICLIENT COLVATEL 1 CUANTIFICADO " | Se da visto bueno para cubrir vacante</t>
  </si>
  <si>
    <t>1013642565</t>
  </si>
  <si>
    <t xml:space="preserve">"Solicitado Por:  Ingeniero  JOSE ELIBERTO GONZALEZ  
justificación:  REMPLAZO RENUNCIA de:
 - CEDULA: 1013642565
 - NOMBRE:    Suarez Caballero Francy Yinneth
 - FECHA DE RETIRO:  29/09/2023
 - MOTIVO:   REMPLAZO RENUNCIA
Sede: GRAHAN BELL
Duración: 3 MESES
Puntos:  60 por mes a tres meses
Horario: L-S 7 a.m - 5 p.m
Recursos: 000001	CARNÉ	1	SERIALIZADO	
102727	COMPUTADOR PORTATIL	1	SERIALIZADO		
000005	Cuenta Correo Kios	1	SERIALIZADO		
102839	SIMCARD ETB	1	SERIALIZADO		
9999902	VPN FORTICLIENT COLVATEL	1	CUANTIFICADO	
"
</t>
  </si>
  <si>
    <t>Suarez Caballero Francy Yinneth</t>
  </si>
  <si>
    <t>"Solicitado Por: Ingeniero Ricardo Alfonso Rodríguez justificación: AUMENTO DE PRODUCCIÓN Sede: Cofradia Duración: 3 MESES Puntos: TEMPORAL Horario: L-S 7 a.m - 4 p.m Recursos: 102727 COMPUTADOR PORTATIL 1 SERIALIZADO 102839 SIMCARD ETB 1 SERIALIZADO 9999990 EXTENSIÓN TELEFÓNICA 1 CUANTIFICADO 9999987 USUARIO DE DOMINIO COLVATEL 1 CUANTIFICADO 9999902 VPN FORTICLIENT COLVATEL 1 CUANTIFICADO | no se autoriza ya que se va a utilizar un despachador de otra operación</t>
  </si>
  <si>
    <t>Nombre: COMPUTADOR PORTATIL , Nombre: SIMCARD ETB , Nombre: VPN FORTICLIENT COLVATEL , Nombre: EXTENSIÓN TELEFÓNICA , Nombre: USUARIO DE DOMINIO COLVATEL ,</t>
  </si>
  <si>
    <t xml:space="preserve">"Solicitado Por:  Ingeniero  Ricardo Alfonso Rodríguez   
justificación:   AUMENTO DE PRODUCCIÓN
Sede: Cofradia
Duración: 3 MESES
Puntos: TEMPORAL
Horario: L-S 7 a.m - 4 p.m
Recursos:  
102727 COMPUTADOR PORTATIL 1 SERIALIZADO  
102839 SIMCARD ETB 1 SERIALIZADO  
9999990 EXTENSIÓN TELEFÓNICA 1 CUANTIFICADO  
9999987 USUARIO DE DOMINIO COLVATEL 1 CUANTIFICADO  
9999902 VPN FORTICLIENT COLVATEL 1 CUANTIFICADO
</t>
  </si>
  <si>
    <t>"Solicitado Por:  Ingeniero  Ricardo Alfonso Rodríguez   
justificación:   AUMENTO DE PRODUCCIÓN
Sede: Cofradia
Duración: 3 MESES
Puntos: TEMPORAL
Horario: L-S 7 a.m - 4 p.m
Recursos:  
102727 COMPUTADOR PORTATIL 1 SERIALIZADO  
102839 SIMCARD ETB 1 SERIALIZADO  
9999990 EXTENSIÓN TELEFÓNICA 1 CUANTIFICADO  
9999987 USUARIO DE DOMINIO COLVATEL 1 CUANTIFICADO  
9999902 VPN FORTICLIENT COLVATEL 1 CUANTIFICADO
 | no se autoriza ya que se va a utilizar un despachador de otra operación</t>
  </si>
  <si>
    <t>"Solicitado Por: Ingeniero Carlos Arturo Contreras justificación: REMPLAZO RENUNCIA de: - CEDULA: 1053607434 - NOMBRE: Ochoa Avella Cristhian Harley - FECHA DE RETIRO: 30/09/2023 - MOTIVO: Renuncia Sede: Cuni Duración: 3 MESES Puntos: 150 puntos ,50 por mes Horario: 6x8 L-S Recursos: 000001 CARNÉ 1 SERIALIZADO 102727 COMPUTADOR PORTATIL 1 SERIALIZADO 102839 SIMCARD ETB 1 SERIALIZADO 000006 Cuenta Correo Basic 1 SERIALIZADO 9999909 TEAMS 1 CUANTIFICADO " | Se da visto bueno para cubrir vacante por renuncia</t>
  </si>
  <si>
    <t>1053607434</t>
  </si>
  <si>
    <t xml:space="preserve">"Solicitado Por:  Ingeniero  Carlos Arturo Contreras  
justificación:  REMPLAZO RENUNCIA de:
 - CEDULA: 1053607434
 - NOMBRE:    Ochoa Avella Cristhian Harley
 - FECHA DE RETIRO:  30/09/2023
 - MOTIVO:   Renuncia
Sede: Cuni
Duración: 3 MESES
Puntos: 150 puntos ,50 por mes 
Horario: 6x8 L-S
Recursos:  000001 CARNÉ 1 SERIALIZADO 
102727 COMPUTADOR PORTATIL 1 SERIALIZADO  
102839 SIMCARD ETB 1 SERIALIZADO  
000006 Cuenta Correo Basic 1 SERIALIZADO  
9999909 TEAMS 1 CUANTIFICADO 
"
</t>
  </si>
  <si>
    <t>Ochoa Avella Cristhian Harley</t>
  </si>
  <si>
    <t>"Solicitado Por: Ingeniero Ricardo Alfonso Rodríguez justificación: AUMENTO DE PRODUCCIÓN Sede: Cofradia Duración: 3 MESES Puntos: TEMPORAL Horario: L-S 7 a.m - 4 p.m Recursos: 102839 SIMCARD ETB 10</t>
  </si>
  <si>
    <t xml:space="preserve">"Solicitado Por:  Ingeniero  Ricardo Alfonso Rodríguez   
justificación:  AUMENTO DE PRODUCCIÓN
Sede: Cofradia
Duración: 3 MESES
Puntos: TEMPORAL
Horario: L-S 7 a.m - 4 p.m
Recursos: 102839 SIMCARD ETB 10
</t>
  </si>
  <si>
    <t>Cancelado N.O.S. 17842</t>
  </si>
  <si>
    <t>TECNICO II EMPALMADOR REDES DE COBRE  (Aseguramiento FTTH)</t>
  </si>
  <si>
    <t>"Solicitado Por: Ingeniero Ricardo Alfonso Rodríguez justificación: AUMENTO DE PRODUCCIÓN Sede: Cofradia Duración: 3 MESES Puntos: TEMPORAL Horario: L-S 7 a.m - 4 p.m Recursos: SIN RECURSOS "</t>
  </si>
  <si>
    <t xml:space="preserve">"Solicitado Por:  Ingeniero  Ricardo Alfonso Rodríguez   
justificación: AUMENTO DE PRODUCCIÓN
Sede: Cofradia
Duración: 3 MESES
Puntos: TEMPORAL
Horario: L-S 7 a.m - 4 p.m
Recursos:  SIN RECURSOS
"
</t>
  </si>
  <si>
    <t>Cancelado N.O.S. 17843</t>
  </si>
  <si>
    <t>AUXILIAR I / EMPALMERIA REDES DE COBRE  (Aseguramiento FTTH)</t>
  </si>
  <si>
    <t>"Solicitado Por: Ingeniero justificación: REMPLAZO RENUNCIA de: - CEDULA: 1073506613  - NOMBRE: Jiménez Aldana Gerardo Antonio - FECHA DE RETIRO: 29/09/2023 - MOTIVO: REMPLAZO RENUNCIA VOLUNTARIA Sede: Funza Bodega Gestión Documental ADRES Duración: 2 meses Puntos: 842 puntos 2 meses Horario: L a V 7 a 5 Sábado Medio día Recursos: SIN RECUROS - curso de alturas " | autorizado</t>
  </si>
  <si>
    <t>1073506613</t>
  </si>
  <si>
    <t xml:space="preserve">"Solicitado Por:  Ingeniero    
justificación:  REMPLAZO RENUNCIA de:
 - CEDULA: 1073506613 
 - NOMBRE:    Jiménez Aldana Gerardo Antonio
 - FECHA DE RETIRO:  29/09/2023
 - MOTIVO:   REMPLAZO RENUNCIA VOLUNTARIA
Sede: Funza Bodega Gestión Documental ADRES
Duración: 2 meses
Puntos: 842 puntos  2 meses
Horario: L a V 7 a 5 Sábado Medio día
Recursos:  SIN RECUROS -  curso de alturas
"
</t>
  </si>
  <si>
    <t>Jiménez Aldana Gerardo Antonio</t>
  </si>
  <si>
    <t>AUXILIAR DE BODEGA  (ADRES)</t>
  </si>
  <si>
    <t>"Solicitado Por: Ingeniero Mary Peña justificación: REMPLAZO RENUNCIA de: - CEDULA: 80172586 - NOMBRE: Julian Andres Moreno - FECHA DE RETIRO: 09/10/2023 - MOTIVO: REMPLAZO RENUNCIA Sede: Funza Bodega Gestión Documental ADRES Duración: 3 MESES Horario: L a V 7 a 5 Sábado Medio día Recursos: SINR ECURSOS "</t>
  </si>
  <si>
    <t>80172586</t>
  </si>
  <si>
    <t xml:space="preserve">"Solicitado Por:  Ingeniero   Mary Peña  
justificación:  REMPLAZO RENUNCIA de:
 - CEDULA: 80172586
 - NOMBRE:     Julian Andres Moreno 
 - FECHA DE RETIRO:  09/10/2023
 - MOTIVO:   REMPLAZO RENUNCIA
Sede: Funza Bodega Gestión Documental ADRES
Duración: 3 MESES
Horario: L a V 7 a 5 Sábado Medio día
Recursos:  SINR ECURSOS
"
</t>
  </si>
  <si>
    <t xml:space="preserve"> Julian Andres Moreno </t>
  </si>
  <si>
    <t>AUXILIAR / DIGITADOR GESTION DOCUMENTAL  (ADRES)</t>
  </si>
  <si>
    <t>pendiente confirmacion del area financiera sobre el presupuesto para este cargo</t>
  </si>
  <si>
    <t>Nombre: COMPUTADOR PORTATIL , Nombre: Cuenta Correo Basic , Nombre: TEAMS ,</t>
  </si>
  <si>
    <t xml:space="preserve">"Solicitado Por:  Ingeniero  Oscar David Pardo Castillo  
justificación:  Aumento de Producción 
Sede: Cofradía
Duración: 3 meses
Puntos: 200 x mes
Horario: L-V 7 a.m - 5 p.m
Recursos:  102727 COMPUTADOR PORTATIL 1 SERIALIZADO  
9999909 TEAMS 1 CUANTIFICADO  
000006 Cuenta Correo Basic 1 SERIALIZADO
"
</t>
  </si>
  <si>
    <t>Jose Jorge Cortinez Osorio</t>
  </si>
  <si>
    <t>Cancelado Ver OBS</t>
  </si>
  <si>
    <t>Oscar David Pardo Castillo</t>
  </si>
  <si>
    <t>ANALISTA DE INNOVACION  (Vicepresidencia De Operaciones)</t>
  </si>
  <si>
    <t>Innovación, Desarrollo e Investigación</t>
  </si>
  <si>
    <t>ANALISTA DE INNOVACION  (Innovación, Desarrollo e Investigación)</t>
  </si>
  <si>
    <t>"Solicitado Por: Ingeniero Oscar David Pardo Castillo justificación: AUMENTO DE PRODUCCIÓN Sede: Cofradía Duración: 3 meses Puntos: 200 x mes Horario: L-V 7 a.m - 5 p.m Recursos: 102727 COMPUTADOR PORTATIL 1 SERIALIZADO 9999909 TEAMS 1 CUANTIFICADO 000006 Cuenta Correo Basic 1 SERIALIZADO "</t>
  </si>
  <si>
    <t xml:space="preserve">"Solicitado Por:  Ingeniero  Oscar David Pardo Castillo  
justificación:  AUMENTO DE PRODUCCIÓN
Sede: Cofradía
Duración: 3 meses
Puntos: 200 x mes
Horario: L-V 7 a.m - 5 p.m
Recursos:  102727 COMPUTADOR PORTATIL 1 SERIALIZADO  
9999909 TEAMS 1 CUANTIFICADO  
000006 Cuenta Correo Basic 1 SERIALIZADO
"
</t>
  </si>
  <si>
    <t>Cancelado N.O.S. 17881</t>
  </si>
  <si>
    <t>Cancelado N.O.S. 17894</t>
  </si>
  <si>
    <t>ERROR CON EL SOLICITANTE DE LA ORDEN OSCAR PARDO RENUNCIO</t>
  </si>
  <si>
    <t>"Solicitado Por: Ingeniero Carlos Contreras justificación: REMPLAZO RENUNCIA de: - CEDULA: 79447014 - NOMBRE: Gonzalez Sierra Julian Francisco - FECHA DE RETIRO: 30/09/2023 - MOTIVO: RENUNCIA   Sede: Cuni Duración: 3 meses Puntos: 150 puntos ,50 por mes Horario: 6x8 L-S Recursos: 000001 CARNÉ 1 SERIALIZADO 102727 COMPUTADOR PORTATIL 1 SERIALIZADO 102839 SIMCARD ETB 1 SERIALIZADO 9999909 TEAMS 1 CUANTIFICADO 9999905 MICROSOFT PROJECT 1 CUANTIFICADO 9999991 MICROSOFT VISIO 1 CUANTIFICADO 000006 Cuenta Correo Basic 1 SERIALIZADO " | Se da visto bueno para cubrir vacante por renuncia</t>
  </si>
  <si>
    <t>79447014</t>
  </si>
  <si>
    <t xml:space="preserve">"Solicitado Por:  Ingeniero  Carlos Contreras  
justificación:  REMPLAZO RENUNCIA de:
 - CEDULA: 79447014
 - NOMBRE:    Gonzalez Sierra Julian Francisco
 - FECHA DE RETIRO:  30/09/2023
 - MOTIVO:   RENUNCIA  
Sede: Cuni
Duración: 3 meses
Puntos: 150 puntos ,50 por mes 
Horario: 6x8 L-S
Recursos:  000001 CARNÉ 1 SERIALIZADO 
102727 COMPUTADOR PORTATIL 1 SERIALIZADO  
102839 SIMCARD ETB 1 SERIALIZADO  
9999909 TEAMS 1 CUANTIFICADO  
9999905 MICROSOFT PROJECT 1 CUANTIFICADO  
9999991 MICROSOFT VISIO 1 CUANTIFICADO  
000006 Cuenta Correo Basic 1 SERIALIZADO 
"
</t>
  </si>
  <si>
    <t>Gonzalez Sierra Julian Francisco</t>
  </si>
  <si>
    <t>CAMBIO DE CARGO CC-23875</t>
  </si>
  <si>
    <t>"Solicitado Por: Ingeniero Carlos Contreras justificación: REMPLAZO RENUNCIA de: - CEDULA: 7176071 - NOMBRE:  Juan Cristian Ayala - FECHA DE RETIRO: 13/10/2023 - MOTIVO: RENUNCIA   Sede: Cuni Duración: 2 meses Puntos: 100 puntos ,50 por mes Horario: 6x8 L-S Recursos: 000001 CARNÉ 1 SERIALIZADO 102727 COMPUTADOR PORTATIL 1 SERIALIZADO 9999909 TEAMS 1 CUANTIFICADO 9999905 MICROSOFT PROJECT 1 CUANTIFICADO 9999991 MICROSOFT VISIO 1 CUANTIFICADO 102839 SIMCARD ETB 1 SERIALIZADO 000006 Cuenta Correo Basic 1 SERIALIZADO " | Se da visto bueno para cubrir vacante por renuncia</t>
  </si>
  <si>
    <t>7176071</t>
  </si>
  <si>
    <t>"Solicitado Por:  Ingeniero  Carlos Contreras  
justificación:  REMPLAZO RENUNCIA de:
 - CEDULA: 7176071
 - NOMBRE:     Juan Cristian Ayala
 - FECHA DE RETIRO:  13/10/2023
 - MOTIVO:   RENUNCIA  
Sede: Cuni
Duración: 2 meses
Puntos: 100 puntos ,50 por mes
Horario: 6x8 L-S
Recursos:  000001	CARNÉ	1	SERIALIZADO	
102727	COMPUTADOR PORTATIL	1	SERIALIZADO		
9999909	TEAMS	1	CUANTIFICADO		
9999905	MICROSOFT PROJECT	1	CUANTIFICADO		
9999991	MICROSOFT VISIO	1	CUANTIFICADO		
102839	SIMCARD ETB	1	SERIALIZADO		
000006	Cuenta Correo Basic	1	SERIALIZADO
"</t>
  </si>
  <si>
    <t> Juan Cristian Ayala</t>
  </si>
  <si>
    <t>1233490806</t>
  </si>
  <si>
    <t xml:space="preserve">"Solicitado Por:  Ingeniero  Carlos Contreras  
justificación:  REMPLAZO RENUNCIA de:
 - CEDULA: 1233490806
 - NOMBRE:    brayan Alexander Rueda 
 - MOTIVO:   CAMBIO DE CARGO CC-23875
Sede: CUNI
Duración: 3 meses
Puntos: 150 puntos ,50 por mes 
Horario: 6x8 L-S
Recursos:  000001 CARNÉ 1 SERIALIZADO 
102727 COMPUTADOR PORTATIL 1 SERIALIZADO  
102839 SIMCARD ETB 1 SERIALIZADO  
9999909 TEAMS 1 CUANTIFICADO  
9999905 MICROSOFT PROJECT 1 CUANTIFICADO  
9999991 MICROSOFT VISIO 1 CUANTIFICADO  
000006 Cuenta Correo Basic 1 SERIALIZADO
"
</t>
  </si>
  <si>
    <t xml:space="preserve">brayan Alexander Rueda </t>
  </si>
  <si>
    <t>Cancelado N.O.S. 17872</t>
  </si>
  <si>
    <t>"Solicitado Por: Ingeniero Pedro Salamanca justificación: Aumento de Producción  Sede: Cuni Duración: 2 meses Puntos: 170 puntos ,85 por mes Horario: 6x8 L-S Recursos: 000001 CARNÉ 1 SERIALIZADO 102727 COMPUTADOR PORTATIL 1 SERIALIZADO 102839 SIMCARD ETB 1 SERIALIZADO 9999902 VPN FORTICLIENT COLVATEL 1 CUANTIFICADO 000006 Cuenta Correo Basic 1 SERIALIZADO 101999 CELULAR SMARTPHONE BASICO 1 CUANTIFICADO "</t>
  </si>
  <si>
    <t xml:space="preserve">"Solicitado Por:  Ingeniero  Pedro Salamanca  
justificación:   Aumento de Producción 
Sede: Cuni
Duración: 2 meses
Puntos: 170 puntos ,85 por mes 
Horario: 6x8 L-S
Recursos:  000001 CARNÉ 1 SERIALIZADO 
102727 COMPUTADOR PORTATIL 1 SERIALIZADO  
102839 SIMCARD ETB 1 SERIALIZADO  
9999902 VPN FORTICLIENT COLVATEL 1 CUANTIFICADO  
000006 Cuenta Correo Basic 1 SERIALIZADO  
101999 CELULAR SMARTPHONE BASICO 1 CUANTIFICADO
"
</t>
  </si>
  <si>
    <t>INGENIERO PUESTA EN MARCHA PEM MPLS  (Centro de Gestion)</t>
  </si>
  <si>
    <t>"Solicitado Por: Ingeniero Carlos Contreras justificación:Aumento de Producción  Sede: Cuni Duración: 3 meses Puntos: 150 puntos ,50 por mes Horario: 6x8 L-S Recursos: 9999909 TEAMS 3 CUANTIFICADO 000001 CARNÉ 3 SERIALIZADO 102727 COMPUTADOR PORTATIL 3 SERIALIZADO 9999909 TEAMS 3 CUANTIFICADO 9999905 MICROSOFT PROJECT 3 CUANTIFICADO 9999991 MICROSOFT VISIO 3 CUANTIFICADO 000006 Cuenta Correo Basic 3 SERIALIZADO "</t>
  </si>
  <si>
    <t>Nombre: COMPUTADOR PORTATIL , Nombre: Cuenta Correo Basic , Nombre: CARNÉ , Nombre: TEAMS , Nombre: MICROSOFT PROJECT , Nombre: TEAMS , Nombre: MICROSOFT VISIO ,</t>
  </si>
  <si>
    <t xml:space="preserve">"Solicitado Por:  Ingeniero  Carlos Contreras  
justificación:Aumento de Producción 
Sede: Cuni
Duración: 3 meses
Puntos: 150 puntos ,50 por mes 
Horario: 6x8 L-S
Recursos:  9999909 TEAMS 3 CUANTIFICADO  
000001 CARNÉ 3 SERIALIZADO  
102727 COMPUTADOR PORTATIL 3 SERIALIZADO  
9999909 TEAMS 3 CUANTIFICADO  
9999905 MICROSOFT PROJECT 3 CUANTIFICADO  
9999991 MICROSOFT VISIO 3 CUANTIFICADO  
000006 Cuenta Correo Basic 3 SERIALIZADO
"
</t>
  </si>
  <si>
    <t>"Solicitado Por: Ingeniero Carlos Contreras justificación: REMPLAZO RENUNCIA de: - CEDULA: 1233490806 - NOMBRE: brayan Alexander Rueda - MOTIVO: CAMBIO DE CARGO CC-23875 Sede: CUNI Duración: 3 meses Puntos: 150 puntos ,50 por mes Horario: 6x8 L-S Recursos: 000001 CARNÉ 1 SERIALIZADO 102727 COMPUTADOR PORTATIL 1 SERIALIZADO 102839 SIMCARD ETB 1 SERIALIZADO 9999909 TEAMS 1 CUANTIFICADO 9999905 MICROSOFT PROJECT 1 CUANTIFICADO 9999991 MICROSOFT VISIO 1 CUANTIFICADO 000006 Cuenta Correo Basic 1 SERIALIZADO " | Se da visto bueno para cubrir vacante por movimiento interno</t>
  </si>
  <si>
    <t>CAMBIO DE CARGO CC-23878</t>
  </si>
  <si>
    <t>"Solicitado Por: Ingeniero Carlos Contreras justificación: AUMENTO DE PRODUCCIÓN Duración: 3 meses Horario: 6x8 L-S Recursos: 000001 CARNÉ 1 SERIALIZADO 102727 COMPUTADOR PORTATIL 1 SERIALIZADO 102839 SIMCARD ETB 1 SERIALIZADO 9999909 TEAMS 1 CUANTIFICADO 9999905 MICROSOFT PROJECT 1 CUANTIFICADO 9999991 MICROSOFT VISIO 1 CUANTIFICADO 000006 Cuenta Correo Basic 1 SERIALIZADO " | Solicitud de etb</t>
  </si>
  <si>
    <t xml:space="preserve">"Solicitado Por:  Ingeniero  Carlos Contreras  
justificación:  AUMENTO DE PRODUCCIÓN
Duración: 3 meses
Horario: 6x8 L-S
Recursos:  000001 CARNÉ 1 SERIALIZADO 
102727 COMPUTADOR PORTATIL 1 SERIALIZADO  
102839 SIMCARD ETB 1 SERIALIZADO  
9999909 TEAMS 1 CUANTIFICADO  
9999905 MICROSOFT PROJECT 1 CUANTIFICADO  
9999991 MICROSOFT VISIO 1 CUANTIFICADO  
000006 Cuenta Correo Basic 1 SERIALIZADO
"
</t>
  </si>
  <si>
    <t>Cancelado x CONGELAR</t>
  </si>
  <si>
    <t>FALTA JUSTIFICACION PARA ESTA NUEVA SOLICITUD DE CONTRATACION</t>
  </si>
  <si>
    <t xml:space="preserve">"Solicitado Por:  Ingeniero  OSCAR SIERRA  
justificación:  AUMENTO DE PRODUCCIÓN
Sede: Invima 
Duración: 2 meses - Temporal
Horario: L a V 7 a 5 Sábado Medio día
Recursos: 102727	COMPUTADOR PORTATIL	1	SERIALIZADO		
000005	Cuenta Correo Kios	1	SERIALIZADO		
102839	SIMCARD ETB	1	SERIALIZADO		
101999	CELULAR SMARTPHONE BASICO	1	CUANTIFICADO	
</t>
  </si>
  <si>
    <t>Cancelado N.O.S. 17834</t>
  </si>
  <si>
    <t>LIDER OPERATIVO GESTION DOCUMENTAL  (Invima)</t>
  </si>
  <si>
    <t xml:space="preserve">"Solicitado Por:  Ingeniero  OSCAR SIERRA  
justificación: AUMENTO DE PRODUCCIÓN Adjunto modelo
Sede: Invima 
Duración: 2 meses - Temporal
Horario: L a V 7 a 5 Sábado Medio día
Recursos:  102727 COMPUTADOR PORTATIL 1 SERIALIZADO  
000005 Cuenta Correo Kios 1 SERIALIZADO  
102839 SIMCARD ETB 1 SERIALIZADO  
101999 CELULAR SMARTPHONE BASICO 1 CUANTIFICADO 
"
</t>
  </si>
  <si>
    <t>,</t>
  </si>
  <si>
    <t>Cancelado N.O.S. 17835</t>
  </si>
  <si>
    <t>"Solicitado Por: Ingeniero OSCAR SIERRA justificación: AUMENTO DE PRODUCCIÓN Adjunto modelo Sede: Invima Duración: 2 meses - Temporal Horario: L a V 7 a 5 Sábado Medio día Recursos: 102727 COMPUTADOR PORTATIL 1 SERIALIZADO 000005 Cuenta Correo Kios 1 SERIALIZADO 102839 SIMCARD ETB 1 SERIALIZADO 101999 CELULAR SMARTPHONE BASICO 1 CUANTIFICADO " | segun modelo</t>
  </si>
  <si>
    <t>"Solicitado Por: Ingeniero Dumar Gutierrez justificación: Aumento de Producción por cambio de cargo y REMPLAZO de - CEDULA: 80881143 - NOMBRE: JAIME HUMBERTO GUERRERO ANGEL - FECHA DE RETIRO: 03/10/2023 - MOTIVO: Bajo rendimiento. Sede: Invima Duración: 2 meses - Temporal Horario: Turno 1 Lunes a Viernes 7 a.m. a 5 p.m. Sábado 7 a.m. a 10 a.m. Turno 2 Lunes a Viernes 9 a.m. a 7 p.m. Sábado 7 a.m. a 10 a.m. Recursos: Sin recursos | segun modelo</t>
  </si>
  <si>
    <t xml:space="preserve">"Solicitado Por:  Ingeniero    Dumar Gutierrez
justificación: Aumento de Producción por cambio de cargo y REMPLAZO de
 - CEDULA: 80881143
 - NOMBRE:    JAIME HUMBERTO GUERRERO ANGEL
 - FECHA DE RETIRO:  03/10/2023
 - MOTIVO:  Bajo rendimiento. 
Sede: Invima 
Duración: 2 meses - Temporal
Horario: Turno 1
Lunes a Viernes 7 a.m. a 5 p.m. Sábado 7 a.m. a 10 a.m.
Turno 2
Lunes a Viernes 9 a.m. a 7 p.m. Sábado 7 a.m. a 10 a.m. 
Recursos:  Sin recursos
</t>
  </si>
  <si>
    <t>JAIME HUMBERTO GUERRERO ANGEL</t>
  </si>
  <si>
    <t>Cancelado N.O.S. 17867</t>
  </si>
  <si>
    <t>"Solicitado Por: Ingeniero Dumar Gutierrez justificación: REMPLAZO RENUNCIA de: - CEDULA: 80880106 - NOMBRE: ROSSEMBERG DOMINGUEZ FUQUENE - FECHA DE RETIRO: 05/10/2023 - MOTIVO: Mejor remuneración.  Sede: Invima Duración: 2 meses - Temporal Horario: L a V 7 a 5 Sábado Medio día Recursos: SIN RECURSOS " | Aprobado</t>
  </si>
  <si>
    <t>80880106</t>
  </si>
  <si>
    <t xml:space="preserve">"Solicitado Por:  Ingeniero     Dumar Gutierrez
justificación:  REMPLAZO RENUNCIA de:
 - CEDULA: 80880106
 - NOMBRE:    ROSSEMBERG DOMINGUEZ FUQUENE
 - FECHA DE RETIRO:  05/10/2023
 - MOTIVO:   Mejor remuneración. 
Sede: Invima 
Duración: 2 meses - Temporal
Horario: L a V 7 a 5 Sábado Medio día
Recursos:  SIN RECURSOS
"
</t>
  </si>
  <si>
    <t>ROSSEMBERG DOMINGUEZ FUQUENE</t>
  </si>
  <si>
    <t>DEBE MODIFICARSE JUSTIFICACION YA SE LA ORDEN DE LOS 5 AUXILIARES DE BODEGA YA QUE CREO</t>
  </si>
  <si>
    <t xml:space="preserve">"Solicitado Por:  Ingeniero  Dumar Gutierrez  
justificación:  REMPLAZO RENUNCIA de:
 - CEDULA: 53070576
 - NOMBRE:    SOACHA VIASUS CARMEN LILIANA
 - FECHA DE RETIRO:  10/10/2023
 - MOTIVO:   REMPLAZO RENUNCIA
Sede: Invima 
Duración: 2 meses - Temporal
Horario: L a V 7 a 5 Sábado Medio día
Recursos:  SIN RECURSOS
"
</t>
  </si>
  <si>
    <t>SOACHA VIASUS CARMEN LILIANA</t>
  </si>
  <si>
    <t>"Solicitado Por: Ingeniero Dumar Gutierrez justificación: AUMENTO DE PRODUCCIÓN POR CAMBIO DE CARGO - CEDULA: 53070576 - NOMBRE: SOACHA VIASUS CARMEN LILIANA - FECHA DE RETIRO: 10/10/2023 - MOTIVO: RENUNCIA Sede: Invima Calle 18 No 68 d 53 y/o Dg 23 K No 96F 62 Duración: 2 meses - Temporal Horario: Turno 1 Lunes a Viernes 7 a.m. a 5 p.m. Sábado 7 a.m. a 10 a.m. Turno 2 Lunes a Viernes 9 a.m. a 7 p.m. Sábado 7 a.m. a 10 a.m. Recursos: SIN RECURSOS " | Si</t>
  </si>
  <si>
    <t>"Solicitado Por:  Ingeniero  Dumar Gutierrez  
justificación:  AUMENTO DE PRODUCCIÓN POR CAMBIO DE CARGO
 - CEDULA: 53070576
 - NOMBRE:    SOACHA VIASUS CARMEN LILIANA
 - FECHA DE RETIRO:  10/10/2023
 - MOTIVO:   RENUNCIA
Sede: Invima Calle 18 No 68 d 53 y/o Dg 23 K No 96F 62
Duración: 2 meses - Temporal
Horario: Turno 1
Lunes a Viernes 7 a.m. a 5 p.m. Sábado 7 a.m. a 10 a.m.
Turno 2
Lunes a Viernes 9 a.m. a 7 p.m. Sábado 7 a.m. a 10 a.m.
Recursos:  SIN RECURSOS
"</t>
  </si>
  <si>
    <t>error de cargo por favor validar el perfil creado hoy</t>
  </si>
  <si>
    <t>1193515432</t>
  </si>
  <si>
    <t>"Solicitado Por:  Ingeniero    DUMMAR GUTTIRREZ
justificación:  REMPLAZO RENUNCIA de:
 - CEDULA: 1193515432
 - NOMBRE:    JEAN CARLOS LOZANO ROJAS 
 - FECHA DE RETIRO: 11/10/23  
 - MOTIVO:   REMPLAZO RENUNCIA
Sede: Invima 
Duración: 2 meses - Temporal
Horario: L a V 7 a 5 Sábado Medio día
Recursos:  SIN RECURSOS
"</t>
  </si>
  <si>
    <t xml:space="preserve">JEAN CARLOS LOZANO ROJAS </t>
  </si>
  <si>
    <t>DUMMAR GUTTIRREZ</t>
  </si>
  <si>
    <t>AUXILIAR DE BODEGA ARCHIVO</t>
  </si>
  <si>
    <t>"Solicitado Por:  Ingeniero  Dumar Gutierrez  
justificación:  AUMENTO DE PRODUCCIÓN
Sede: INVIMA
Duración: 2 meses - Temporal
Horario: L a V de 7 a 5 sabado medio día  y L a V de 9 a 7  sabado medio día
Recursos:  SIN RECURSOS
"</t>
  </si>
  <si>
    <t>"Solicitado Por:  Ingeniero  Dumar Gutierrez  
justificación:   AUMENTO DE PRODUCCIÓN
Sede: INVIMA
Duración: 2 meses - Temporal
Horario: Horario
Turno 1: Lunes a Viernes 7 a.m. a 5 p.m. Sábado 7 a.m. a 10 a.m.
Turno 2:Lunes a Viernes 9 a.m. a 7 p.m. Sábado 7 a.m. a 10 a.m.
· Lugar de Actividades: Calle 18 No 68 d 53 y/o Dg 23 K No 96F 62
Recursos:  SIN RECURSOS
"</t>
  </si>
  <si>
    <t>"Solicitado Por: Ingeniero Dumar Gutierrez justificación: AUMENTO DE PRODUCCIÓN Sede: INVIMA Duración: 2 meses - Temporal Horario: Horario Turno 1: Lunes a Viernes 7 a.m. a 5 p.m. Sábado 7 a.m. a 10 a.m. Turno 2:Lunes a Viernes 9 a.m. a 7 p.m. Sábado 7 a.m. a 10 a.m. · Lugar de Actividades: Calle 18 No 68 d 53 y/o Dg 23 K No 96F 62 Recursos: SIN RECURSOS " | según modelo</t>
  </si>
  <si>
    <t>"Solicitado Por: Ingeniero Dumar Gutierrez justificación: REMPLAZO RENUNCIA de: - CEDULA: 1030583768? - NOMBRE: FABIAN ANDRES RODRIGUEZ PARRA - FECHA DE RETIRO: 11/10/2023 - MOTIVO: REMPLAZO RENUNCIA Sede: Invima Duración: 2 meses - Temporal Horario: Turno 1: unes a Viernes 7 a.m. a 5 p.m. Sábado 7 a.m. a 10 a.m. Turno 2: Lunes a Viernes 9 a.m. a 7 p.m. Sábado 7 a.m. a 10 a.m. Recursos: SIN RECURSOS " | Aprobado</t>
  </si>
  <si>
    <t>1030583768</t>
  </si>
  <si>
    <t xml:space="preserve">"Solicitado Por:  Ingeniero  Dumar Gutierrez  
justificación:  REMPLAZO RENUNCIA de:
 - CEDULA: 1030583768 
 - NOMBRE:    FABIAN ANDRES RODRIGUEZ PARRA
 - FECHA DE RETIRO:  11/10/2023
 - MOTIVO:   REMPLAZO RENUNCIA
Sede: Invima 
Duración: 2 meses - Temporal
Horario: Turno 1: unes a Viernes 7 a.m. a 5 p.m. Sábado 7 a.m. a 10 a.m.
Turno 2: Lunes a Viernes 9 a.m. a 7 p.m. Sábado 7 a.m. a 10 a.m.
Recursos:  SIN RECURSOS
"
</t>
  </si>
  <si>
    <t>"Solicitado Por: Ingeniero DUMAR GUTIERREZ justificación: REMPLAZO RENUNCIA de: - CEDULA: 1030665520 - NOMBRE: CHARLY ESTEBAN BERNATE GARAY - FECHA DE RETIRO: 13/10/2023 - MOTIVO: Motivos personales Sede: Invima Duración: 2 meses - Temporal Horario: Turno 1: Lunes a Viernes 7 a.m. a 5 p.m. Sábado 7 a.m. a 10 a.m. Turno 2: Lunes a Viernes 9 a.m. a 7 p.m. Sábado 7 a.m. a 10 a.m Recursos: SIN RECURSOS " | Aprobado</t>
  </si>
  <si>
    <t>1030665520</t>
  </si>
  <si>
    <t xml:space="preserve">"Solicitado Por:  Ingeniero   DUMAR GUTIERREZ 
justificación:  REMPLAZO RENUNCIA de:
 - CEDULA: 1030665520
 - NOMBRE:    CHARLY ESTEBAN BERNATE GARAY
 - FECHA DE RETIRO:  13/10/2023
 - MOTIVO:   Motivos personales
Sede: Invima 
Duración: 2 meses - Temporal
Horario: Turno 1: Lunes a Viernes 7 a.m. a 5 p.m. Sábado 7 a.m. a 10 a.m.
Turno 2: Lunes a Viernes 9 a.m. a 7 p.m. Sábado 7 a.m. a 10 a.m
Recursos:  SIN RECURSOS
"
</t>
  </si>
  <si>
    <t>"Solicitado Por: Ingeniero Dumar Pérez. justificación: REMPLAZO RENUNCIA de: - CEDULA: 80257852 - NOMBRE: HERNANDO SANABRIA - FECHA DE RETIRO: 19/10/2023 - MOTIVO: Mejor remuneración Sede: Invima Duración: 2 meses - Temporal Puntos: 2 meses - Temporal Horario: L a V 7 a 5 Sábado Medio día Recursos: SIN RECURSOS " | Aprobado</t>
  </si>
  <si>
    <t>80257852</t>
  </si>
  <si>
    <t xml:space="preserve">"Solicitado Por:  Ingeniero  Dumar Pérez.  
justificación:  REMPLAZO RENUNCIA de:
 - CEDULA: 80257852
 - NOMBRE:    HERNANDO SANABRIA
 - FECHA DE RETIRO:  19/10/2023
 - MOTIVO:   Mejor remuneración 
Sede: Invima 
Duración: 2 meses - Temporal
Puntos: 2 meses - Temporal
Horario: L a V 7 a 5 Sábado Medio día
Recursos:  SIN RECURSOS
"
</t>
  </si>
  <si>
    <t>HERNANDO SANABRIA</t>
  </si>
  <si>
    <t>"Solicitado Por: Ingeniero Dumar Pérez. justificación: AUMENTO DE PPRODUCCIÓN POR RENUNCIA de: - CEDULA: 1013676946 - NOMBRE: BRANDON FARID VARGAS RUBIO - FECHA DE RETIRO: 19/10/2023 - MOTIVO: Mejor remuneración Sede: Invima Duración: 2 meses - Temporal Horario: Turno 1 Lunes a Viernes 7 a.m. a 5 p.m. Sábado 7 a.m. a 10 a.m. Turno 2 Lunes a Viernes 9 a.m. a 7 p.m. Sábado 7 a.m. a 10 a.m Recursos: SIN RECURSOS " | Reemplazo</t>
  </si>
  <si>
    <t xml:space="preserve">"Solicitado Por:  Ingeniero  Dumar Pérez.  
justificación:  AUMENTO DE PPRODUCCIÓN POR RENUNCIA de:
 - CEDULA: 1013676946
 - NOMBRE:    BRANDON FARID VARGAS RUBIO 
 - FECHA DE RETIRO:  19/10/2023
 - MOTIVO:   Mejor remuneración 
Sede: Invima 
Duración: 2 meses - Temporal
Horario: Turno 1
Lunes a Viernes 7 a.m. a 5 p.m. Sábado 7 a.m. a 10 a.m.
Turno 2
Lunes a Viernes 9 a.m. a 7 p.m. Sábado 7 a.m. a 10 a.m
Recursos:  SIN RECURSOS
"
</t>
  </si>
  <si>
    <t xml:space="preserve">BRANDON FARID VARGAS RUBIO </t>
  </si>
  <si>
    <t>ERROR DE DIRECCION</t>
  </si>
  <si>
    <t xml:space="preserve">"Solicitado Por:  Ingeniero  Daniel G. Camargo Pinto   
justificación:  REMPLAZO RENUNCIA de:
 - CEDULA: 80904005
 - NOMBRE:    Rugeles Roa Jonathan 
 - FECHA DE RETIRO:  28/08/2023
 - MOTIVO:   Mejor remuneración
Sede: CENTRO
Duración: 2 mes 
Puntos: 2 mes (160 puntos)
Horario: 6x8 L-S
Recursos: 102727	COMPUTADOR PORTATIL	1	SERIALIZADO		
000005	Cuenta Correo Kios	1	SERIALIZADO		
102839	SIMCARD ETB	1	SERIALIZADO		
101999	CELULAR SMARTPHONE BASICO	1	CUANTIFICADO
"
</t>
  </si>
  <si>
    <t>Cancelado N.O.S. 17836</t>
  </si>
  <si>
    <t>"Solicitado Por: Ingeniero Daniel G. Camargo Pinto justificación: REMPLAZO RENUNCIA de: - CEDULA: 80904005 - NOMBRE: Rugeles Roa Jonathan - FECHA DE RETIRO: 28/08/2023 - MOTIVO: Mejor remuneración Sede: CENTRO Duración: 2 mes Puntos: 2 mes (160 puntos) Horario: 6x8 L-S Recursos: 102727 COMPUTADOR PORTATIL 1 SERIALIZADO 000005 Cuenta Correo Kios 1 SERIALIZADO 102839 SIMCARD ETB 1 SERIALIZADO 101999 CELULAR SMARTPHONE BASICO 1 CUANTIFICADO " | Se da visto bueno para cubrir vacante por renuncia</t>
  </si>
  <si>
    <t xml:space="preserve">"Solicitado Por:  Ingeniero  Daniel G. Camargo Pinto   
justificación:  REMPLAZO RENUNCIA de:
 - CEDULA: 80904005
 - NOMBRE:    Rugeles Roa Jonathan 
 - FECHA DE RETIRO:  28/08/2023
 - MOTIVO:   Mejor remuneración
Sede: CENTRO
Duración: 2 mes 
Puntos: 2 mes (160 puntos)
Horario: 6x8 L-S
Recursos:  102727 COMPUTADOR PORTATIL 1 SERIALIZADO  
000005 Cuenta Correo Kios 1 SERIALIZADO  
102839 SIMCARD ETB 1 SERIALIZADO  
101999 CELULAR SMARTPHONE BASICO 1 CUANTIFICADO
"
</t>
  </si>
  <si>
    <t>ESPECIALISTA DE REDES DE COMPUTADORES Y COMUNICACIONES</t>
  </si>
  <si>
    <t>"Solicitado Por: Ingeniero Rafael Ballesteros justificación: REMPLAZO RENUNCIA de: - CEDULA: 11233311 - NOMBRE: José Vicente Alméciga Hurtado - FECHA DE RETIRO: 20/10/2023 - MOTIVO: REMPLAZO RENUNCIA Sede: MIN TRABAJO Duración: 200 puntos por mes hasta el 30 de noviembre Puntos: 200 puntos por mes hasta el 30 de noviembre Horario: L a V 7 a 5 Sábado Medio día Recursos: 000001 CARNÉ 1 SERIALIZADO 102727 COMPUTADOR PORTATIL 1 SERIALIZADO 000005 Cuenta Correo Kios 1 SERIALIZADO 101999 CELULAR SMARTPHONE BASICO 1 CUANTIFICADO 102839 SIMCARD ETB 1 SERIALIZADO "</t>
  </si>
  <si>
    <t>11233311</t>
  </si>
  <si>
    <t xml:space="preserve">"Solicitado Por:  Ingeniero  Rafael Ballesteros  
justificación:  REMPLAZO RENUNCIA de:
 - CEDULA: 11233311
 - NOMBRE:    José Vicente Alméciga Hurtado
 - FECHA DE RETIRO:  20/10/2023
 - MOTIVO:   REMPLAZO RENUNCIA
Sede: MIN TRABAJO
Duración: 200 puntos por mes hasta el 30 de noviembre
Puntos: 200 puntos por mes hasta el 30 de noviembre
Horario: L a V 7 a 5 Sábado Medio día
Recursos:  000001 CARNÉ 1 SERIALIZADO 
102727 COMPUTADOR PORTATIL 1 SERIALIZADO  
000005 Cuenta Correo Kios 1 SERIALIZADO  
101999 CELULAR SMARTPHONE BASICO 1 CUANTIFICADO  
102839 SIMCARD ETB 1 SERIALIZADO
"
</t>
  </si>
  <si>
    <t>José Vicente Alméciga Hurtado</t>
  </si>
  <si>
    <t>"Solicitado Por: Ingeniero Jeison Andres Robles justificación: REMPLAZO RENUNCIA de: - CEDULA: 1072699758 - NOMBRE: Mosquera Bejarano Geraldine Maria Nathalia - FECHA DE RETIRO: 02/10/2023 - - MOTIVO: RENUNCIA VOLUNTARIA Sede: PTE ARANDA Duración: 2 MESES Puntos: 2 MESES ( 864 PUNTOS POR MES) Horario: L-S 7 a.m - 5 p.m Recursos: 000001 CARNÉ 1 SERIALIZADO 102727 COMPUTADOR PORTATIL 1 SERIALIZADO 000005 Cuenta Correo Kios 1 SERIALIZADO 102839 SIMCARD ETB 1 SERIALIZADO | Se da visto bueno para cubrir vacante por renuncia</t>
  </si>
  <si>
    <t>Nombre: COMPUTADOR PORTATIL , Nombre: SIMCARD ETB , Nombre: Cuenta Correo Kios , Nombre: CARNÉ ,</t>
  </si>
  <si>
    <t>1072699758</t>
  </si>
  <si>
    <t xml:space="preserve">"Solicitado Por:  Ingeniero    Jeison Andres Robles
justificación:  REMPLAZO RENUNCIA de:
 - CEDULA: 1072699758
 - NOMBRE:    Mosquera Bejarano Geraldine Maria Nathalia
 - FECHA DE RETIRO:  02/10/2023 - 
 - MOTIVO:   RENUNCIA VOLUNTARIA
Sede: PTE ARANDA
Duración: 2 MESES
Puntos: 2 MESES ( 864 PUNTOS POR MES)
Horario: L-S 7 a.m - 5 p.m
Recursos:  000001 CARNÉ 1 SERIALIZADO 
102727 COMPUTADOR PORTATIL 1 SERIALIZADO  
000005 Cuenta Correo Kios 1 SERIALIZADO  
102839 SIMCARD ETB 1 SERIALIZADO 
</t>
  </si>
  <si>
    <t>Mosquera Bejarano Geraldine Maria Nathalia</t>
  </si>
  <si>
    <t>AUXILIAR I / GESTION DE CIERRE  (Ultima Milla)</t>
  </si>
  <si>
    <t>"Solicitado Por: Ingeniero Ingeniero Alex Niño justificación: Adjunto Correo - CEDULA: 1010233555 - NOMBRE: PAULA AYALA - FECHA DE RETIRO: 15/09/2023 - MOTIVO: Terminación de Contrato Sede: cofradía Duración: 1 a 6 meses Horario: L a V 7 a 5 Recursos: 000008 Computador portatil core I7 1 SERIALIZADO 102839 SIMCARD ETB 1 SERIALIZADO 101986 DIADEMA O MICROAURICULAR 1 SERIALIZADO 9999909 TEAMS 1 CUANTIFICADO 000006 Cuenta Correo Basic 1 SERIALIZADO 9999902 VPN FORTICLIENT COLVATEL 1 CUANTIFICADO " | cambio de cargo</t>
  </si>
  <si>
    <t>JOHN EDGAR CHACON CONTRERAS</t>
  </si>
  <si>
    <t xml:space="preserve">"Solicitado Por:  Ingeniero  Ingeniero Alex Niño  
justificación:  Adjunto Correo 
 - CEDULA: 1010233555
 - NOMBRE:    PAULA AYALA
 - FECHA DE RETIRO:  15/09/2023
 - MOTIVO:   Terminación de Contrato
Sede: cofradía
Duración: 1 a 6 meses
Horario: L a V 7 a 5 
Recursos:  000008 Computador portatil core I7 1 SERIALIZADO  
102839 SIMCARD ETB 1 SERIALIZADO  
101986 DIADEMA O MICROAURICULAR 1 SERIALIZADO  
9999909 TEAMS 1 CUANTIFICADO  
000006 Cuenta Correo Basic 1 SERIALIZADO  
9999902 VPN FORTICLIENT COLVATEL 1 CUANTIFICADO
"
</t>
  </si>
  <si>
    <t>PROFESIONAL I / ANALISTA DE INFORMACION  (Vicepresidencia De Operaciones)</t>
  </si>
  <si>
    <t>"Solicitado Por: Ingeniero MARIA VICTORIA LUQUE justificación: REMPLAZO RENUNCIA de: - CEDULA: 1012461366 - NOMBRE: MIGUEL OSORIO - FECHA DE RETIRO: 26/10/2023 - MOTIVO: OPORTUNIDAD LABORAL Sede: COFRADÍA Duración: 2 meses Puntos: 100 PUNTOS POR MES Horario: L a V 7 a 5 Sábado Medio día Recursos: 102727 COMPUTADOR PORTATIL 1 SERIALIZADO 000006 Cuenta Correo Basic 1 SERIALIZADO 9999909 TEAMS 1 CUANTIFICADO 102981 TECLADO 1 SERIALIZADO 000004 Base refrigerante 1 SERIALIZADO 102546 MOUSE HP 1 SERIALIZADO 101986 DIADEMA O MICROAURICULAR 1 SERIALIZADO AGREGAR CORREO DEL COLABORADOR AL GRUPO DEL CORREO apoyoperaciones@colvatel.com " | aaprobada</t>
  </si>
  <si>
    <t>1012461366</t>
  </si>
  <si>
    <t xml:space="preserve">"Solicitado Por:  Ingeniero  MARIA VICTORIA LUQUE  
justificación:  REMPLAZO RENUNCIA de:
 - CEDULA: 1012461366
 - NOMBRE:    MIGUEL OSORIO
 - FECHA DE RETIRO:  26/10/2023
 - MOTIVO:   OPORTUNIDAD LABORAL
Sede: COFRADÍA
Duración: 2 meses
Puntos: 100 PUNTOS POR MES
Horario: L a V 7 a 5 Sábado Medio día
Recursos:  102727 COMPUTADOR PORTATIL 1 SERIALIZADO  
000006 Cuenta Correo Basic 1 SERIALIZADO  
9999909 TEAMS 1 CUANTIFICADO  
102981 TECLADO 1 SERIALIZADO  
000004 Base refrigerante 1 SERIALIZADO  
102546 MOUSE HP 1 SERIALIZADO  
101986 DIADEMA O MICROAURICULAR 1 SERIALIZADO
AGREGAR CORREO DEL COLABORADOR AL GRUPO DEL CORREO apoyoperaciones@colvatel.com
"
</t>
  </si>
  <si>
    <t>MIGUEL OSORIO</t>
  </si>
  <si>
    <t>AUXILIAR I / OPERADOR DE DATOS  (Vicepresidencia De Operaciones)</t>
  </si>
  <si>
    <t>"Solicitado Por: Ingeniero Ricardo Alfonso Rodríguez justificaciónAUMENTO DE PRODUCCIÓN Sede: Cofradia Duración: 3 MESES Puntos: TEMPORAL Horario: L-S 7 a.m - 4 p.m Recursos: 102839 SIMCARD ETB 10 "</t>
  </si>
  <si>
    <t xml:space="preserve">"Solicitado Por:  Ingeniero  Ricardo Alfonso Rodríguez   
justificaciónAUMENTO DE PRODUCCIÓN
Sede: Cofradia
Duración: 3 MESES
Puntos: TEMPORAL
Horario: L-S 7 a.m - 4 p.m
Recursos:  102839 SIMCARD ETB 10
"
</t>
  </si>
  <si>
    <t xml:space="preserve">"Solicitado Por:  Ingeniero  Ricardo Alfonso Rodríguez   
justificación:  AUMENTO DE PRODUCCIÓN
Sede: Cofradia
Duración: 3 MESES
Puntos: TEMPORAL
Horario: L-S 7 a.m - 4 p.m
Recursos:  SIN RECURSOS
"
</t>
  </si>
  <si>
    <t>"Solicitado Por: Ingeniero Edwin Styven Hilarión Bohórquez justificación: NUEVO NEGOCIO Adjunto Modelo Sede: Secretaría de Justicia Duración: 3 meses Horario: 6x8 L-S Recursos: 000008 Computador portatil core I7 1 SERIALIZADO 102953 DISCO DE ESTADO SÓLIDO DE 256 GB 1 SERIALIZADO "</t>
  </si>
  <si>
    <t>Nombre: DISCO DE ESTADO SÓLIDO DE 256 GB , Nombre: Computador portatil core I7 ,</t>
  </si>
  <si>
    <t xml:space="preserve">"Solicitado Por:  Ingeniero  Edwin Styven Hilarión Bohórquez   
justificación:   NUEVO NEGOCIO Adjunto Modelo
Sede: Secretaría de Justicia
Duración: 3 meses
Horario: 6x8 L-S
Recursos:  
000008	Computador portatil core I7	1	SERIALIZADO		
102953	DISCO DE ESTADO SÓLIDO DE 256 GB	1	SERIALIZADO
"
</t>
  </si>
  <si>
    <t>AGENTE MESA DE SERVICIO NIVEL 1 -TECNICO  (Secretaria Distrital Seguridad Convivencia y Justicia)</t>
  </si>
  <si>
    <t>"Solicitado Por: Ingeniero Edwin Hilarion justificación: REMPLAZO RENUNCIA de: - CEDULA: 1001276663 - NOMBRE: Gallo Ramirez Diana Faidi - FECHA DE RETIRO: 26/10/2023 - MOTIVO: Otra oportunidad laboral Sede: sede secretaria de justicia Duración: tres meses. Puntos: 150 puntos Horario: lunes a viernes 7 a 7 rotativ Recursos: SIN RECURSOS " | Aprobado</t>
  </si>
  <si>
    <t>1001276663</t>
  </si>
  <si>
    <t xml:space="preserve">"Solicitado Por:  Ingeniero  Edwin Hilarion  
justificación:  REMPLAZO RENUNCIA de:
 - CEDULA: 1001276663
 - NOMBRE:    Gallo Ramirez Diana Faidi
 - FECHA DE RETIRO:  26/10/2023
 - MOTIVO:   Otra oportunidad laboral
Sede: sede secretaria de justicia
Duración:  tres meses.
Puntos: 150 puntos
Horario: lunes a viernes 7 a  7 rotativ
Recursos:  SIN RECURSOS
"
</t>
  </si>
  <si>
    <t>Gallo Ramirez Diana Faidi</t>
  </si>
  <si>
    <t>"Solicitado Por: Ingeniero Marsceliano Tovar Nivia justificación: REMPLAZO RENUNCIA de: - CEDULA: 1026306530 - NOMBRE: Argel Diaz Sebastian David - FECHA DE RETIRO: 2/09/2023 Otra oportunidad laboral - MOTIVO: REMPLAZO RENUNCIA Sede: Terreno Duración: 3 meses Horario: L-S 7 a.m - 4 p.m Recursos: SIN RECURSOS " | Autorizo Solicitud</t>
  </si>
  <si>
    <t>1026306530</t>
  </si>
  <si>
    <t xml:space="preserve">"Solicitado Por:  Ingeniero  Marsceliano Tovar Nivia  
justificación:  REMPLAZO RENUNCIA de:
 - CEDULA: 1026306530
 - NOMBRE:    Argel Diaz Sebastian David
 - FECHA DE RETIRO:  2/09/2023  Otra oportunidad laboral
 - MOTIVO:   REMPLAZO RENUNCIA
Sede: Terreno
Duración: 3 meses
Horario: L-S 7 a.m - 4 p.m
Recursos:  SIN RECURSOS
"
</t>
  </si>
  <si>
    <t>Argel Diaz Sebastian David</t>
  </si>
  <si>
    <t>AUXILIAR I / ASISTENTE DE TENDIDO  (Alistamiento FTTH Reem)</t>
  </si>
  <si>
    <t>"Solicitado Por: Ingeniero Marsceliano Tovar Nivia justificación: REMPLAZO RENUNCIA de: - CEDULA: 1033817668 - NOMBRE: Vera Diaz Marlon Andres - FECHA DE RETIRO: 29/09/2023 Terminacion de contrato Obra Labor - MOTIVO: REMPLAZO RENUNCIA Sede: Terreno Duración: 3 meses Horario: L-S 7 a.m - 4 p.m Recursos: SIN RECURSOS " | Autorizo Solicitud</t>
  </si>
  <si>
    <t>1033817668</t>
  </si>
  <si>
    <t xml:space="preserve">"Solicitado Por:  Ingeniero  Marsceliano Tovar Nivia  
justificación:  REMPLAZO RENUNCIA de:
 - CEDULA: 1033817668
 - NOMBRE:    Vera Diaz Marlon Andres
 - FECHA DE RETIRO:  29/09/2023 Terminacion de contrato Obra Labor
 - MOTIVO:   REMPLAZO RENUNCIA
Sede: Terreno
Duración: 3 meses
Horario: L-S 7 a.m - 4 p.m
Recursos:  SIN RECURSOS
"
</t>
  </si>
  <si>
    <t>Vera Diaz Marlon Andres</t>
  </si>
  <si>
    <t>"Solicitado Por: Ingeniero Marsceliano Tovar Nivia justificación: REMPLAZO RENUNCIA de: - CEDULA: 1001058933 - NOMBRE: Bevavides Montiel Juan Eduardo - FECHA DE RETIRO: 29/09/2023 Terminacion de contrato Obra Labor - MOTIVO: REMPLAZO RENUNCIA Sede: Terreno Duración: 3 meses Horario: L-S 7 a.m - 4 p.m Recursos: SIN RECURSOS " | Autorizo Solicitud</t>
  </si>
  <si>
    <t>1001058933</t>
  </si>
  <si>
    <t xml:space="preserve">"Solicitado Por:  Ingeniero  Marsceliano Tovar Nivia  
justificación:  REMPLAZO RENUNCIA de:
 - CEDULA: 1001058933
 - NOMBRE:    Bevavides Montiel Juan Eduardo
 - FECHA DE RETIRO:  29/09/2023 Terminacion de contrato Obra Labor
 - MOTIVO:   REMPLAZO RENUNCIA
Sede: Terreno
Duración: 3 meses
Horario: L-S 7 a.m - 4 p.m
Recursos:  SIN RECURSOS
"
</t>
  </si>
  <si>
    <t>Bevavides Montiel Juan Eduardo</t>
  </si>
  <si>
    <t>"Solicitado Por: Ingeniero Marsceliano Tovar Nivia justificación: REMPLAZO RENUNCIA de: - CEDULA: 1024545730 - NOMBRE: Arenas Montero Hector Mauricio - FECHA DE RETIRO: 30/09/2023 Terminacion de contrato Obra Labor - MOTIVO: REMPLAZO RENUNCIA Sede: Terreno Duración: 3 meses Horario: L-S 7 a.m - 4 p.m Recursos: SIN RECURSOS " | Autorizo Solicitud</t>
  </si>
  <si>
    <t>1024545730</t>
  </si>
  <si>
    <t xml:space="preserve">"Solicitado Por:  Ingeniero  Marsceliano Tovar Nivia  
justificación:  REMPLAZO RENUNCIA de:
 - CEDULA: 1024545730
 - NOMBRE:    Arenas Montero Hector Mauricio
 - FECHA DE RETIRO:  30/09/2023 Terminacion de contrato Obra Labor
 - MOTIVO:   REMPLAZO RENUNCIA
Sede: Terreno
Duración: 3 meses
Horario: L-S 7 a.m - 4 p.m
Recursos:  SIN RECURSOS
"
</t>
  </si>
  <si>
    <t>Arenas Montero Hector Mauricio</t>
  </si>
  <si>
    <t>"Solicitado Por: Ingeniero Marsceliano Tovar Nivia justificación: REMPLAZO RENUNCIA de: - CEDULA: 1000595255 - NOMBRE: Perilla Garzon Lewis Stiven - FECHA DE RETIRO: 30/09/2023 Renuncia Voluntaria - MOTIVO: REMPLAZO RENUNCIA Sede: Terreno Duración: 3 meses Horario: L-S 7 a.m - 4 p.m Recursos: SIN RECURSOS " | Autorizo solicitud</t>
  </si>
  <si>
    <t>1000595255</t>
  </si>
  <si>
    <t xml:space="preserve">"Solicitado Por:  Ingeniero  Marsceliano Tovar Nivia  
justificación:  REMPLAZO RENUNCIA de:
 - CEDULA: 1000595255
 - NOMBRE:    Perilla Garzon Lewis Stiven
 - FECHA DE RETIRO:  30/09/2023 Renuncia Voluntaria
 - MOTIVO:   REMPLAZO RENUNCIA
Sede: Terreno
Duración: 3 meses
Horario: L-S 7 a.m - 4 p.m
Recursos:  SIN RECURSOS
"
</t>
  </si>
  <si>
    <t>Perilla Garzon Lewis Stiven</t>
  </si>
  <si>
    <t xml:space="preserve">"Solicitado Por:  Ingeniero  Alex Hernández   
justificación:   AUMENTO DE PRODUCCIÓN
Sede: TERRENO
Duración: 2 MESES
Horario: L-S 7 a.m - 4 p.m
Recursos:  102839 SIMCARD ETB 5 SERIALIZADO  
9999988 REQUIERE MOTO 5 CUANTIFICADO
"
</t>
  </si>
  <si>
    <t>Cancelado N.O.S. 17887, 17888,17892, 17891, 17889</t>
  </si>
  <si>
    <t>"Solicitado Por: Ingeniero Alex Hernández justificación: REMPLAZO RENUNCIA de: - CEDULA: 1069264715 - NOMBRE: Sanchez Linares Nancy Julieth - FECHA DE RETIRO: 29/09/2023 - MOTIVO: Terminacion de contrato Obra Labor Sede: TERRENO Duración: 2 MESES Puntos: 384 puntos (192 puntos por mes) Horario: L-S 7 a.m - 4 p.m Recursos: 000001 CARNÉ 1 SERIALIZADO 102839 SIMCARD ETB 1 SERIALIZADO 9999988 REQUIERE MOTO 1 CUANTIFICADO " | Autorizo Solicitud</t>
  </si>
  <si>
    <t>1069264715</t>
  </si>
  <si>
    <t xml:space="preserve">"Solicitado Por:  Ingeniero  Alex Hernández   
justificación:  REMPLAZO RENUNCIA de:
 - CEDULA: 1069264715
 - NOMBRE:    Sanchez Linares Nancy Julieth
 - FECHA DE RETIRO:  29/09/2023
 - MOTIVO:   Terminacion de contrato Obra Labor
Sede: TERRENO
Duración: 2 MESES
Puntos: 384 puntos  (192 puntos por mes)
Horario: L-S 7 a.m - 4 p.m
Recursos:  000001 CARNÉ 1 SERIALIZADO 
102839 SIMCARD ETB 1 SERIALIZADO  
9999988 REQUIERE MOTO 1 CUANTIFICADO  
"
</t>
  </si>
  <si>
    <t>Sanchez Linares Nancy Julieth</t>
  </si>
  <si>
    <t>"Solicitado Por: Ingeniero Alex Hernández justificación: REMPLAZO RENUNCIA de: - CEDULA: 1075280603 - NOMBRE: Palacios Palacios Luis Andres - FECHA DE RETIRO: 29/09/2023 - MOTIVO: Terminación de Contrato Sede: TERRENO Duración: 2 MESES Puntos: 384 puntos (192 puntos por mes) Horario: L-S 7 a.m - 4 p.m Recursos: 000001 CARNÉ 1 SERIALIZADO 102839 SIMCARD ETB 1 SERIALIZADO 9999988 REQUIERE MOTO 1 CUANTIFICADO " | Autorizo Solicitud</t>
  </si>
  <si>
    <t>1075280603</t>
  </si>
  <si>
    <t xml:space="preserve">"Solicitado Por:  Ingeniero  Alex Hernández   
justificación:  REMPLAZO RENUNCIA de:
 - CEDULA: 1075280603
 - NOMBRE:    Palacios Palacios Luis Andres 
 - FECHA DE RETIRO:  29/09/2023
 - MOTIVO:   Terminación de Contrato
Sede: TERRENO
Duración: 2 MESES
Puntos: 384 puntos  (192 puntos por mes)
Horario: L-S 7 a.m - 4 p.m
Recursos:  000001 CARNÉ 1 SERIALIZADO 
102839 SIMCARD ETB 1 SERIALIZADO  
9999988 REQUIERE MOTO 1 CUANTIFICADO  "
</t>
  </si>
  <si>
    <t xml:space="preserve">Palacios Palacios Luis Andres </t>
  </si>
  <si>
    <t>"Solicitado Por: Ingeniero Alex Hernández justificación: REMPLAZO RENUNCIA de: - CEDULA: 1032479476 - NOMBRE: Camargo Lagos Brayan Steven - FECHA DE RETIRO: 27/09/2023 - MOTIVO: Bajo Agendamiento de la operación Sede: TERRENO Duración: 2 MESES Puntos: 384 puntos (192 puntos por mes) Horario: L-S 7 a.m - 4 p.m Recursos: 000001 CARNÉ 1 SERIALIZADO 102839 SIMCARD ETB 1 SERIALIZADO 9999988 REQUIERE MOTO 1 CUANTIFICADO " | Autorizo Solicitud</t>
  </si>
  <si>
    <t>1032479476</t>
  </si>
  <si>
    <t xml:space="preserve">"Solicitado Por:  Ingeniero  Alex Hernández   
justificación:  REMPLAZO RENUNCIA de:
 - CEDULA: 1032479476
 - NOMBRE:    Camargo Lagos Brayan Steven
 - FECHA DE RETIRO:  27/09/2023
 - MOTIVO:   Bajo Agendamiento de la operación
Sede: TERRENO
Duración: 2 MESES
Puntos: 384 puntos  (192 puntos por mes)
Horario: L-S 7 a.m - 4 p.m
Recursos:  000001 CARNÉ 1 SERIALIZADO 
102839 SIMCARD ETB 1 SERIALIZADO  
9999988 REQUIERE MOTO 1 CUANTIFICADO  
"
</t>
  </si>
  <si>
    <t>Camargo Lagos Brayan Steven</t>
  </si>
  <si>
    <t>1006095248</t>
  </si>
  <si>
    <t xml:space="preserve">"Solicitado Por:  Ingeniero  Alex Hernández   
justificación:  REMPLAZO RENUNCIA de:
 - CEDULA: 1006095248
 - NOMBRE:    Acevedo Rivero Arbey 
 - FECHA DE RETIRO:  28/09/2023
 - MOTIVO:   Renuncia Voluntaria
Sede: TERRENO
Duración: 2 MESES
Puntos: 384 puntos  (192 puntos por mes)
Horario: L-S 7 a.m - 4 p.m
Recursos:  000001 CARNÉ 1 SERIALIZADO 
102839 SIMCARD ETB 1 SERIALIZADO  
9999988 REQUIERE MOTO 1 CUANTIFICADO  </t>
  </si>
  <si>
    <t xml:space="preserve">Acevedo Rivero Arbey </t>
  </si>
  <si>
    <t>Cancelado N.O.S. 17892</t>
  </si>
  <si>
    <t>"Solicitado Por: Ingeniero Camilo Quinteo justificación: AUMENTO DE PRODUCCIÓN Sede: Terreno Duración: 6 meses Horario: L-S 7 a.m - 4 p.m Recursos: 102839 SIMCARD ETB 4 "</t>
  </si>
  <si>
    <t xml:space="preserve">"Solicitado Por:  Ingeniero  Camilo Quinteo  
justificación:     AUMENTO DE PRODUCCIÓN
Sede: Terreno
Duración: 6 meses
Horario: L-S 7 a.m - 4 p.m
Recursos:  102839 SIMCARD ETB 4
"
</t>
  </si>
  <si>
    <t>"Solicitado Por: Ingeniero Camilo Quinteo justificación: AUMENTO DE PRODUCCIÓN Sede: Terreno Duración: 6 meses Horario: L-S 7 a.m - 4 p.m Recursos: SIN RECURSOS "</t>
  </si>
  <si>
    <t xml:space="preserve">"Solicitado Por:  Ingeniero  Camilo Quinteo  
justificación:  AUMENTO DE PRODUCCIÓN
Sede: Terreno
Duración: 6 meses
Horario: L-S 7 a.m - 4 p.m
Recursos:  SIN RECURSOS
"
</t>
  </si>
  <si>
    <t>"Solicitado Por: Ingeniero justificación: AUMENTO DE PRODUCCIÓN se adjunta correo ETB Sede: Terreno Duración: 6 meses Horario: L-S 7 a.m - 4 p.m Recursos: SIN RECURSOS "</t>
  </si>
  <si>
    <t>"Solicitado Por:  Ingeniero    
justificación:   AUMENTO DE PRODUCCIÓN se adjunta correo ETB
Sede: Terreno
Duración: 6 meses
Horario: L-S 7 a.m - 4 p.m
Recursos:  SIN RECURSOS
"</t>
  </si>
  <si>
    <t> </t>
  </si>
  <si>
    <t>"Solicitado Por: Ingeniero Camilo Quinteo justificación: AUMENTO DE PRODUCCIÓN Sede: Terreno Duración: 6 meses Horario: L-S 7 a.m - 4 p.m Recursos: "102839 SIMCARD ETB 3" "</t>
  </si>
  <si>
    <t>"Solicitado Por:  Ingeniero  Camilo Quinteo  
justificación: AUMENTO DE PRODUCCIÓN
Sede: Terreno
Duración: 6 meses
Horario: L-S 7 a.m - 4 p.m
Recursos:  "102839	SIMCARD ETB	3"
"</t>
  </si>
  <si>
    <t>COORDINADOR DE PROYECTOS GESTION DOCUMENTAL</t>
  </si>
  <si>
    <t>"Solicitado Por: Ingeniero Diego Armando Casallas justificación: REMPLAZO RENUNCIA de: - CEDULA: 79799854 - NOMBRE: Clavijo Perdomo Miguel Angel - FECHA DE RETIRO: 17/10/2023 - MOTIVO: OPORTUNIDAD LABORAL Sede: COFRADÍA Duración: 3 meses Puntos: 1000 X mes Horario: L a V 7 a 5 Sábado Medio día Recursos: 102727 COMPUTADOR PORTATIL 1 SERIALIZADO 000006 Cuenta Correo Basic 1 SERIALIZADO 9999909 TEAMS 1 CUANTIFICADO 102990 DISCO DURO ESTADO SOLIDO DE 240 GB 1 SERIALIZADO 102546 MOUSE HP 1 SERIALIZADO 101999 CELULAR SMARTPHONE BASICO 1 CUANTIFICADO 102981 TECLADO 1 SERIALIZADO 000004 Base refrigerante 1 SERIALIZADO " | autorizado</t>
  </si>
  <si>
    <t>79799854</t>
  </si>
  <si>
    <t xml:space="preserve">"Solicitado Por:  Ingeniero  Diego Armando Casallas   
justificación:  REMPLAZO RENUNCIA de:
 - CEDULA: 79799854
 - NOMBRE:    Clavijo Perdomo Miguel Angel
 - FECHA DE RETIRO:  17/10/2023
 - MOTIVO:   OPORTUNIDAD LABORAL
Sede: COFRADÍA
Duración: 3 meses
Puntos: 1000 X mes
Horario: L a V 7 a 5 Sábado Medio día
Recursos:  102727 COMPUTADOR PORTATIL 1 SERIALIZADO  
000006 Cuenta Correo Basic 1 SERIALIZADO  
9999909 TEAMS 1 CUANTIFICADO  
102990 DISCO DURO ESTADO SOLIDO DE 240 GB 1 SERIALIZADO  
102546 MOUSE HP 1 SERIALIZADO  
101999 CELULAR SMARTPHONE BASICO 1 CUANTIFICADO  
102981 TECLADO 1 SERIALIZADO  
000004 Base refrigerante 1 SERIALIZADO 
"
</t>
  </si>
  <si>
    <t>Clavijo Perdomo Miguel Angel</t>
  </si>
  <si>
    <t>COORDINADOR DE PROYECTOS GESTION DOCUMENTAL  (Gestión Documental interno)</t>
  </si>
  <si>
    <t>"Solicitado Por: Ingeniero Edwin Hilarion justificación: REMPLAZO RENUNCIA de: - CEDULA: 1031135758 - NOMBRE: Bocanegra Zambrano Jose Fabian - FECHA DE RETIRO: 13/10/2023 - MOTIVO: MOTIVOS PERSONALES Sede: CENTRO CLLE 7a # 4-49 Duración: 3 meses Puntos: SIN PUNTOS Horario: L a V de 7 a 5 sabado medio día y L a V de 8 a 6 sabado medio día Recursos: SIN RECURSOS " | Aprobado</t>
  </si>
  <si>
    <t>1031135758</t>
  </si>
  <si>
    <t xml:space="preserve">"Solicitado Por:  Ingeniero  Edwin Hilarion  
justificación:  REMPLAZO RENUNCIA de:
 - CEDULA: 1031135758
 - NOMBRE:    Bocanegra Zambrano Jose Fabian
 - FECHA DE RETIRO:  13/10/2023
 - MOTIVO:   MOTIVOS PERSONALES
Sede: CENTRO CLLE 7a  # 4-49
Duración: 3 meses
Puntos: SIN PUNTOS
Horario: L a V de 7 a 5 sabado medio día  y L a V de 8 a 6  sabado medio día
Recursos:  SIN RECURSOS
"
</t>
  </si>
  <si>
    <t>Bocanegra Zambrano Jose Fabian</t>
  </si>
  <si>
    <t>"Solicitado Por: Ingeniero Daniel G. Camargo Pinto justificación: REMPLAZO RENUNCIA de: - CEDULA: 1072421592 - NOMBRE: Tiria Pinzon Jhair Arturo - FECHA DE RETIRO: 16/10/2023 - MOTIVO: 1003- Problemas de salud Sede: CENTRO Duración: 2 mes (60) Puntos: 2 mes (60) Horario: 6x8 L-S Recursos: 000001 CARNÉ 1 SERIALIZADO 102727 COMPUTADOR PORTATIL 1 SERIALIZADO 000005 Cuenta Correo Kios 1 SERIALIZADO 101999 CELULAR SMARTPHONE BASICO 1 CUANTIFICADO 102839 SIMCARD ETB 1 SERIALIZADO "</t>
  </si>
  <si>
    <t>1072421592</t>
  </si>
  <si>
    <t xml:space="preserve">"Solicitado Por:  Ingeniero Daniel G. Camargo Pinto   
justificación:  REMPLAZO RENUNCIA de:
 - CEDULA: 1072421592
 - NOMBRE:    Tiria Pinzon Jhair Arturo
 - FECHA DE RETIRO:  16/10/2023
 - MOTIVO:   1003- Problemas de salud
 Sede: CENTRO
Duración: 2 mes (60)
Puntos: 2 mes (60)
Horario: 6x8 L-S
Recursos:  000001	CARNÉ	1	SERIALIZADO	
102727	COMPUTADOR PORTATIL	1	SERIALIZADO		
000005	Cuenta Correo Kios	1	SERIALIZADO		
101999	CELULAR SMARTPHONE BASICO	1	CUANTIFICADO		
102839	SIMCARD ETB	1	SERIALIZADO
"
</t>
  </si>
  <si>
    <t>Tiria Pinzon Jhair Arturo</t>
  </si>
  <si>
    <t>"Solicitado Por: Ingeniero Alex Hernández justificación: REMPLAZO RENUNCIA de: - CEDULA: 80057773 - NOMBRE: Mendez Urrego Elvis Leonardo - FECHA DE RETIRO: 27/09/2023 - MOTIVO: Bajo Agendamiento de la operación Sede: TERRENO Duración: 2 MESES Puntos: 384 puntos (192 puntos por mes) Horario: L-S 7 a.m - 4 p.m Recursos: 000001 CARNÉ 1 SERIALIZADO 102839 SIMCARD ETB 1 SERIALIZADO 9999988 REQUIERE MOTO 1 CUANTIFICADO " | Autorizo Solicitud</t>
  </si>
  <si>
    <t>80057773</t>
  </si>
  <si>
    <t xml:space="preserve">"Solicitado Por:  Ingeniero  Alex Hernández   
justificación:  REMPLAZO RENUNCIA de:
 - CEDULA: 80057773
 - NOMBRE:    Mendez Urrego Elvis Leonardo 
 - FECHA DE RETIRO:  27/09/2023
 - MOTIVO:   Bajo Agendamiento de la operación
Sede: TERRENO
Duración: 2 MESES
Puntos: 384 puntos  (192 puntos por mes)
Horario: L-S 7 a.m - 4 p.m
Recursos:  000001 CARNÉ 1 SERIALIZADO 
102839 SIMCARD ETB 1 SERIALIZADO  
9999988 REQUIERE MOTO 1 CUANTIFICADO  
"
</t>
  </si>
  <si>
    <t xml:space="preserve">Mendez Urrego Elvis Leonardo </t>
  </si>
  <si>
    <t>"Solicitado Por: Ingeniero Alex Hernández justificación: REMPLAZO RENUNCIA de: - CEDULA: 1006095248 - NOMBRE: Acevedo Rivero Arbey - FECHA DE RETIRO: 28/09/2023 - MOTIVO: Renuncia Voluntaria Sede: TERRENO Duración: 2 MESES Puntos: 384 puntos (192 puntos por mes) Horario: L-S 7 a.m - 4 p.m Recursos: 000001 CARNÉ 1 SERIALIZADO 102839 SIMCARD ETB 1 SERIALIZADO 9999988 REQUIERE MOTO 1 CUANTIFICADO " | Autorizo Solicitud</t>
  </si>
  <si>
    <t xml:space="preserve">"Solicitado Por:  Ingeniero  Alex Hernández   
justificación:  REMPLAZO RENUNCIA de:
 - CEDULA: 1006095248
 - NOMBRE:    Acevedo Rivero Arbey 
 - FECHA DE RETIRO:  28/09/2023
 - MOTIVO:   Renuncia Voluntaria
Sede: TERRENO
Duración: 2 MESES
Puntos: 384 puntos  (192 puntos por mes)
Horario: L-S 7 a.m - 4 p.m
Recursos:  000001 CARNÉ 1 SERIALIZADO 
102839 SIMCARD ETB 1 SERIALIZADO  
9999988 REQUIERE MOTO 1 CUANTIFICADO  
"
</t>
  </si>
  <si>
    <t xml:space="preserve">"Solicitado Por:  Ingeniero  Oscar David Pardo Castillo  
justificación:  AUMENTO DE RPODUCCIÓN
Sede: Cofradía
Duración: 3 meses
Puntos: 200 x mes
Horario: L-V 7 a.m - 5 p.m
Recursos:  102727 COMPUTADOR PORTATIL 1 SERIALIZADO  
9999909 TEAMS 1 CUANTIFICADO  
000006 Cuenta Correo Basic 1 SERIALIZADO
"
</t>
  </si>
  <si>
    <t>"Solicitado Por: Ingeniero Mauricio Silva justificación: AUMENTO DE RPODUCCIÓN Sede: Cofradía Duración: 3 meses Puntos: 200 x mes Horario: L-V 7 a.m - 5 p.m Recursos: 102727 COMPUTADOR PORTATIL 1 SERIALIZADO 9999909 TEAMS 1 CUANTIFICADO 000006 Cuenta Correo Basic 1 SERIALIZADO "</t>
  </si>
  <si>
    <t xml:space="preserve">"Solicitado Por:  Ingeniero  Mauricio Silva
justificación:  AUMENTO DE RPODUCCIÓN
Sede: Cofradía
Duración: 3 meses
Puntos: 200 x mes
Horario: L-V 7 a.m - 5 p.m
Recursos:  102727 COMPUTADOR PORTATIL 1 SERIALIZADO  
9999909 TEAMS 1 CUANTIFICADO  
000006 Cuenta Correo Basic 1 SERIALIZADO
"
</t>
  </si>
  <si>
    <t>Cancelado N.O.S. 17897</t>
  </si>
  <si>
    <t>"Solicitado Por: Ingeniero Dumar Pérez. justificación: Aumento de Producción por cambio de cargo de: - CEDULA: 1000615747 - NOMBRE: CAMACHO SANCHEZ CRISTIAN DAVID - FECHA DE RETIRO: 24/10/2023 - MOTIVO: Mejor remuneración Sede: Invima Duración: 2 meses - Temporal Puntos: 2 meses - Temporal Horario: Turno 1 Lunes a Viernes 7 a.m. a 5 p.m. Sábado 7 a.m. a 10 a.m. Turno 2 Lunes a Viernes 9 a.m. a 7 p.m. Sábado 7 a.m. a 10 a.m Recursos: SIN RECURSOS "</t>
  </si>
  <si>
    <t xml:space="preserve">"Solicitado Por:  Ingeniero  Dumar Pérez.  
justificación:  Aumento de Producción por cambio de cargo de:
 - CEDULA: 1000615747
 - NOMBRE:    CAMACHO SANCHEZ CRISTIAN DAVID
 - FECHA DE RETIRO:  24/10/2023
 - MOTIVO:   Mejor remuneración 
Sede: Invima 
Duración: 2 meses - Temporal
Puntos: 2 meses - Temporal
Horario: Turno 1
Lunes a Viernes 7 a.m. a 5 p.m. Sábado 7 a.m. a 10 a.m.
Turno 2
Lunes a Viernes 9 a.m. a 7 p.m. Sábado 7 a.m. a 10 a.m
Recursos:  SIN RECURSOS
"
</t>
  </si>
  <si>
    <t>CAMACHO SANCHEZ CRISTIAN DAVID</t>
  </si>
  <si>
    <t>"Solicitado Por: Ingeniero Mauricio Silva justificación:AUMENTO DE PRODUCCION Sede: Cofradía Duración: 3 meses Puntos: 200 x mes Horario: L-V 7 a.m - 5 p.m Recursos: 102727 COMPUTADOR PORTATIL 1 SERIALIZADO 9999909 TEAMS 1 CUANTIFICADO 000006 Cuenta Correo Basic 1 SERIALIZADO "</t>
  </si>
  <si>
    <t xml:space="preserve">"Solicitado Por:  Ingeniero Mauricio Silva
justificación:AUMENTO DE PRODUCCION
Sede: Cofradía
Duración: 3 meses
Puntos: 200 x mes
Horario: L-V 7 a.m - 5 p.m
Recursos:  102727 COMPUTADOR PORTATIL 1 SERIALIZADO  
9999909 TEAMS 1 CUANTIFICADO  
000006 Cuenta Correo Basic 1 SERIALIZADO
"
</t>
  </si>
  <si>
    <t>"Solicitado Por: Ingeniero Alex Hernández Medina justificación: REMPLAZO RENUNCIA de: - CEDULA: 80761693 - NOMBRE: Hernandez Ivan Dario - FECHA DE RETIRO: 27/09/2023 - Vencimiento de contrato - MOTIVO: REMPLAZO RENUNCIA Sede: TERRENO Duración: 2 MESES Puntos:192 nov, 192 dic, total: 384 Horario: L-S 7 a.m - 4 p.m Recursos: 000001 CARNÉ 1 SERIALIZADO 102839 SIMCARD ETB 1 SERIALIZADO 9999988 REQUIERE MOTO 1 CUANTIFICADO CECO 1197001 " | Autorizo solicitud</t>
  </si>
  <si>
    <t>80761693</t>
  </si>
  <si>
    <t xml:space="preserve">"Solicitado Por:  Ingeniero  Alex Hernández Medina   
justificación:  REMPLAZO RENUNCIA de:
 - CEDULA: 80761693
 - NOMBRE:    Hernandez Ivan Dario
 - FECHA DE RETIRO:  27/09/2023 - Vencimiento de contrato
 - MOTIVO:   REMPLAZO RENUNCIA
Sede: TERRENO
Duración: 2 MESES
Puntos:192 nov,  192 dic,  total: 384
Horario: L-S 7 a.m - 4 p.m
Recursos:  000001 CARNÉ 1 SERIALIZADO 
102839 SIMCARD ETB 1 SERIALIZADO  
9999988 REQUIERE MOTO 1 CUANTIFICADO  
CECO 1197001
"
</t>
  </si>
  <si>
    <t>Hernandez Ivan Dario</t>
  </si>
  <si>
    <t>"Solicitado Por: Ingeniero Alex Hernández Medina justificación: REMPLAZO RENUNCIA de: - CEDULA: 1024498230 - NOMBRE: Muñoz Mesa Edward Steven - FECHA DE RETIRO: 26/09/2023 - Renuncia Voluntaria - MOTIVO: REMPLAZO RENUNCIA Sede: TERRENO Duración: 2 MESES Puntos:192 nov, 192 dic, total: 384 Horario: L-S 7 a.m - 4 p.m Recursos: 000001 CARNÉ 1 SERIALIZADO 102839 SIMCARD ETB 1 SERIALIZADO 9999988 REQUIERE MOTO 1 CUANTIFICADO CECO 1197001 " | Autorizo solicitud</t>
  </si>
  <si>
    <t>1024498230</t>
  </si>
  <si>
    <t xml:space="preserve">"Solicitado Por:  Ingeniero  Alex Hernández Medina   
justificación:  REMPLAZO RENUNCIA de:
 - CEDULA: 1024498230
 - NOMBRE:    Muñoz Mesa Edward Steven
 - FECHA DE RETIRO:  26/09/2023 - Renuncia Voluntaria
 - MOTIVO:   REMPLAZO RENUNCIA
Sede: TERRENO
Duración: 2 MESES
Puntos:192 nov,  192 dic,  total: 384
Horario: L-S 7 a.m - 4 p.m
Recursos:  000001 CARNÉ 1 SERIALIZADO 
102839 SIMCARD ETB 1 SERIALIZADO  
9999988 REQUIERE MOTO 1 CUANTIFICADO  
CECO 1197001
"
</t>
  </si>
  <si>
    <t>Muñoz Mesa Edward Steven</t>
  </si>
  <si>
    <t>"Solicitado Por: Ingeniero Alex Hernández Medina justificación: REMPLAZO RENUNCIA de: - CEDULA: 1000784756 - NOMBRE: Gutierrez Gomez Camilo Andres - FECHA DE RETIRO: 25/09/2023 - Periodo de prueba - MOTIVO: REMPLAZO RENUNCIA Sede: TERRENO Duración: 2 MESES Puntos:192 nov, 192 dic, total: 384 Horario: L-S 7 a.m - 4 p.m Recursos: 000001 CARNÉ 1 SERIALIZADO 102839 SIMCARD ETB 1 SERIALIZADO 9999988 REQUIERE MOTO 1 CUANTIFICADO CECO 1197001 " | Autorizo solicitud</t>
  </si>
  <si>
    <t>1000784756</t>
  </si>
  <si>
    <t xml:space="preserve">"Solicitado Por:  Ingeniero  Alex Hernández Medina   
justificación:  REMPLAZO RENUNCIA de:
 - CEDULA: 1000784756
 - NOMBRE:    Gutierrez Gomez Camilo Andres 
 - FECHA DE RETIRO:  25/09/2023 - Periodo de prueba
 - MOTIVO:   REMPLAZO RENUNCIA
Sede: TERRENO
Duración: 2 MESES
Puntos:192 nov,  192 dic,  total: 384
Horario: L-S 7 a.m - 4 p.m
Recursos:  000001 CARNÉ 1 SERIALIZADO 
102839 SIMCARD ETB 1 SERIALIZADO  
9999988 REQUIERE MOTO 1 CUANTIFICADO  
CECO 1197001
"
</t>
  </si>
  <si>
    <t xml:space="preserve">Gutierrez Gomez Camilo Andres </t>
  </si>
  <si>
    <t>"Solicitado Por: Ingeniero Alex Hernández Medina justificación: REMPLAZO RENUNCIA de: - CEDULA: 1023977295 - NOMBRE: Quevedo Mosquera Johan Stiven - FECHA DE RETIRO: 20/09/2023 - Vencimiento De Contrato - MOTIVO: REMPLAZO RENUNCIA Sede: TERRENO Duración: 2 MESES Puntos:192 nov, 192 dic, total: 384 Horario: L-S 7 a.m - 4 p.m Recursos: 000001 CARNÉ 1 SERIALIZADO 102839 SIMCARD ETB 1 SERIALIZADO 9999988 REQUIERE MOTO 1 CUANTIFICADO CECO 1197001 " | Autorizo solicitud</t>
  </si>
  <si>
    <t>1023977295</t>
  </si>
  <si>
    <t xml:space="preserve">"Solicitado Por:  Ingeniero  Alex Hernández Medina   
justificación:  REMPLAZO RENUNCIA de:
 - CEDULA: 1023977295
 - NOMBRE:    Quevedo Mosquera Johan Stiven
 - FECHA DE RETIRO:  20/09/2023 - Vencimiento De Contrato
 - MOTIVO:   REMPLAZO RENUNCIA
Sede: TERRENO
Duración: 2 MESES
Puntos:192 nov,  192 dic,  total: 384
Horario: L-S 7 a.m - 4 p.m
Recursos:  000001 CARNÉ 1 SERIALIZADO 
102839 SIMCARD ETB 1 SERIALIZADO  
9999988 REQUIERE MOTO 1 CUANTIFICADO  
CECO 1197001
"
</t>
  </si>
  <si>
    <t>Quevedo Mosquera Johan Stiven</t>
  </si>
  <si>
    <t>"Solicitado Por: Ingeniero Alex Hernández Medina justificación: REMPLAZO RENUNCIA de: - CEDULA: 1031148390 - NOMBRE: Gonzalez Carvajal Nicolas William - FECHA DE RETIRO: 11/09/2023 - Renuncia Voluntaria - MOTIVO: REMPLAZO RENUNCIA Sede: TERRENO Duración: 2 MESES Puntos:192 nov, 192 dic, total: 384 Horario: L-S 7 a.m - 4 p.m Recursos: 000001 CARNÉ 1 SERIALIZADO 102839 SIMCARD ETB 1 SERIALIZADO 9999988 REQUIERE MOTO 1 CUANTIFICADO CECO 1197001 " | Autorizo solicitud</t>
  </si>
  <si>
    <t>1031148390</t>
  </si>
  <si>
    <t xml:space="preserve">"Solicitado Por:  Ingeniero  Alex Hernández Medina   
justificación:  REMPLAZO RENUNCIA de:
 - CEDULA: 1031148390
 - NOMBRE:    Gonzalez Carvajal Nicolas William
 - FECHA DE RETIRO:  11/09/2023 - Renuncia Voluntaria
 - MOTIVO:   REMPLAZO RENUNCIA
Sede: TERRENO
Duración: 2 MESES
Puntos:192 nov,  192 dic,  total: 384
Horario: L-S 7 a.m - 4 p.m
Recursos:  000001 CARNÉ 1 SERIALIZADO 
102839 SIMCARD ETB 1 SERIALIZADO  
9999988 REQUIERE MOTO 1 CUANTIFICADO  
CECO 1197001
"
</t>
  </si>
  <si>
    <t>Gonzalez Carvajal Nicolas William</t>
  </si>
  <si>
    <t>"Solicitado Por: Ingeniero Daniel G. Camargo Pinto justificación: REMPLAZO RENUNCIA de: - CEDULA: 1014269995 - NOMBRE: Antolinez Arias Michael Estid - FECHA DE RETIRO: 26/10/2023 - 1003 - MOTIVO: Mejor remuneración Sede: CENTRO Duración: 2 mes Puntos: 2 mes (140) Horario: 6x8 L-S Recursos: 000001 CARNÉ 1 SERIALIZADO 102727 COMPUTADOR PORTATIL 1 SERIALIZADO 000006 Cuenta Correo Basic 1 SERIALIZADO 101999 CELULAR SMARTPHONE BASICO 1 CUANTIFICADO 102839 SIMCARD ETB 1 SERIALIZADO " | Se da visto bueno para cubrir la vacante por renuncia</t>
  </si>
  <si>
    <t>Nombre: COMPUTADOR PORTATIL , Nombre: SIMCARD ETB , Nombre: Cuenta Correo Basic , Nombre: CARNÉ , Nombre: CELULAR SMARTPHONE BASICO ,</t>
  </si>
  <si>
    <t>1014269995</t>
  </si>
  <si>
    <t xml:space="preserve">"Solicitado Por:  Ingeniero  Daniel G. Camargo Pinto   
justificación:  REMPLAZO RENUNCIA de:
 - CEDULA: 1014269995
 - NOMBRE:    Antolinez Arias Michael Estid
 - FECHA DE RETIRO:  26/10/2023 - 1003
 - MOTIVO:   Mejor remuneración
Sede: CENTRO
Duración: 2 mes 
Puntos: 2 mes (140)
Horario: 6x8 L-S
Recursos:  000001 CARNÉ 1 SERIALIZADO 
102727 COMPUTADOR PORTATIL 1 SERIALIZADO  
000006 Cuenta Correo Basic 1 SERIALIZADO  
101999 CELULAR SMARTPHONE BASICO 1 CUANTIFICADO  
102839 SIMCARD ETB 1 SERIALIZADO
"
</t>
  </si>
  <si>
    <t>Antolinez Arias Michael Estid</t>
  </si>
  <si>
    <t>"Solicitado Por: Ingeniero Rafael Ballesteros justificación: REMPLAZO RENUNCIA de: - CEDULA: 1016087976 - NOMBRE: Perez Arias Nicolas Giovanny - FECHA DE RETIRO: 03/11/2023 - MOTIVO: ASUNTOS PERSONALES Sede: MINTRABAJO BOGOTA Duración: 1 mes- proyectizado Puntos: 200 Horario: L-S 000001 CARNÉ 1 SERIALIZADO 102727 COMPUTADOR PORTATIL 1 SERIALIZADO 102839 SIMCARD ETB 1 SERIALIZADO 101999 CELULAR SMARTPHONE BASICO 1 CUANTIFICADO 000005 Cuenta Correo Kios 1 SERIALIZADO "</t>
  </si>
  <si>
    <t>1016087976</t>
  </si>
  <si>
    <t xml:space="preserve">"Solicitado Por:  Ingeniero  Rafael Ballesteros  
justificación:  REMPLAZO RENUNCIA de:
 - CEDULA: 1016087976
 - NOMBRE:    Perez Arias Nicolas Giovanny
 - FECHA DE RETIRO:  03/11/2023
 - MOTIVO:   ASUNTOS PERSONALES
Sede: MINTRABAJO BOGOTA
Duración: 1 mes- proyectizado
Puntos: 200
Horario: L-S
000001	CARNÉ	1	SERIALIZADO	
102727	COMPUTADOR PORTATIL	1	SERIALIZADO		
102839	SIMCARD ETB	1	SERIALIZADO		
101999	CELULAR SMARTPHONE BASICO	1	CUANTIFICADO		
000005	Cuenta Correo Kios	1	SERIALIZADO
"
</t>
  </si>
  <si>
    <t>Perez Arias Nicolas Giovanny</t>
  </si>
  <si>
    <t>"Solicitado Por: Ingeniero Rafael Ballesteros justificación: REMPLAZO RENUNCIA de: - CEDULA: 1007249094 - NOMBRE: Peña Espinosa Mayra Lizbeth - FECHA DE RETIRO: 31/10/2023 - MOTIVO: RENUNCIA Sede: MINTRABAJO BOGOTA Duración: 1 mes- proyectizado Puntos: 200 Horario: L-S Recursos: 000001 CARNÉ 1 SERIALIZADO 102727 COMPUTADOR PORTATIL 1 SERIALIZADO 102839 SIMCARD ETB 1 SERIALIZADO 101999 CELULAR SMARTPHONE BASICO 1 CUANTIFICADO 000005 Cuenta Correo Kios 1 SERIALIZADO</t>
  </si>
  <si>
    <t>1007249094</t>
  </si>
  <si>
    <t xml:space="preserve">"Solicitado Por:  Ingeniero  Rafael Ballesteros  
justificación:  REMPLAZO RENUNCIA de:
 - CEDULA: 1007249094
 - NOMBRE:    Peña Espinosa Mayra Lizbeth
 - FECHA DE RETIRO:  31/10/2023
 - MOTIVO:   RENUNCIA
Sede: MINTRABAJO BOGOTA
Duración: 1 mes- proyectizado
Puntos: 200
Horario: L-S
Recursos: 000001	CARNÉ	1	SERIALIZADO	
102727	COMPUTADOR PORTATIL	1	SERIALIZADO		
102839	SIMCARD ETB	1	SERIALIZADO		
101999	CELULAR SMARTPHONE BASICO	1	CUANTIFICADO		
000005	Cuenta Correo Kios	1	SERIALIZADO 
</t>
  </si>
  <si>
    <t>Peña Espinosa Mayra Lizbeth</t>
  </si>
  <si>
    <t>"Solicitado Por: Ingeniero Dumar Gutierrez justificación: AUMENTO DE PRODUCCIÓN POR CAMBIO DE CARGO Y CONTRATANTE - REMPLAZO RENUNCIA de: - 1016018378?GIL SASTOQUE WILMER ANDRES Motivo: 1007-1 Mejor remuneración Ultimo día laborado: 24/10/23 -1032461893?SEBASTIAN HERNANDEZ CARO Motivo: Abandono de cargo. Ultimo día laborado: 24/10/23 Sede: Invima Duración: Proyectizado Puntos: 4440 Horario: Turno 1 Lunes a Viernes 7 a.m. a 5 p.m. Sábado 7 a.m. a 10 a.m. Turno 2 Lunes a Viernes 9 a.m. a 7 p.m. Sábado 7 a.m. a 10 a.m Recursos: SIN RECURSOS " | se debe cambiar el perfil a tecnico</t>
  </si>
  <si>
    <t xml:space="preserve">"Solicitado Por:  Ingeniero  Dumar Gutierrez  
justificación:  AUMENTO DE PRODUCCIÓN POR CAMBIO DE CARGO Y CONTRATANTE - REMPLAZO RENUNCIA de:
- 1016018378 GIL SASTOQUE WILMER ANDRES
Motivo:  1007-1 Mejor remuneración
Ultimo día laborado: 24/10/23
-1032461893 SEBASTIAN HERNANDEZ CARO
Motivo: Abandono de cargo. 
Ultimo día laborado: 24/10/23
Sede: Invima 
Duración: Proyectizado
Puntos: 4440
Horario: Turno 1
Lunes a Viernes 7 a.m. a 5 p.m. Sábado 7 a.m. a 10 a.m.
Turno 2
Lunes a Viernes 9 a.m. a 7 p.m. Sábado 7 a.m. a 10 a.m
Recursos:  SIN RECURSOS
"
</t>
  </si>
  <si>
    <t>"Solicitado Por:  Ingeniero  Dumar Gutierrez  
justificación:  AUMENTO DE PRODUCCIÓN POR CAMBIO DE CARGO Y CONTRATANTE - REMPLAZO RENUNCIA de:
- 1016018378 GIL SASTOQUE WILMER ANDRES
Motivo:  1007-1 Mejor remuneración
Ultimo día laborado: 24/10/23
-1032461893 SEBASTIAN HERNANDEZ CARO
Motivo: Abandono de cargo. 
Ultimo día laborado: 24/10/23
Sede: Invima 
Duración: Proyectizado
Puntos: 4440
Horario: Turno 1
Lunes a Viernes 7 a.m. a 5 p.m. Sábado 7 a.m. a 10 a.m.
Turno 2
Lunes a Viernes 9 a.m. a 7 p.m. Sábado 7 a.m. a 10 a.m
Recursos:  SIN RECURSOS
"
 | se debe cambiar el perfil a tecnico</t>
  </si>
  <si>
    <t>Cancelado N.O.S. 17911</t>
  </si>
  <si>
    <t>ERROR EN LA INFORMACION DE LAS OBSERVACIONES</t>
  </si>
  <si>
    <t xml:space="preserve">"Solicitado Por:  Ingeniero  Daniel G. Camargo Pinto   
justificación:  REMPLAZO RENUNCIA de:
 - CEDULA: 1018447144
 - NOMBRE:    Tiria Pinzon Jhair Arturo
 - FECHA DE RETIRO:  31/10/2023 - 1000
 - MOTIVO:   REMPLAZO RENUNCIA
Sede: CENTRO
Duración: 2 mes 
Puntos: 2 mes (140)
Horario: 6x8 L-S
Recursos:  000001 CARNÉ 1 SERIALIZADO 
102727 COMPUTADOR PORTATIL 1 SERIALIZADO  
000005 Cuenta Correo Kios 1 SERIALIZADO  
101999 CELULAR SMARTPHONE BASICO 1 CUANTIFICADO  
102839 SIMCARD ETB 1 SERIALIZADO
"
</t>
  </si>
  <si>
    <t>( mal solicitado Tiria Pinzon Jhair Arturo) es RENAL ALFREDO ARIAS RODRIGUEZ</t>
  </si>
  <si>
    <t>Cancelado N.O.S. 18041</t>
  </si>
  <si>
    <t>Cancelado N.O.S. 17912</t>
  </si>
  <si>
    <t>COORDINADOR DE PROYECTOS</t>
  </si>
  <si>
    <t>el salario y las actividades no corresponden al cargo a reemplazar</t>
  </si>
  <si>
    <t>80257867</t>
  </si>
  <si>
    <t xml:space="preserve">"Solicitado Por:  Ingeniero  Diego Armando Casallas   
justificación:  REMPLAZO RENUNCIA de:
 - CEDULA: 80257867
 - NOMBRE:    Sierra Puerto Oscar Javier
 - FECHA DE RETIRO:  03/10/2023
 - MOTIVO:   Renuncia Voluntaria
Sede: COFRADÍA
Duración: 3 meses
Puntos: 1000 X mes
Horario: L a V 7 a 5 Sábado Medio día
Recursos:  102727 COMPUTADOR PORTATIL 1 SERIALIZADO  
000006 Cuenta Correo Basic 1 SERIALIZADO  
9999909 TEAMS 1 CUANTIFICADO  
102990 DISCO DURO ESTADO SOLIDO DE 240 GB 1 SERIALIZADO  
102546 MOUSE HP 1 SERIALIZADO  
101999 CELULAR SMARTPHONE BASICO 1 CUANTIFICADO  
102981 TECLADO 1 SERIALIZADO  
000004 Base refrigerante 1 SERIALIZADO
</t>
  </si>
  <si>
    <t>Sierra Puerto Oscar Javier</t>
  </si>
  <si>
    <t>Cancelado N.O.S. 17917</t>
  </si>
  <si>
    <t>COORDINADOR DE PROYECTOS  (ADRES)</t>
  </si>
  <si>
    <t>"Solicitado Por: Ingeniero Daniel G. Camargo Pinto justificación: REMPLAZO RENUNCIA de: - CEDULA: 1018447144 - NOMBRE: RENAL ALFREDO ARIAS RODRIGUEZ - FECHA DE RETIRO: 31/10/2023 - 1000 - MOTIVO: REMPLAZO RENUNCIA Sede: CENTRO Duración: 2 mes (140) Puntos: 2 mes (140) Horario: 6x8 L-S Recursos: 000001 CARNÉ 1 SERIALIZADO 102727 COMPUTADOR PORTATIL 1 SERIALIZADO 000005 Cuenta Correo Kios 1 SERIALIZADO 101999 CELULAR SMARTPHONE BASICO 1 CUANTIFICADO 102839 SIMCARD ETB 1 SERIALIZADO " | por soba</t>
  </si>
  <si>
    <t xml:space="preserve">"Solicitado Por:  Ingeniero  Daniel G. Camargo Pinto   
justificación:  REMPLAZO RENUNCIA de:
 - CEDULA: 1018447144
 - NOMBRE:     RENAL ALFREDO ARIAS RODRIGUEZ
 - FECHA DE RETIRO:  31/10/2023 - 1000
 - MOTIVO:   REMPLAZO RENUNCIA
Sede: CENTRO
Duración: 2 mes (140)
Puntos: 2 mes (140)
Horario: 6x8 L-S
Recursos:  000001 CARNÉ 1 SERIALIZADO 
102727 COMPUTADOR PORTATIL 1 SERIALIZADO  
000005 Cuenta Correo Kios 1 SERIALIZADO  
101999 CELULAR SMARTPHONE BASICO 1 CUANTIFICADO  
102839 SIMCARD ETB 1 SERIALIZADO
"
</t>
  </si>
  <si>
    <t>RENAL ALFREDO ARIAS RODRIGUEZ</t>
  </si>
  <si>
    <t>"Solicitado Por: Ingeniero JOSE ELIBERTO GONZALEZ justificación: Aumento de Producción Sede: GRAHANBELL Duración: su contrato debe ser por 45 días, la asignación de puntos 90 por servicio. Horario: 6x8 L-S Recursos: 102727 COMPUTADOR PORTATIL 2 SERIALIZADO 000005 Cuenta Correo Kios 2 SERIALIZADO 102839 SIMCARD ETB 2 SERIALIZADO 9999902 VPN FORTICLIENT COLVATEL 2 CUANTIFICADO 000001 CARNÉ 2 SERIALIZADO los servicios deben estar en operación el 15 de noviembre</t>
  </si>
  <si>
    <t xml:space="preserve">"Solicitado Por:  Ingeniero  JOSE ELIBERTO GONZALEZ  
justificación:   Aumento de Producción
Sede: GRAHANBELL
Duración: su contrato debe ser por  45 días, la asignación de puntos  90 por servicio.
Horario: 6x8 L-S
Recursos:  102727 COMPUTADOR PORTATIL 2 SERIALIZADO  
000005 Cuenta Correo Kios 2 SERIALIZADO  
102839 SIMCARD ETB 2 SERIALIZADO  
9999902 VPN FORTICLIENT COLVATEL 2 CUANTIFICADO  
000001 CARNÉ 2 SERIALIZADO
los servicios deben estar en operación el 15 de noviembre
</t>
  </si>
  <si>
    <t xml:space="preserve">"Solicitado Por:  Ingeniero  Mauricio Barreto Ochoa  
justificación:  REMPLAZO RENUNCIA de:
 - CEDULA: 80022433
 - NOMBRE:    Rodriguez Rodriguez Milton Javier
 - FECHA DE RETIRO:  04/11/2023
 - MOTIVO:   RENUNCIA VOLUNTARIA
 - TIPO DE ORDEN:   REEMPLAZO
Sede: Cofradia
Duración: 3 MESES
Puntos: PROYECTIZADO
Horario: L-S 7 a.m - 4 p.m
Recursos:  SIN RECURSOS
"
</t>
  </si>
  <si>
    <t>Cancelado N.O.S. 17926</t>
  </si>
  <si>
    <t xml:space="preserve">"Solicitado Por:  Ingeniero  Mauricio Barreto Ochoa  
justificación:  REMPLAZO RENUNCIA de:
 - CEDULA: 80022433
 - NOMBRE:    Rodriguez Rodriguez Milton Javier
 - FECHA DE RETIRO:  04/11/2023
 - MOTIVO:   RENUNCIA VOLUNTARIA
 - TIPO DE ORDEN:   REEMPLAZO
Sede: Cofradia
Duración: 3 MESES
Puntos: 175 puntos (Mes)
Horario: L-S 7 a.m - 4 p.m
Recursos:  SIN RECURSOS
"
</t>
  </si>
  <si>
    <t xml:space="preserve">"Solicitado Por:  Ingeniero  Mauricio Barreto Ochoa  
justificación:  REMPLAZO RENUNCIA de:
 - CEDULA: 79985838
 - NOMBRE:    Nino Carrillo Jaime Alexander
 - FECHA DE RETIRO:  .
 - MOTIVO:   AUMENTO DE PRODUCCIÓN
 - TIPO DE ORDEN:   REEMPLAZO
Sede: Cofradia
Duración: 3 MESES
Puntos: 275 puntos (Mes)
Horario: L-S 7 a.m - 4 p.m
Recursos:  102839 SIMCARD ETB 1
"
</t>
  </si>
  <si>
    <t>Cancelado N.O.S. 17928</t>
  </si>
  <si>
    <t>error de registro</t>
  </si>
  <si>
    <t xml:space="preserve">"Solicitado Por:  Ingeniero  Carlos Contreras  
justificación:  adjunto justificación
 - TIPO DE ORDEN:   Aumento de producción 
Sede: cuni
Duración: 50 puntos ,50 por mes 
Puntos: 50 puntos ,50 por mes 
Horario: 6x8 L-S
Recursos:  000001 CARNÉ 1 SERIALIZADO 
102727 COMPUTADOR PORTATIL 2 SERIALIZADO  
102839 SIMCARD ETB 2 SERIALIZADO  
101999 CELULAR SMARTPHONE BASICO 2 CUANTIFICADO  
000006 Cuenta Correo Basic 2 SERIALIZADO  
9999909 TEAMS 2 CUANTIFICADO 
"
</t>
  </si>
  <si>
    <t>Hernandez Bello Hernan Dario</t>
  </si>
  <si>
    <t>Cancelado N.O.S. 17849</t>
  </si>
  <si>
    <t>"Solicitado Por: Ingeniero Carlos Contreras justificación: - MOTIVO: Aumento de producción Sede: CUNI Duración: 1 mes Puntos: 50 puntos ,50 por mes Horario: 6x8 L-S Recursos: 000001 CARNÉ 1 SERIALIZADO 102727 COMPUTADOR PORTATIL 2 SERIALIZADO 102839 SIMCARD ETB 2 SERIALIZADO 101999 CELULAR SMARTPHONE BASICO 2 CUANTIFICADO 000006 Cuenta Correo Basic 2 SERIALIZADO 9999909 TEAMS 2 CUANTIFICADO " | se anula ya que no se ha actualizado el árbol de aprobaciones</t>
  </si>
  <si>
    <t xml:space="preserve">"Solicitado Por:  Ingeniero  Carlos Contreras  
justificación: 
 - MOTIVO:   Aumento de producción 
Sede: CUNI
Duración: 1 mes
Puntos: 50 puntos ,50 por mes 
Horario: 6x8 L-S
Recursos:  000001 CARNÉ 1 SERIALIZADO 
102727 COMPUTADOR PORTATIL 2 SERIALIZADO  
102839 SIMCARD ETB 2 SERIALIZADO  
101999 CELULAR SMARTPHONE BASICO 2 CUANTIFICADO  
000006 Cuenta Correo Basic 2 SERIALIZADO  
9999909 TEAMS 2 CUANTIFICADO 
"
</t>
  </si>
  <si>
    <t>"Solicitado Por:  Ingeniero  Carlos Contreras  
justificación: 
 - MOTIVO:   Aumento de producción 
Sede: CUNI
Duración: 1 mes
Puntos: 50 puntos ,50 por mes 
Horario: 6x8 L-S
Recursos:  000001 CARNÉ 1 SERIALIZADO 
102727 COMPUTADOR PORTATIL 2 SERIALIZADO  
102839 SIMCARD ETB 2 SERIALIZADO  
101999 CELULAR SMARTPHONE BASICO 2 CUANTIFICADO  
000006 Cuenta Correo Basic 2 SERIALIZADO  
9999909 TEAMS 2 CUANTIFICADO 
"
 | se anula ya que no se ha actualizado el árbol de aprobaciones</t>
  </si>
  <si>
    <t>Cancelado N.O.S. 17965</t>
  </si>
  <si>
    <t>error en la justificacion de la orden</t>
  </si>
  <si>
    <t xml:space="preserve">"Solicitado Por:  Ingeniero  Carlos Contreras  
justificación:  REMPLAZO de:
 - CEDULA: 80832230
 - NOMBRE:    Ramirez Leon Gustavo Andres
 - FECHA DE RETIRO:  31/11/2023
 - MOTIVO:   Retiro
 - TIPO DE ORDEN:   Reemplazo
Sede: CUNI
Duración: 1 mes
Puntos: 50 puntos ,50 por mes 
Horario: 6x8 L-S
Recursos:  000001 CARNÉ 1 SERIALIZADO 
102727 COMPUTADOR PORTATIL 1 SERIALIZADO  
102839 SIMCARD ETB 1 SERIALIZADO  
101999 CELULAR SMARTPHONE BASICO 1 CUANTIFICADO  
000005 Cuenta Correo Kios 1 SERIALIZADO
"
</t>
  </si>
  <si>
    <t>Cancelado N.O.S. 17961</t>
  </si>
  <si>
    <t>el documento adjunto es de junio/2023 e indica que FPP es en enero/2024. Se requiere documento reciente, si la licencia a finales de enero/2024 se debe justificar porque la orden se registra desde noviembre/2023</t>
  </si>
  <si>
    <t xml:space="preserve">"Solicitado Por:  Ingeniero  Carlos Contreras  
justificación:  REMPLAZO Licencia de Maternidad de:
 - CEDULA: 1083000313
 - NOMBRE:    Tovar Ochoa Daniela Paola 
 - MOTIVO:   Licencia de Maternidad
 - TIPO DE ORDEN:   Reemplazo
Sede: CUNI
Duración: 200 puntos ,50 por mes 
Puntos: 200 puntos ,50 por mes 
Horario: 6x8 L-S
Recursos:  000001 CARNÉ 1 SERIALIZADO 
102727 COMPUTADOR PORTATIL 1 SERIALIZADO  
102839 SIMCARD ETB 1 SERIALIZADO  
101999 CELULAR SMARTPHONE BASICO 1 CUANTIFICADO  
9999909 TEAMS 1 CUANTIFICADO  
9999905 MICROSOFT PROJECT 1 CUANTIFICADO  
9999991 MICROSOFT VISIO 1 CUANTIFICADO  
000006 Cuenta Correo Basic 1 SERIALIZADO
</t>
  </si>
  <si>
    <t>Cancelado N.O.S. 18012</t>
  </si>
  <si>
    <t>Perfil: Supervisor Tecnico / Tendido Y Empalme De Fibra Optica Solicitado Por: Ingeniero Marscelo Tovar Nivia justificación: Aumento de suministro de cuadrillas. - TIPO DE ORDEN: Aumento Sede: Terreno Duración: 3 meses Puntos: 2730 puntos. Horario: L-S 7 a.m - 4 p.m Recursos: 102727 COMPUTADOR PORTATIL 1 SERIALIZADO 102839 SIMCARD ETB 1 SERIALIZADO 9999988 REQUIERE MOTO 1 CUANTIFICADO 101999 CELULAR SMARTPHONE BASICO 1 CUANTIFICADO 000005 Cuenta Correo Kios 1 SERIALIZADO Pend preguntar por el correo Observación: ADJUNTO CONTROL DE CAMBIOS | Se anula solicitud</t>
  </si>
  <si>
    <t xml:space="preserve">"Perfil: Supervisor Tecnico / Tendido Y Empalme De Fibra Optica
Solicitado Por:  Ingeniero  Marscelo Tovar Nivia   
justificación:     Aumento de suministro de cuadrillas.
 - TIPO DE ORDEN:   Aumento
Sede: Terreno
Duración: 3 meses
Puntos: 2730 puntos.
Horario: L-S 7 a.m - 4 p.m
Recursos:  102727 COMPUTADOR PORTATIL 1 SERIALIZADO  
102839 SIMCARD ETB 1 SERIALIZADO  
9999988 REQUIERE MOTO 1 CUANTIFICADO  
101999 CELULAR SMARTPHONE BASICO 1 CUANTIFICADO  
000005 Cuenta Correo Kios 1 SERIALIZADO 
Pend preguntar por el correo
Observación: ADJUNTO CONTROL DE CAMBIOS "
</t>
  </si>
  <si>
    <t>Perfil: Supervisor Tecnico / Tendido Y Empalme De Fibra Optica
Solicitado Por:  Ingeniero  Marscelo Tovar Nivia   
justificación:     Aumento de suministro de cuadrillas.
 - TIPO DE ORDEN:   Aumento
Sede: Terreno
Duración: 3 meses
Puntos: 2730 puntos.
Horario: L-S 7 a.m - 4 p.m
Recursos:  102727 COMPUTADOR PORTATIL 1 SERIALIZADO  
102839 SIMCARD ETB 1 SERIALIZADO  
9999988 REQUIERE MOTO 1 CUANTIFICADO  
101999 CELULAR SMARTPHONE BASICO 1 CUANTIFICADO  
000005 Cuenta Correo Kios 1 SERIALIZADO 
Pend preguntar por el correo
Observación: ADJUNTO CONTROL DE CAMBIOS 
 | Se anula solicitud</t>
  </si>
  <si>
    <t>ERROR EN EL CONTRATO COMERCIAL</t>
  </si>
  <si>
    <t xml:space="preserve">"Solicitado Por:  Ingeniero  Carlos Contreras  
Perfil: INGENIERO DE PROYECTOS NIVEL II 
Cant Vacantes: 1    ||   Ceco: 1512001    ||   Ciudad: Bogota 
 - TIPO DE ORDEN:   Reemplazo
 - CEDULA:  80927297
 - NOMBRE:  Sandoval Gonzalez Christian Dario 
 - FECHA DE RETIRO:  07/12/2023
 - MOTIVO:   Otra oportunidad laboral
Contrato: PROYECTIZADO
Duración: 3 meses  ||    Puntos: 150 puntos ,50 por mes 
Horario: 6x8 L-S
Sede: Cuni 
Recursos:  000001 CARNÉ 1 SERIALIZADO 
102727 COMPUTADOR PORTATIL 1 SERIALIZADO  
102839 SIMCARD ETB 1 SERIALIZADO  
9999909 TEAMS 1 CUANTIFICADO  
9999905 MICROSOFT PROJECT 1 CUANTIFICADO  
9999991 MICROSOFT VISIO 1 CUANTIFICADO  
000006 Cuenta Correo Basic 1 SERIALIZADO 
Observación:  Ninguna"
</t>
  </si>
  <si>
    <t>Cancelada N.O.S. 18008</t>
  </si>
  <si>
    <t>la justificación no es clara.</t>
  </si>
  <si>
    <t>52711570</t>
  </si>
  <si>
    <t xml:space="preserve">"Solicitado Por:  Ingeniero  Carlos Contreras  
Perfil: INGENIERO DE PROYECTOS NIVEL II 
Cant Vacantes: 1    ||   Ceco: 1060001    ||   Ciudad: Bogota 
 - TIPO DE ORDEN:   Reemplazo
 - CEDULA:  52711570
 - NOMBRE:  Mejia Fajardo Tatum Carolina
 - FECHA DE RETIRO:  05/10/2023
 - MOTIVO:   Renuncia Voluntaria
Contrato: PROYECTIZADO
Duración: 3 meses ,50 por mes      ||    Puntos: 150 puntos ,50 por mes 
Horario: 6x8 L-S
Sede: Cuni 
Recursos:  102727 COMPUTADOR PORTATIL 1 SERIALIZADO  
102839 SIMCARD ETB 1 SERIALIZADO  
9999909 TEAMS 1 CUANTIFICADO  
9999905 MICROSOFT PROJECT 1 CUANTIFICADO  
9999991 MICROSOFT VISIO 1 CUANTIFICADO  
000006 Cuenta Correo Basic 1 SERIALIZADO  
101999 CELULAR SMARTPHONE BASICO 1 CUANTIFICADO 
Observación:  Ninguna
Usuario:  Lina Cruz"
</t>
  </si>
  <si>
    <t>Mejia Fajardo Tatum Carolina</t>
  </si>
  <si>
    <t>PROFESIONAL ESPECIALIZADO EN PROYECTOS - GERENTE DE PROYECTOS</t>
  </si>
  <si>
    <t>esta orden de servicio se cubre con un cambio de ceco</t>
  </si>
  <si>
    <t xml:space="preserve">"Solicitado Por:  Ingeniero  Renne Agredo Triana   
Perfil: Profesional especializado en proyectos - Gerente de proyectos 
Cant Vacantes: 1    ||   Ceco: 4861001    ||   Ciudad: Bogota 
 - TIPO DE ORDEN:   Nuevo Negocio
Contrato: PROYECTIZADO
Duración: 12 meses     ||    Puntos: 800
Horario: Lunes a viernes Horarios rotativos  7 am a 5 pm 8 am a 6 pm
Sede: Sede de chapinero  Sede centro  Sede paloquemao
Recursos:  000009	Computador escritorio core I5	1	SERIALIZADO		
102953	DISCO DE ESTADO SÓLIDO DE 256 GB	1	SERIALIZADO		
102096	MEMORIA RAM HP 8GB	1	SERIALIZADO
Observación:  PC DE ESCRTORIO: CORE I5 de 7ma O SUPERIOR  Disco sólido 256  RAM 8GB
PANTALLA 19”
Usuario:  Lina Cruz"
</t>
  </si>
  <si>
    <t>no aplica por denominación de cargo</t>
  </si>
  <si>
    <t xml:space="preserve">"Solicitado Por:  Ingeniero  Renne Agredo Triana   
Perfil: Profesional especializado en proyectos - Gerente de proyectos 
Cant Vacantes: 1    ||   Ceco: 4861001    ||   Ciudad: Bogota 
 - TIPO DE ORDEN:Nuevo Negocio
Contrato: PROYECTIZADO
Duración: 12 meses     ||    Puntos: 800
Horario: Lunes a viernes
Horarios rotativos  7 am a 5 pm / 8 am a 6 pm
Sede: Sede de chapinero Sede centro Sede paloquemao
 Recursos:  000009 Computador escritorio core I5 1 SERIALIZADO  
102953 DISCO DE ESTADO SÓLIDO DE 256 GB 1 SERIALIZADO  
102096 MEMORIA RAM HP 8GB 1 SERIALIZADO 
Observación:  PC DE ESCRTORIO: CORE I5 de 7ma O SUPERIOR , Disco sólido 256,  RAM 8GB, PANTALLA 19”
Usuario:  Lina Cruz"
</t>
  </si>
  <si>
    <t>"Solicitado Por: Ingeniero Carlos Contreras Perfil: INGENIERO DE PROYECTOS NIVEL II Cant Vacantes: 1 || Ceco: 1056001 || Ciudad: Bogota - TIPO DE ORDEN: Aumento de Producción - CC-006-2023 Contrato: PROYECTIZADO Duración: 3 MESES || Puntos: 150 puntos ,50 por mes Horario: 6x8 L-S Sede: Cuni Recursos: 000001 CARNÉ 1 SERIALIZADO 102839 SIMCARD ETB 1 SERIALIZADO 102727 COMPUTADOR PORTATIL 1 SERIALIZADO 9999909 TEAMS 1 CUANTIFICADO 9999905 MICROSOFT PROJECT 1 CUANTIFICADO 9999991 MICROSOFT VISIO 1 CUANTIFICADO 000006 Cuenta Correo Basic 1 SERIALIZADO 101999 CELULAR SMARTPHONE BASICO 1 CUANTIFICADO Observación: Ninguna Usuario: Lina Cruz" | no se autoriza por inconsistencias</t>
  </si>
  <si>
    <t xml:space="preserve">"Solicitado Por:  Ingeniero  Carlos Contreras  
Perfil: INGENIERO DE PROYECTOS NIVEL II 
Cant Vacantes: 1    ||   Ceco: 1056001    ||   Ciudad: Bogota 
 - TIPO DE ORDEN:   Aumento de Producción   -  CC-006-2023
Contrato: PROYECTIZADO
Duración: 3 MESES    ||    Puntos: 150 puntos ,50 por mes 
Horario: 6x8 L-S
Sede: Cuni 
Recursos:  000001 CARNÉ 1 SERIALIZADO 
102839 SIMCARD ETB 1 SERIALIZADO  
102727 COMPUTADOR PORTATIL 1 SERIALIZADO  
9999909 TEAMS 1 CUANTIFICADO  
9999905 MICROSOFT PROJECT 1 CUANTIFICADO  
9999991 MICROSOFT VISIO 1 CUANTIFICADO  
000006 Cuenta Correo Basic 1 SERIALIZADO  
101999 CELULAR SMARTPHONE BASICO 1 CUANTIFICADO 
Observación:  Ninguna
Usuario:  Lina Cruz"
</t>
  </si>
  <si>
    <t>"Solicitado Por:  Ingeniero  Carlos Contreras  
Perfil: INGENIERO DE PROYECTOS NIVEL II 
Cant Vacantes: 1    ||   Ceco: 1056001    ||   Ciudad: Bogota 
 - TIPO DE ORDEN:   Aumento de Producción   -  CC-006-2023
Contrato: PROYECTIZADO
Duración: 3 MESES    ||    Puntos: 150 puntos ,50 por mes 
Horario: 6x8 L-S
Sede: Cuni 
Recursos:  000001 CARNÉ 1 SERIALIZADO 
102839 SIMCARD ETB 1 SERIALIZADO  
102727 COMPUTADOR PORTATIL 1 SERIALIZADO  
9999909 TEAMS 1 CUANTIFICADO  
9999905 MICROSOFT PROJECT 1 CUANTIFICADO  
9999991 MICROSOFT VISIO 1 CUANTIFICADO  
000006 Cuenta Correo Basic 1 SERIALIZADO  
101999 CELULAR SMARTPHONE BASICO 1 CUANTIFICADO 
Observación:  Ninguna
Usuario:  Lina Cruz"
 | no se autoriza por inconsistencias</t>
  </si>
  <si>
    <t>El salario indicado en el modelo de negocio es diferente al reportado en el colvaplus, por favor confirmar</t>
  </si>
  <si>
    <t xml:space="preserve">"Solicitado Por:  Ingeniero  Renne Agredo Triana   
Perfil: COORDINADOR DE MESA DE SERVICIO TI 
Cant Vacantes: 1    ||   Ceco: 4861001    ||   Ciudad: Bogota 
 - TIPO DE ORDEN: Nuevo Negocio
Contrato: PROYECTIZADO 
Duración: 12 meses     ||    Puntos: 800
Horario: Lunes a viernes
Horarios rotativos 7 am a 5 pm  /  8 am a 6 pm
Sede: Sede de chapinero  Sede centro  Sede paloquemao
Recursos:  000009 Computador escritorio core I5 1 SERIALIZADO  
102953 DISCO DE ESTADO SÓLIDO DE 256 GB 1 SERIALIZADO  
102096 MEMORIA RAM HP 8GB 1 SERIALIZADO 
Observación:  PC DE ESCRTORIO:  CORE I5 de 7ma O SUPERIOR  Disco sólido 256 
RAM 8GB  PANTALLA 19”
Usuario:  Lina Cruz"
</t>
  </si>
  <si>
    <t>"Solicitado Por: Ingeniero JOSE ELIBERTO GONZALEZ Perfil: Operador Basico Infraestructura Noc Cant Vacantes: 1 || Ceco: 1512001 || Ciudad: Bogota - TIPO DE ORDEN: Aumento de Producción - CEDULA: CC-004-2023 Contrato: PROYECTIZADO OBRA LABOR Duración: 3 MESES || Puntos:3 meses (160 puntos por mes) Horario: 7X24 Domingo a Domingo Sede: CUNI Recursos: 102727 COMPUTADOR PORTATIL 1 SERIALIZADO 000005 Cuenta Correo Kios 1 SERIALIZADO 9999902 VPN FORTICLIENT COLVATEL 1 CUANTIFICADO Usuario: Lina Cruz" | Se da visto bueno para cubrir novedades del proyecto</t>
  </si>
  <si>
    <t>Nombre: COMPUTADOR PORTATIL , Nombre: Cuenta Correo Kios , Nombre: VPN FORTICLIENT COLVATEL ,</t>
  </si>
  <si>
    <t xml:space="preserve">"Solicitado Por:  Ingeniero  JOSE ELIBERTO GONZALEZ  
Perfil: Operador Basico Infraestructura Noc 
Cant Vacantes: 1    ||   Ceco: 1512001    ||   Ciudad: Bogota 
 - TIPO DE ORDEN:   Aumento de Producción 
 - CEDULA:  CC-004-2023
Contrato: PROYECTIZADO OBRA LABOR
Duración: 3 MESES     ||    Puntos:3 meses (160 puntos por mes)
Horario: 7X24 Domingo a Domingo
Sede: CUNI 
Recursos:  102727 COMPUTADOR PORTATIL 1 SERIALIZADO  
000005 Cuenta Correo Kios 1 SERIALIZADO  
9999902 VPN FORTICLIENT COLVATEL 1 CUANTIFICADO 
Usuario:  Lina Cruz"
</t>
  </si>
  <si>
    <t>"Solicitado Por: Ingeniero Rafael Ballesteros Perfil: Analista de Mesa de Servicio Cant Vacantes: 1 || Ceco: 4025001 || Ciudad: Bogota - TIPO DE ORDEN: Reemplazo - CEDULA: 1233899665 - NOMBRE: Sierra Burbano Fabián Leonardo - FECHA DE RETIRO: 30/11/2023 - MOTIVO: Otra Oferta Laboral Contrato: PROYECTIZADO OBRA LABOR Duración: Hasta el 31 de enero || Puntos: 100 x mes Horario: 7-5 L-S Sede: Ministerio de trabajo,calle 31 7 -10 Recursos: 000001 CARNÉ 1 SERIALIZADO 102727 COMPUTADOR PORTATIL 1 SERIALIZADO 101999 CELULAR SMARTPHONE BASICO 1 CUANTIFICADO 102839 SIMCARD ETB 1 SERIALIZADO 000005 Cuenta Correo Kios 1 SERIALIZADO Usuario: Lina Cruz"</t>
  </si>
  <si>
    <t>1233899665</t>
  </si>
  <si>
    <t xml:space="preserve">"Solicitado Por:  Ingeniero  Rafael Ballesteros  
Perfil: Analista de Mesa de Servicio 
Cant Vacantes: 1    ||   Ceco: 4025001    ||   Ciudad: Bogota 
 - TIPO DE ORDEN:   Reemplazo
 - CEDULA:  1233899665
 - NOMBRE:  Sierra Burbano Fabián Leonardo 
 - FECHA DE RETIRO:  30/11/2023
 - MOTIVO:   Otra Oferta Laboral
Contrato: PROYECTIZADO OBRA LABOR
Duración: Hasta el 31 de enero     ||    Puntos: 100 x mes
Horario: 7-5 L-S
Sede: Ministerio de trabajo,calle 31 7 -10 
Recursos:  000001 CARNÉ 1 SERIALIZADO 
102727 COMPUTADOR PORTATIL 1 SERIALIZADO  
101999 CELULAR SMARTPHONE BASICO 1 CUANTIFICADO  
102839 SIMCARD ETB 1 SERIALIZADO  
000005 Cuenta Correo Kios 1 SERIALIZADO
Usuario:  Lina Cruz"
</t>
  </si>
  <si>
    <t>"Solicitado Por: Ingeniero Rafael Ballesteros Perfil: Especialista en redes de computadores y comunicaciones Cant Vacantes: 1 || Ceco: 4025001 || Ciudad: Bogota - TIPO DE ORDEN: Reemplazo - CEDULA: 11233311 - NOMBRE: José Vicente Alméciga Hurtado - FECHA DE RETIRO: 20/10/2023 - MOTIVO: REMPLAZO RENUNCIA Contrato: PROYECTIZADO OBRA LABOR Duración: Hasta el 31 de enero || Puntos: 200 puntos por mes hasta el 30 de noviembre Horario: L a V 7 a 5 Sábado Medio día Sede: MIN TRABAJO Recursos: 000001 CARNÉ 1 SERIALIZADO 102727 COMPUTADOR PORTATIL 1 SERIALIZADO 000005 Cuenta Correo Kios 1 SERIALIZADO 101999 CELULAR SMARTPHONE BASICO 1 CUANTIFICADO 102839 SIMCARD ETB 1 SERIALIZADO Usuario: Lina Cruz"</t>
  </si>
  <si>
    <t xml:space="preserve">"Solicitado Por:  Ingeniero  Rafael Ballesteros  
Perfil: Especialista en redes de computadores y comunicaciones 
Cant Vacantes: 1    ||   Ceco: 4025001    ||   Ciudad: Bogota 
 - TIPO DE ORDEN:   Reemplazo
 - CEDULA:  11233311
 - NOMBRE:  José Vicente Alméciga Hurtado
 - FECHA DE RETIRO:  20/10/2023
 - MOTIVO:   REMPLAZO RENUNCIA
Contrato: PROYECTIZADO OBRA LABOR
Duración:  Hasta el 31 de enero  ||    Puntos: 200 puntos por mes hasta el 30 de noviembre
Horario: L a V 7 a 5 Sábado Medio día
Sede: MIN TRABAJO 
Recursos:  000001 CARNÉ 1 SERIALIZADO 
102727 COMPUTADOR PORTATIL 1 SERIALIZADO  
000005 Cuenta Correo Kios 1 SERIALIZADO  
101999 CELULAR SMARTPHONE BASICO 1 CUANTIFICADO  
102839 SIMCARD ETB 1 SERIALIZADO
Usuario:  Lina Cruz"
</t>
  </si>
  <si>
    <t>"Solicitado Por: Ingeniero JOSE ELIBERTO GONZALEZ Perfil: Operador Basico Infraestructura Noc Cant Vacantes: 3 || Ceco: 1512001 || Ciudad: Bogota - TIPO DE ORDEN: Aumento de Producción - CEDULA: CC-004-2023 Contrato: PROYECTIZADO OBRA LABOR Duración: 3 MESES || Puntos: 3 meses (160 puntos por mes) Horario: 7X24 Domingo a Domingo Sede: CUNI Recursos: 102727 COMPUTADOR PORTATIL 3 SERIALIZADO 000005 Cuenta Correo Kios 3 SERIALIZADO 9999902 VPN FORTICLIENT COLVATEL 3 CUANTIFICADO Usuario: Lina Cruz" | no se autoriza ya que no se adjunto el formato de control de cambios</t>
  </si>
  <si>
    <t xml:space="preserve">"Solicitado Por:  Ingeniero  JOSE ELIBERTO GONZALEZ  
Perfil: Operador Basico Infraestructura Noc 
Cant Vacantes: 3    ||   Ceco: 1512001    ||   Ciudad: Bogota 
 - TIPO DE ORDEN:   Aumento de Producción 
 - CEDULA:  CC-004-2023
Contrato: PROYECTIZADO OBRA LABOR
Duración: 3 MESES     ||    Puntos: 3 meses (160 puntos por mes)
Horario: 7X24 Domingo a Domingo
Sede: CUNI 
Recursos:  102727 COMPUTADOR PORTATIL 3 SERIALIZADO  
000005 Cuenta Correo Kios 3 SERIALIZADO  
9999902 VPN FORTICLIENT COLVATEL 3 CUANTIFICADO 
Usuario:  Lina Cruz"
</t>
  </si>
  <si>
    <t>"Solicitado Por:  Ingeniero  JOSE ELIBERTO GONZALEZ  
Perfil: Operador Basico Infraestructura Noc 
Cant Vacantes: 3    ||   Ceco: 1512001    ||   Ciudad: Bogota 
 - TIPO DE ORDEN:   Aumento de Producción 
 - CEDULA:  CC-004-2023
Contrato: PROYECTIZADO OBRA LABOR
Duración: 3 MESES     ||    Puntos: 3 meses (160 puntos por mes)
Horario: 7X24 Domingo a Domingo
Sede: CUNI 
Recursos:  102727 COMPUTADOR PORTATIL 3 SERIALIZADO  
000005 Cuenta Correo Kios 3 SERIALIZADO  
9999902 VPN FORTICLIENT COLVATEL 3 CUANTIFICADO 
Usuario:  Lina Cruz"
 | no se autoriza ya que no se adjunto el formato de control de cambios</t>
  </si>
  <si>
    <t>"Solicitado Por: Ingeniero JOSE ELIBERTO GONZALEZ Perfil: Operador Basico Infraestructura Noc Cant Vacantes: 2 || Ceco: 1512001 || Ciudad: Bogota - TIPO DE ORDEN: Aumento de Producción - CONTROL DE CAMBIOS: CC-004-2023 Contrato: PROYECTIZADO OBRA LABOR Duración: 3 MESES || Puntos: 3 meses (160 puntos por mes) Horario: 7X24 Domingo a Domingo Sede: CUNI Recursos: 102727 COMPUTADOR PORTATIL 2 SERIALIZADO 000005 Cuenta Correo Kios 2 SERIALIZADO 9999902 VPN FORTICLIENT COLVATEL 2 CUANTIFICADO Observación: Solicitud de 2 operadores ya que se realizó un (1) cambio de cargo CC-23996 para completar las 3 vacantes Usuario: Lina Cruz" | no se aprueba ya que el control de cambios no fue diligenciado correctamente</t>
  </si>
  <si>
    <t xml:space="preserve">"Solicitado Por:  Ingeniero  JOSE ELIBERTO GONZALEZ  
Perfil: Operador Basico Infraestructura Noc 
Cant Vacantes: 2    ||   Ceco: 1512001    ||   Ciudad: Bogota 
 - TIPO DE ORDEN:   Aumento de Producción 
 - CONTROL DE CAMBIOS:  CC-004-2023
Contrato: PROYECTIZADO OBRA LABOR
Duración: 3 MESES     ||    Puntos: 3 meses (160 puntos por mes)
Horario: 7X24 Domingo a Domingo
Sede: CUNI 
Recursos:  102727 COMPUTADOR PORTATIL 2 SERIALIZADO  
000005 Cuenta Correo Kios 2 SERIALIZADO  
9999902 VPN FORTICLIENT COLVATEL 2 CUANTIFICADO
Observación:  Solicitud de 2 operadores ya que se realizó un (1) cambio de cargo CC-23996 para completar las 3 vacantes
Usuario:  Lina Cruz"
</t>
  </si>
  <si>
    <t>"Solicitado Por:  Ingeniero  JOSE ELIBERTO GONZALEZ  
Perfil: Operador Basico Infraestructura Noc 
Cant Vacantes: 2    ||   Ceco: 1512001    ||   Ciudad: Bogota 
 - TIPO DE ORDEN:   Aumento de Producción 
 - CONTROL DE CAMBIOS:  CC-004-2023
Contrato: PROYECTIZADO OBRA LABOR
Duración: 3 MESES     ||    Puntos: 3 meses (160 puntos por mes)
Horario: 7X24 Domingo a Domingo
Sede: CUNI 
Recursos:  102727 COMPUTADOR PORTATIL 2 SERIALIZADO  
000005 Cuenta Correo Kios 2 SERIALIZADO  
9999902 VPN FORTICLIENT COLVATEL 2 CUANTIFICADO
Observación:  Solicitud de 2 operadores ya que se realizó un (1) cambio de cargo CC-23996 para completar las 3 vacantes
Usuario:  Lina Cruz"
 | no se aprueba ya que el control de cambios no fue diligenciado correctamente</t>
  </si>
  <si>
    <t>"Solicitado Por: Ingeniero Carlos Contreras Perfil: INGENIERO DE PROYECTOS NIVEL II Cant Vacantes: 1 || Ceco: 1056001 || Ciudad: Bogota - TIPO DE ORDEN: Aumento de Producción - CONTROL DE CAMBIOS: CC-006-2023 Contrato: PROYECTIZADO Duración: 150 puntos ,50 por mes || Puntos: 150 puntos ,50 por mes Horario: 6x8 L-S Sede: Cuni Recursos: 000001 CARNÉ 1 SERIALIZADO 102839 SIMCARD ETB 1 SERIALIZADO 102727 COMPUTADOR PORTATIL 1 SERIALIZADO 9999909 TEAMS 1 CUANTIFICADO 9999905 MICROSOFT PROJECT 1 CUANTIFICADO 9999991 MICROSOFT VISIO 1 CUANTIFICADO 000006 Cuenta Correo Basic 1 SERIALIZADO 101999 CELULAR SMARTPHONE BASICO 1 CUANTIFICADO Observación: Se adjunta Orden de Servicios de ETB Usuario: Lina Cruz" | se rechaza ya que no trae el modelo de negocio ni el impacto entre el costo y el ingreso</t>
  </si>
  <si>
    <t xml:space="preserve">"Solicitado Por:  Ingeniero  Carlos Contreras  
Perfil: INGENIERO DE PROYECTOS NIVEL II 
Cant Vacantes: 1    ||   Ceco: 1056001    ||   Ciudad: Bogota 
 - TIPO DE ORDEN:   Aumento de Producción 
 - CONTROL DE CAMBIOS:  CC-006-2023
Contrato: PROYECTIZADO
Duración: 150 puntos ,50 por mes      ||    Puntos: 150 puntos ,50 por mes 
Horario: 6x8 L-S
Sede: Cuni 
Recursos:  000001 CARNÉ 1 SERIALIZADO 
102839 SIMCARD ETB 1 SERIALIZADO  
102727 COMPUTADOR PORTATIL 1 SERIALIZADO  
9999909 TEAMS 1 CUANTIFICADO  
9999905 MICROSOFT PROJECT 1 CUANTIFICADO  
9999991 MICROSOFT VISIO 1 CUANTIFICADO  
000006 Cuenta Correo Basic 1 SERIALIZADO  
101999 CELULAR SMARTPHONE BASICO 1 CUANTIFICADO 
Observación:  Se adjunta Orden de Servicios de ETB
Usuario:  Lina Cruz"
</t>
  </si>
  <si>
    <t xml:space="preserve">"Solicitado Por:  Ingeniero  Carlos Contreras  
Perfil: INGENIERO DE PROYECTOS NIVEL II 
Cant Vacantes: 1    ||   Ceco: 1056001    ||   Ciudad: Bogota 
 - TIPO DE ORDEN:   Aumento de Producción 
 - CONTROL DE CAMBIOS:  CC-006-2023
Contrato: PROYECTIZADO
Duración: 150 puntos ,50 por mes      ||    Puntos: 150 puntos ,50 por mes 
Horario: 6x8 L-S
Sede: Cuni 
Recursos:  000001 CARNÉ 1 SERIALIZADO 
102839 SIMCARD ETB 1 SERIALIZADO  
102727 COMPUTADOR PORTATIL 1 SERIALIZADO  
9999909 TEAMS 1 CUANTIFICADO  
9999905 MICROSOFT PROJECT 1 CUANTIFICADO  
9999991 MICROSOFT VISIO 1 CUANTIFICADO  
000006 Cuenta Correo Basic 1 SERIALIZADO  
101999 CELULAR SMARTPHONE BASICO 1 CUANTIFICADO 
Observación:  Se adjunta Orden de Servicios de ETB
Usuario:  Lina Cruz"
 | se rechaza ya que no trae el modelo de negocio ni el impacto entre el costo y el ingreso </t>
  </si>
  <si>
    <t>"Solicitado Por: Ingeniero JOSE ELIBERTO GONZALEZ Perfil: Operador Basico Infraestructura Noc Cant Vacantes: 3 || Ceco: 1512001 || Ciudad: Bogota - TIPO DE ORDEN: Aumento de Producción - CONTROL DE CAMBIOS: CC-004-2023 Contrato: PROYECTIZADO OBRA LABOR Duración: 3 MESES || Puntos: 3 meses (160 puntos por mes) Horario: 7X24 Domingo a Domingo Sede: CUNI Recursos: 102727 COMPUTADOR PORTATIL 3 SERIALIZADO 000005 Cuenta Correo Kios 3 SERIALIZADO 9999902 VPN FORTICLIENT COLVATEL 3 CUANTIFICADO Usuario: Lina Cruz" | se rechaza la solicitud ya que el documento control de cambios presenta errores, el objeto del contrato no corresponde, no trae el modelo de negocio con el costo de los 3 backup para garantizar que no se presente variación con respecto a la utilidad</t>
  </si>
  <si>
    <t xml:space="preserve">"Solicitado Por:  Ingeniero  JOSE ELIBERTO GONZALEZ  
Perfil: Operador Basico Infraestructura Noc 
Cant Vacantes: 3    ||   Ceco: 1512001    ||   Ciudad: Bogota 
 - TIPO DE ORDEN:   Aumento de Producción 
 - CONTROL DE CAMBIOS:  CC-004-2023
Contrato: PROYECTIZADO OBRA LABOR
Duración: 3 MESES     ||    Puntos: 3 meses (160 puntos por mes)
Horario: 7X24 Domingo a Domingo
Sede: CUNI 
Recursos:  102727 COMPUTADOR PORTATIL 3 SERIALIZADO  
000005 Cuenta Correo Kios 3 SERIALIZADO  
9999902 VPN FORTICLIENT COLVATEL 3 CUANTIFICADO 
Usuario:  Lina Cruz"
</t>
  </si>
  <si>
    <t xml:space="preserve">"Solicitado Por:  Ingeniero  JOSE ELIBERTO GONZALEZ  
Perfil: Operador Basico Infraestructura Noc 
Cant Vacantes: 3    ||   Ceco: 1512001    ||   Ciudad: Bogota 
 - TIPO DE ORDEN:   Aumento de Producción 
 - CONTROL DE CAMBIOS:  CC-004-2023
Contrato: PROYECTIZADO OBRA LABOR
Duración: 3 MESES     ||    Puntos: 3 meses (160 puntos por mes)
Horario: 7X24 Domingo a Domingo
Sede: CUNI 
Recursos:  102727 COMPUTADOR PORTATIL 3 SERIALIZADO  
000005 Cuenta Correo Kios 3 SERIALIZADO  
9999902 VPN FORTICLIENT COLVATEL 3 CUANTIFICADO 
Usuario:  Lina Cruz"
 | se rechaza la solicitud ya que el documento control de cambios presenta errores, el objeto del contrato no corresponde, no trae el modelo de negocio con el costo de los 3 backup para garantizar que no se presente variación con respecto a la utilidad </t>
  </si>
  <si>
    <t xml:space="preserve">"Solicitado Por:  Ingeniero  Victor Julio Garcia Chavez  
Perfil: Auxiliar De Archivo 
Cant Vacantes: 1    ||   Ceco: 89992    ||   Ciudad: Bogota 
 - TIPO DE ORDEN:   REEMPLAZO
 - CEDULA:  52764628
 - NOMBRE:  NOHORA PATRICIA BLANCO SOLANO
 - FECHA DE RETIRO:  27/12/2023
 - MOTIVO:   retiro
Contrato: PROYECTIZADO
Duración: 1 MES     ||    Puntos: 400 puntos x mes
Horario: L-S 7 A 5 pm
Sede: COFRADIA 
Recursos:  000001 CARNÉ 1 SERIALIZADO 
102727 COMPUTADOR PORTATIL 1 SERIALIZADO  
000005 Cuenta Correo Kios 1 SERIALIZADO 
Observación:  Fecha ingreso de la persona  a remplazar : del 15 de enero al 19 de enero del 2024
Usuario:  Lina Cruz"
</t>
  </si>
  <si>
    <t>ERROR DE CARGO - PARA EL CECO 1199001 EL CARGO ES TECNICO IV FUSIONADOR DE FIBRA ASEGURAMIENTO FTTH</t>
  </si>
  <si>
    <t>1024464683</t>
  </si>
  <si>
    <t xml:space="preserve">"Solicitado Por:  Ingeniero  Marscelo Tovar Nivia   
Perfil: Supervisor Tecnico / Tendido Y Empalme De Fibra Optica 
Cant Vacantes: 1    ||   Ceco: 1199001    ||   Ciudad: Bogota 
 - TIPO DE ORDEN:   Reemplazo
 - CEDULA:  1024464683
 - NOMBRE:  GUERRERO VARGAS LEONARDO AUGUSTO
 - FECHA DE RETIRO:  Vencimiento de contrato 29/12/2023
Contrato: PROYECTIZADO OBRA LABOR
Duración: 1 mes     ||    Puntos: 52 PUNTOS x MES
Horario: L-S 7 a.m - 4 p.m
Sede: Terreno 
Recursos:  102839 SIMCARD ETB 1 SERIALIZADO 
Observación:  Ninguna
Usuario:  Lina Cruz"
</t>
  </si>
  <si>
    <t>GUERRERO VARGAS LEONARDO AUGUSTO</t>
  </si>
  <si>
    <t>1020796478</t>
  </si>
  <si>
    <t xml:space="preserve">"Solicitado Por:  Ingeniero  Marscelo Tovar Nivia   
Perfil: Supervisor Tecnico / Tendido Y Empalme De Fibra Optica 
Cant Vacantes: 1    ||   Ceco: 1199001    ||   Ciudad: Bogota 
 - TIPO DE ORDEN:   Reemplazo
 - CEDULA:  1020796478
 - NOMBRE:  PATIÑO CORCHO SEBASTIAN
 - FECHA DE RETIRO:  Vencimiento de contrato 29/12/2023
Contrato: PROYECTIZADO OBRA LABOR
Duración: 1 mes     ||    Puntos: 52 PUNTOS x MES
Horario: L-S 7 a.m - 4 p.m
Sede: Terreno 
Recursos:  102839 SIMCARD ETB 1 SERIALIZADO 
Observación:  Ninguna
Usuario:  Lina Cruz"
</t>
  </si>
  <si>
    <t>PATIÑO CORCHO SEBASTIAN</t>
  </si>
  <si>
    <t>ANULADA POR SOLICITUD DE LA OPERACION</t>
  </si>
  <si>
    <t xml:space="preserve">"Solicitado Por:  Ingeniero  Pedro Wilson Salamanca   
Perfil: ASIGNADOR 
Cant Vacantes: 2    ||   Ceco: 1056001    ||   Ciudad: Bogota 
 - TIPO DE ORDEN:   Aumento de Producción 
 - CONTORL DE CAMBIOS:  CC-009-2023
Contrato: PROYECTIZADO OBRA LABOR
Duración: 3 meses     ||    Puntos: 40 por mes
Horario: L-S 7 A 5 pm
Sede: Cofradía 
Recursos:  102727 COMPUTADOR PORTATIL 2 SERIALIZADO  
000001 CARNÉ 2 SERIALIZADO  
102839 SIMCARD ETB 2 SERIALIZADO  
000006 Cuenta Correo Basic 2 SERIALIZADO  
9999909 TEAMS 2 CUANTIFICADO  
101999 CELULAR SMARTPHONE BASICO 2 CUANTIFICADO 
Usuario:  Lina Cruz"
</t>
  </si>
  <si>
    <t>8-feb</t>
  </si>
  <si>
    <t>9-feb</t>
  </si>
  <si>
    <t>EL CARGO TECNICO IV / FUSIONADOR FIBRA NO SE MANEJARA DENTRO DEL CECO 1199001 SE DEBE MODIFICAR A TECNICO IV FUSIONADOR DE FIBRA ASEGURAMIENTO FTTH</t>
  </si>
  <si>
    <t xml:space="preserve">"Solicitado Por:  Ingeniero  Marscelo Tovar Nivia   
Perfil:  TECNICO IV / FUSIONADOR FIBRA 
Cant Vacantes: 1    ||   Ceco: 1199001    ||   Ciudad: Bogota 
 - TIPO DE ORDEN:   Reemplazo
 - CEDULA:  1024464683
 - NOMBRE:  GUERRERO VARGAS LEONARDO AUGUSTO
 - FECHA DE RETIRO:  Vencimiento de contrato 29/12/2023
Contrato: PROYECTIZADO OBRA LABOR
Duración: 1 mes     ||    Puntos: 52 PUNTOS x MES
Horario: L-S 7 a.m - 4 p.m
Sede: Terreno 
Recursos:  102839 SIMCARD ETB 1 SERIALIZADO 
Usuario:  Lina Cruz"
</t>
  </si>
  <si>
    <t xml:space="preserve">"Solicitado Por:  Ingeniero  Marscelo Tovar Nivia   
Perfil:  TECNICO IV / FUSIONADOR FIBRA 
Cant Vacantes: 1    ||   Ceco: 1199001    ||   Ciudad: Bogota 
 - TIPO DE ORDEN:   Reemplazo
 - CEDULA:  1020796478
 - NOMBRE:  PATIÑO CORCHO SEBASTIAN
 - FECHA DE RETIRO:  Vencimiento de contrato 29/12/2023
Contrato: PROYECTIZADO OBRA LABOR
Duración: 1 mes     ||    Puntos: 52 PUNTOS x MES
Horario: L-S 7 a.m - 4 p.m
Sede: Terreno 
Recursos:  102839 SIMCARD ETB 1 SERIALIZADO 
Usuario:  Lina Cruz"
</t>
  </si>
  <si>
    <t>Se justifico en orden DDR18054 y ya ingreso el remplazo</t>
  </si>
  <si>
    <t xml:space="preserve">"Solicitado Por:  Ingeniero  Alex Hernández Medina  
Perfil: TECNICO II / INSTALADOR FTTH 
Cant Vacantes: 1    ||   Ceco: 1197001    ||   Ciudad: Bogota 
 - TIPO DE ORDEN:   REEMPLAZO
 - CEDULA:  1007593412
 - NOMBRE:  Ospino Torres Jose Alfredo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t>
  </si>
  <si>
    <t>Se justifico en orden DDR18055 y ya ingreso el remplazo</t>
  </si>
  <si>
    <t xml:space="preserve">"Solicitado Por:  Ingeniero  Alex Hernández Medina  
Perfil: TECNICO II / INSTALADOR FTTH 
Cant Vacantes: 1    ||   Ceco: 1197001    ||   Ciudad: Bogota 
 - TIPO DE ORDEN:   REEMPLAZO
 - CEDULA:  1015408606
 - NOMBRE:  Avella Payan Jose Luis
 - FECHA DE RETIRO:  21/12/2023
 - MOTIVO:   Terminación de Contrato
Contrato: PROYECTIZADO
Duración: 2 mes      ||    Puntos: 2 mes (enero 200 puntos, febrero 200 puntos)
Horario: L a S 7 a.m. - 4 p.m.
Sede: COFRADIA-TERRENO 
Recursos:  000001 CARNÉ 1 SERIALIZADO 
102839 SIMCARD ETB 1 SERIALIZADO  
101999 CELULAR SMARTPHONE BASICO 1 CUANTIFICADO  
9999988 REQUIERE MOTO 1 CUANTIFICADO
Observación:  Ninguna
Usuario:  Lina Cruz"
</t>
  </si>
  <si>
    <t xml:space="preserve">"Solicitado Por:  Ingeniero  Alex Hernández Medina  
Perfil: TECNICO II / INSTALADOR FTTH 
Cant Vacantes: 1    ||   Ceco: 1197001    ||   Ciudad: Bogota 
 - TIPO DE ORDEN:   REEMPLAZO
 - CEDULA:  1023036218
 - NOMBRE:  Moreno Errenuma Camilo Andres
 - FECHA DE RETIRO:  25/11/2023
 - MOTIVO:   Relación con el jefe inmediato
Contrato: PROYECTIZADO
Duración: 2 mes      ||    Puntos: 2 mes (enero 200 puntos, febrero 200 puntos)
Horario: L a S 7 a.m. - 4 p.m.
Sede: COFRADIA-TERRENO 
Recursos:  000001 CARNÉ 1 SERIALIZADO 
102839 SIMCARD ETB 1 SERIALIZADO  
101999 CELULAR SMARTPHONE BASICO 1 CUANTIFICADO  
Observación:  Ninguna
Usuario:  Lina Cruz"
</t>
  </si>
  <si>
    <t>ANULADO INFORMA APOYO OPERACIONES</t>
  </si>
  <si>
    <t xml:space="preserve">"Solicitado Por:  Ingeniero  Pedro Wilson Salamanca   
Perfil: ASIGNADOR 
Cant Vacantes: 2    ||   Ceco: 1056001    ||   Ciudad: Bogota 
 - TIPO DE ORDEN:   Aumento de Producción 
 - Control de Cambios:  CC-009-2023
 - MOTIVO:   AUMENTO DE PRODUCCIÓN
Contrato: PROYECTIZADO OBRA LABOR
Duración: 3 meses     ||    Puntos: 40 por mes
Horario: L-S 7 A 5 pm
Sede: Cofradía 
Recursos:  102727	COMPUTADOR PORTATIL	2	SERIALIZADO		
000001	CARNÉ	2	SERIALIZADO		
9999909	TEAMS	2	CUANTIFICADO		
101999	CELULAR SMARTPHONE BASICO	2	CUANTIFICADO		
102839	SIMCARD ETB	2	SERIALIZADO		
000006	Cuenta Correo Basic	2	SERIALIZADO	
Usuario:  Lina Cruz"
</t>
  </si>
  <si>
    <t>"Solicitado Por: Ingeniero Mauricio Barreto Ochoa Perfil: TECNICO III ANALISIS DE INFORMACION Y GESTION DE MATERIALES Cant Vacantes: 3 || Ceco: 1200001 || Ciudad: Bogota - TIPO DE ORDEN: Nuevo Negocio Contrato: PROYECTIZADO Duración: 1 mes || Puntos: (8.750 puntos mes) Horario: L - S 7 am - 4 pm Sede: Terreno Recursos: 102727 COMPUTADOR PORTATIL 3 SERIALIZADO 102839 SIMCARD ETB 3 SERIALIZADO 101999 CELULAR SMARTPHONE BASICO 3 CUANTIFICADO 000005 Cuenta Correo Kios 3 SERIALIZADO Observación: • 3 Técnico III / Analista De Información Y Gestión De Materiales; con horario L - S 7 am – 4 pm con asignación de PC portátil;correo, SIM CARD (Voz + datos); (8.750 puntos mes) Usuario: Lina Cruz" | Son solo 2 analistas</t>
  </si>
  <si>
    <t xml:space="preserve">"Solicitado Por:  Ingeniero  Mauricio Barreto Ochoa   
Perfil: TECNICO III ANALISIS DE INFORMACION Y GESTION DE MATERIALES 
Cant Vacantes: 3    ||   Ceco: 1200001    ||   Ciudad: Bogota 
 - TIPO DE ORDEN:   Nuevo Negocio
Contrato: PROYECTIZADO
Duración: 1 mes     ||    Puntos: (8.750 puntos mes)
Horario: L - S  7 am - 4 pm
Sede: Terreno 
Recursos:  102727 COMPUTADOR PORTATIL 3 SERIALIZADO  
102839 SIMCARD ETB 3 SERIALIZADO  
101999 CELULAR SMARTPHONE BASICO 3 CUANTIFICADO  
000005 Cuenta Correo Kios 3 SERIALIZADO
Observación:  • 3 Técnico III / Analista De Información Y Gestión De Materiales; con horario L - S  7 am – 4 pm con asignación de PC portátil;correo,  SIM CARD (Voz + datos); (8.750 puntos mes)
Usuario:  Lina Cruz"
</t>
  </si>
  <si>
    <t>"Solicitado Por:  Ingeniero  Mauricio Barreto Ochoa   
Perfil: TECNICO III ANALISIS DE INFORMACION Y GESTION DE MATERIALES 
Cant Vacantes: 3    ||   Ceco: 1200001    ||   Ciudad: Bogota 
 - TIPO DE ORDEN:   Nuevo Negocio
Contrato: PROYECTIZADO
Duración: 1 mes     ||    Puntos: (8.750 puntos mes)
Horario: L - S  7 am - 4 pm
Sede: Terreno 
Recursos:  102727 COMPUTADOR PORTATIL 3 SERIALIZADO  
102839 SIMCARD ETB 3 SERIALIZADO  
101999 CELULAR SMARTPHONE BASICO 3 CUANTIFICADO  
000005 Cuenta Correo Kios 3 SERIALIZADO
Observación:  • 3 Técnico III / Analista De Información Y Gestión De Materiales; con horario L - S  7 am – 4 pm con asignación de PC portátil;correo,  SIM CARD (Voz + datos); (8.750 puntos mes)
Usuario:  Lina Cruz"
 | Son solo 2 analistas</t>
  </si>
  <si>
    <t>"Solicitado Por: Ingeniero JOSE ELIBERTO GONZALEZ Perfil: GESTOR DE INCIDENTES CAMBIO Y TAREAS Cant Vacantes: 1 || Ceco: 1514001 || Ciudad: Bogota - TIPO DE ORDEN: Reemplazo - CEDULA: 1073691468 - NOMBRE: Cuellar Gomez Oscar Stivens - FECHA DE RETIRO: 08/01/2024 - MOTIVO: Otra oportunidad laboral Contrato: Proyectizado Duración: 3 MESES || Puntos: Horario: 7X24 Domingo a Domingo Sede: CUNI Recursos: 000001 CARNÉ 1 SERIALIZADO 102727 COMPUTADOR PORTATIL 1 SERIALIZADO 000005 Cuenta Correo Kios 1 SERIALIZADO 9999902 VPN FORTICLIENT COLVATEL 1 CUANTIFICADO Usuario: Lina Cruz"</t>
  </si>
  <si>
    <t xml:space="preserve">"Solicitado Por:  Ingeniero  JOSE ELIBERTO GONZALEZ  
Perfil: GESTOR DE INCIDENTES CAMBIO Y TAREAS 
Cant Vacantes: 1    ||   Ceco: 1514001    ||   Ciudad: Bogota 
 - TIPO DE ORDEN:   Reemplazo
 - CEDULA:  1073691468
 - NOMBRE:  Cuellar Gomez Oscar Stivens 
 - FECHA DE RETIRO:  08/01/2024
 - MOTIVO:   Otra oportunidad laboral
Contrato: Proyectizado
Duración: 3 MESES     ||    Puntos: 
Horario: 7X24 Domingo a Domingo
Sede: CUNI 
Recursos:  000001 CARNÉ 1 SERIALIZADO 
102727 COMPUTADOR PORTATIL 1 SERIALIZADO  
000005 Cuenta Correo Kios 1 SERIALIZADO  
9999902 VPN FORTICLIENT COLVATEL 1 CUANTIFICADO
Usuario:  Lina Cruz"
</t>
  </si>
  <si>
    <t>Se anula la orden de servicio por solicitud de la operación.</t>
  </si>
  <si>
    <t xml:space="preserve">"Solicitado Por:  Ingeniero  Mauricio Barreto Ochoa   
Perfil: Tecnico II Empalmador Redes De Cobre 
Cant Vacantes: 4    ||   Ceco: 1200001    ||   Ciudad: Bogota 
 - TIPO DE ORDEN:   Nuevo Negocio
 - MOTIVO:   NUEVO NEGOCIO
Contrato: Proyectizado
Duración: 1 MES     ||    Puntos: 275 puntos Mes
Horario: L - S 7AM - 4PM
Sede: TERRENO 
Recursos:  102839 SIMCARD ETB 4 SERIALIZADO  
101999 CELULAR SMARTPHONE BASICO 4 CUANTIFICADO  
000001 CARNÉ 4 SERIALIZADO 
Observación:  • 4 Técnico II Empalmador Redes De Cobre; con prueba de poligrafía; con horario L - S  7 am – 4 pm; con asignación de SIM CARD (Voz + datos), (275 puntos mes)
Usuario:  Lina Cruz"
</t>
  </si>
  <si>
    <t>Se anula la orden de servicio por solicitud de la operación</t>
  </si>
  <si>
    <t xml:space="preserve">"Solicitado Por:  Ingeniero  Mauricio Barreto Ochoa   
Perfil: Auxiliar I / Empalmeria Redes De Cobre 
Cant Vacantes: 4    ||   Ceco: 1200001    ||   Ciudad: Bogota 
 - TIPO DE ORDEN:   Nuevo Negocio
 - MOTIVO:   NUEVO NEGOCIO
Contrato: Proyectizado
Duración: 1 MES     ||    Puntos: 175 puntos mes
Horario: L - S 7AM - 4PM
Sede: TERRENO 
Recursos:  SIN RECURSOS
Observación:  • 4 Auxiliar I / Empalmeria Redes De Cobre; con horario L - S  7 am – 4 pm; (175 puntos mes)
Usuario:  Lina Cruz"
</t>
  </si>
  <si>
    <t>se cancela por solicitud de la operación</t>
  </si>
  <si>
    <t xml:space="preserve">"Solicitado Por:  Ingeniero  Daniel G. Camargo   
Perfil: INGENIERO DE PROYECTOS NIVEL II 
Cant Vacantes: 1    ||   Ceco: 1060001    ||   Ciudad: Bogota 
 - TIPO DE ORDEN:   Reemplazo
 - CEDULA:  1073674046
 - NOMBRE:  Parraga Medrano Jordy Sneider
 - FECHA DE RETIRO:  16/01/2024
 - MOTIVO:   1007-2 Tipo de Contrato
Contrato: PROYECTIZADO OBRA LABOR
Duración: 3     ||    Puntos: 150 puntos 
Horario: L-S 7 a.m - 5 p.m
Sede: NIZA 
Recursos:  000001 CARNÉ 1 SERIALIZADO 
102727 COMPUTADOR PORTATIL 1 SERIALIZADO  
000005 Cuenta Correo Kios 1 SERIALIZADO  
102839 SIMCARD ETB 1 SERIALIZADO  
101999 CELULAR SMARTPHONE BASICO 1 CUANTIFICADO
Observación:  Ninguna
Usuario:  Lina Cruz"
</t>
  </si>
  <si>
    <t>la orden de servicio no permite aprobación</t>
  </si>
  <si>
    <t xml:space="preserve">"Solicitado Por:  Ingeniero  Renne Agredo Triana   
Perfil: Coordinador De Proyectos En Gestion Documental 
Cant Vacantes: 1    ||   Ceco: 89992    ||   Ciudad: Bogota 
 - TIPO DE ORDEN:   Reemplazo
 - CEDULA:  1102578641
 - NOMBRE:  Victor Julio Garcia Chavez
 - FECHA DE RETIRO:  10/01/2024
 - MOTIVO:   RENUNCIA VOLUNTARIA
Contrato: PROYECTIZADO
Duración: 1 año     
Puntos: renovar 1000 X mes
Horario: L a V 7 a 5 Sábado Medio día
Sede: COFRADÍA 
Recursos:  000008 Computador portatil core I7 1 SERIALIZADO  
103204 DISCOS SSD 512GB 1 SERIALIZADO  
000006 Cuenta Correo Basic 1 SERIALIZADO  
9999909 TEAMS 1 CUANTIFICADO  
000003 Monitor 1 SERIALIZADO 
Observación:  PORTATIL Intel Core I7 –Quinta generación o superior, disco 500Gb estado sólido , pantalla 16” o superior  || correo corportativo, con Teams como coordinador  ||  Acceso a carpetas públicas de pro tic
Usuario:  Lina Cruz"
</t>
  </si>
  <si>
    <t>EL CECO NO COINCIDE</t>
  </si>
  <si>
    <t xml:space="preserve">"Solicitado Por:  Ingeniero  Daniel G. Camargo   
Perfil: Gerente de proyectos – Servicios corporativos 
Cant Vacantes: 1    ||   Ceco: 1517001    ||   Ciudad: Bogota 
 - TIPO DE ORDEN:   Reemplazo
 - CEDULA:  1073674046
 - NOMBRE:  Parraga Medrano Jordy Sneider
 - FECHA DE RETIRO:  16/01/2024
 - MOTIVO:   1007-2 Tipo de Contrato
Contrato: PROYECTIZADO OBRA LABOR
Duración: 3 meses     ||    Puntos: 30 puntos mensuales
Horario: L-S 7 a.m - 5 p.m
Sede: NIZA 
Recursos:  102727 COMPUTADOR PORTATIL 1 SERIALIZADO  
000005 Cuenta Correo Kios 1 SERIALIZADO  
101999 CELULAR SMARTPHONE BASICO 1 CUANTIFICADO  
102839 SIMCARD ETB 1 SERIALIZADO
Observación:  Ninguna
Usuario:  Lina Cruz"
</t>
  </si>
  <si>
    <t>GERENTE DE PROYECTOS – SERVICIOS CORPORATIVOS  (Centro de Gestion)</t>
  </si>
  <si>
    <t>"Solicitado Por: Ingeniero Mary Andrea Peña Perfil: Técnico De Archivo Cant Vacantes: 1 || Ceco: 4343007 || Ciudad: Funza - TIPO DE ORDEN: Reemplazo - CEDULA: 39770245 - NOMBRE: Niño Arevalo Lilian - FECHA DE RETIRO: 17/01/2024 - MOTIVO: Motivo Personal Contrato: PROYECTIZADO OBRA LABOR Duración: 2 MESES Puntos: 1490 por mes (2.980 puntos los cuales van por 2 meses) Horario: La V de 7:30 am a 5 pm y sábados de 7 am a 11 am Sede: ADRES FUNZA Recursos: 102727 COMPUTADOR PORTATIL 1 SERIALIZADO 102546 MOUSE HP 1 SERIALIZADO 102981 TECLADO 1 SERIALIZADO 000004 Base refrigerante 1 SERIALIZADO Observación: ***** Usuario de aplicativo ( adres inventario ) ****** Usuario: Lina Cruz"</t>
  </si>
  <si>
    <t>Nombre: COMPUTADOR PORTATIL , Nombre: MOUSE HP , Nombre: TECLADO , Nombre: Base refrigerante ,</t>
  </si>
  <si>
    <t xml:space="preserve">"Solicitado Por:  Ingeniero Mary Andrea Peña
Perfil: Técnico De Archivo  
Cant Vacantes: 1    ||   Ceco: 4343007    ||   Ciudad: Funza 
 - TIPO DE ORDEN:   Reemplazo
 - CEDULA:  39770245
 - NOMBRE:  Niño Arevalo Lilian
 - FECHA DE RETIRO:  17/01/2024
 - MOTIVO:   Motivo Personal
Contrato: PROYECTIZADO OBRA LABOR
Duración: 2 MESES 
Puntos: 1490 por mes (2.980 puntos los cuales van por 2 meses)
Horario: La V de 7:30 am a 5 pm y sábados de 7 am a 11 am 
Sede: ADRES FUNZA 
Recursos:  102727 COMPUTADOR PORTATIL 1 SERIALIZADO  
102546 MOUSE HP 1 SERIALIZADO  
102981 TECLADO 1 SERIALIZADO  
000004 Base refrigerante 1 SERIALIZADO  
Observación: ***** Usuario de aplicativo ( adres inventario ) ******
Usuario:  Lina Cruz"
</t>
  </si>
  <si>
    <t>"Solicitado Por: Ingeniero Daniel G. Camargo Perfil: Gerente de proyectos – Servicios corporativos Cant Vacantes: 1 || Ceco: 1517001 || Ciudad: Bogota - TIPO DE ORDEN: Reemplazo - CEDULA: 1073674046 - NOMBRE: Parraga Medrano Jordy Sneider - FECHA DE RETIRO: 16/01/2024 - MOTIVO: 1007-2 Tipo de Contrato Contrato: PROYECTIZADO OBRA LABOR Duración: 3 meses || Puntos: 30 puntos mensuales Horario: L-S 7 a.m - 5 p.m Sede: NIZA Recursos: 102727 COMPUTADOR PORTATIL 1 SERIALIZADO 000005 Cuenta Correo Kios 1 SERIALIZADO 101999 CELULAR SMARTPHONE BASICO 1 CUANTIFICADO 102839 SIMCARD ETB 1 SERIALIZADO Observación: Ninguna Usuario: Lina Cruz"</t>
  </si>
  <si>
    <t xml:space="preserve">"Solicitado Por:  Ingeniero  Daniel G. Camargo   
Perfil: Gerente de proyectos – Servicios corporativos 
Cant Vacantes: 1    ||   Ceco: 1517001    ||   Ciudad: Bogota 
 - TIPO DE ORDEN:   Reemplazo
 - CEDULA:  1073674046
 - NOMBRE:  Parraga Medrano Jordy Sneider
 - FECHA DE RETIRO:  16/01/2024
 - MOTIVO:   1007-2 Tipo de Contrato
Contrato: PROYECTIZADO OBRA LABOR
Duración: 3 meses     ||    Puntos: 30 puntos mensuales
Horario: L-S 7 a.m - 5 p.m
Sede: NIZA 
Recursos:  102727 COMPUTADOR PORTATIL 1 SERIALIZADO  
000005 Cuenta Correo Kios 1 SERIALIZADO  
101999 CELULAR SMARTPHONE BASICO 1 CUANTIFICADO  
102839 SIMCARD ETB 1 SERIALIZADO 
Observación:  Ninguna
Usuario:  Lina Cruz"
</t>
  </si>
  <si>
    <t>"Solicitado Por: Ingeniero Daniel G. Camargo Pinto Perfil: FUENTES DIAZ LADY GISELLIETH Cant Vacantes: 1 || Ceco: 1517001 || Ciudad: Bogota - TIPO DE ORDEN: Reemplazo - CEDULA: 1019033964 - NOMBRE: Gerente de proyectos – Servicios corporativos - FECHA DE RETIRO: 19/01/2024 - - MOTIVO: 1007-1 Mejor remuneración Contrato: PROYECTIZADO OBRA LABOR Duración: 3 meses || Puntos: 30 puntos mensuales Horario: L-S 7 a.m - 5 p.m Sede: NIZA Recursos: 000001 CARNÉ 1 SERIALIZADO 102727 COMPUTADOR PORTATIL 1 SERIALIZADO 000005 Cuenta Correo Kios 1 SERIALIZADO 101999 CELULAR SMARTPHONE BASICO 1 CUANTIFICADO 102839 SIMCARD ETB 1 SERIALIZADO Usuario: Lina Cruz"</t>
  </si>
  <si>
    <t xml:space="preserve">"Solicitado Por:  Ingeniero  Daniel G. Camargo Pinto  
Perfil: FUENTES DIAZ LADY GISELLIETH 
Cant Vacantes: 1    ||   Ceco: 1517001    ||   Ciudad: Bogota 
 - TIPO DE ORDEN:   Reemplazo
 - CEDULA:  1019033964
 - NOMBRE:  Gerente de proyectos – Servicios corporativos
 - FECHA DE RETIRO:  19/01/2024 -  
 - MOTIVO:   1007-1 Mejor remuneración  
Contrato: PROYECTIZADO OBRA LABOR
Duración: 3 meses     ||    Puntos: 30 puntos mensuales
Horario: L-S 7 a.m - 5 p.m
Sede: NIZA 
Recursos:  000001 CARNÉ 1 SERIALIZADO  
102727 COMPUTADOR PORTATIL 1 SERIALIZADO  
000005 Cuenta Correo Kios 1 SERIALIZADO  
101999 CELULAR SMARTPHONE BASICO 1 CUANTIFICADO  
102839 SIMCARD ETB 1 SERIALIZADO 
Usuario:  Lina Cruz"
</t>
  </si>
  <si>
    <t>se cancela la ODS porque se genera una nueva con un cargo diferente</t>
  </si>
  <si>
    <t>Se cancela porque se crea una nueva con un cargo diferente</t>
  </si>
  <si>
    <t>"Solicitado Por: Ingeniero Daniel G. Camargo Perfil: Gerente de proyectos – Servicios corporativos Cant Vacantes: 1 || Ceco: 1517001 || Ciudad: Bogota - TIPO DE ORDEN: Reemplazo - CEDULA: 1073674046 - NOMBRE: Parraga Medrano Jordy Sneider - FECHA DE RETIRO: 16/01/2024 - MOTIVO: 1007-2 Tipo de Contrato Contrato: PROYECTIZADO OBRA LABOR Duración: 3 meses || Puntos: 30 puntos mensuales Horario: L-S 7 a.m - 5 p.m Sede: NIZA Recursos: 102727 COMPUTADOR PORTATIL 1 SERIALIZADO 000006 Cuenta Correo Basic 1 SERIALIZADO 101999 CELULAR SMARTPHONE BASICO 1 CUANTIFICADO 102839 SIMCARD ETB 1 SERIALIZADO 9999909 TEAMS 1 CUANTIFICADO 9999991 MICROSOFT VISIO 1 CUANTIFICADO 9999905 MICROSOFT PROJECT 1 CUANTIFICADO Observación: Ninguna Usuario: Lina Cruz" | Se da visto bueno para cubrir vacante por renuncia</t>
  </si>
  <si>
    <t>"Solicitado Por: Ingeniero Daniel G. Camargo Pinto Perfil: Gerente de proyectos – Servicios corporativos Cant Vacantes: 1 || Ceco: 1517001 || Ciudad: Bogota - TIPO DE ORDEN: Reemplazo - CEDULA: 1019033964 - NOMBRE: FUENTES DIAZ LADY GISELLIETH - FECHA DE RETIRO: 19/01/2024 - - MOTIVO: 1007-1 Mejor remuneración Contrato: PROYECTIZADO OBRA LABOR Duración: 3 meses || Puntos: 30 puntos mensuales Horario: L-S 7 a.m - 5 p.m Sede: NIZA Recursos: 102727 COMPUTADOR PORTATIL 1 SERIALIZADO 000006 Cuenta Correo Basic 1 SERIALIZADO 101999 CELULAR SMARTPHONE BASICO 1 CUANTIFICADO 102839 SIMCARD ETB 1 SERIALIZADO 9999909 TEAMS 1 CUANTIFICADO 9999991 MICROSOFT VISIO 1 CUANTIFICADO 9999905 MICROSOFT PROJECT 1 CUANTIFICADO Observación: Usuario: Lina Cruz" | Se da visto bueno para cubrir vacante por renuncia</t>
  </si>
  <si>
    <t>el salario establecido en el modelo es diferente al solicitado en la ODS</t>
  </si>
  <si>
    <t>"Solicitado Por: Ingeniero Marscelo Tovar Nivia Perfil: Auxiliar I Tendido de Fibra Óptica Cant Vacantes: 2 || Ceco: 1224001 || Ciudad: Bogota - TIPO DE ORDEN: Aumento de Producción Contrato: Temporal Duración: 3 MESES || Puntos: SIN PUNTOS Horario: L - S 7AM - 4PM Sede: SAN FERNANDO Recursos: sin recursos Observación: ? 2 Tecnico I / Auxiliar Empalme De Fibra Óptica, con horario L - S 7AM - 4PM Usuario: Lina Cruz" | autorizado</t>
  </si>
  <si>
    <t xml:space="preserve">"Solicitado Por:  Ingeniero  Marscelo Tovar Nivia   
Perfil: Auxiliar I Tendido de Fibra Óptica 
Cant Vacantes: 2    ||   Ceco: 1224001    ||   Ciudad: Bogota 
 - TIPO DE ORDEN:   Aumento de Producción
Contrato: Temporal
Duración: 3 MESES     ||    Puntos: SIN PUNTOS
Horario: L - S 7AM - 4PM
Sede: SAN FERNANDO 
Recursos:  sin recursos
Observación:   2 Tecnico I / Auxiliar Empalme De Fibra Óptica, con horario L - S 7AM - 4PM
Usuario:  Lina Cruz"
</t>
  </si>
  <si>
    <t>"Solicitado Por: Ingeniero Marscelo Tovar Nivia Perfil: Auxiliar I / Tendido De Fibra Optica Cant Vacantes: 1 || Ceco: 1199001 || Ciudad: Bogota - TIPO DE ORDEN: Reemplazo - CEDULA: 1006719343 - NOMBRE: Gaitan Madrigal Jeison Enrique - FECHA DE RETIRO: 09/12/2023 - MOTIVO: Emprendimiento Contrato: PROYECTIZADO OBRA LABOR Duración: 1 meses || Puntos: 26 PUNTOS MENSUAL Horario: L-S 7 a.m - 4 p.m Sede: Terreno Recursos: sin recursos Observación: Auxiliar I / Asistente de Tendido; con horario L-S 7ªM -4PM. Usuario: Lina Cruz" | autorizado - solicitud para atender la operación de alistamiento</t>
  </si>
  <si>
    <t xml:space="preserve">"Solicitado Por:  Ingeniero  Marscelo Tovar Nivia   
Perfil: Auxiliar I / Tendido De Fibra Optica 
Cant Vacantes: 1    ||   Ceco: 1199001    ||   Ciudad: Bogota 
 - TIPO DE ORDEN:   Reemplazo
 - CEDULA:  1006719343
 - NOMBRE:  Gaitan Madrigal Jeison Enrique
 - FECHA DE RETIRO:  09/12/2023
 - MOTIVO:   Emprendimiento
Contrato: PROYECTIZADO OBRA LABOR
Duración: 1 meses     ||    Puntos: 26 PUNTOS MENSUAL
Horario: L-S 7 a.m - 4 p.m
Sede: Terreno 
Recursos:  sin recursos
Observación:  Auxiliar I / Asistente de Tendido; con horario L-S 7ªM -4PM.
Usuario:  Lina Cruz"
</t>
  </si>
  <si>
    <t>"Solicitado Por: Ingeniero Renne Agredo Triana Perfil: Lider Operativo Gestion Documental Cant Vacantes: 1 || Ceco: 4343007 || Ciudad: Funza - TIPO DE ORDEN: Nuevo Negocio - CEDULA: 1070947969 - NOMBRE: Yanly Yurley Pedraza Castro - FECHA DE RETIRO: 30/01/2024 - MOTIVO: Renuncia Voluntaria Contrato: PROYECTIZADO OBRA LABOR Duración: 6 meses Puntos: 1500 puntos mensuales Horario: La V de 7:30 am a 5 pm y sabados de 7 am a 11 am Sede: ADRES FUNZA Recursos: 000008 Computador portatil core I7 1 SERIALIZADO 102953 DISCO DE ESTADO SÓLIDO DE 256 GB 1 SERIALIZADO 000006 Cuenta Correo Basic 1 SERIALIZADO 9999909 TEAMS 1 CUANTIFICADO 102981 TECLADO 1 SERIALIZADO 102546 MOUSE HP 1 SERIALIZADO Observación: PORTATIL Intel Core I7 –Quinta generación o superior, disco 500Gb estado sólido , 16” o superior +Teclado y Mouse, Teams, Acceso a carpetas públicas de pro tic Usuario: Lina Cruz"</t>
  </si>
  <si>
    <t xml:space="preserve">"Solicitado Por:  Ingeniero  Renne Agredo Triana   
Perfil: Lider Operativo Gestion Documental  
Cant Vacantes: 1    ||   Ceco: 4343007    ||   Ciudad: Funza 
 - TIPO DE ORDEN:   Nuevo Negocio
 - CEDULA:  1070947969
 - NOMBRE:  Yanly Yurley Pedraza Castro
 - FECHA DE RETIRO:  30/01/2024
 - MOTIVO:   Renuncia Voluntaria
Contrato: PROYECTIZADO OBRA LABOR
Duración: 6 meses     
Puntos: 1500 puntos mensuales
Horario: La V de 7:30 am a 5 pm y sabados de 7 am a 11 am 
Sede: ADRES FUNZA 
Recursos:  000008 Computador portatil core I7 1 SERIALIZADO  
102953 DISCO DE ESTADO SÓLIDO DE 256 GB 1 SERIALIZADO  
000006 Cuenta Correo Basic 1 SERIALIZADO  
9999909 TEAMS 1 CUANTIFICADO  
102981 TECLADO 1 SERIALIZADO  
102546 MOUSE HP 1 SERIALIZADO 
Observación:  PORTATIL Intel Core I7 –Quinta generación o superior, disco 500Gb estado sólido , 16” o superior +Teclado y Mouse, Teams, Acceso a carpetas públicas de pro tic
Usuario:  Lina Cruz"
</t>
  </si>
  <si>
    <t>El cargo solicitado no esta reportado en el modelo de negocio.</t>
  </si>
  <si>
    <t xml:space="preserve">"Solicitado Por:  Ingeniero  Mauricio Barreto Ochoa   
Perfil: AUXILIAR I OPERADOR DE DATOS 
Cant Vacantes: 1    ||   Ceco: 1200001    ||   Ciudad: Bogota 
 - TIPO DE ORDEN:   Nuevo Negocio
Contrato: PROYECTIZADO
Duración: 1 mes     ||    Puntos:  (5.000 puntos mes)
Horario: L - S  7 am - 4 pm
Sede: Terreno 
Recursos:  102727 COMPUTADOR PORTATIL 1 SERIALIZADO  
102839 SIMCARD ETB 1 SERIALIZADO  
101999 CELULAR SMARTPHONE BASICO 1 CUANTIFICADO  
000005 Cuenta Correo Kios 1 SERIALIZADO
Observación:  • 1 Auxiliar I / Operador De Datos 7 am – 4 pm con horario L - S de 7 am – 4 pm, asignación de PC portátil; SIM CARD (Voz + datos) (5.000 puntos mes).
Usuario:  Lina Cruz"
</t>
  </si>
  <si>
    <t>"Solicitado Por: Ingeniero Mauricio Barreto Ochoa Perfil: Técnico II Empalmador Redes De Cobre Cant Vacantes: 1 || Ceco: 1198001 || Ciudad: Bogota - TIPO DE ORDEN: REEMPLAZO - CEDULA: 1023907564 - NOMBRE: Velasquez Ochoa Jonathan Smith - FECHA DE RETIRO: 08/02/2024 - MOTIVO: Renuncia Voluntaria Contrato: PROYECTIZADO OBRA LABOR Duración: 1 mes || Puntos: 275 puntos mes Horario: L a S 7 a.m. - 4 p.m. Sede: COFRADIA-TERRENO Recursos: 102839 SIMCARD ETB 1 SERIALIZADO 101999 CELULAR SMARTPHONE BASICO 1 CUANTIFICADO Observación: • 1 Técnico II Empalmador Redes De Cobre 7 am – 4 pm con horario L - S de 7 am – 4 pm, SIM CARD (Voz + datos) (275 puntos mes). Usuario: Lina Cruz"</t>
  </si>
  <si>
    <t xml:space="preserve">"Solicitado Por:  Ingeniero  Mauricio Barreto Ochoa   
Perfil: Técnico II Empalmador Redes De Cobre 
Cant Vacantes: 1    ||   Ceco: 1198001    ||   Ciudad: Bogota 
 - TIPO DE ORDEN:   REEMPLAZO
 - CEDULA:  1023907564
 - NOMBRE:  Velasquez Ochoa Jonathan Smith
 - FECHA DE RETIRO:  08/02/2024
 - MOTIVO:   Renuncia Voluntaria
Contrato: PROYECTIZADO OBRA LABOR
Duración: 1 mes     ||    Puntos: 275 puntos mes
Horario: L a S 7 a.m. - 4 p.m.
Sede: COFRADIA-TERRENO 
Recursos:  102839 SIMCARD ETB 1 SERIALIZADO  
101999 CELULAR SMARTPHONE BASICO 1 CUANTIFICADO
Observación:  • 1 Técnico II Empalmador Redes De Cobre 7 am – 4 pm con horario L - S de 7 am – 4 pm, SIM CARD (Voz + datos) (275 puntos mes).
Usuario:  Lina Cruz"
</t>
  </si>
  <si>
    <t>"Solicitado Por: Ingeniero Mauricio Barreto Ochoa Perfil: Auxiliar I / Empalmeria Redes De Cobre Cant Vacantes: 1 || Ceco: 1198001 || Ciudad: Bogota - TIPO DE ORDEN: REEMPLAZO - CEDULA: 92260356 - NOMBRE: Hernandez Berrocal Orlando - FECHA DE RETIRO: 27/01/2024 - MOTIVO: Problemas Familiares Contrato: PROYECTIZADO OBRA LABOR Duración: 1 mes || Puntos: 175 puntos mes Horario: L a S 7 a.m. - 4 p.m. Sede: COFRADIA-TERRENO Recursos: SIN RECURSOS Observación: • 1 Auxiliar I / Empalmeria Redes De Cobre 7 am – 4 pm con horario L - S de 7 am – 4 pm (175 puntos mes). Usuario: Lina Cruz"</t>
  </si>
  <si>
    <t xml:space="preserve">"Solicitado Por:  Ingeniero  Mauricio Barreto Ochoa   
Perfil: Auxiliar I / Empalmeria Redes De Cobre  
Cant Vacantes: 1    ||   Ceco: 1198001    ||   Ciudad: Bogota 
 - TIPO DE ORDEN:   REEMPLAZO
 - CEDULA:  92260356
 - NOMBRE:  Hernandez Berrocal Orlando
 - FECHA DE RETIRO:  27/01/2024
 - MOTIVO:   Problemas Familiares
Contrato: PROYECTIZADO OBRA LABOR
Duración: 1 mes     ||    Puntos: 175 puntos mes
Horario: L a S 7 a.m. - 4 p.m.
Sede: COFRADIA-TERRENO 
Recursos:  SIN RECURSOS
Observación:  • 1 Auxiliar I / Empalmeria Redes De Cobre 7 am – 4 pm con horario L - S de 7 am – 4 pm (175 puntos mes).
Usuario:  Lina Cruz"
</t>
  </si>
  <si>
    <t>TIEMPO APROB-INGRESO</t>
  </si>
  <si>
    <t>FECHA ALERTA</t>
  </si>
  <si>
    <t>HORARIO ALERTA</t>
  </si>
  <si>
    <t>FECHA ENTREGA DEL PC</t>
  </si>
  <si>
    <t>TIEMPO ALERTA</t>
  </si>
  <si>
    <t>Días sin PC</t>
  </si>
  <si>
    <t>Salario</t>
  </si>
  <si>
    <t>Variable</t>
  </si>
  <si>
    <t>Bono Tope</t>
  </si>
  <si>
    <t>VALOR DIA LABORADO</t>
  </si>
  <si>
    <t>COSTO SIN EQUIPO</t>
  </si>
  <si>
    <t>EQUIPO LISTO</t>
  </si>
  <si>
    <t>PEND RECOGER EQUIPO</t>
  </si>
  <si>
    <t>DIAS SIN RECOGER</t>
  </si>
  <si>
    <t>GUZMAN DIEGO MAURICIO</t>
  </si>
  <si>
    <t>Tarde</t>
  </si>
  <si>
    <t>Mañana</t>
  </si>
  <si>
    <t>GIRALDO VASQUEZ DANIEL IVAN</t>
  </si>
  <si>
    <t>DDR17603</t>
  </si>
  <si>
    <t>17603-1030617857</t>
  </si>
  <si>
    <t>PAJARO IBAÑEZ JHON JAIRO</t>
  </si>
  <si>
    <t>3115545393 / 3114792133</t>
  </si>
  <si>
    <t>17603-1067710411</t>
  </si>
  <si>
    <t>17603-1033773059</t>
  </si>
  <si>
    <t>PULIDO GARZON CARLOS ALBERTO</t>
  </si>
  <si>
    <t>DDR17601</t>
  </si>
  <si>
    <t>17601-1024496136</t>
  </si>
  <si>
    <t>MOGOLLON RODRIGUEZ IRMA BLANCA</t>
  </si>
  <si>
    <t>TECNICO DE CALIDAD GESTION DOCUMENTAL</t>
  </si>
  <si>
    <t>DDR17600</t>
  </si>
  <si>
    <t>17600-52482690</t>
  </si>
  <si>
    <t>PEÑA ESPINOSA MAYRA LIZBETH</t>
  </si>
  <si>
    <t>DDR17599</t>
  </si>
  <si>
    <t>17599-1007249094</t>
  </si>
  <si>
    <t>DDR17597</t>
  </si>
  <si>
    <t>17597-1019034175</t>
  </si>
  <si>
    <t>MORENO RODRIGUEZ JULIAN ANDRES</t>
  </si>
  <si>
    <t>DDR17596</t>
  </si>
  <si>
    <t>17596-80172586</t>
  </si>
  <si>
    <t>Sierra Bastidas Miguel Alejandro</t>
  </si>
  <si>
    <t>DDR17595</t>
  </si>
  <si>
    <t>17595-1022336539</t>
  </si>
  <si>
    <t>Cardona Blanquicet Jorge David</t>
  </si>
  <si>
    <t>DDR17594</t>
  </si>
  <si>
    <t>17594-72269892</t>
  </si>
  <si>
    <t>VELASQUEZ DEVIS LUIS FABIAN</t>
  </si>
  <si>
    <t>DDR17593</t>
  </si>
  <si>
    <t>17593-1018469298</t>
  </si>
  <si>
    <t>Acosta Garzon Karen Andrea</t>
  </si>
  <si>
    <t>DDR17592</t>
  </si>
  <si>
    <t>3108270971/3187562354</t>
  </si>
  <si>
    <t>17592-1030643691</t>
  </si>
  <si>
    <t>Gallo Galindo Manuel Alejandro</t>
  </si>
  <si>
    <t>DDR17591</t>
  </si>
  <si>
    <t>17591-80130648</t>
  </si>
  <si>
    <t>Supernumerario De Proyectos</t>
  </si>
  <si>
    <t>DDR17590</t>
  </si>
  <si>
    <t>17590-1016014357</t>
  </si>
  <si>
    <t>Martinez Ortiz Erika Ivon</t>
  </si>
  <si>
    <t>DDR17586</t>
  </si>
  <si>
    <t>17586-1015993715</t>
  </si>
  <si>
    <t>LOPEZ MOLANO EDGAR LEONARDO</t>
  </si>
  <si>
    <t>DDR17585</t>
  </si>
  <si>
    <t>17585-80895214</t>
  </si>
  <si>
    <t>PINZON CAUCHA RAUL FERNANDO</t>
  </si>
  <si>
    <t>17585-1013617442</t>
  </si>
  <si>
    <t>LEON GONZALEZ MANUEL ALBERTO</t>
  </si>
  <si>
    <t>17585-80222317</t>
  </si>
  <si>
    <t>Henao Ramos Ivan Andres</t>
  </si>
  <si>
    <t>17585-1013623559</t>
  </si>
  <si>
    <t>Moratto Calderon Julian Esteban</t>
  </si>
  <si>
    <t>3105729527/ 3214901620</t>
  </si>
  <si>
    <t>17585-1022426592</t>
  </si>
  <si>
    <t>17585-1000156596</t>
  </si>
  <si>
    <t>Roncancio Castro Raul Felipe</t>
  </si>
  <si>
    <t>Auxiliar I / Instalador FTTH</t>
  </si>
  <si>
    <t>DDR17565</t>
  </si>
  <si>
    <t>17565-1000049010</t>
  </si>
  <si>
    <t>Baez Benavides Sergio David</t>
  </si>
  <si>
    <t>17565-1026585158</t>
  </si>
  <si>
    <t>Lopez Romero Luis Ernesto</t>
  </si>
  <si>
    <t>17565-1056031469</t>
  </si>
  <si>
    <t>Topaga Araque Sindy Lorena</t>
  </si>
  <si>
    <t>17565-1012442531</t>
  </si>
  <si>
    <t>JUAN CAMILO ROJAS</t>
  </si>
  <si>
    <t>Estado Contratación</t>
  </si>
  <si>
    <t>ESTADO SEGUIMIENTO</t>
  </si>
  <si>
    <t>Fecha notificación de retiro</t>
  </si>
  <si>
    <t>Tiempo en contratación</t>
  </si>
  <si>
    <t>Tiempo de contratación</t>
  </si>
  <si>
    <t>CONTRATANTE  ORDENES</t>
  </si>
  <si>
    <t>ENTREGA LABORATORIO</t>
  </si>
  <si>
    <t>RECURSOS SOLICITA LINA</t>
  </si>
  <si>
    <t>OBSERVACION MIGUE</t>
  </si>
  <si>
    <t>ENTREGAN PC</t>
  </si>
  <si>
    <t>SOLICITA</t>
  </si>
  <si>
    <t>OBSERVACION ALERTA</t>
  </si>
  <si>
    <t>Castiblanco Castro Carlos Eduardo</t>
  </si>
  <si>
    <t>DDR17511</t>
  </si>
  <si>
    <t>Cerrada</t>
  </si>
  <si>
    <t>menor a 15 días</t>
  </si>
  <si>
    <t>17511-80743654</t>
  </si>
  <si>
    <t>Equipo Portatil, Correo,NETSPOT  VPN, Dominio, Celular,Moto, Sim Card Plan Voz y Datos</t>
  </si>
  <si>
    <t>YEIDY MILENA NOVA ALMANZA</t>
  </si>
  <si>
    <t>Viracacha Barbosa Yurany Stefania</t>
  </si>
  <si>
    <t>DDR17495</t>
  </si>
  <si>
    <t>17495-1033746391</t>
  </si>
  <si>
    <t>Equipo Portatil,Correo</t>
  </si>
  <si>
    <t>Vargas Peralta Jesus Daniel</t>
  </si>
  <si>
    <t>DDR17512</t>
  </si>
  <si>
    <t>OK</t>
  </si>
  <si>
    <t>17512-1103114655</t>
  </si>
  <si>
    <t>Equipo Portatil, Correo, Diadema, Permisos 3XC, Sim Card Plan Voz y Datos</t>
  </si>
  <si>
    <t>Alex Hernandez</t>
  </si>
  <si>
    <t>DDR17404</t>
  </si>
  <si>
    <t>mayor a 15 dias</t>
  </si>
  <si>
    <t>17404-1023929118</t>
  </si>
  <si>
    <t>Sim Card Plan Voz y Datos, moto</t>
  </si>
  <si>
    <t>Mauricio Barreto</t>
  </si>
  <si>
    <t>DDR17506</t>
  </si>
  <si>
    <t>17506-1018431207</t>
  </si>
  <si>
    <t>Lobo  Jawis Zuñiga</t>
  </si>
  <si>
    <t>DDR17498</t>
  </si>
  <si>
    <t>17498-19935219</t>
  </si>
  <si>
    <t>Diaz  Willian Guzman</t>
  </si>
  <si>
    <t>TECNICO I INSTALADOR REPARADOR SC</t>
  </si>
  <si>
    <t>DDR17485</t>
  </si>
  <si>
    <t>17485-1010167230</t>
  </si>
  <si>
    <t>Quilindo  Julian Arias</t>
  </si>
  <si>
    <t>17506-1105305651</t>
  </si>
  <si>
    <t>Carrero  Camilo Laguna</t>
  </si>
  <si>
    <t>DDR17509</t>
  </si>
  <si>
    <t>17509-1024525157</t>
  </si>
  <si>
    <t>Sim Card Plan Voz y Datos, Moto</t>
  </si>
  <si>
    <t>17404-1030656308</t>
  </si>
  <si>
    <t>Gonzalez  Brayan Gonzalez</t>
  </si>
  <si>
    <t>17506-1007156314</t>
  </si>
  <si>
    <t>Moreno  Sergio Antonio</t>
  </si>
  <si>
    <t>17506-1075628196</t>
  </si>
  <si>
    <t>Badell Ruiz Ronald Jose</t>
  </si>
  <si>
    <t>17404-656134</t>
  </si>
  <si>
    <t>Otavo Malagon Sonia Patricia</t>
  </si>
  <si>
    <t>DDR17502</t>
  </si>
  <si>
    <t>17502-52333212</t>
  </si>
  <si>
    <t>Salazar  Esteban Mahecha</t>
  </si>
  <si>
    <t>DDR17416</t>
  </si>
  <si>
    <t>Ok</t>
  </si>
  <si>
    <t>17416-1060656799</t>
  </si>
  <si>
    <t>Equipo Portatil , Correo , Celular, Sim Card Plan Voz y Datos</t>
  </si>
  <si>
    <t>Moreno Perez Cristian Alexander</t>
  </si>
  <si>
    <t>DDR17510</t>
  </si>
  <si>
    <t>17510-1000856147</t>
  </si>
  <si>
    <t>Equipo Portatil , Sim Card Plan Voz y Datos, Celular , NETSPOT/ SPEEDTEST, Moto</t>
  </si>
  <si>
    <t>Toro Parra Juan Felipe</t>
  </si>
  <si>
    <t>DDR17499</t>
  </si>
  <si>
    <t>17499-1000626390</t>
  </si>
  <si>
    <t xml:space="preserve">Velandia Susatama Jhonny Stiven </t>
  </si>
  <si>
    <t>Tecnico II / Instalador Reparador FTTH</t>
  </si>
  <si>
    <t>DDR17439</t>
  </si>
  <si>
    <t>17439-1022397344</t>
  </si>
  <si>
    <t>Equipo Portatil,NETSPOT ,Sim Card Plan Voz y Datos, Moto</t>
  </si>
  <si>
    <t xml:space="preserve">Daza Romero Carlos Eduardo </t>
  </si>
  <si>
    <t>DDR17516</t>
  </si>
  <si>
    <t>17516-80027725</t>
  </si>
  <si>
    <t>Sim Card Plan Voz y Datos</t>
  </si>
  <si>
    <t xml:space="preserve">Patiño Ramirez Juan Esteban </t>
  </si>
  <si>
    <t>DDR17519</t>
  </si>
  <si>
    <t>Alerta 2 junio tarde</t>
  </si>
  <si>
    <t>17519-1030675309</t>
  </si>
  <si>
    <t>Equipo portatil,Correo, Sim Card Plan Voz y Datos</t>
  </si>
  <si>
    <t xml:space="preserve">Corzo Ricardo Lida Gizeth </t>
  </si>
  <si>
    <t>DDR17528</t>
  </si>
  <si>
    <t>Sin alerta</t>
  </si>
  <si>
    <t>17528-1070594894</t>
  </si>
  <si>
    <t>Equipo Portatil, Correo, VPN, Dominio, Diadema, permisos 3XC, Sim Card Plan Voz y Datos</t>
  </si>
  <si>
    <t xml:space="preserve">Martinez Jineth Valentina </t>
  </si>
  <si>
    <t>DDR17521</t>
  </si>
  <si>
    <t>17521-1000810560</t>
  </si>
  <si>
    <t xml:space="preserve">Ramirez Palomino Yelithz Andrea </t>
  </si>
  <si>
    <t>DDR17410</t>
  </si>
  <si>
    <t>17410-1018469685</t>
  </si>
  <si>
    <t xml:space="preserve">Chaparro Riaño Jose David </t>
  </si>
  <si>
    <t>DDR17520</t>
  </si>
  <si>
    <t>17520-1018480142</t>
  </si>
  <si>
    <t>Garzon Gonzalez Yury Alexandra</t>
  </si>
  <si>
    <t>Despachador</t>
  </si>
  <si>
    <t>17512-1022435280</t>
  </si>
  <si>
    <t xml:space="preserve">Espitia Gutierrez Paula Andrea </t>
  </si>
  <si>
    <t>DDR17469</t>
  </si>
  <si>
    <t>17469-1000319598</t>
  </si>
  <si>
    <t xml:space="preserve">Martinez Bonilla Karem Margarita </t>
  </si>
  <si>
    <t>DDR17533</t>
  </si>
  <si>
    <t>17533-1016592809</t>
  </si>
  <si>
    <t>Equipo Portatil, Correo, Dominio, Diadema, permisos 3XC,Teams, Sim Card Plan Voz y Datos</t>
  </si>
  <si>
    <t xml:space="preserve">Sanchez Botia Fabian David </t>
  </si>
  <si>
    <t>DDR17470</t>
  </si>
  <si>
    <t>17470-1030594810</t>
  </si>
  <si>
    <t>Equipo Portatil, NETSPOT ,Sim Card Plan Voz y Datos, Moto</t>
  </si>
  <si>
    <t>DDR17526</t>
  </si>
  <si>
    <t>Alerta 6 junio</t>
  </si>
  <si>
    <t>17526-1018447144</t>
  </si>
  <si>
    <t xml:space="preserve">Silva Triana Claudia Patricia </t>
  </si>
  <si>
    <t>DDR17539</t>
  </si>
  <si>
    <t>17539-52967288</t>
  </si>
  <si>
    <t xml:space="preserve">Tavera Parra Gloria Celilia </t>
  </si>
  <si>
    <t>DDR17522</t>
  </si>
  <si>
    <t>Alerta 7 junio</t>
  </si>
  <si>
    <t>17522-65700794</t>
  </si>
  <si>
    <t xml:space="preserve">Moreno Rodriguez Kevin Stick </t>
  </si>
  <si>
    <t>DDR17405</t>
  </si>
  <si>
    <t>17405-1016060870</t>
  </si>
  <si>
    <t xml:space="preserve">Rubio Vega Joao Paulo </t>
  </si>
  <si>
    <t>17405-1065006307</t>
  </si>
  <si>
    <t xml:space="preserve">Gonzalez Campos Cristian Alberto </t>
  </si>
  <si>
    <t>DDR17514</t>
  </si>
  <si>
    <t>17514-1019052337</t>
  </si>
  <si>
    <t>17439-1030696794</t>
  </si>
  <si>
    <t xml:space="preserve">Bosiga Umaña Luis Jhonatan </t>
  </si>
  <si>
    <t>Agente Mesa De Servicio Nivel 1 General</t>
  </si>
  <si>
    <t>DDR17523</t>
  </si>
  <si>
    <t>SECRETARIA DISTRITAL DE SEGURIDAD CONVIVENCIA Y JUSTICIA-OC 89120-22BOG</t>
  </si>
  <si>
    <t>17523-1032445405</t>
  </si>
  <si>
    <t>Reasignación PC portátil placa: QTCO0530, correo</t>
  </si>
  <si>
    <t xml:space="preserve">Urrego Gonzalez Jose Luis </t>
  </si>
  <si>
    <t>17439-80902015</t>
  </si>
  <si>
    <t xml:space="preserve">Benavides Gaona Andres Felipe </t>
  </si>
  <si>
    <t>DDR17482</t>
  </si>
  <si>
    <t>17482-1000722730</t>
  </si>
  <si>
    <t>Fuentes Palacios Karen Dahiana</t>
  </si>
  <si>
    <t>DDR17438</t>
  </si>
  <si>
    <t>Alerta 8 junio</t>
  </si>
  <si>
    <t>17438-1024598453</t>
  </si>
  <si>
    <t xml:space="preserve">Pulido Martinez Briyette Licet </t>
  </si>
  <si>
    <t>Gestor de Incidentes Cambio y Tareas</t>
  </si>
  <si>
    <t>17522-1007648148</t>
  </si>
  <si>
    <t>Garzon Quiroga Maria CAMILA</t>
  </si>
  <si>
    <t>Asistente Administrativo</t>
  </si>
  <si>
    <t>DDR17530</t>
  </si>
  <si>
    <t>17530-1000330625</t>
  </si>
  <si>
    <t>Alex niño</t>
  </si>
  <si>
    <t>Peña Redondo Cesar Arturo</t>
  </si>
  <si>
    <t>Profesional ll / Ingeniero de Proyectos Posventa</t>
  </si>
  <si>
    <t>DDR17538</t>
  </si>
  <si>
    <t>17538-1044422034</t>
  </si>
  <si>
    <t>Hernandez Diana Pilar</t>
  </si>
  <si>
    <t>Ingeniero de Georeferenciacion Gis</t>
  </si>
  <si>
    <t>DDR17543</t>
  </si>
  <si>
    <t>3112891185 - 7030633</t>
  </si>
  <si>
    <t>17543-52473763</t>
  </si>
  <si>
    <t>Técnico III / Profesional Equipos de Infraestructura y UMTS</t>
  </si>
  <si>
    <t>17514-1041897766</t>
  </si>
  <si>
    <t xml:space="preserve">Rodriguez Blanco Steven Andres </t>
  </si>
  <si>
    <t>DDR17527</t>
  </si>
  <si>
    <t>17527-1014277602</t>
  </si>
  <si>
    <t xml:space="preserve">Mora Ramirez Michael Steven </t>
  </si>
  <si>
    <t>Tecnico I Instalador Reparador Sc</t>
  </si>
  <si>
    <t>DDR17399</t>
  </si>
  <si>
    <t>17399-1030621761</t>
  </si>
  <si>
    <t xml:space="preserve">Murcia Castañeda Darwin Asdrubal </t>
  </si>
  <si>
    <t>17399-1233497740</t>
  </si>
  <si>
    <t xml:space="preserve">Inseca Galindo Cristian Javier </t>
  </si>
  <si>
    <t>DDR17505</t>
  </si>
  <si>
    <t>17505-1033768590</t>
  </si>
  <si>
    <t xml:space="preserve">Rojas Muñoz Diego Alexander </t>
  </si>
  <si>
    <t>17505-1023029789</t>
  </si>
  <si>
    <t xml:space="preserve">Hernandez Hernandez Natalia </t>
  </si>
  <si>
    <t>DDR17547</t>
  </si>
  <si>
    <t>17547-1021512751</t>
  </si>
  <si>
    <t xml:space="preserve">Medina Cuta German Camilo </t>
  </si>
  <si>
    <t>DDR17537</t>
  </si>
  <si>
    <t>17537-80201732</t>
  </si>
  <si>
    <t xml:space="preserve">Mosquera Ariza Deismar </t>
  </si>
  <si>
    <t>DDR17551</t>
  </si>
  <si>
    <t>17551-1024534821</t>
  </si>
  <si>
    <t>Rodriguez Bustos Esteban Nicolas</t>
  </si>
  <si>
    <t>17514-1000782264</t>
  </si>
  <si>
    <t xml:space="preserve">Moreno Campos Sonia Patricia </t>
  </si>
  <si>
    <t>Auxiliar / Digitador Gestion Documental</t>
  </si>
  <si>
    <t>DDR17542</t>
  </si>
  <si>
    <t>17542-53028477</t>
  </si>
  <si>
    <t xml:space="preserve">Villamizar Moreno Gisella Victoria </t>
  </si>
  <si>
    <t>DDR17552</t>
  </si>
  <si>
    <t>17552-1098671549</t>
  </si>
  <si>
    <t xml:space="preserve">Cano Quiñonez Luis Alejandro </t>
  </si>
  <si>
    <t>DDR17546</t>
  </si>
  <si>
    <t>17546-1073696080</t>
  </si>
  <si>
    <t>Moto, Sim Card Plan Voz y Datos</t>
  </si>
  <si>
    <t xml:space="preserve">Huertas Torres Diana Patricia </t>
  </si>
  <si>
    <t>DDR17540</t>
  </si>
  <si>
    <t>17540-1014219506</t>
  </si>
  <si>
    <t xml:space="preserve">Beltran Otero Jhon Fredy </t>
  </si>
  <si>
    <t>17514-1014198743</t>
  </si>
  <si>
    <t xml:space="preserve">Leal Baron Jhon Alexander </t>
  </si>
  <si>
    <t>17546-1032445014</t>
  </si>
  <si>
    <t>Blanco Solano Nohora Patricia</t>
  </si>
  <si>
    <t>DDR17504</t>
  </si>
  <si>
    <t>17504-52764628</t>
  </si>
  <si>
    <t>Lombana Barrera Angela Marcela</t>
  </si>
  <si>
    <t>17502-20370874</t>
  </si>
  <si>
    <t>Martin Ramirez William Enrique</t>
  </si>
  <si>
    <t>DDR17561</t>
  </si>
  <si>
    <t>17561-1033693033</t>
  </si>
  <si>
    <t>Pereira Ortega Andres Ricardo</t>
  </si>
  <si>
    <t>3213299189 - 2107176</t>
  </si>
  <si>
    <t>17561-80071491</t>
  </si>
  <si>
    <t>Ramos Sanabria Diego Fernando</t>
  </si>
  <si>
    <t>Profesional De Atencion A Fallas Corporativo NVOC</t>
  </si>
  <si>
    <t>DDR17567</t>
  </si>
  <si>
    <t>ok</t>
  </si>
  <si>
    <t>17567-1022353593</t>
  </si>
  <si>
    <t>DDR17572</t>
  </si>
  <si>
    <t>17572-80904005</t>
  </si>
  <si>
    <t xml:space="preserve">Siatama Otalora Jorge Andres </t>
  </si>
  <si>
    <t>DDR17558</t>
  </si>
  <si>
    <t>3108539031 - 7479910</t>
  </si>
  <si>
    <t>17558-1018455652</t>
  </si>
  <si>
    <t>Carlos Jerez</t>
  </si>
  <si>
    <t>Monica Rivera</t>
  </si>
  <si>
    <t xml:space="preserve">Equipo Portátil, Correo, Celular, Sim Card Plan Voz y Datos, </t>
  </si>
  <si>
    <t xml:space="preserve">Solicitado Por: Ing. Jeison Robles Justificación: Requerimiento de ETB (correo adjunto) Sede: Puente Aranda Recursos: Equipo Portátil ( instalación de las siguientes aplicaciones en los equipos: Virtual box, softphone, elastix, hyper terminal, putty, Iperf3, Speedtest de escritorio, Wireshark, Realtek ethernet utility (programa para configurar vlan en portátil), fuera de dominio y puertos usb sin boquear, optix navigator, driver juniper, diver trednet, driver cisco driver juniper, diver trednet, driver cisco, Driver raisecom, permisos de administrador sobre la tarjeta de red local y wlan y modificación de configuración de firewall para paso de tráfico de voz planta virtual) Sim Card Plan Voz y Datos Nota: Vacantes temporales por ley de garantías de la orden 17514_x000D_  _x000D_  _x000D_   _x000D_  _x000D_   _x000D_  _x000D_    . _x000D_    . </t>
  </si>
  <si>
    <t xml:space="preserve">Alerta 6 julio </t>
  </si>
  <si>
    <t>Alerta 11 julio tarde</t>
  </si>
  <si>
    <t xml:space="preserve">Solicitado Por: Ing. Rene Agredo justificación: Nuevo proyecto- adjunto modelo Recursos: 10 Equipos portátiles; 10 Correos electrónicos, acceso a la carpeta compartida protics _x000D_  _x000D_  _x000D_   _x000D_  _x000D_   _x000D_  _x000D_    . </t>
  </si>
  <si>
    <t xml:space="preserve">COMPUTADOR PORTATIL_x000D_  Cantidad: 10_x000D_  Código: 102727_x000D_  _x000D_  _x000D_  * Nombre: Cuenta Correo Kios_x000D_  Cantidad: 10_x000D_  Código: 000005_x000D_  _x000D_  _x000D_  </t>
  </si>
  <si>
    <t>DDR17602</t>
  </si>
  <si>
    <t>17602-1024477059</t>
  </si>
  <si>
    <t xml:space="preserve">COMPUTADOR PORTATIL_x000D_  Cantidad: 1_x000D_  Código: 102727_x000D_  _x000D_  _x000D_  * Nombre: Cuenta Correo Kios_x000D_  Cantidad: 1_x000D_  Código: 000005_x000D_  _x000D_  _x000D_  //_x000D_  _x000D_  _x000D_  _x000D_  Celulares_x000D_  _x000D_  * Nombre: SIMCARD ETB_x000D_  Cantidad: 1_x000D_  Código: 102839_x000D_  _x000D_  _x000D_  //_x000D_  _x000D_  _x000D_  _x000D_  Otros _x000D_  _x000D_  * Nombre: CARNÉ_x000D_  Cantidad: 1_x000D_  Código: 000001_x000D_  _x000D_  _x000D_  //_x000D_  _x000D_  _x000D_  _x000D_  Celulares_x000D_  _x000D_  * Nombre: CELULAR SMARTPHONE BASICO_x000D_  Cantidad: 1_x000D_  Código: 101999_x000D_  _x000D_  _x000D_  </t>
  </si>
  <si>
    <t xml:space="preserve">Solicitado Poir: Ing. Daniel Camargo Justificación: Retiro del trabajador 79129764 Gomez Rodriguez Edithson Alirio Fecha de retiro: 10-04-2023 Otra oportunidad laboral, se tenía contemplado realizar el cambio de cargo del trabajador 80796590 Osorio Mondragon Albert Smithel el cual se radico el 13-06-2023 y se da respuesta de la validación el 30 junio indicando que no se puede proceder por la ley de garantías Sede: Cuni Recursos: Equipo Portátil, Correo, Sim Card Plan Voz y Datos _x000D_  _x000D_  _x000D_   _x000D_  _x000D_   _x000D_  _x000D_    . _x000D_    . </t>
  </si>
  <si>
    <t xml:space="preserve">COMPUTADOR PORTATIL_x000D_  Cantidad: 1_x000D_  Código: 102727_x000D_  _x000D_  _x000D_  * Nombre: Cuenta Correo Basic_x000D_  Cantidad: 1_x000D_  Código: 000006_x000D_  _x000D_  _x000D_  * Nombre: TEAMS_x000D_  Cantidad: 1_x000D_  Código: 9999909_x000D_  _x000D_  _x000D_  //_x000D_  _x000D_  _x000D_  _x000D_  Celulares_x000D_  _x000D_  * Nombre: SIMCARD ETB_x000D_  Cantidad: 1_x000D_  Código: 102839_x000D_  _x000D_  _x000D_  * Nombre: CELULAR SMARTPHONE BASICO_x000D_  Cantidad: 1_x000D_  Código: 101999_x000D_  _x000D_  _x000D_  </t>
  </si>
  <si>
    <t xml:space="preserve">Solicitado Por: Ing. Dugar Burgos Justificación: Retiro trabajadora 1030553435 Lopez Sanchez Leidy Tatiana, Fecha retiro: 14-07-2023 Motivos personales Recursos: Equipo Portátil, Correo Basic, Teams, Acceso a las carpetas públicas (Tics/ProTICS, Operaciones/ CONTRATOS COLVATEL ETB y ESCANER), Celular, Sim Card Plan Voz y Datos Duración: 1 mes por 200 puntos._x000D_  _x000D_  _x000D_   _x000D_  _x000D_   _x000D_  _x000D_    . _x000D_    . </t>
  </si>
  <si>
    <t>Marsceliano Tovar</t>
  </si>
  <si>
    <t xml:space="preserve">COMPUTADOR PORTATIL_x000D_  Cantidad: 1_x000D_  Código: 102727_x000D_  _x000D_  _x000D_  * Nombre: Cuenta Correo Kios_x000D_  Cantidad: 1_x000D_  Código: 000005_x000D_  _x000D_  _x000D_  * Nombre: VPN FORTICLIENT COLVATEL_x000D_  Cantidad: 1_x000D_  Código: 9999902_x000D_  _x000D_  _x000D_  //_x000D_  _x000D_  _x000D_  _x000D_  Celulares_x000D_  _x000D_  * Nombre: SIMCARD ETB_x000D_  Cantidad: 1_x000D_  Código: 102839_x000D_  _x000D_  _x000D_  //_x000D_  _x000D_  _x000D_  _x000D_  Otros _x000D_  _x000D_  * Nombre: CARNÉ_x000D_  Cantidad: 1_x000D_  Código: 000001_x000D_  _x000D_  _x000D_  </t>
  </si>
  <si>
    <t xml:space="preserve">Solicitado Por: Ing. Marsceliano Tovar Justificación: Retiro trabajadora: 1000949870 Rojas Pacheco Neidy Valentina Fecha de retiro: 4/07/2023 Motivos personales Recursos: Equipo Portátil, Correo, VPN, Dominio, Sim Card Plan Voz y Datos_x000D_  _x000D_  _x000D_   _x000D_  _x000D_   _x000D_  _x000D_    . _x000D_    . </t>
  </si>
  <si>
    <t xml:space="preserve">Computador portatil core I7_x000D_  Cantidad: 1_x000D_  Código: 000008_x000D_  _x000D_  _x000D_  * Nombre: Cuenta Correo Basic_x000D_  Cantidad: 1_x000D_  Código: 000006_x000D_  _x000D_  _x000D_  * Nombre: TEAMS_x000D_  Cantidad: 1_x000D_  Código: 9999909_x000D_  _x000D_  _x000D_  </t>
  </si>
  <si>
    <t xml:space="preserve">Solicitado por: Ing. Oscar Pardo Justificación: Apoyar los proyectos asociados a lineamiento estratégico 1 “Incrementar la competitividad técnica, económica y comercial para casa matriz Proyecto: Efectividad, eficiencia y productividad” - Correo adjunto Recursos: Equipo Portátil I Core 7, Licencia full Teams y Correo Basic. _x000D_  _x000D_  _x000D_   _x000D_  _x000D_   _x000D_  _x000D_    . _x000D_    . </t>
  </si>
  <si>
    <t xml:space="preserve">COMPUTADOR PORTATIL_x000D_  Cantidad: 1_x000D_  Código: 102727_x000D_  _x000D_  _x000D_  * Nombre: Cuenta Correo Kios_x000D_  Cantidad: 1_x000D_  Código: 000005_x000D_  _x000D_  _x000D_  //_x000D_  _x000D_  _x000D_  _x000D_  Celulares_x000D_  _x000D_  * Nombre: SIMCARD ETB_x000D_  Cantidad: 1_x000D_  Código: 102839_x000D_  _x000D_  _x000D_  * Nombre: CELULAR SMARTPHONE BASICO_x000D_  Cantidad: 1_x000D_  Código: 101999_x000D_  _x000D_  _x000D_  </t>
  </si>
  <si>
    <t xml:space="preserve">Solicitado Por: Ing. José González Justificación: retiro trabajador. 1023980115 Vargas Neira William David Fecha retiro: 11-07-2023 Motivo: Otra Oportunidad laboral Recursos: Equipo Portátil, Correo, Sim Card Plan Voz y Datos Sede: Centro Duración: 3 meses (160 puntos mes) _x000D_  _x000D_  _x000D_   _x000D_  _x000D_   _x000D_  _x000D_    . _x000D_    . </t>
  </si>
  <si>
    <t xml:space="preserve">Solicitado Por. Ing Jose Gonzalez Justificación: Solicitud ETB adjunta item 34 Recursos: Equipo Portátil, Correo, Sim Card Plan Voz y Datos Sede: Centro _x000D_  _x000D_  _x000D_   _x000D_  _x000D_   _x000D_  _x000D_    . _x000D_    . </t>
  </si>
  <si>
    <t xml:space="preserve">Solicitado Por: Ing. Monica Rivera Justificación: Retiro trabajador: 1020715042 Rincon Ortega Ronny Andres fecha retiro: 20-06-2023 Motivos personales Recursos: Equipo Portátil, Correo, Celular, Sim Card Plan Voz y Datos_x000D_  _x000D_  _x000D_   _x000D_  _x000D_   _x000D_  _x000D_    . _x000D_    . </t>
  </si>
  <si>
    <t xml:space="preserve">Solicitado Por: Ing. Oscar Sierra Justificación: Retiro trabajador 1073509237 Murillo Perdomo Johnnathan Alexander Fecha retiro: 10-07-2023 Motivos personales Sin recursos Sede: Funza- Bogotá Duración: 540 por un mes_x000D_  _x000D_  _x000D_   _x000D_  _x000D_   _x000D_  _x000D_    . _x000D_    . </t>
  </si>
  <si>
    <t xml:space="preserve">Computador portatil core I7_x000D_  Cantidad: 1_x000D_  Código: 000008_x000D_  _x000D_  _x000D_  * Nombre: Cuenta Correo Basic_x000D_  Cantidad: 1_x000D_  Código: 000006_x000D_  _x000D_  _x000D_  //_x000D_  _x000D_  _x000D_  _x000D_  Celulares_x000D_  _x000D_  * Nombre: SIMCARD ETB_x000D_  Cantidad: 1_x000D_  Código: 102839_x000D_  _x000D_  _x000D_  * Nombre: CELULAR SMARTPHONE BASICO_x000D_  Cantidad: 1_x000D_  Código: 101999_x000D_  _x000D_  _x000D_  </t>
  </si>
  <si>
    <t xml:space="preserve">Solicitado Por: Ing. María Victoria Luque Justificación: Retiro trabajadora: 1030617954 Yeidy Milena Nova Almanza Fecha: 21-07-2023 Recursos: Equipo Portátil I core 7, Correo basic,acceso a edición de carpetas Operaciones Data/operaciones/Viceprecidencia Operaciones_opr y Operaciones Data/operaciones/Viceprecidencia/ApoyoOperaciones_opr, celular, Sim Card Plan Voz y Datos Duración: 6 meses (100 púntos por mes)_x000D_  _x000D_  _x000D_   _x000D_  _x000D_   _x000D_  _x000D_    . _x000D_    . </t>
  </si>
  <si>
    <t xml:space="preserve">COMPUTADOR PORTATIL_x000D_  Cantidad: 6_x000D_  Código: 102727_x000D_  _x000D_  _x000D_  //_x000D_  _x000D_  _x000D_  _x000D_  Celulares_x000D_  _x000D_  * Nombre: SIMCARD ETB_x000D_  Cantidad: 1_x000D_  Código: 102839_x000D_  _x000D_  _x000D_  </t>
  </si>
  <si>
    <t>TIEMPO APROB-INGRESO (HORA)</t>
  </si>
  <si>
    <t>25/05/2023</t>
  </si>
  <si>
    <t>15/05/2023</t>
  </si>
  <si>
    <t>04/05/2023</t>
  </si>
  <si>
    <t>19/05/2023</t>
  </si>
  <si>
    <t>12/05/2023</t>
  </si>
  <si>
    <t>17/05/2023</t>
  </si>
  <si>
    <t>09/05/2023</t>
  </si>
  <si>
    <t>01/06/2023</t>
  </si>
  <si>
    <t>05/06/2023</t>
  </si>
  <si>
    <t>27/04/2023</t>
  </si>
  <si>
    <t>02/06/2023</t>
  </si>
  <si>
    <t>06/06/2023</t>
  </si>
  <si>
    <t>09/06/2023</t>
  </si>
  <si>
    <t>16/05/2023</t>
  </si>
  <si>
    <t>22/06/2023</t>
  </si>
  <si>
    <t>16/06/2023</t>
  </si>
  <si>
    <t>04/07/2023</t>
  </si>
  <si>
    <t>30/06/2023</t>
  </si>
  <si>
    <t>29/06/2023</t>
  </si>
  <si>
    <t>06/07/2023</t>
  </si>
  <si>
    <t>07/07/2023</t>
  </si>
  <si>
    <t>10/07/2023</t>
  </si>
  <si>
    <t>12/07/2023</t>
  </si>
  <si>
    <t>14/07/2023</t>
  </si>
  <si>
    <t>13/07/2023</t>
  </si>
  <si>
    <t>17/07/2023</t>
  </si>
  <si>
    <t>21/07/2023</t>
  </si>
  <si>
    <t>DIAS APROB-INGRESO</t>
  </si>
  <si>
    <t>DIAS SOLIC-INGRESO</t>
  </si>
  <si>
    <t>INGRESO</t>
  </si>
  <si>
    <t>FECHA SOLICIT</t>
  </si>
  <si>
    <t>TOTAL2</t>
  </si>
  <si>
    <t>Marz</t>
  </si>
  <si>
    <t>Cant Marz</t>
  </si>
  <si>
    <t>Abr</t>
  </si>
  <si>
    <t>Can Abr</t>
  </si>
  <si>
    <t>PEND QUE SANDRA VALIDE CAMBIO INTERNO</t>
  </si>
  <si>
    <t>"Solicitado Por: Ingeniero CARLOS CONTRERAS Perfil: Profesional De Atencion A Fallas Corporativo Cant Vacantes: 1 || Ceco: 1060001 || Ciudad: Bogota - TIPO DE ORDEN: REEMPLAZO - CEDULA: 1233490264 - NOMBRE: Chamorro Tovar Maykoll - FECHA DE CAMBIOD E CARGO: 01/02/2024 - MOTIVO: CAMBIO DE CARGO CC-24016 Contrato: Proyectizado Duración: 3 MESES || Puntos: 130 puntos por mes 390 puntos Horario: 6x8 L-S Sede: CUNI Recursos: 000001 CARNÉ 1 SERIALIZADO 102727 COMPUTADOR PORTATIL 1 SERIALIZADO 102839 SIMCARD ETB 1 SERIALIZADO 9999902 VPN FORTICLIENT COLVATEL 1 CUANTIFICADO 101999 CELULAR SMARTPHONE BASICO 1 CUANTIFICADO 000006 Cuenta Correo Basic 1 SERIALIZADO Observación: Ninguna Usuario: Lina Cruz" | autorizado - reemplazo por cambio de cargo</t>
  </si>
  <si>
    <t>"Solicitado Por: Ingeniero Pedro Wilson Salamanca Perfil: Tecnico De Asistencia Documental Cant Vacantes: 2 || Ceco: 1519001 || Ciudad: Bogota - TIPO DE ORDEN: Aumento de Producción - CONTROL DE CAMBIOS: CC-016-2024 Contrato: Proyectizado Duración: 3 meses || Puntos: 60 PUNTOS Horario: L-S 7 a.m - 5 p.m Sede: Cofradia Recursos: 102727 COMPUTADOR PORTATIL 2 SERIALIZADO 000006 Cuenta Correo Basic 2 SERIALIZADO 101999 CELULAR SMARTPHONE BASICO 2 CUANTIFICADO 102839 SIMCARD ETB 2 SERIALIZADO 9999909 TEAMS 2 CUANTIFICADO Usuario: Lina Cruz" | autorizado - colaborador para completar las células de trabajo</t>
  </si>
  <si>
    <t>"Solicitado Por: Ingeniero Mauricio Barreto Ochoa Perfil: Técnico II Empalmador Redes De Cobre Cant Vacantes: 1 || Ceco: 1196001 || Ciudad: Bogota - TIPO DE ORDEN: REEMPLAZO - CEDULA: 1023907564 - NOMBRE: Velasquez Ochoa Jonathan Smith - FECHA DE RETIRO: 08/02/2024 - MOTIVO: Renuncia Voluntaria Contrato: PROYECTIZADO OBRA LABOR Duración: 1 mes || Puntos: 275 puntos mes Horario: L a S 7 a.m. - 4 p.m. Sede: COFRADIA-TERRENO Recursos: 102839 SIMCARD ETB 1 SERIALIZADO 101999 CELULAR SMARTPHONE BASICO 1 CUANTIFICADO Observación: • 1 Técnico II Empalmador Redes De Cobre 7 am – 4 pm con horario L - S de 7 am – 4 pm, SIM CARD (Voz + datos) (275 puntos mes). Usuario: Lina Cruz" | Autorizo Solicitud</t>
  </si>
  <si>
    <t>"Solicitado Por: Ingeniero CARLOS CONTRERAS Perfil: Ingeniero De Proyectos Nivel II Cant Vacantes: 1 || Ceco: 1060001 || Ciudad: Bogota - TIPO DE ORDEN: Reemplazo - CEDULA: 1024500941 - NOMBRE: Pinto Hernandez Jimmy Alexander - FECHA DE RETIRO: 14/02/2024 - MOTIVO: Renuncia Voluntaria Contrato: proyectizado Duración: 3 MESES || Puntos: 160 puntos por mes || total 480 puntos Horario: 6x8 L-S Sede: cuni Recursos: 000001 CARNÉ 1 SERIALIZADO 102727 COMPUTADOR PORTATIL 1 SERIALIZADO 102839 SIMCARD ETB 1 SERIALIZADO 9999902 VPN FORTICLIENT COLVATEL 1 CUANTIFICADO 000006 Cuenta Correo Basic 1 SERIALIZADO Observación: Ninguna Usuario: Lina Cruz" | autorizado solicitud por reemplazo</t>
  </si>
  <si>
    <t>"Solicitado Por: Ingeniero Marsceliano Tovar Nivia Perfil: Técnico II / Líder De Grupo Tendido Fibra Óptica Aseguramiento Cant Vacantes: 1 || Ceco: 1199001 || Ciudad: Bogota - TIPO DE ORDEN: Reemplazo - CEDULA: 1030565072 - NOMBRE: Romero Cortes Diego Alexander - FECHA DE RETIRO: 06/02/2024 - MOTIVO: Renuncia Voluntaria Contrato: PROYECTIZADO Duración: 1 mes || Puntos: 52 PUNTOS MENSUALES Horario: L-S 7 a.m - 4 p.m Sede: TERRENO Recursos: 102839 SIMCARD ETB 1 SERIALIZADO 101999 CELULAR SMARTPHONE BASICO 1 CUANTIFICADO Observación: FECHA DE INGRESO 1/02/2024 Usuario: Lina Cruz" | Autorizo Solicitud</t>
  </si>
  <si>
    <t>"Solicitado Por: Ingeniero Marsceliano Tovar Nivia Perfil: Auxiliar I / Tendido De Fibra Optica Cant Vacantes: 1 || Ceco: 1199001 || Ciudad: Bogota - TIPO DE ORDEN: Reemplazo - CEDULA: 1001115603 - NOMBRE: Rios Velasco Fabian Andres - FECHA DE RETIRO: 31/01/2024 - MOTIVO: El Trabajo No Cumple Las Expectativas Contrato: PROYECTIZADO Duración: 1 mes || Puntos: 26 PUNTOS MENSUAL Horario: L-S 7 a.m - 4 p.m Sede: TERRENO Recursos: sin recursos Observación: FECHA DE INGRESO 2/01/2024 Usuario: Lina Cruz" | Autorizo Solicitud</t>
  </si>
  <si>
    <t>"Solicitado Por: Ingeniero Paula Fernanda Ayala Perfil: Agente Mesa De Servicio Nivel 1 -Tecnico Cant Vacantes: 1 || Ceco: 4861001 || Ciudad: Bogota - TIPO DE ORDEN: Reemplazo - CEDULA: 80130648 - NOMBRE: Gallo Galindo Manuel Alejandro - FECHA DE RETIRO: 09/02/2024 - MOTIVO: Relación con el Jefe Inmediato Contrato: PROYECTIZADO Duración: 1 MES || Puntos: 200 Horario: L – V De 7 a 5 O 8 a 6 Sede: Ministerio de Justicia y del Derecho (Centro o Chapinero) Recursos: Diadema Usuario: Lina Cruz" | Autorizado</t>
  </si>
  <si>
    <t>Nombre: DIADEMA O MICROAURICULAR ,</t>
  </si>
  <si>
    <t xml:space="preserve">"Solicitado Por:  Ingeniero  Paula Fernanda Ayala  
Perfil: Agente Mesa De Servicio Nivel 1 -Tecnico 
Cant Vacantes: 1    ||   Ceco: 4861001    ||   Ciudad: Bogota 
 - TIPO DE ORDEN:   Reemplazo
 - CEDULA:  80130648
 - NOMBRE:  Gallo Galindo Manuel Alejandro
 - FECHA DE RETIRO:  09/02/2024
 - MOTIVO:   Relación con el Jefe Inmediato
Contrato: PROYECTIZADO
Duración: 1 MES     ||    Puntos: 200
Horario: L – V  De 7 a 5  O  8 a 6
Sede: Ministerio de Justicia y del Derecho (Centro o Chapinero)
 Recursos:  Diadema
Usuario:  Lina Cruz"
</t>
  </si>
  <si>
    <t>Paula Fernanda Ayala</t>
  </si>
  <si>
    <t>PUNTOS</t>
  </si>
  <si>
    <t>CONTRATO  ORDEN</t>
  </si>
  <si>
    <t>SOLICITANTE EN COLVAPLUS</t>
  </si>
  <si>
    <t>OBSERVACION</t>
  </si>
  <si>
    <t>FECHA SOLIC.</t>
  </si>
  <si>
    <t>FECHA APROBACIÓN</t>
  </si>
  <si>
    <t>FECHA INGR</t>
  </si>
  <si>
    <t>TIEMPO SOLIC- APROB_1</t>
  </si>
  <si>
    <t>TIEMPO SOLIC-CONTRATACIÓN</t>
  </si>
  <si>
    <t>GARANTÍA-18075_1</t>
  </si>
  <si>
    <t>FABIAN ESTABAN RUIZ VIÑA</t>
  </si>
  <si>
    <t>DDR18075_1</t>
  </si>
  <si>
    <t>CONTRATO 4600018105</t>
  </si>
  <si>
    <t>GARANTÍA-18075_1-1022346616</t>
  </si>
  <si>
    <t>LINA CRUZ</t>
  </si>
  <si>
    <t>ACTUALICE SEGUIMIENTO</t>
  </si>
  <si>
    <t>102727 COMPUTADOR PORTATIL 3 SERIALIZADO  
000005 Cuenta Correo Kios 3 SERIALIZADO  
9999902 VPN FORTICLIENT COLVATEL 3 CUANTIFICADO  
000001 CARNÉ 3 SERIALIZADO</t>
  </si>
  <si>
    <t>GARANTÍA-18007_1</t>
  </si>
  <si>
    <t>IVAN FELIPE VILLAMIL AVELLANEDA</t>
  </si>
  <si>
    <t xml:space="preserve">LIDER OPERATIVO GESTION DOCUMENTAL </t>
  </si>
  <si>
    <t>DDR18007_1</t>
  </si>
  <si>
    <t>ADRES - INVENTARIO</t>
  </si>
  <si>
    <t>GARANTÍA-18007_1-1030539379</t>
  </si>
  <si>
    <t xml:space="preserve">000008 Computador portatil core I7 2 SERIALIZADO  
102953 DISCO DE ESTADO SÓLIDO DE 256 GB 2 SERIALIZADO  
000006 Cuenta Correo Basic 2 SERIALIZADO  
9999909 TEAMS 2 CUANTIFICADO  
102981 TECLADO 2 SERIALIZADO  
102546 MOUSE HP 2 SERIALIZADO 
</t>
  </si>
  <si>
    <t>GARANTÍA-17983_1</t>
  </si>
  <si>
    <t>YAFREY GIOVANNY ROJAS FONSECA</t>
  </si>
  <si>
    <t>DDR17983_1</t>
  </si>
  <si>
    <t>GARANTÍA-17983_1-1007156343</t>
  </si>
  <si>
    <t>SIN RECURSOS</t>
  </si>
  <si>
    <t>GARANTÍA-17932_1</t>
  </si>
  <si>
    <t>JUAN PABLO CORREA RIOS</t>
  </si>
  <si>
    <t>DDR17932_1</t>
  </si>
  <si>
    <t>INDEFINIDO</t>
  </si>
  <si>
    <t>OFIC DE INNOVACCION, DESARROLLO E INVEST</t>
  </si>
  <si>
    <t>GARANTÍA-17932_1-79750079</t>
  </si>
  <si>
    <t xml:space="preserve">000008 Computador portatil core I7 1 SERIALIZADO  
102953 DISCO DE ESTADO SÓLIDO DE 256 GB 1 SERIALIZADO  
102594 MEMORIA RAM 1 SERIALIZADO  
102546 MOUSE HP 1 SERIALIZADO </t>
  </si>
  <si>
    <t>MARITZA FERNANDEZ RINCON</t>
  </si>
  <si>
    <t>DDR18233</t>
  </si>
  <si>
    <t xml:space="preserve"> Contrato Indefinido</t>
  </si>
  <si>
    <t>18233-51949366</t>
  </si>
  <si>
    <t xml:space="preserve">000001 CARNÉ 1 SERIALIZADO 
102727 COMPUTADOR PORTATIL 1 SERIALIZADO  
000006 Cuenta Correo Basic 1 SERIALIZADO  
101999 CELULAR SMARTPHONE BASICO 1 CUANTIFICADO  
102839 SIMCARD ETB 1 SERIALIZADO  
103204 DISCOS SSD 512GB 1 SERIALIZADO  
102594 MEMORIA RAM 1 SERIALIZADO  
9999909 TEAMS 1 CUANTIFICADO </t>
  </si>
  <si>
    <t>SEBASTIAN PATIÑO CORCHO</t>
  </si>
  <si>
    <t>DDR18229</t>
  </si>
  <si>
    <t>18229-1020796478</t>
  </si>
  <si>
    <t xml:space="preserve">102839 SIMCARD ETB 1 SERIALIZADO  
101999 CELULAR SMARTPHONE BASICO 1 CUANTIFICADO </t>
  </si>
  <si>
    <t>LINA YURANI PINZON MORA</t>
  </si>
  <si>
    <t>DDR18228</t>
  </si>
  <si>
    <t>20 PUNTOS</t>
  </si>
  <si>
    <t>CW9431</t>
  </si>
  <si>
    <t>18228-52979416</t>
  </si>
  <si>
    <t>102727 COMPUTADOR PORTATIL 1 SERIALIZADO  
000005 Cuenta Correo Kios 1 SERIALIZADO  
102839 SIMCARD ETB 1 SERIALIZADO  
000003 Monitor 1 SERIALIZADO  
102981 TECLADO 1 SERIALIZADO  
102546 MOUSE HP 1 SERIALIZADO</t>
  </si>
  <si>
    <t xml:space="preserve">ANDRES FELIPE MARTINEZ OSPINA </t>
  </si>
  <si>
    <t>DDR18225</t>
  </si>
  <si>
    <t>18225-1016015550</t>
  </si>
  <si>
    <t xml:space="preserve">102727 COMPUTADOR PORTATIL 1 SERIALIZADO  
000005 Cuenta Correo Kios 1 SERIALIZADO  
102839 SIMCARD ETB 1 SERIALIZADO  
000003 Monitor 1 SERIALIZADO  
102981 TECLADO 1 SERIALIZADO  
102546 MOUSE HP 1 SERIALIZADO </t>
  </si>
  <si>
    <t>CRISTIAN CAMILO MEDINA RODRIGUEZ</t>
  </si>
  <si>
    <t>DDR18224</t>
  </si>
  <si>
    <t>RETIRO DE COBRE - C-XXXX-23 BOG</t>
  </si>
  <si>
    <t>18224-1001056634</t>
  </si>
  <si>
    <t>JEFFERSO BLADEMIR TAMAYO GOMEZ</t>
  </si>
  <si>
    <t>DDR18223</t>
  </si>
  <si>
    <t>18223-1075238497</t>
  </si>
  <si>
    <t xml:space="preserve">102839 SIMCARD ETB 1 SERIALIZADO  
101999 CELULAR SMARTPHONE BASICO 1 CUANTIFICADO  
000005 Cuenta Correo Kios 1 SERIALIZADO  
102727 COMPUTADOR PORTATIL 1 SERIALIZADO  
9999988 REQUIERE MOTO 1 CUANTIFICADO </t>
  </si>
  <si>
    <t>KAREN TATIANA CHICA SAIZ</t>
  </si>
  <si>
    <t>DDR18222</t>
  </si>
  <si>
    <t>34 PUNTOS</t>
  </si>
  <si>
    <t>18222-1007698687</t>
  </si>
  <si>
    <t>102839 SIMCARD ETB 1 SERIALIZADO  
101999 CELULAR SMARTPHONE BASICO 1 CUANTIFICADO  
102727 COMPUTADOR PORTATIL 1 SERIALIZADO  
000005 Cuenta Correo Kios 1 SERIALIZADO</t>
  </si>
  <si>
    <t>ANDRES OCHOA PORTILLA</t>
  </si>
  <si>
    <t>DDR18221</t>
  </si>
  <si>
    <t>18221-1068926559</t>
  </si>
  <si>
    <t>CAMILO EDUARDO GOMEZ BERMUDEZ</t>
  </si>
  <si>
    <t>DDR18214</t>
  </si>
  <si>
    <t>18214-1014278257</t>
  </si>
  <si>
    <t xml:space="preserve">000001 CARNÉ 1 SERIALIZADO 
101999 CELULAR SMARTPHONE BASICO 1 CUANTIFICADO  
102839 SIMCARD ETB 1 SERIALIZADO  
9999988 REQUIERE MOTO 1 CUANTIFICADO </t>
  </si>
  <si>
    <t>JOHN HAROL CARDOZO TRUJILLO</t>
  </si>
  <si>
    <t>DDR18212</t>
  </si>
  <si>
    <t>3204575949 - 3784678</t>
  </si>
  <si>
    <t>18212-80865134</t>
  </si>
  <si>
    <t>000001 CARNÉ 1 SERIALIZADO 
101999 CELULAR SMARTPHONE BASICO 1 CUANTIFICADO  
102839 SIMCARD ETB 1 SERIALIZADO</t>
  </si>
  <si>
    <t>JUAN DAVID RODRIGUEZ SOTELO</t>
  </si>
  <si>
    <t>DDR18211</t>
  </si>
  <si>
    <t>18211-1023977971</t>
  </si>
  <si>
    <t xml:space="preserve">000001 CARNÉ 1 SERIALIZADO 
102839 SIMCARD ETB 1 SERIALIZADO  
101999 CELULAR SMARTPHONE BASICO 1 CUANTIFICADO </t>
  </si>
  <si>
    <t>CRISTHIAN DAVID GUERRERO GOYENECHE</t>
  </si>
  <si>
    <t>DDR18204</t>
  </si>
  <si>
    <t>Obra o Labor</t>
  </si>
  <si>
    <t>18204-1056868018</t>
  </si>
  <si>
    <t>sin recursos</t>
  </si>
  <si>
    <t>VICTOR MANUEL MARTINEZ MARTINEZ</t>
  </si>
  <si>
    <t>18204-1046706157</t>
  </si>
  <si>
    <t>CRISTIAN FRANCISCO VARGAS SANCHEZ</t>
  </si>
  <si>
    <t>DDR18203</t>
  </si>
  <si>
    <t>18203-1012435961</t>
  </si>
  <si>
    <t xml:space="preserve">102839 SIMCARD ETB 1 SERIALIZADO </t>
  </si>
  <si>
    <t>JOHN SEBASTIAN CAÑIZARES MARTINEZ</t>
  </si>
  <si>
    <t>DDR18202</t>
  </si>
  <si>
    <t>18202-1023965392</t>
  </si>
  <si>
    <t>FABIAN ANDRES VELASQUEZ GARCIA</t>
  </si>
  <si>
    <t>DDR18199</t>
  </si>
  <si>
    <t>18199-1030651125</t>
  </si>
  <si>
    <t>102839 SIMCARD ETB 1 SERIALIZADO  
101999 CELULAR SMARTPHONE BASICO 1 CUANTIFICADO</t>
  </si>
  <si>
    <t>ZENIT DEL CARMEN ROYER MARTINEZ</t>
  </si>
  <si>
    <t>DDR18198</t>
  </si>
  <si>
    <t>18198-1004349772</t>
  </si>
  <si>
    <t>JESUS DANIEL AGUIRRE FRESNEDA</t>
  </si>
  <si>
    <t>DDR18197</t>
  </si>
  <si>
    <t>18197-1014266205</t>
  </si>
  <si>
    <t>OMAR YESID GRANADOS LAITON</t>
  </si>
  <si>
    <t>DDR18195</t>
  </si>
  <si>
    <t>26 PUNTOS (1)</t>
  </si>
  <si>
    <t>18195-1023937228</t>
  </si>
  <si>
    <t>ERICCSON ALONSO TORRES BERNAL</t>
  </si>
  <si>
    <t>DDR18191</t>
  </si>
  <si>
    <t>CONTRATO 4660000389</t>
  </si>
  <si>
    <t>18191-1010164515</t>
  </si>
  <si>
    <t xml:space="preserve">102839 SIMCARD ETB 9 SERIALIZADO  
101999 CELULAR SMARTPHONE BASICO 9 CUANTIFICADO  
9999988 REQUIERE MOTO 9 CUANTIFICADO </t>
  </si>
  <si>
    <t>EDGAR IGNACIO ROJAS GUTIERREZ</t>
  </si>
  <si>
    <t>18191-79841022</t>
  </si>
  <si>
    <t>CARLOS JAVIER FLORIDO SOTO</t>
  </si>
  <si>
    <t>18191-80544306</t>
  </si>
  <si>
    <t>MIGUEL ALBEIRO GARAY</t>
  </si>
  <si>
    <t>18191-11245825</t>
  </si>
  <si>
    <t>FEDERICO MENDEZ LOZANO</t>
  </si>
  <si>
    <t>18191-79490456</t>
  </si>
  <si>
    <t>DANIEL ALEXANDER SANCHEZ MARTINEZ</t>
  </si>
  <si>
    <t>18191-1013099346</t>
  </si>
  <si>
    <t>JHON JAIRO BURGOS RIOS</t>
  </si>
  <si>
    <t>18191-14323995</t>
  </si>
  <si>
    <t>NIG EDWAR OSPINA RODRIGUEZ</t>
  </si>
  <si>
    <t>18191-1032485559</t>
  </si>
  <si>
    <t>ISRAEL FRANCISCO SANTANA BARRETO</t>
  </si>
  <si>
    <t>18191-1216965312</t>
  </si>
  <si>
    <t>ANGEL SANTIAGO MOLINA MURILLEJO</t>
  </si>
  <si>
    <t>3209494626 - 3156138166</t>
  </si>
  <si>
    <t>18191-1107046470</t>
  </si>
  <si>
    <t>DIANA MARCELA MOLINA QUINTERO</t>
  </si>
  <si>
    <t>DDR18190</t>
  </si>
  <si>
    <t>1490 PUNTOS (1)</t>
  </si>
  <si>
    <t>3102542261 - 3108744509</t>
  </si>
  <si>
    <t>ADRES - INVENTARIO DEL ARCHIVO C-XXXX-23 FUNZA</t>
  </si>
  <si>
    <t>18190-1070988333</t>
  </si>
  <si>
    <t xml:space="preserve">000008 Computador portatil core I7 1 SERIALIZADO  
100166 TECLADO SISTEMAS 1 CUANTIFICADO  
100167 MOUSE SISTEMAS 1 CUANTIFICADO  
103101 BASE REFRIGERANTE QTECH 1 CUANTIFICADO </t>
  </si>
  <si>
    <t>ANGIE DANIELA MESA AVILA</t>
  </si>
  <si>
    <t>DDR18189</t>
  </si>
  <si>
    <t>18189-1098823368</t>
  </si>
  <si>
    <t xml:space="preserve">000008 Computador portatil core I7 1 SERIALIZADO  
100166 TECLADO SISTEMAS 1 CUANTIFICADO  
100167 MOUSE SISTEMAS 1 CUANTIFICADO  
103101 BASE REFRIGERANTE QTECH 1 CUANTIFICADO
</t>
  </si>
  <si>
    <t>CHRISTIAN JAVIER VARGAS ALDANA</t>
  </si>
  <si>
    <t>DDR18188</t>
  </si>
  <si>
    <t>580 PUNTOS (2)</t>
  </si>
  <si>
    <t>18188-1010167994</t>
  </si>
  <si>
    <t>000001 CARNÉ 1 SERIALIZADO 
102727 COMPUTADOR PORTATIL 1 SERIALIZADO  
000005 Cuenta Correo Kios 1 SERIALIZADO  
102839 SIMCARD ETB 1 SERIALIZADO  
101999 CELULAR SMARTPHONE BASICO 1 CUANTIFICADO</t>
  </si>
  <si>
    <t>JOSE SEBANSTIAN SIERRA  MESA</t>
  </si>
  <si>
    <t>DDR18187</t>
  </si>
  <si>
    <t>18187-1018479416</t>
  </si>
  <si>
    <t xml:space="preserve">102727 COMPUTADOR PORTATIL 1 SERIALIZADO  
000005 Cuenta Correo Kios 1 SERIALIZADO  
102839 SIMCARD ETB 1 SERIALIZADO  
101999 CELULAR SMARTPHONE BASICO 1 CUANTIFICADO </t>
  </si>
  <si>
    <t>JHONN FREDDY CETINA GOYENECHE</t>
  </si>
  <si>
    <t>DDR18186</t>
  </si>
  <si>
    <t>6 MESES</t>
  </si>
  <si>
    <t>18186-1020729718</t>
  </si>
  <si>
    <t>RAUL NORBERTO TRUJILLO FARFAN</t>
  </si>
  <si>
    <t>DDR18182</t>
  </si>
  <si>
    <t>FIJO</t>
  </si>
  <si>
    <t>N/A</t>
  </si>
  <si>
    <t>18182-1033714501</t>
  </si>
  <si>
    <t>102727 COMPUTADOR PORTATIL 1 SERIALIZADO  
101986 DIADEMA O MICROAURICULAR 1 SERIALIZADO  
9999987 USUARIO DE DOMINIO COLVATEL 1 CUANTIFICADO  
000005 Cuenta Correo Kios 1 SERIALIZADO  
9999989 PERMISOS 3CX 1 CUANTIFICADO  
420544 PUESTO DE TRABAJO 1 =&gt; COFRADÍA</t>
  </si>
  <si>
    <t>BRAYAN LEONARDO DIAZ BELLO</t>
  </si>
  <si>
    <t xml:space="preserve">AUXILIAR I / EMPALMERIA REDES DE COBRE </t>
  </si>
  <si>
    <t>DDR18181</t>
  </si>
  <si>
    <t>DECOMISIONAMIENTO COBRE</t>
  </si>
  <si>
    <t>18181-1007227856</t>
  </si>
  <si>
    <t>CRISTIAN CAMILO BASTO FAJARDO</t>
  </si>
  <si>
    <t>18181-1007328432</t>
  </si>
  <si>
    <t>EDINSSON CAMARGO HUERTAS</t>
  </si>
  <si>
    <t xml:space="preserve">TECNICO II EMPALMADOR REDES DE COBRE </t>
  </si>
  <si>
    <t>DDR18180</t>
  </si>
  <si>
    <t>18180-79723651</t>
  </si>
  <si>
    <t xml:space="preserve">102839 SIMCARD ETB 4 SERIALIZADO  
101999 CELULAR SMARTPHONE BASICO 4 CUANTIFICADO </t>
  </si>
  <si>
    <t>JAHIDER HERRAN GERENAS</t>
  </si>
  <si>
    <t>DDR18175</t>
  </si>
  <si>
    <t>18175-1012380131</t>
  </si>
  <si>
    <t>RONALD JAIR DELGADO MURCIA</t>
  </si>
  <si>
    <t>DDR18174</t>
  </si>
  <si>
    <t>18174-1000470838</t>
  </si>
  <si>
    <t xml:space="preserve">102839 SIMCARD ETB 2 SERIALIZADO </t>
  </si>
  <si>
    <t>JUAN GUILLERMO MORENO FORERO</t>
  </si>
  <si>
    <t>18174-1023926100</t>
  </si>
  <si>
    <t>MATEO COMBITA PEDREROS</t>
  </si>
  <si>
    <t>DDR18170</t>
  </si>
  <si>
    <t>18170-1023162115</t>
  </si>
  <si>
    <t xml:space="preserve">102839 SIMCARD ETB 2 SERIALIZADO  
101999 CELULAR SMARTPHONE BASICO 2 CUANTIFICADO  
102727 COMPUTADOR PORTATIL 2 SERIALIZADO  
000005 Cuenta Correo Kios 2 SERIALIZADO </t>
  </si>
  <si>
    <t>WILMAR JAVIER ALVARADO POBLADOR</t>
  </si>
  <si>
    <t>18170-1002270641</t>
  </si>
  <si>
    <t>JOHANN ANDRES CORTES GUZMAN</t>
  </si>
  <si>
    <t>DDR18169</t>
  </si>
  <si>
    <t>3143819334 - 3163530528</t>
  </si>
  <si>
    <t>18169-1032418156</t>
  </si>
  <si>
    <t xml:space="preserve">000008 Computador portatil core I7 1 SERIALIZADO  
102546 MOUSE HP 1 SERIALIZADO  
102981 TECLADO 1 SERIALIZADO  
000004 Base refrigerante 1 SERIALIZADO </t>
  </si>
  <si>
    <t xml:space="preserve">SANTIAGO ANDRES RAMIREZ ROJAS </t>
  </si>
  <si>
    <t xml:space="preserve">TECNICO DE ARCHIVO </t>
  </si>
  <si>
    <t>DDR18167</t>
  </si>
  <si>
    <t>18167-1019062225</t>
  </si>
  <si>
    <t xml:space="preserve">000008 Computador portatil core I7 1 SERIALIZADO  
100166 TECLADO SISTEMAS 1 CUANTIFICADO  
100167 MOUSE SISTEMAS 1 CUANTIFICADO  
000004 Base refrigerante 1 SERIALIZADO </t>
  </si>
  <si>
    <t>ALVARO DANIEL GALVIS DELGADO</t>
  </si>
  <si>
    <t>DDR18165</t>
  </si>
  <si>
    <t>SEC. HACIENDA</t>
  </si>
  <si>
    <t>18165-1013685343</t>
  </si>
  <si>
    <t>MAIRA ALEJANDRA GOMEZ</t>
  </si>
  <si>
    <t>DDR18163</t>
  </si>
  <si>
    <t>PROYECTO INTERNO</t>
  </si>
  <si>
    <t>18163-53089647</t>
  </si>
  <si>
    <t>000008 Computador portatil core I7 1 SERIALIZADO  
103204 DISCOS SSD 512GB 1 SERIALIZADO  
000006 Cuenta Correo Basic 1 SERIALIZADO  
9999909 TEAMS 1 CUANTIFICADO  
000003 Monitor 1 SERIALIZADO</t>
  </si>
  <si>
    <t>MAICOL FERNEY MUÑOZ RAMIREZ</t>
  </si>
  <si>
    <t>DDR18161</t>
  </si>
  <si>
    <t>18161-1019136016</t>
  </si>
  <si>
    <t>MARTHA ISABEL BAUTISTA VALLEJO</t>
  </si>
  <si>
    <t>DDR18159</t>
  </si>
  <si>
    <t xml:space="preserve">CONTRATO 4660000389, </t>
  </si>
  <si>
    <t>18159-52743291</t>
  </si>
  <si>
    <t xml:space="preserve">102727 COMPUTADOR PORTATIL 2 SERIALIZADO  
000005 Cuenta Correo Kios 2 SERIALIZADO </t>
  </si>
  <si>
    <t>DILSON ALEXANDER CRUZ NIVIA</t>
  </si>
  <si>
    <t>18159-1031172755</t>
  </si>
  <si>
    <t>YERSON ALBERTO RAMIREZ BUITRAGO</t>
  </si>
  <si>
    <t>DDR18158</t>
  </si>
  <si>
    <t>18158-1012411254</t>
  </si>
  <si>
    <t xml:space="preserve">102839 SIMCARD ETB 1 SERIALIZADO  
102727 COMPUTADOR PORTATIL 1 SERIALIZADO  
000005 Cuenta Correo Kios 1 SERIALIZADO  
000001 CARNÉ 1 SERIALIZADO  
101999 CELULAR SMARTPHONE BASICO 1 CUANTIFICADO </t>
  </si>
  <si>
    <t>REINALDO ENRIQUE MONTILLA</t>
  </si>
  <si>
    <t>DDR18157</t>
  </si>
  <si>
    <t>18157-5748390</t>
  </si>
  <si>
    <t>JORGE LEONARDO SILVA MARTINEZ</t>
  </si>
  <si>
    <t>18157-1047420972</t>
  </si>
  <si>
    <t>DUBAN ALEJANDRO DURAN RIVERA</t>
  </si>
  <si>
    <t>18157-1000803147</t>
  </si>
  <si>
    <t>WILMER GIOVANNY MARTINEZ PEÑA</t>
  </si>
  <si>
    <t>18157-1019070451</t>
  </si>
  <si>
    <t>WILMER HERNANDO TORRES LEAL</t>
  </si>
  <si>
    <t>18157-1012426714</t>
  </si>
  <si>
    <t>ADRIAN ESTEVAN VALERO MARQUEZ</t>
  </si>
  <si>
    <t>18157-1023914970</t>
  </si>
  <si>
    <t>JUAN DANIEL PARAMO BLANCO</t>
  </si>
  <si>
    <t>18157-1000352022</t>
  </si>
  <si>
    <t>DANIEL ESTEBAN BALAGUERA VELEZ</t>
  </si>
  <si>
    <t>18157-1072671169</t>
  </si>
  <si>
    <t>NIKI JOHAN TAVERA ACUÑA</t>
  </si>
  <si>
    <t>18157-1030530108</t>
  </si>
  <si>
    <t>EDUAR STBENTS VARGAS MOYA</t>
  </si>
  <si>
    <t>18157-1073706388</t>
  </si>
  <si>
    <t>OSCAR FELIPE MARTINEZ RODRIGUEZ</t>
  </si>
  <si>
    <t>18157-1012463927</t>
  </si>
  <si>
    <t>CARLOS GONZALEZ PERDOMO</t>
  </si>
  <si>
    <t>18157-1010247790</t>
  </si>
  <si>
    <t>EDWIN JAVIER QUIÑONEZ PRECIADO</t>
  </si>
  <si>
    <t>18157-1013106955</t>
  </si>
  <si>
    <t>JOHN EDWARD MARTINEZ BORJA</t>
  </si>
  <si>
    <t>3132673777 - 4582626</t>
  </si>
  <si>
    <t>18157-1026277161</t>
  </si>
  <si>
    <t>CRISTHIAN DAVID BAUTISTA BUITRAGO</t>
  </si>
  <si>
    <t>26 PUNTOS</t>
  </si>
  <si>
    <t>3105690674 - 9283755</t>
  </si>
  <si>
    <t>18157-1018432231</t>
  </si>
  <si>
    <t>JOHAN ANDRES VALENCIA MONTENEGRO</t>
  </si>
  <si>
    <t>18157-1000939125</t>
  </si>
  <si>
    <t>MIGUEL ANGEL PARRADO MONRROY</t>
  </si>
  <si>
    <t>DDR18156</t>
  </si>
  <si>
    <t>18156-1106362643</t>
  </si>
  <si>
    <t>102839 SIMCARD ETB 6 SERIALIZADO  
101999 CELULAR SMARTPHONE BASICO 6 CUANTIFICADO  
000001 CARNÉ 6 SERIALIZADO</t>
  </si>
  <si>
    <t>EMILSON GREGORIO TRUJILLO BENITEZ</t>
  </si>
  <si>
    <t>18156-1030691179</t>
  </si>
  <si>
    <t>DIEGO ALEXANDER ROMERO CORTES</t>
  </si>
  <si>
    <t>18156-1030565072</t>
  </si>
  <si>
    <t>BRAYAN DAVID GARCIA PULIDO</t>
  </si>
  <si>
    <t>18156-1033821446</t>
  </si>
  <si>
    <t>JESUS DAVID POVEDA ROJAS</t>
  </si>
  <si>
    <t>18156-1000727650</t>
  </si>
  <si>
    <t>MANUEL ENRIQUE RACINY CONTRERAS</t>
  </si>
  <si>
    <t>18156-1005604894</t>
  </si>
  <si>
    <t>YOGAN SANTIAGO TARAZONA MELENGE</t>
  </si>
  <si>
    <t>DDR18155</t>
  </si>
  <si>
    <t>18155-1000130258</t>
  </si>
  <si>
    <t>ADAIR JOSE COHEN TRUJILLO</t>
  </si>
  <si>
    <t>18155-1050956309</t>
  </si>
  <si>
    <t>JOSE FERNANDO GUZMAN BARRAGAN</t>
  </si>
  <si>
    <t>18155-1034276185</t>
  </si>
  <si>
    <t>YILMER YITHFREI GARCIA BUSTOS</t>
  </si>
  <si>
    <t>18155-1007593846</t>
  </si>
  <si>
    <t>CRISTIAN DAVID CESPEDES GOMEZ</t>
  </si>
  <si>
    <t>18155-1001047142</t>
  </si>
  <si>
    <t>JEISSON ANDRES VARGAS PACHO</t>
  </si>
  <si>
    <t>18155-1023033514</t>
  </si>
  <si>
    <t>JUAN ALBERTO CRESPO RUIZ</t>
  </si>
  <si>
    <t>3126829835 - 3194582767</t>
  </si>
  <si>
    <t>18155-1063287358</t>
  </si>
  <si>
    <t>YOAN ANDRES PEDROZO ALVEAR</t>
  </si>
  <si>
    <t>18155-1051656435</t>
  </si>
  <si>
    <t>BRAYAN SNEYDER MARTINEZ RAMIREZ</t>
  </si>
  <si>
    <t>18155-1012465200</t>
  </si>
  <si>
    <t>JEISON STEVEN MARTINEZ RUBIO</t>
  </si>
  <si>
    <t>18155-1016943662</t>
  </si>
  <si>
    <t>NICOLAS VEGA DELGADILLO</t>
  </si>
  <si>
    <t>18155-1012453845</t>
  </si>
  <si>
    <t>CRISTIAN ARLEY VARGAS LONDOÑO</t>
  </si>
  <si>
    <t>18155-1038413842</t>
  </si>
  <si>
    <t>LUIS FERNANDO GUARIN HERNANDEZ</t>
  </si>
  <si>
    <t>DDR18154</t>
  </si>
  <si>
    <t>18154-1070587692</t>
  </si>
  <si>
    <t>102839 SIMCARD ETB 12 SERIALIZADO  
101999 CELULAR SMARTPHONE BASICO 12 CUANTIFICADO  
000001 CARNÉ 12 SERIALIZADO</t>
  </si>
  <si>
    <t>JUAN SEBASTIAN CASTRO VARGAS</t>
  </si>
  <si>
    <t>18154-1019085586</t>
  </si>
  <si>
    <t>LEONARDO AUGUSTO GUERRERO VARGAS</t>
  </si>
  <si>
    <t>18154-1024464683</t>
  </si>
  <si>
    <t>JUAN MANUEL MENDOZA ARCHILA</t>
  </si>
  <si>
    <t>18154-814405</t>
  </si>
  <si>
    <t>JHONATTAN ALBERTO GOMEZ PULGARIN</t>
  </si>
  <si>
    <t>18154-1019025592</t>
  </si>
  <si>
    <t>NORBEY STIVEN BALLEN LINARES</t>
  </si>
  <si>
    <t>18154-1007662216</t>
  </si>
  <si>
    <t>MIGUEL FERNANDO HERNANDEZ PERDOMO</t>
  </si>
  <si>
    <t>18154-1000145658</t>
  </si>
  <si>
    <t>JOSE EUCEBIO PEÑA NIEVES</t>
  </si>
  <si>
    <t>18154-1007477833</t>
  </si>
  <si>
    <t>JAIRO NICOLAS STUBBS HERNANDEZ</t>
  </si>
  <si>
    <t>18154-1000725694</t>
  </si>
  <si>
    <t>NELSON FERNEY ROJAS</t>
  </si>
  <si>
    <t>18154-80878582</t>
  </si>
  <si>
    <t>MAICOL STEVEN BUITRAGO GRANOBLES</t>
  </si>
  <si>
    <t>18154-1003894610</t>
  </si>
  <si>
    <t>JOHAN SEBASTIAN JIMENEZ RAMIREZ</t>
  </si>
  <si>
    <t>18154-1024525482</t>
  </si>
  <si>
    <t>MARIO OLIVER GARZON PATIÑO</t>
  </si>
  <si>
    <t>DDR18149</t>
  </si>
  <si>
    <t>18149-1030564178</t>
  </si>
  <si>
    <t>102839 SIMCARD ETB 1 SERIALIZADO  
101999 CELULAR SMARTPHONE BASICO 1 CUANTIFICADO  
000001 CARNÉ 1 SERIALIZADO CUANTIFICADO</t>
  </si>
  <si>
    <t>JEISSON SANCHEZ GALVIS</t>
  </si>
  <si>
    <t>DDR18148</t>
  </si>
  <si>
    <t>18148-1030633378</t>
  </si>
  <si>
    <t>DANIEL EDUARDO HOMEZ DAVILA</t>
  </si>
  <si>
    <t>DDR18147</t>
  </si>
  <si>
    <t>18147-1016064560</t>
  </si>
  <si>
    <t>000001 CARNÉ 6 SERIALIZADO</t>
  </si>
  <si>
    <t>JUAN DAVID LUBO JUANILLO</t>
  </si>
  <si>
    <t>18147-1062330949</t>
  </si>
  <si>
    <t>JOHAN SANTIAGO CUBILLOS GARZON</t>
  </si>
  <si>
    <t>18147-1010123318</t>
  </si>
  <si>
    <t>JORGE ANDRES AVELLA ROJAS</t>
  </si>
  <si>
    <t>18147-1026250843</t>
  </si>
  <si>
    <t>JHONATAN ESNEYDER SILVA ZAMORA</t>
  </si>
  <si>
    <t>18147-1000618332</t>
  </si>
  <si>
    <t>DIEGO ARMANDO MORALES</t>
  </si>
  <si>
    <t>18147-1032437489</t>
  </si>
  <si>
    <t>STEVENS RUIZ MARTINEZ</t>
  </si>
  <si>
    <t>DDR18146</t>
  </si>
  <si>
    <t>18146-1014223564</t>
  </si>
  <si>
    <t>000001 CARNÉ 2 SERIALIZADO  
102839 SIMCARD ETB 2 SERIALIZADO  
101999 CELULAR SMARTPHONE BASICO 2 CUANTIFICADO</t>
  </si>
  <si>
    <t>DAVID STEVEN DAZA LARA</t>
  </si>
  <si>
    <t>18146-1079033952</t>
  </si>
  <si>
    <t>ANDRES MAURICIO SILVA OSORIO</t>
  </si>
  <si>
    <t>DDR18145</t>
  </si>
  <si>
    <t>18145-1000117771</t>
  </si>
  <si>
    <t>000001 CARNÉ 4 SERIALIZADO</t>
  </si>
  <si>
    <t>JOSE MIGUEL GACHA GUEVARA</t>
  </si>
  <si>
    <t>18145-1010224668</t>
  </si>
  <si>
    <t>ANTHONY GREGOR PARDO MORA</t>
  </si>
  <si>
    <t>18145-1000775264</t>
  </si>
  <si>
    <t>DANNA GERALDINE SACRISTAN GARNICA</t>
  </si>
  <si>
    <t>18145-1007378946</t>
  </si>
  <si>
    <t>DILIER HOLMEDO GRAJALES RODRIGUEZ</t>
  </si>
  <si>
    <t>DDR18144</t>
  </si>
  <si>
    <t>18144-1023919238</t>
  </si>
  <si>
    <t>101999 CELULAR SMARTPHONE BASICO 4 CUANTIFICADO  
102839 SIMCARD ETB 4 SERIALIZADO  
000001 CARNÉ 4 SERIALIZADO</t>
  </si>
  <si>
    <t>WILLIAM LEONARDO BAUTISTA CARRASCO</t>
  </si>
  <si>
    <t>18144-1030579671</t>
  </si>
  <si>
    <t xml:space="preserve">EDWIN STEVEN MENDOZA MORENO </t>
  </si>
  <si>
    <t>DDR18143</t>
  </si>
  <si>
    <t>18143-1033797637</t>
  </si>
  <si>
    <t xml:space="preserve">9999988 REQUIERE MOTO 3 CUANTIFICADO  
000001 CARNÉ 3 SERIALIZADO </t>
  </si>
  <si>
    <t>OMAR MOLINA GOMEZ</t>
  </si>
  <si>
    <t>18143-1095920287</t>
  </si>
  <si>
    <t>CAMILO ANDRES JIMENEZ HERNANDEZ</t>
  </si>
  <si>
    <t>18143-1015478029</t>
  </si>
  <si>
    <t>FRAN JESUS ALEJANDRO LAYTON VARGAS</t>
  </si>
  <si>
    <t>DDR18142</t>
  </si>
  <si>
    <t>18142-1000116642</t>
  </si>
  <si>
    <t xml:space="preserve">102839 SIMCARD ETB 6 SERIALIZADO  
000001 CARNÉ 7 SERIALIZADO  
101999 CELULAR SMARTPHONE BASICO 6 CUANTIFICADO  </t>
  </si>
  <si>
    <t>BRAYAN STEVEN MACHADO ROCHA</t>
  </si>
  <si>
    <t>18142-1000786591</t>
  </si>
  <si>
    <t>ELSA PAOLA GARZON HERNANDEZ</t>
  </si>
  <si>
    <t>18142-1033700723</t>
  </si>
  <si>
    <t>MICHAEL STIVEN CARDENAS VIVAS</t>
  </si>
  <si>
    <t>18142-1023029814</t>
  </si>
  <si>
    <t>YARIS ELKIS SALAS MORELO</t>
  </si>
  <si>
    <t>18142-1042002382</t>
  </si>
  <si>
    <t>EDWIN ESNEIDER RODRIGUEZ RODRIGUEZ</t>
  </si>
  <si>
    <t>DDR18141</t>
  </si>
  <si>
    <t>18141-80817770</t>
  </si>
  <si>
    <t xml:space="preserve">102839 SIMCARD ETB 12 SERIALIZADO  
101999 CELULAR SMARTPHONE BASICO 12 CUANTIFICADO  
000001 CARNÉ 12 SERIALIZADO  
9999988 REQUIERE MOTO 12 CUANTIFICADO </t>
  </si>
  <si>
    <t>DIEGO ALEXANDER ROJAS MUÑOZ</t>
  </si>
  <si>
    <t>18141-1023029789</t>
  </si>
  <si>
    <t>MIGUEL ANGEL LEGUIZAMON HERNANDEZ</t>
  </si>
  <si>
    <t>18141-1033677216</t>
  </si>
  <si>
    <t>JULIAN DAVID ROMERO DAZA</t>
  </si>
  <si>
    <t>18141-1001055756</t>
  </si>
  <si>
    <t xml:space="preserve">JOSE LUIS CASTELLANO CACERES </t>
  </si>
  <si>
    <t>18141-1073715286</t>
  </si>
  <si>
    <t>WILDER STIVEL TRUJILLO RODRIGUEZ</t>
  </si>
  <si>
    <t>18141-1024497860</t>
  </si>
  <si>
    <t>YILBER DAVID CAÑON VARGAS</t>
  </si>
  <si>
    <t>18141-1073522477</t>
  </si>
  <si>
    <t>JUAN CARLOS VALENCIA ORTIZ</t>
  </si>
  <si>
    <t>18141-1019068382</t>
  </si>
  <si>
    <t>EDWIN ALEXANDER RANGEL RODRIGUEZ</t>
  </si>
  <si>
    <t>18141-1022342735</t>
  </si>
  <si>
    <t>NICOLAS ANDRES UTIMA JIMENEZ</t>
  </si>
  <si>
    <t>DDR18140</t>
  </si>
  <si>
    <t>96 PUNTOS</t>
  </si>
  <si>
    <t>18140-1018487593</t>
  </si>
  <si>
    <t>000001 CARNÉ 1 SERIALIZADO 
102727 COMPUTADOR PORTATIL 1 SERIALIZADO  
101999 CELULAR SMARTPHONE BASICO 1 CUANTIFICADO  
000005 Cuenta Correo Kios 1 SERIALIZADO  
102839 SIMCARD ETB 1 SERIALIZADO</t>
  </si>
  <si>
    <t>ANA MARIA CARRILLO GUTIERREZ</t>
  </si>
  <si>
    <t>DDR18139</t>
  </si>
  <si>
    <t>CONTRATO 4600018227</t>
  </si>
  <si>
    <t>18139-1006025604</t>
  </si>
  <si>
    <t>000001 CARNÉ 1 SERIALIZADO 
102727 COMPUTADOR PORTATIL 1 SERIALIZADO  
102839 SIMCARD ETB 1 SERIALIZADO  
000005 Cuenta Correo Kios 1 SERIALIZADO  
101999 CELULAR SMARTPHONE BASICO 1 CUANTIFICADO</t>
  </si>
  <si>
    <t>JOHAN SEBASTIAN BOLIVAR PUENTES</t>
  </si>
  <si>
    <t>DDR18138</t>
  </si>
  <si>
    <t>18138-1010226324</t>
  </si>
  <si>
    <t>102839 SIMCARD ETB 2 SERIALIZADO  
101999 CELULAR SMARTPHONE BASICO 2 CUANTIFICADO  
000001 CARNÉ 2 SERIALIZADO
**********Prueba de Poligrafía*******</t>
  </si>
  <si>
    <t>NELSON ANDREY BARBOSA CARREÑO</t>
  </si>
  <si>
    <t>18138-80143669</t>
  </si>
  <si>
    <t>NEIDER JHAIR HOYOS NEGRETE</t>
  </si>
  <si>
    <t>DDR18137</t>
  </si>
  <si>
    <t>18137-1067964423</t>
  </si>
  <si>
    <t>102839 SIMCARD ETB 14 SERIALIZADO  
101999 CELULAR SMARTPHONE BASICO 14 CUANTIFICADO  
000001 CARNÉ 14 SERIALIZADO
**********Prueba de Poligrafía*******</t>
  </si>
  <si>
    <t xml:space="preserve">JUAN DAVID ALCOCER PERDOMO </t>
  </si>
  <si>
    <t>18137-1003819727</t>
  </si>
  <si>
    <t xml:space="preserve">JUAN CARLOS BURITICA MORALES </t>
  </si>
  <si>
    <t>18137-79828864</t>
  </si>
  <si>
    <t xml:space="preserve">NICOLAS TRUJILLO LOPEZ </t>
  </si>
  <si>
    <t>18137-1000462533</t>
  </si>
  <si>
    <t>EDWIN YESSID GRANJA VALENCIA</t>
  </si>
  <si>
    <t>18137-1059446103</t>
  </si>
  <si>
    <t>CARLOS JAVIER FAJARDO ROBERTO</t>
  </si>
  <si>
    <t>18137-1024554424</t>
  </si>
  <si>
    <t>MARLON ANDRES VERA DIAZ</t>
  </si>
  <si>
    <t>18137-1033817668</t>
  </si>
  <si>
    <t>JUAN DIEGO ORTIZ MATOMA</t>
  </si>
  <si>
    <t>18137-1010217333</t>
  </si>
  <si>
    <t>CARLOS NICOLAS FLOREZ RENGIFO</t>
  </si>
  <si>
    <t>18137-1014294573</t>
  </si>
  <si>
    <t>DANILO DE JESUS MARTINEZ FUENTES</t>
  </si>
  <si>
    <t>18137-1100543144</t>
  </si>
  <si>
    <t>NELSON VALERO PEREZ</t>
  </si>
  <si>
    <t>DDR18136</t>
  </si>
  <si>
    <t>18136-80120372</t>
  </si>
  <si>
    <t>000001 CARNÉ 1 SERIALIZADO 
102727 COMPUTADOR PORTATIL 1 SERIALIZADO  
000005 Cuenta Correo Kios 1 SERIALIZADO  
9999902 VPN FORTICLIENT COLVATEL 1 CUANTIFICADO</t>
  </si>
  <si>
    <t>CRISTIAN ANDRES SERRATO HERRERA</t>
  </si>
  <si>
    <t>DDR18133</t>
  </si>
  <si>
    <t>18133-1033809466</t>
  </si>
  <si>
    <t>9999988 REQUIERE MOTO 1 CUANTIFICADO  
102839 SIMCARD ETB 1 SERIALIZADO  
101999 CELULAR SMARTPHONE BASICO 1 CUANTIFICADO  
000001 CARNÉ 1 SERIALIZADO</t>
  </si>
  <si>
    <t>CATALINA QUINTERO VARGAS</t>
  </si>
  <si>
    <t>DDR18132</t>
  </si>
  <si>
    <t>18132-1022959912</t>
  </si>
  <si>
    <t xml:space="preserve">000001 CARNÉ 1 SERIALIZADO 
102727 COMPUTADOR PORTATIL 1 SERIALIZADO  
102839 SIMCARD ETB 1 SERIALIZADO  
000005 Cuenta Correo Kios 1 SERIALIZADO  
101999 CELULAR SMARTPHONE BASICO 1 CUANTIFICADO </t>
  </si>
  <si>
    <t>FABIO ALEXANDER PEREIRA MARTINEZ</t>
  </si>
  <si>
    <t>DDR18131</t>
  </si>
  <si>
    <t>18131-2957321</t>
  </si>
  <si>
    <t xml:space="preserve">000001 CARNÉ 1 SERIALIZADO 
9999988 REQUIERE MOTO 1 CUANTIFICADO  
102839 SIMCARD ETB 1 SERIALIZADO  
101999 CELULAR SMARTPHONE BASICO 1 CUANTIFICADO </t>
  </si>
  <si>
    <t>YENNY JABIBY QUIROGA GUZMAN</t>
  </si>
  <si>
    <t>DDR18130</t>
  </si>
  <si>
    <t>18130-1032796322</t>
  </si>
  <si>
    <t>102727 COMPUTADOR PORTATIL 2 SERIALIZADO  
102839 SIMCARD ETB 2 SERIALIZADO  
101999 CELULAR SMARTPHONE BASICO 2 CUANTIFICADO  
000005 Cuenta Correo Kios 2 SERIALIZADO</t>
  </si>
  <si>
    <t>ANGELICA PAOLA CUENCA GARCIA</t>
  </si>
  <si>
    <t>5000 PUNTOS</t>
  </si>
  <si>
    <t>3043822504 - 7851396</t>
  </si>
  <si>
    <t>18130-1030592543</t>
  </si>
  <si>
    <t>JOSE LUIS RODRIGUEZ SOLORZANO</t>
  </si>
  <si>
    <t>DDR18127</t>
  </si>
  <si>
    <t>18127-79760945</t>
  </si>
  <si>
    <t xml:space="preserve">102727 COMPUTADOR PORTATIL 1 SERIALIZADO  
102839 SIMCARD ETB 1 SERIALIZADO  
101999 CELULAR SMARTPHONE BASICO 1 CUANTIFICADO  
000005 Cuenta Correo Kios 1 SERIALIZADO </t>
  </si>
  <si>
    <t>MICHAEL ESTIVEN LAVERDE OLARTE</t>
  </si>
  <si>
    <t xml:space="preserve">TECNICO I SEGURIDAD INFRAESTRUCTURA ASEGURAMIENTO FTTH </t>
  </si>
  <si>
    <t>DDR18126</t>
  </si>
  <si>
    <t>18126-1016045003</t>
  </si>
  <si>
    <t>NEMIAS MOISES TUIRAN BRAVO</t>
  </si>
  <si>
    <t>18126-1102858122</t>
  </si>
  <si>
    <t>JORDAN ALEJANDRO MARQUEZ SOLANO</t>
  </si>
  <si>
    <t>DDR18122</t>
  </si>
  <si>
    <t>18122-1119218253</t>
  </si>
  <si>
    <t>JUAN SEBASTIAN SANCHEZ DUEÑAS</t>
  </si>
  <si>
    <t>18122-1000777645</t>
  </si>
  <si>
    <t>JEISON SANTIAGO CHAPARRO RIAÑO</t>
  </si>
  <si>
    <t>18122-1233896674</t>
  </si>
  <si>
    <t>DIEGO ALEJANDRO VILLAR LEON</t>
  </si>
  <si>
    <t>18122-1013676671</t>
  </si>
  <si>
    <t>JHOSEP ALBEIRO TELLEZ VEGA</t>
  </si>
  <si>
    <t>18122-1022924471</t>
  </si>
  <si>
    <t>JUAN FELIPE CARREÑO BALAGUERA</t>
  </si>
  <si>
    <t>18122-1010120100</t>
  </si>
  <si>
    <t>ELKIN DARIO OTAVO FERNANDEZ</t>
  </si>
  <si>
    <t>18122-1023007911</t>
  </si>
  <si>
    <t>EDUAR PATERSON VELEZ URETA</t>
  </si>
  <si>
    <t>18122-1024580720</t>
  </si>
  <si>
    <t>MICHAEL DAVID GUTIERREZ RODRIGUEZ</t>
  </si>
  <si>
    <t>18122-1023941887</t>
  </si>
  <si>
    <t>LUIS DIEGO OCHOA AVILES</t>
  </si>
  <si>
    <t>18122-1065841125</t>
  </si>
  <si>
    <t>CARLOS GIOVANNY GONZALEZ REYES</t>
  </si>
  <si>
    <t>18122-5825636</t>
  </si>
  <si>
    <t>DIEGO ALEXANDER CAMPOS JIMENEZ</t>
  </si>
  <si>
    <t>3025902768 - 7291080</t>
  </si>
  <si>
    <t>18122-1095793458</t>
  </si>
  <si>
    <t>DAVID SANTIAGO RODRIGUEZ TORRES</t>
  </si>
  <si>
    <t>18122-1000334141</t>
  </si>
  <si>
    <t>JHON SEBASTIAN ALVARADO CASTELLANOS</t>
  </si>
  <si>
    <t>18122-1073527916</t>
  </si>
  <si>
    <t>JUAN FELIPE ACHIPIZ QUINA</t>
  </si>
  <si>
    <t>DDR18121</t>
  </si>
  <si>
    <t>18121-1000003698</t>
  </si>
  <si>
    <t>IVAN CAMILO PAREDES HURTADO</t>
  </si>
  <si>
    <t>18121-1000859285</t>
  </si>
  <si>
    <t>CAMILO ESTEBAN BELTRAN ESPINEL</t>
  </si>
  <si>
    <t>18121-1014737780</t>
  </si>
  <si>
    <t>ANDRES FELIPE AVILA BURBANO</t>
  </si>
  <si>
    <t>18121-1007106152</t>
  </si>
  <si>
    <t>ANDRES FELIPE CUJIA LLACH</t>
  </si>
  <si>
    <t>18121-1124358643</t>
  </si>
  <si>
    <t>NESTOR PEREZ TRUJILLO</t>
  </si>
  <si>
    <t>18121-1103111872</t>
  </si>
  <si>
    <t>JUAN DAVID NIÑO PEÑA</t>
  </si>
  <si>
    <t>DDR18120</t>
  </si>
  <si>
    <t>18120-1022934360</t>
  </si>
  <si>
    <t>BRAYAN STIVEN PARADA OCAMPO</t>
  </si>
  <si>
    <t>18120-1006811611</t>
  </si>
  <si>
    <t>CARLOS ARTURO ALVAREZ GRANADOS</t>
  </si>
  <si>
    <t>18120-79517518</t>
  </si>
  <si>
    <t>DAVID GIOVANNY COLMENARES MORENO</t>
  </si>
  <si>
    <t>18120-1010760825</t>
  </si>
  <si>
    <t>RICARDO GOMEZ ARIAS</t>
  </si>
  <si>
    <t>18120-80724370</t>
  </si>
  <si>
    <t>ISAIAS WILSON GONZALEZ MARIN</t>
  </si>
  <si>
    <t>18120-1067968854</t>
  </si>
  <si>
    <t>NIKOLAS MARTINEZ CUBILLOS</t>
  </si>
  <si>
    <t>18120-1000687586</t>
  </si>
  <si>
    <t>JONATHAN GARCIA RUIZ</t>
  </si>
  <si>
    <t>18120-1022447689</t>
  </si>
  <si>
    <t>DAVID ALEJANDRO VALCARCEL CRUZ</t>
  </si>
  <si>
    <t>18120-1074526178</t>
  </si>
  <si>
    <t>JEISON ANDRES ANDRADE VARGAS</t>
  </si>
  <si>
    <t>18120-1033721816</t>
  </si>
  <si>
    <t>JHON FRANCISCO BARRERA LOPEZ</t>
  </si>
  <si>
    <t>18120-1033719566</t>
  </si>
  <si>
    <t>INGRID NATALIA CANTE RAMIREZ</t>
  </si>
  <si>
    <t>18120-1014265217</t>
  </si>
  <si>
    <t>JEFFERSON TORRES SALAS</t>
  </si>
  <si>
    <t>18120-1007749907</t>
  </si>
  <si>
    <t>OSCAR DAVID VELASQUEZ NOVOA</t>
  </si>
  <si>
    <t>18120-1023008322</t>
  </si>
  <si>
    <t>DUVAN GABRIEL BARRANTES COY</t>
  </si>
  <si>
    <t>18120-1024472971</t>
  </si>
  <si>
    <t>VICTOR FABIAN NUÑEZ GUTIERREZ</t>
  </si>
  <si>
    <t>18120-1069925348</t>
  </si>
  <si>
    <t>JAIME ADOLFO SALAZAR MURCIA</t>
  </si>
  <si>
    <t>18120-80857096</t>
  </si>
  <si>
    <t>JHONATAN DAVID ORTIZ PEREZ</t>
  </si>
  <si>
    <t>18120-1022406835</t>
  </si>
  <si>
    <t>JUAN DAVID JARAMILLO VARON</t>
  </si>
  <si>
    <t>18120-1000793151</t>
  </si>
  <si>
    <t>FABIAN ANDRES AVILES RIOBO</t>
  </si>
  <si>
    <t>18120-1108829775</t>
  </si>
  <si>
    <t>MICHAEL LEONARDO PEDRAZA ALBINO</t>
  </si>
  <si>
    <t>18120-1005815116</t>
  </si>
  <si>
    <t>JUAN FRANCISCO RAMIREZ MORA</t>
  </si>
  <si>
    <t>18120-79922758</t>
  </si>
  <si>
    <t>ALEXANDER GAVIRIA GAVIRIA</t>
  </si>
  <si>
    <t>18120-79424305</t>
  </si>
  <si>
    <t>SEGIO ALEJANDRO VARGAS GOMEZ</t>
  </si>
  <si>
    <t>18120-1016062636</t>
  </si>
  <si>
    <t>CRISTIAN GERARDO PAEZ ROA</t>
  </si>
  <si>
    <t>18120-1016000428</t>
  </si>
  <si>
    <t>ANDRES FELIPE RIOS BARRAGAN</t>
  </si>
  <si>
    <t>18120-1013103083</t>
  </si>
  <si>
    <t>STIVEN VARGAS PABON</t>
  </si>
  <si>
    <t>18120-1007296114</t>
  </si>
  <si>
    <t>MARCO ANTONIO BECERRA SUSPES</t>
  </si>
  <si>
    <t>18120-1000991574</t>
  </si>
  <si>
    <t>JHON FREDY NEUTA NEUTA</t>
  </si>
  <si>
    <t>18120-1012439861</t>
  </si>
  <si>
    <t>BRAYAN DAVID NIÑO CARREÑO</t>
  </si>
  <si>
    <t>18120-1000782560</t>
  </si>
  <si>
    <t>NAYARI GODOY ROBLES</t>
  </si>
  <si>
    <t>DANIEL ALVARINO CADENA</t>
  </si>
  <si>
    <t>18120-1101205661</t>
  </si>
  <si>
    <t>CRISTHIAN DARIO OLEA ALFONSO</t>
  </si>
  <si>
    <t>DDR18117</t>
  </si>
  <si>
    <t>18117-1030621911</t>
  </si>
  <si>
    <t>DIEGO FERNANDO BARBOSA CARREÑO</t>
  </si>
  <si>
    <t>DDR18116</t>
  </si>
  <si>
    <t>18116-1012323203</t>
  </si>
  <si>
    <t xml:space="preserve">102839 SIMCARD ETB 1 SERIALIZADO  
000001 CARNÉ 1 SERIALIZADO  
101999 CELULAR SMARTPHONE BASICO 1 CUANTIFICADO </t>
  </si>
  <si>
    <t>JORGE ANDRES BALLESTEROS CAICA</t>
  </si>
  <si>
    <t>DDR18115</t>
  </si>
  <si>
    <t>18115-1026287124</t>
  </si>
  <si>
    <t>JEISSON ALFONSO LOPEZ MORENO</t>
  </si>
  <si>
    <t>DDR18114</t>
  </si>
  <si>
    <t>18114-1010228250</t>
  </si>
  <si>
    <t>ALFREDO CARLOS BENAVIDES DE LA ROSA</t>
  </si>
  <si>
    <t>DDR18111</t>
  </si>
  <si>
    <t>18111-72205130</t>
  </si>
  <si>
    <t xml:space="preserve">000001 CARNÉ 1 SERIALIZADO 
102727 COMPUTADOR PORTATIL 1 SERIALIZADO  
000005 Cuenta Correo Kios 1 SERIALIZADO  
9999902 VPN FORTICLIENT COLVATEL 1 CUANTIFICADO </t>
  </si>
  <si>
    <t>CARLOS ANDRES MARTIN PEÑUELA</t>
  </si>
  <si>
    <t>DDR18110</t>
  </si>
  <si>
    <t>18110-1015430236</t>
  </si>
  <si>
    <t xml:space="preserve">102727 COMPUTADOR PORTATIL 2 SERIALIZADO  
000001 CARNÉ 2 SERIALIZADO  
000006 Cuenta Correo Basic 2 SERIALIZADO  
9999909 TEAMS 2 CUANTIFICADO  
101999 CELULAR SMARTPHONE BASICO 2 CUANTIFICADO  
102839 SIMCARD ETB 2 SERIALIZADO </t>
  </si>
  <si>
    <t>HEYDY CATHERIN SERNA</t>
  </si>
  <si>
    <t>18110-1024515277</t>
  </si>
  <si>
    <t>LIBARDO STEVEN CARDONA CASTRO</t>
  </si>
  <si>
    <t>DDR18106</t>
  </si>
  <si>
    <t>18106-1001186365</t>
  </si>
  <si>
    <t xml:space="preserve">000001 CARNÉ 1 SERIALIZADO 
102839 SIMCARD ETB 1 SERIALIZADO  
101999 CELULAR SMARTPHONE BASICO 1 CUANTIFICADO  </t>
  </si>
  <si>
    <t>JUAN DAVID PEREZ ERAZO</t>
  </si>
  <si>
    <t>DDR18104</t>
  </si>
  <si>
    <t>18104-1063496259</t>
  </si>
  <si>
    <t>000001 CARNÉ 1 SERIALIZADO 
102839 SIMCARD ETB 1 SERIALIZADO  
101999 CELULAR SMARTPHONE BASICO 1 CUANTIFICADO  
9999988 REQUIERE MOTO 1 CUANTIFICADO</t>
  </si>
  <si>
    <t>EFREN EDUARDO ESCAFFI CARRILLO</t>
  </si>
  <si>
    <t>DDR18103</t>
  </si>
  <si>
    <t>18103-1007332998</t>
  </si>
  <si>
    <t>LUIS ANGEL CONTRERAS PEREZ</t>
  </si>
  <si>
    <t>DDR18102</t>
  </si>
  <si>
    <t>18102-1103221556</t>
  </si>
  <si>
    <t>JONATHAN ANDRES ZUBIETA MALAMBO</t>
  </si>
  <si>
    <t>DDR18101</t>
  </si>
  <si>
    <t>18101-1022972053</t>
  </si>
  <si>
    <t>RICARDO ROBERTO CUETO ARTEAGA</t>
  </si>
  <si>
    <t>DDR18098</t>
  </si>
  <si>
    <t>18098-1051654281</t>
  </si>
  <si>
    <t>JONATHAN STEVEN ORJUELA SIERRA</t>
  </si>
  <si>
    <t>DDR18095</t>
  </si>
  <si>
    <t>18095-1013683262</t>
  </si>
  <si>
    <t xml:space="preserve">102839 SIMCARD ETB 1 SERIALIZADO  
9999988 REQUIERE MOTO 1 CUANTIFICADO </t>
  </si>
  <si>
    <t>ANDRES FELIPE ALARCON RAMIREZ</t>
  </si>
  <si>
    <t>DDR18094</t>
  </si>
  <si>
    <t>3133219196 - 4768447</t>
  </si>
  <si>
    <t>18094-1015483177</t>
  </si>
  <si>
    <t>MARTHA LILIANA GUZMAN GARZON</t>
  </si>
  <si>
    <t>DDR18078</t>
  </si>
  <si>
    <t xml:space="preserve">Sede: COFRADIA </t>
  </si>
  <si>
    <t>18078-1032380077</t>
  </si>
  <si>
    <t>SILVANA PRADA RAMIREZ</t>
  </si>
  <si>
    <t>DDR18077</t>
  </si>
  <si>
    <t>18077-1070618974</t>
  </si>
  <si>
    <t>ANGIE NATALIA ARIZA SARMIENTO</t>
  </si>
  <si>
    <t>DDR18076</t>
  </si>
  <si>
    <t>18076-1010001007</t>
  </si>
  <si>
    <t>ERNESTO LUIS VILLADIEGO ARCIA</t>
  </si>
  <si>
    <t>DDR18075</t>
  </si>
  <si>
    <t>18075-11041840</t>
  </si>
  <si>
    <t>JEISON ANDRES CHACON SANCHEZ</t>
  </si>
  <si>
    <t>18075-1030648306</t>
  </si>
  <si>
    <t>BRAYAN NICOLAS SANCHEZ CANASTO</t>
  </si>
  <si>
    <t>18075-1023032597</t>
  </si>
  <si>
    <t>CAMILO ANDRES RUBIO CASTELBLANCO</t>
  </si>
  <si>
    <t>DDR18072</t>
  </si>
  <si>
    <t xml:space="preserve">CONTRATO 4600018227, Sede: CUNI </t>
  </si>
  <si>
    <t>18072-1054803332</t>
  </si>
  <si>
    <t>JOHN ALBEIRO MARTINEZ ABADIA</t>
  </si>
  <si>
    <t>DDR18071</t>
  </si>
  <si>
    <t>18071-1018405743</t>
  </si>
  <si>
    <t>LILIANA CAROLINA DURAN SERRANO</t>
  </si>
  <si>
    <t>18071-1057571396</t>
  </si>
  <si>
    <t>ERICK LOPEZ SUAREZ</t>
  </si>
  <si>
    <t>18071-79769091</t>
  </si>
  <si>
    <t>JUAN CAMILO ARAQUE ALVAREZ</t>
  </si>
  <si>
    <t>18071-1013610837</t>
  </si>
  <si>
    <t>JAIME DE JESUS GOMEZ VILLALOBOS</t>
  </si>
  <si>
    <t>18071-1023881751</t>
  </si>
  <si>
    <t>JOEL JOSE RODRIGUEZ SANCHEZ</t>
  </si>
  <si>
    <t>18071-1127613714</t>
  </si>
  <si>
    <t>EZEQUIEL ARTURO INFANTE RIOS</t>
  </si>
  <si>
    <t>18071-1024469196</t>
  </si>
  <si>
    <t>DAVID FERNANDO RONCANCIO CIFUENTES</t>
  </si>
  <si>
    <t>18071-80183331</t>
  </si>
  <si>
    <t>MILTONG SANCHEZ GUERRERO</t>
  </si>
  <si>
    <t>18071-79711879</t>
  </si>
  <si>
    <t>JOHAN ESTEBAN BERNAL VARGAS</t>
  </si>
  <si>
    <t>DDR18069</t>
  </si>
  <si>
    <t>Este personal se requiere para efectuar actividades en Patineta, cuyo recurso será asignado por la compañía</t>
  </si>
  <si>
    <t>18069-1000329961</t>
  </si>
  <si>
    <t>LUIS EDUARDO SANCHEZ MARIN</t>
  </si>
  <si>
    <t>DDR18068</t>
  </si>
  <si>
    <t>18068-1024591777</t>
  </si>
  <si>
    <t>MANUEL ALBERTO LEON GONZALEZ</t>
  </si>
  <si>
    <t>DDR18065</t>
  </si>
  <si>
    <t>3138094452 - 5637402</t>
  </si>
  <si>
    <t>18065-80222317</t>
  </si>
  <si>
    <t>EDWARD OLMEDO MAHECHA ZAMUDIO</t>
  </si>
  <si>
    <t>DDR18055</t>
  </si>
  <si>
    <t>18055-1023915893</t>
  </si>
  <si>
    <t>DARWIN YESID PERALTA SANCHEZ</t>
  </si>
  <si>
    <t>DDR18054</t>
  </si>
  <si>
    <t>18054-1079177179</t>
  </si>
  <si>
    <t>SERGIO TULIO TRUJILLO CENTENO</t>
  </si>
  <si>
    <t>DDR18051</t>
  </si>
  <si>
    <t>18051-1022341239</t>
  </si>
  <si>
    <t>PILL ANDERSON GOMEZ BUITRAGO</t>
  </si>
  <si>
    <t>DDR18050</t>
  </si>
  <si>
    <t>18050-1020729898</t>
  </si>
  <si>
    <t>OSCAR LEONARDO ROCHA NAVEO</t>
  </si>
  <si>
    <t>DDR18048</t>
  </si>
  <si>
    <t>18048-1006822899</t>
  </si>
  <si>
    <t>JOSE LEON NUÑEZ ONATE</t>
  </si>
  <si>
    <t>DDR18041</t>
  </si>
  <si>
    <t>18041-77097216</t>
  </si>
  <si>
    <t>SEBASTIAN NARVAEZ MARTINEZ</t>
  </si>
  <si>
    <t>DDR18038</t>
  </si>
  <si>
    <t>18038-1019104377</t>
  </si>
  <si>
    <t>ROSA HELENA BARRERA VILLARRAGA</t>
  </si>
  <si>
    <t>DDR18030</t>
  </si>
  <si>
    <t>18030-53892520</t>
  </si>
  <si>
    <t>MIN. DE JUSTICIA Y DEL DERECHO OC-120693-23 BOG</t>
  </si>
  <si>
    <t>JENNIFER VICTORIA FANDIÑO VANEGAS</t>
  </si>
  <si>
    <t>DDR18022</t>
  </si>
  <si>
    <t>3007466969 - 5332187</t>
  </si>
  <si>
    <t>18022-1032436057</t>
  </si>
  <si>
    <t>YUANTH STIVEN MARTINEZ GARCIA</t>
  </si>
  <si>
    <t>DDR18006</t>
  </si>
  <si>
    <t>18006-1000805683</t>
  </si>
  <si>
    <t>AMAL HOSNI VITERI</t>
  </si>
  <si>
    <t>DDR17932</t>
  </si>
  <si>
    <t>17932-1085262556</t>
  </si>
  <si>
    <t>DUVAN ALBERO MONCALEANO HENAO</t>
  </si>
  <si>
    <t>18204-1108152110</t>
  </si>
  <si>
    <t>ALVARO VELASQUEZ VELASQUEZ</t>
  </si>
  <si>
    <t>DDR18207</t>
  </si>
  <si>
    <t>18207-80277982</t>
  </si>
  <si>
    <t>MIGUEL ANDRES SANDOVAL BENITES</t>
  </si>
  <si>
    <t>DDR18206</t>
  </si>
  <si>
    <t>18206-1030641989</t>
  </si>
  <si>
    <t>LUIS CARLOS VILLA GUILLEN</t>
  </si>
  <si>
    <t>DDR18230</t>
  </si>
  <si>
    <t>18230-1007246740</t>
  </si>
  <si>
    <t>YIOVANI EFRAIN FUEL HERNANDEZ</t>
  </si>
  <si>
    <t>DDR18216</t>
  </si>
  <si>
    <t>18216-87713773</t>
  </si>
  <si>
    <t xml:space="preserve">101999 CELULAR SMARTPHONE BASICO 1 CUANTIFICADO  
102839 SIMCARD ETB 1 SERIALIZADO  
9999988 REQUIERE MOTO 1 CUANTIFICADO </t>
  </si>
  <si>
    <t>ALEXANDER TORRES ORTIZ</t>
  </si>
  <si>
    <t>18142-1026591761</t>
  </si>
  <si>
    <t>BRAYAN STIVEN CIFUENTES PEREZ</t>
  </si>
  <si>
    <t>DDR18213</t>
  </si>
  <si>
    <t>18213-1007645717</t>
  </si>
  <si>
    <t>JORGE LEONARDO CHAMORRO MEDINA</t>
  </si>
  <si>
    <t>18221-1065129197</t>
  </si>
  <si>
    <t>DARWIN STEVEN OLARTE RAMIREZ</t>
  </si>
  <si>
    <t>18157-1005037356</t>
  </si>
  <si>
    <t>JUAN PABLO BARRERA MONTILLA</t>
  </si>
  <si>
    <t>DDR18196</t>
  </si>
  <si>
    <t>18196-80205583</t>
  </si>
  <si>
    <t>JOSE VICENTE PEÑA PINILLA</t>
  </si>
  <si>
    <t>DDR18201</t>
  </si>
  <si>
    <t>18201-1023972453</t>
  </si>
  <si>
    <t>JENNY PATRICIA CHIPO VARGAS</t>
  </si>
  <si>
    <t>DDR18247</t>
  </si>
  <si>
    <t>18247-1026256198</t>
  </si>
  <si>
    <t>Diadema</t>
  </si>
  <si>
    <t>BRAYAN STIVEN TISOY HERNANDEZ</t>
  </si>
  <si>
    <t>18221-1001277774</t>
  </si>
  <si>
    <t>SANTIAGO AGUILAR MARTINEZ</t>
  </si>
  <si>
    <t>18221-1193362167</t>
  </si>
  <si>
    <t>JOAN ANDRES GONZALEZ MEDINA</t>
  </si>
  <si>
    <t>DDR18215</t>
  </si>
  <si>
    <t>18215-1001049982</t>
  </si>
  <si>
    <t>101999 CELULAR SMARTPHONE BASICO 1 CUANTIFICADO  
102839 SIMCARD ETB 1 SERIALIZADO  
9999988 REQUIERE MOTO 1 CUANTIFICADO</t>
  </si>
  <si>
    <t>OMAR YESID OSPINA CENTENO</t>
  </si>
  <si>
    <t>18202-1002353725</t>
  </si>
  <si>
    <t>LEONEL ROMERO PEÑA</t>
  </si>
  <si>
    <t>DDR18242</t>
  </si>
  <si>
    <t>18242-1016076330</t>
  </si>
  <si>
    <t>Este cupo se cubrió con la orden DDR18206</t>
  </si>
  <si>
    <t>"Solicitado Por: Ingeniero Mauricio Barreto Ochoa Perfil: Tecnico II / Instalador Reparador FTTH Cant Vacantes: 1 || Ceco: 1198001 || Ciudad: Bogota - TIPO DE ORDEN: Reemplazo - CEDULA: 1030696794 - NOMBRE: Ordoñez Chaves Daniel Humberto - FECHA DE RETIRO: 12/02/2024 - MOTIVO: Renuncia Voluntaria Contrato: PROYECTIZADO OBRA LABOR Duración: 1 mes || Puntos: 150 puntos mes Horario: M-D de 7 am – 4 pm Sede: TERRENO Recursos: 102839 SIMCARD ETB 1 SERIALIZADO 101999 CELULAR SMARTPHONE BASICO 1 CUANTIFICADO 9999988 REQUIERE MOTO 1 CUANTIFICADO Observación: • 1 Técnico II / Instalador Reparador FTTH CON MOTO horario M-D de 7 am – 4 pm, SIM CARD (Voz + datos) (150 puntos mes). Usuario: Lina Cruz" | Autorizo Solicitud</t>
  </si>
  <si>
    <t>Invima CI-1312-23 BOG</t>
  </si>
  <si>
    <t>4842001-Invima CI-1312-23 BOG</t>
  </si>
  <si>
    <t>TECNICO DE ARCHIVO - INVIMA</t>
  </si>
  <si>
    <t>1031148159</t>
  </si>
  <si>
    <t xml:space="preserve">"Solicitado Por:  Ingeniero  Dumar Gutierrez  
Perfil: Técnico de archivo  
Cant Vacantes: 1    ||   Ceco: 4842001    ||   Ciudad: Bogota 
 - TIPO DE ORDEN:   Reemplazo
 - CEDULA:  1031148159
 - NOMBRE:  Suarez Cristian Daniel
 - FECHA DE RETIRO:  14/02/2024
 - MOTIVO:   Otra Oportunidad Laboral
Contrato: PROYECTIZADO
Duración: 1092  puntos por 1 mes     ||    Puntos: 1092  puntos por 1 mes
Horario: L-V 7 a.m - 5 p.m / sabado 7 am a 10 a.m 
Sede: INVIMA 
Recursos:  sin recursos
Observación:   Cristian Daniel Suarez 1031148159
Motivo:  1007-1 Mejor remuneración
Ultimo día laborado: 14/02/24
Ceco: 4842001- Invima.
Sin recursos- Horario 1 turno: 7am - 5pm.  Sábado 7 am a 10 a.m.
Usuario:  Lina Cruz"
</t>
  </si>
  <si>
    <t>Suarez Cristian Daniel</t>
  </si>
  <si>
    <t>TECNICO DE ARCHIVO - INVIMA  (Invima CI-1312-23 BOG)</t>
  </si>
  <si>
    <t>"Solicitado Por: Ingeniero JOSE ELIBERTO GONZALEZ Perfil: Operador Basico Infraestructura Noc Cant Vacantes: 1 || Ceco: 1512001 || Ciudad: BOGOTA - TIPO DE ORDEN: Reemplazo - CEDULA: 1000514506 - NOMBRE: Tatiana Alejandra Rodriguez Duarte - FECHA DE RETIRO: 15/02/2024 - MOTIVO: TERMINACION DE CONTRATO Contrato: PROYECTIZADO Duración: 3 MESES || Puntos: 180 Horario: 7/24/365 Sede: CUNI Recursos: 000001 CARNÉ 1 SERIALIZADO 102727 COMPUTADOR PORTATIL 1 SERIALIZADO 102839 SIMCARD ETB 1 SERIALIZADO 101999 CELULAR SMARTPHONE BASICO 1 CUANTIFICADO Observación: 000001 CARNÉ 1 SERIALIZADO 102727 COMPUTADOR PORTATIL 1 SERIALIZADO 102839 SIMCARD ETB 1 SERIALIZADO 101999 CELULAR SMARTPHONE BASICO 1 CUANTIFICADO 000005 Cuenta Correo Kios 1 SERIALIZADO 9999902 VPN FORTICLIENT COLVATEL 1 CUANTIFICADO Usuario: Lina Cruz" | no se aprueba la orden ya que el proyecto no esta dando los resultados esperados</t>
  </si>
  <si>
    <t>1000514506</t>
  </si>
  <si>
    <t xml:space="preserve">"Solicitado Por:  Ingeniero  JOSE ELIBERTO GONZALEZ  
Perfil: Operador Basico Infraestructura Noc 
Cant Vacantes: 1    ||   Ceco: 1512001    ||   Ciudad: BOGOTA 
 - TIPO DE ORDEN:   Reemplazo
 - CEDULA:  1000514506
 - NOMBRE:  Tatiana Alejandra Rodriguez Duarte
 - FECHA DE RETIRO:  15/02/2024
 - MOTIVO:   TERMINACION DE CONTRATO
Contrato: PROYECTIZADO
Duración: 3 MESES     ||    Puntos: 180
Horario: 7/24/365
Sede: CUNI 
Recursos:  000001 CARNÉ 1 SERIALIZADO 
102727 COMPUTADOR PORTATIL 1 SERIALIZADO  
102839 SIMCARD ETB 1 SERIALIZADO  
101999 CELULAR SMARTPHONE BASICO 1 CUANTIFICADO 
Observación:  000001 CARNÉ 1 SERIALIZADO 
102727 COMPUTADOR PORTATIL 1 SERIALIZADO  
102839 SIMCARD ETB 1 SERIALIZADO  
101999 CELULAR SMARTPHONE BASICO 1 CUANTIFICADO  
000005 Cuenta Correo Kios 1 SERIALIZADO  
9999902 VPN FORTICLIENT COLVATEL 1 CUANTIFICADO
Usuario:  Lina Cruz"
</t>
  </si>
  <si>
    <t>"Solicitado Por:  Ingeniero  JOSE ELIBERTO GONZALEZ  
Perfil: Operador Basico Infraestructura Noc 
Cant Vacantes: 1    ||   Ceco: 1512001    ||   Ciudad: BOGOTA 
 - TIPO DE ORDEN:   Reemplazo
 - CEDULA:  1000514506
 - NOMBRE:  Tatiana Alejandra Rodriguez Duarte
 - FECHA DE RETIRO:  15/02/2024
 - MOTIVO:   TERMINACION DE CONTRATO
Contrato: PROYECTIZADO
Duración: 3 MESES     ||    Puntos: 180
Horario: 7/24/365
Sede: CUNI 
Recursos:  000001 CARNÉ 1 SERIALIZADO 
102727 COMPUTADOR PORTATIL 1 SERIALIZADO  
102839 SIMCARD ETB 1 SERIALIZADO  
101999 CELULAR SMARTPHONE BASICO 1 CUANTIFICADO 
Observación:  000001 CARNÉ 1 SERIALIZADO 
102727 COMPUTADOR PORTATIL 1 SERIALIZADO  
102839 SIMCARD ETB 1 SERIALIZADO  
101999 CELULAR SMARTPHONE BASICO 1 CUANTIFICADO  
000005 Cuenta Correo Kios 1 SERIALIZADO  
9999902 VPN FORTICLIENT COLVATEL 1 CUANTIFICADO
Usuario:  Lina Cruz"
 | no se aprueba la orden ya que el proyecto no esta dando los resultados esperados</t>
  </si>
  <si>
    <t>Tatiana Alejandra Rodriguez Duarte</t>
  </si>
  <si>
    <t>1033796398</t>
  </si>
  <si>
    <t xml:space="preserve">"Solicitado Por:  Ingeniero  Dumar Gutierrez  
Perfil: Tecnico De Archivo 
Cant Vacantes: 1    ||   Ceco: 4842001    ||   Ciudad: Bogota 
 - TIPO DE ORDEN:   Reemplazo
 - CEDULA:  1033796398
 - NOMBRE:  GINA DANIELA ANGULO CASTRO
 - FECHA DE RETIRO:  15/02/2024
 - MOTIVO:   Mejor remuneración
Contrato: PROYECTIZADO
Duración: 1092  puntos por 1 mes     ||    Puntos: 1092  puntos por 1 mes
Horario: L-V 7 a.m - 5 p.m / sabado 7 am a 10 a.m 
Sede: INVIMA 
Recursos:  sin recursos
Observación:  • GINA DANIELA ANGULO CASTRO 1033796398
• Motivo:  1007-1 Mejor remuneración
• Ultimo día laborado: 15/02/24
• Ceco: 4842001- Invima.
• Sin recursos- Horario 1 turno: 7am - 5pm.  Sábado 7 am a 10 a.
Usuario:  Lina Cruz"
</t>
  </si>
  <si>
    <t>TECNICO DE ARCHIVO  (Invima CI-1312-23 BOG)</t>
  </si>
  <si>
    <t>1016063561</t>
  </si>
  <si>
    <t xml:space="preserve">"Solicitado Por:  Ingeniero  Pedro Wilson Salamanca   
Perfil: Tecnologo Administracion De Recursos Red Acceso 
Cant Vacantes: 1    ||   Ceco: 1519001    ||   Ciudad: Bogota 
 - TIPO DE ORDEN:   Reemplazo
 - CEDULA:  1016063561
 - NOMBRE:  Edward Yesid Castro Barbosa
 - FECHA DE RETIRO:  16/02/2024
 - MOTIVO:   1007-1  1007-2
Contrato: PROYECTIZADO
Duración: 3 meses     ||    Puntos: 96 puntos mensuales
Horario: 6*8 de L-S
Sede: COFRADIA   
Recursos:  000001 CARNÉ 1 SERIALIZADO 
102727 COMPUTADOR PORTATIL 1 SERIALIZADO  
102839 SIMCARD ETB 1 SERIALIZADO  
000005 Cuenta Correo Kios 1 SERIALIZADO  
101999 CELULAR SMARTPHONE BASICO 1 CUANTIFICADO
Observación:  el CeCo 1519001 en COFRADIA  en el horario de 6*8 de L-S, y tendrían una asignación de 96 puntos mensuales. La contratación se debe realizar en principio por tres meses.
Usuario:  Lina Cruz"
</t>
  </si>
  <si>
    <t>Edward Yesid Castro Barbosa</t>
  </si>
  <si>
    <t>El trabajador cuenta con puntos activos desde el 15/02/2024 por 1 mes</t>
  </si>
  <si>
    <t>1014294573</t>
  </si>
  <si>
    <t xml:space="preserve">"Solicitado Por:  Ingeniero  Mauricio Barreto Ochoa   
Perfil: Tecnico II / Jefe De Tendido 
Cant Vacantes: 1    ||   Ceco: 1200001    ||   Ciudad: Bogota 
 - TIPO DE ORDEN:   Reemplazo
 - CEDULA:  1014294573
 - NOMBRE:  Florez Rengifo Carlos Nicolas
 - FECHA DE RETIRO:  23/02/2024
 - MOTIVO:   Vencimiento de Puntos
Contrato: PROYECTIZADO
Duración: 1 MES     ||    Puntos: 5.025 puntos mes
Horario: L - S de 7 am – 4 pm
Sede: TERRENO 
Recursos:  102839 SIMCARD ETB 1 SERIALIZADO  
101999 CELULAR SMARTPHONE BASICO 1 CUANTIFICADO 
Observación:  • 1 Técnico II / Jefe De Tendido, con horario L - S de 7 am – 4 pm, asignación SIM CARD (Voz + datos) (5.025 puntos mes).
Usuario:  Lina Cruz"
</t>
  </si>
  <si>
    <t>1067964423</t>
  </si>
  <si>
    <t xml:space="preserve">"Solicitado Por:  Ingeniero  Mauricio Barreto Ochoa   
Perfil: Tecnico II / Jefe De Tendido 
Cant Vacantes: 1    ||   Ceco: 1200001    ||   Ciudad: Bogota 
 - TIPO DE ORDEN:   Reemplazo
 - CEDULA:  1067964423
 - NOMBRE:  Hoyos Negrete Neider Jhair
 - FECHA DE RETIRO:  23/02/2024
 - MOTIVO:   Vencimiento de Puntos
Contrato: PROYECTIZADO
Duración: 1 MES     ||    Puntos: 5.025 puntos mes
Horario: L - S de 7 am – 4 pm
Sede: TERRENO 
Recursos:  102839 SIMCARD ETB 1 SERIALIZADO  
101999 CELULAR SMARTPHONE BASICO 1 CUANTIFICADO 
Observación:  • 1 Técnico II / Jefe De Tendido, con horario L - S de 7 am – 4 pm, asignación SIM CARD (Voz + datos) (5.025 puntos mes).
Usuario:  Lina Cruz"
</t>
  </si>
  <si>
    <t>Hoyos Negrete Neider Jhair</t>
  </si>
  <si>
    <t>18157-57483390</t>
  </si>
  <si>
    <t>"Solicitado Por: Ingeniero Dumar Gutierrez Perfil: Técnico de archivo  Cant Vacantes: 1 || Ceco: 4842001 || Ciudad: Bogota - TIPO DE ORDEN: Reemplazo - CEDULA: 1031148159 - NOMBRE: Suarez Cristian Daniel - FECHA DE RETIRO: 14/02/2024 - MOTIVO: Otra Oportunidad Laboral Contrato: PROYECTIZADO Duración: 1092 puntos por 1 mes || Puntos: 1092 puntos por 1 mes Horario: L-V 7 a.m - 5 p.m / sabado 7 am a 10 a.m Sede: INVIMA Recursos: sin recursos Observación: Cristian Daniel Suarez 1031148159 Motivo: 1007-1 Mejor remuneración Ultimo día laborado: 14/02/24 Ceco: 4842001- Invima. Sin recursos- Horario 1 turno: 7am - 5pm. Sábado 7 am a 10 a.m. Usuario: Lina Cruz" | Aprobado</t>
  </si>
  <si>
    <t>"Solicitado Por: Ingeniero Dumar Gutierrez Perfil: Tecnico De Archivo Cant Vacantes: 1 || Ceco: 4842001 || Ciudad: Bogota - TIPO DE ORDEN: Reemplazo - CEDULA: 1033796398 - NOMBRE: GINA DANIELA ANGULO CASTRO - FECHA DE RETIRO: 15/02/2024 - MOTIVO: Mejor remuneración Contrato: PROYECTIZADO Duración: 1092 puntos por 1 mes || Puntos: 1092 puntos por 1 mes Horario: L-V 7 a.m - 5 p.m / sabado 7 am a 10 a.m Sede: INVIMA Recursos: sin recursos Observación: • GINA DANIELA ANGULO CASTRO 1033796398 • Motivo: 1007-1 Mejor remuneración • Ultimo día laborado: 15/02/24 • Ceco: 4842001- Invima. • Sin recursos- Horario 1 turno: 7am - 5pm. Sábado 7 am a 10 a. Usuario: Lina Cruz" | Aprobado</t>
  </si>
  <si>
    <t>"Solicitado Por: Ingeniero Mauricio Barreto Ochoa Perfil: Tecnico II / Jefe De Tendido Cant Vacantes: 1 || Ceco: 1200001 || Ciudad: Bogota - TIPO DE ORDEN: Reemplazo - CEDULA: 1067964423 - NOMBRE: Hoyos Negrete Neider Jhair - FECHA DE RETIRO: 23/02/2024 - MOTIVO: Vencimiento de Puntos Contrato: PROYECTIZADO Duración: 1 MES || Puntos: 5.025 puntos mes Horario: L - S de 7 am – 4 pm Sede: TERRENO Recursos: 102839 SIMCARD ETB 1 SERIALIZADO 101999 CELULAR SMARTPHONE BASICO 1 CUANTIFICADO Observación: • 1 Técnico II / Jefe De Tendido, con horario L - S de 7 am – 4 pm, asignación SIM CARD (Voz + datos) (5.025 puntos mes). Usuario: Lina Cruz" | autorizado - solicitud por reemplazo</t>
  </si>
  <si>
    <t>"Solicitado Por: Ingeniero Marscelo Tovar Nivia Perfil: Supervisor Tecnico / Tendido Y Empalme De Fibra Optica Cant Vacantes: 1 || Ceco: 1224001 || Ciudad: Bogota - TIPO DE ORDEN: Aumento de Producción - CONTROL DE CAMBIOS: CC-012-2024 Contrato: TEMPORAL Duración: 3 MESES || Puntos: SIN PUNTOS Horario: L - S 7AM - 4PM Sede: SAN FERNANDO Recursos: 000005 Cuenta Correo Kios 1 SERIALIZADO 101999 CELULAR SMARTPHONE BASICO 1 CUANTIFICADO 102727 COMPUTADOR PORTATIL 1 SERIALIZADO 102839 SIMCARD ETB 1 SERIALIZADO 9999988 REQUIERE MOTO 1 CUANTIFICADO Observación: ? 1 Supervisor Tecnico / Tendido Y Empalme De Fibra Optica. Con asignación de SIM CARD (Voz +datos) + PC portátil y Correo corporativo. CON MOTO Usuario: Lina Cruz" | Autorizo solicitud</t>
  </si>
  <si>
    <t xml:space="preserve">"Solicitado Por:  Ingeniero  Marscelo Tovar Nivia   
Perfil: Supervisor Tecnico / Tendido Y Empalme De Fibra Optica 
Cant Vacantes: 1    ||   Ceco: 1224001    ||   Ciudad: Bogota 
 - TIPO DE ORDEN:   Aumento de Producción
 - CONTROL DE CAMBIOS:  CC-012-2024
Contrato: TEMPORAL
Duración: 3 MESES     ||    Puntos: SIN PUNTOS
Horario: L - S 7AM - 4PM
Sede: SAN FERNANDO 
Recursos:  000005 Cuenta Correo Kios 1 SERIALIZADO  
101999 CELULAR SMARTPHONE BASICO 1 CUANTIFICADO  
102727 COMPUTADOR PORTATIL 1 SERIALIZADO  
102839 SIMCARD ETB 1 SERIALIZADO  
9999988 REQUIERE MOTO 1 CUANTIFICADO 
Observación:  	1 Supervisor Tecnico / Tendido Y Empalme De Fibra Optica. Con asignación de SIM CARD (Voz +datos) + PC portátil y Correo corporativo. CON MOTO
Usuario:  Lina Cruz"
</t>
  </si>
  <si>
    <t>MARITZA FERNÁNDEZ RINCÓN</t>
  </si>
  <si>
    <t>"Solicitado Por: Ingeniero JOSE ELIBERTO GONZALEZ Perfil: Operador Basico Infraestructura Noc Cant Vacantes: 1 || Ceco: 1512001 || Ciudad: BOGOTA - TIPO DE ORDEN: Reemplazo - CEDULA: 1000514506 - NOMBRE: Tatiana Alejandra Rodriguez Duarte - FECHA DE RETIRO: 15/02/2024 - MOTIVO: TERMINACION DE CONTRATO Contrato: PROYECTIZADO Duración: 3 MESES || Puntos: 180 Horario: 7/24/365 Sede: CUNI Recursos: 000001 CARNÉ 1 SERIALIZADO 102727 COMPUTADOR PORTATIL 1 SERIALIZADO 102839 SIMCARD ETB 1 SERIALIZADO 101999 CELULAR SMARTPHONE BASICO 1 CUANTIFICADO Usuario: Lina Cruz" | Autorizado por solicitud de reemplazo</t>
  </si>
  <si>
    <t>Nombre: COMPUTADOR PORTATIL , Nombre: SIMCARD ETB , Nombre: CARNÉ , Nombre: CELULAR SMARTPHONE BASICO ,</t>
  </si>
  <si>
    <t xml:space="preserve">"Solicitado Por:  Ingeniero  JOSE ELIBERTO GONZALEZ  
Perfil: Operador Basico Infraestructura Noc 
Cant Vacantes: 1    ||   Ceco: 1512001    ||   Ciudad: BOGOTA 
 - TIPO DE ORDEN:   Reemplazo
 - CEDULA:  1000514506
 - NOMBRE:  Tatiana Alejandra Rodriguez Duarte
 - FECHA DE RETIRO:  15/02/2024
 - MOTIVO:   TERMINACION DE CONTRATO
Contrato: PROYECTIZADO
Duración: 3 MESES     ||    Puntos: 180
Horario: 7/24/365
Sede: CUNI 
Recursos:  000001 CARNÉ 1 SERIALIZADO 
102727 COMPUTADOR PORTATIL 1 SERIALIZADO  
102839 SIMCARD ETB 1 SERIALIZADO  
101999 CELULAR SMARTPHONE BASICO 1 CUANTIFICADO  
Usuario:  Lina Cruz"
</t>
  </si>
  <si>
    <t>"Solicitado Por: Ingeniero Pedro Wilson Salamanca Perfil: Tecnologo Administracion De Recursos Red Acceso Cant Vacantes: 1 || Ceco: 1519001 || Ciudad: Bogota - TIPO DE ORDEN: Reemplazo - CEDULA: 1016063561 - NOMBRE: Edward Yesid Castro Barbosa - FECHA DE RETIRO: 16/02/2024 - MOTIVO: 1007-1 1007-2 Contrato: PROYECTIZADO Duración: 3 meses || Puntos: 96 puntos mensuales Horario: 6*8 de L-S Sede: COFRADIA Recursos: 000001 CARNÉ 1 SERIALIZADO 102727 COMPUTADOR PORTATIL 1 SERIALIZADO 102839 SIMCARD ETB 1 SERIALIZADO 000005 Cuenta Correo Kios 1 SERIALIZADO 101999 CELULAR SMARTPHONE BASICO 1 CUANTIFICADO Observación: el CeCo 1519001 en COFRADIA en el horario de 6*8 de L-S, y tendrían una asignación de 96 puntos mensuales. La contratación se debe realizar en principio por tres meses. Usuario: Lina Cruz" | Autorizado - solicitud de reemplazo</t>
  </si>
  <si>
    <t>TECNOLOGO ADMINISTRACION DE RECURSOS DE RED DE ACCESO  (GRUPO 3 - APROV. LÓG. SER. CORP. Y AC  CW-8267-23 BOG)</t>
  </si>
  <si>
    <t>"Solicitado Por: Ingeniero CARLOS CONTRERAS Perfil: Especialista De Atencion A Fallas Corporativo Cant Vacantes: 1 || Ceco: 1060001 || Ciudad: Bogota - TIPO DE ORDEN: Reemplazo - CEDULA: 1099545902 - NOMBRE: Chaverra Barrera Yovany Andres - FECHA DE RETIRO: 23/02/2024 - MOTIVO: Motivos Familiares Contrato: PROYECTIZADO Duración: 3 meses || Puntos: 130 puntos por mes 390 puntos Horario: 6x8 L-S Sede: cuni Recursos: 000001 CARNÉ 1 SERIALIZADO 102727 COMPUTADOR PORTATIL 1 SERIALIZADO 102839 SIMCARD ETB 1 SERIALIZADO 9999902 VPN FORTICLIENT COLVATEL 1 CUANTIFICADO 000006 Cuenta Correo Basic 1 SERIALIZADO Usuario: Lina Cruz" | autorizado - solicitud por reemplazo</t>
  </si>
  <si>
    <t>1099545902</t>
  </si>
  <si>
    <t xml:space="preserve">"Solicitado Por:  Ingeniero  CARLOS CONTRERAS  
Perfil: Especialista De Atencion A Fallas Corporativo 
Cant Vacantes: 1    ||   Ceco: 1060001    ||   Ciudad: Bogota 
 - TIPO DE ORDEN:   Reemplazo
 - CEDULA:  1099545902
 - NOMBRE:  Chaverra Barrera Yovany Andres
 - FECHA DE RETIRO:  23/02/2024
 - MOTIVO:   Motivos Familiares
Contrato: PROYECTIZADO
Duración: 3 meses     ||    Puntos: 130 puntos por mes 390 puntos
Horario: 6x8 L-S
Sede: cuni  
Recursos:  000001 CARNÉ 1 SERIALIZADO 
102727 COMPUTADOR PORTATIL 1 SERIALIZADO  
102839 SIMCARD ETB 1 SERIALIZADO  
9999902 VPN FORTICLIENT COLVATEL 1 CUANTIFICADO  
000006 Cuenta Correo Basic 1 SERIALIZADO
Usuario:  Lina Cruz"
</t>
  </si>
  <si>
    <t>Chaverra Barrera Yovany Andres</t>
  </si>
  <si>
    <t>1078366107</t>
  </si>
  <si>
    <t xml:space="preserve">"Solicitado Por:  Ingeniero  M. Andrea Peña  
Perfil: Tecnico De Archivo  
Cant Vacantes: 1    ||   Ceco: 4343007    ||   Ciudad: Bogota 
 - TIPO DE ORDEN:   Reemplazo
 - CEDULA:  1078366107
 - NOMBRE:  Organista Sanchez Laura Juanita
 - FECHA DE RETIRO:  13/02/2024
 - MOTIVO:   Relación con el Jefe Inmediato
Contrato: PROYECTIZADO
Duración: 1 mes             ||    Puntos: total puntos 2.500 mensual 
Horario: Lunes a viernes 7 a 4:30 pm / Sábado 7 a 12m      
Sede: bodega Funza- Parque empresarial San Diego 
Recursos:  102727 COMPUTADOR PORTATIL 1 SERIALIZADO  
102546 MOUSE HP 1 SERIALIZADO  
102981 TECLADO 1 SERIALIZADO  
000004 Base refrigerante 1 SERIALIZADO 
Observación:   • PORTATIL, • MOUSE, • TECLADO, • BASE
•****** USUARIO DEL APLICATIVO ADRES INVENTARIO •****** 
•******  Usuario para aplicativo GLPI •****** 
Cargo Técnico de archivo – Proyecto ADRES INV- total puntos 2.500 mensual – DURACIÓN 1 MES
Usuario:  Lina Cruz"
</t>
  </si>
  <si>
    <t>Organista Sanchez Laura Juanita</t>
  </si>
  <si>
    <t>Nombre: COMPUTADOR PORTATIL , Nombre: TECLADO , Nombre: MOUSE HP , Nombre: Base refrigerante ,</t>
  </si>
  <si>
    <t>79964445</t>
  </si>
  <si>
    <t xml:space="preserve">"Solicitado Por:  Ingeniero  M. Andrea Peña  
Perfil: Tecnico De Archivo  
Cant Vacantes: 1    ||   Ceco: 4343007    ||   Ciudad: funza 
 - TIPO DE ORDEN:   Reemplazo
 - CEDULA:  79964445
 - NOMBRE:  Milton Javier Ospina Varela
 - FECHA DE RETIRO:  26/02/2024
 - MOTIVO:   Renuncia Voluntaria
Contrato: PROYECTIZADO
Duración: 1 mes     ||    Puntos: Se dejan bajo un mes es decir  2.500 puntos 
Horario: Lunes a viernes 7 a 4:30 pm / Sábado 7 a 12m      
Sede: bodega Funza 
Recursos:  102727 COMPUTADOR PORTATIL 1 SERIALIZADO  
102981 TECLADO 1 SERIALIZADO  
000004 Base refrigerante 1 SERIALIZADO  
102546 MOUSE HP 1 SERIALIZADO 
Observación:   *****Usuario de aplicativo Adres Inventario*****
Usuario:  Lina Cruz"
</t>
  </si>
  <si>
    <t>"Solicitado Por: Ingeniero Pedro Wilson Salamanca Perfil: Ingeniero Puesta En Marcha Path Cant Vacantes: 1 || Ceco: 1519001 || Ciudad: Bogota - TIPO DE ORDEN: Reemplazo - CEDULA: 46386407 - NOMBRE: Rincon Pava Zaidy Lorena - FECHA DE RETIRO: 20/02/2024 - MOTIVO: Otra oportunidad laboral Contrato: PROYECTIZADO Duración: en principio por tres meses || Puntos: 140 puntos mensuales Horario: 6*8 de L-S Sede: COFRADIA Recursos: 000001 CARNÉ 1 SERIALIZADO 102727 COMPUTADOR PORTATIL 1 SERIALIZADO 102839 SIMCARD ETB 1 SERIALIZADO 000005 Cuenta Correo Kios 1 SERIALIZADO 101999 CELULAR SMARTPHONE BASICO 1 CUANTIFICADO Usuario: Lina Cruz" | u</t>
  </si>
  <si>
    <t>46386407</t>
  </si>
  <si>
    <t xml:space="preserve">"Solicitado Por:  Ingeniero  Pedro Wilson Salamanca   
Perfil: Ingeniero Puesta En Marcha Path 
Cant Vacantes: 1    ||   Ceco: 1519001    ||   Ciudad: Bogota 
 - TIPO DE ORDEN:   Reemplazo
 - CEDULA:  46386407
 - NOMBRE:  Rincon Pava Zaidy Lorena
 - FECHA DE RETIRO:  20/02/2024
 - MOTIVO:   Otra oportunidad laboral
Contrato: PROYECTIZADO
Duración: en principio por tres meses     ||    Puntos: 140 puntos mensuales
Horario: 6*8 de L-S
Sede: COFRADIA   
Recursos:  000001 CARNÉ 1 SERIALIZADO 
102727 COMPUTADOR PORTATIL 1 SERIALIZADO  
102839 SIMCARD ETB 1 SERIALIZADO  
000005 Cuenta Correo Kios 1 SERIALIZADO  
101999 CELULAR SMARTPHONE BASICO 1 CUANTIFICADO 
Usuario:  Lina Cruz"
</t>
  </si>
  <si>
    <t>Rincon Pava Zaidy Lorena</t>
  </si>
  <si>
    <t>INGENIERO PUESTA EN MARCHA PATH  (GRUPO 3 - APROV. LÓG. SER. CORP. Y AC  CW-8267-23 BOG)</t>
  </si>
  <si>
    <t>1061694929</t>
  </si>
  <si>
    <t xml:space="preserve">"Solicitado Por:  Ingeniero  M. Andrea Peña  
Perfil: Tecnico De Archivo  
Cant Vacantes: 1    ||   Ceco: 4343007    ||   Ciudad: funza 
 - TIPO DE ORDEN:   Reemplazo
 - CEDULA:  1061694929
 - NOMBRE:  Pizo Piedrahita Yeimi Yuliana
 - FECHA DE RETIRO:  24/02/2024
 - MOTIVO:   Renuncia Voluntaria
Contrato: Proyectizado
Duración: 1 mes     ||    Puntos: Se dejan bajo un mes es decir  2.500 puntos 
Horario: Lunes a viernes 7 a 4:30 pm / Sábado 7 a 12m      
Sede: bodega Funza 
Recursos:  102727 COMPUTADOR PORTATIL 1 SERIALIZADO  
102981 TECLADO 1 SERIALIZADO  
000004 Base refrigerante 1 SERIALIZADO  
102546 MOUSE HP 1 SERIALIZADO 
Observación:   *****Usuario de aplicativo Adres Inventario******
Usuario:  Lina Cruz"
</t>
  </si>
  <si>
    <t>GARANTÍA-18122_1</t>
  </si>
  <si>
    <t>GRISMALDO BALLESTEROS PEINADO</t>
  </si>
  <si>
    <t>DDR18122_1</t>
  </si>
  <si>
    <t>GARANTÍA-18122_1-85434471</t>
  </si>
  <si>
    <t>GARANTÍA-18120_1</t>
  </si>
  <si>
    <t>FABIAN STIVEN HERNANDEZ ALVAREZ</t>
  </si>
  <si>
    <t>DDR18120_1</t>
  </si>
  <si>
    <t>GARANTÍA-18120_1-1012444036</t>
  </si>
  <si>
    <t>GARANTÍA-18104_1</t>
  </si>
  <si>
    <t>DANIEL VELANDIA VELANDIA</t>
  </si>
  <si>
    <t>DDR18104_1</t>
  </si>
  <si>
    <t>3057126824 - 2993278</t>
  </si>
  <si>
    <t>GARANTÍA-18104_1-80902984</t>
  </si>
  <si>
    <t>GARANTÍA-18103_1</t>
  </si>
  <si>
    <t>CRISTIAN ALFONSO CELON QUINTERO</t>
  </si>
  <si>
    <t>DDR18103_1</t>
  </si>
  <si>
    <t>GARANTÍA-18103_1-1065895695</t>
  </si>
  <si>
    <t>CARLOS ANDRES MONTEJO BARRETO</t>
  </si>
  <si>
    <t>DDR18245</t>
  </si>
  <si>
    <t>18245-80897038</t>
  </si>
  <si>
    <t>DAVID FERNANDO SAENZ LUNA</t>
  </si>
  <si>
    <t>DDR18241</t>
  </si>
  <si>
    <t>18241-1013638991</t>
  </si>
  <si>
    <t>SANDRA MILENA GONZALEZ COY</t>
  </si>
  <si>
    <t>DDR18240</t>
  </si>
  <si>
    <t>18240-52824644</t>
  </si>
  <si>
    <t>000001 CARNÉ 1 SERIALIZADO 
102727 COMPUTADOR PORTATIL 1 SERIALIZADO  
102839 SIMCARD ETB 1 SERIALIZADO  
9999902 VPN FORTICLIENT COLVATEL 1 CUANTIFICADO  
000006 Cuenta Correo Basic 1 SERIALIZADO</t>
  </si>
  <si>
    <t>LEIBY YAZMIN ORTIZ BARBOSA</t>
  </si>
  <si>
    <t>DDR18234</t>
  </si>
  <si>
    <t>CW8267</t>
  </si>
  <si>
    <t>18234-1122124308</t>
  </si>
  <si>
    <t xml:space="preserve">102727 COMPUTADOR PORTATIL 2 SERIALIZADO  
000006 Cuenta Correo Basic 2 SERIALIZADO  
101999 CELULAR SMARTPHONE BASICO 2 CUANTIFICADO  
102839 SIMCARD ETB 2 SERIALIZADO  
9999909 TEAMS 2 CUANTIFICADO </t>
  </si>
  <si>
    <t>RYAN CARLOS YAMIR BARRERA TIRIA</t>
  </si>
  <si>
    <t>DDR18231</t>
  </si>
  <si>
    <t>18231-1026562362</t>
  </si>
  <si>
    <t xml:space="preserve">000001 CARNÉ 1 SERIALIZADO 
102727 COMPUTADOR PORTATIL 1 SERIALIZADO  
102839 SIMCARD ETB 1 SERIALIZADO  
9999902 VPN FORTICLIENT COLVATEL 1 CUANTIFICADO  
101999 CELULAR SMARTPHONE BASICO 1 CUANTIFICADO  
000006 Cuenta Correo Basic 1 SERIALIZADO </t>
  </si>
  <si>
    <t>CESAR AUGUSTO NIVIAYO CARO</t>
  </si>
  <si>
    <t>DDR18217</t>
  </si>
  <si>
    <t>18217-1073676757</t>
  </si>
  <si>
    <t>NICOLAS STEVEN DIAZ RIVERA</t>
  </si>
  <si>
    <t>DDR18194</t>
  </si>
  <si>
    <t>18194-1023038796</t>
  </si>
  <si>
    <t>BRAYAN ESTIBEN SANCHEZ VALBUENA</t>
  </si>
  <si>
    <t xml:space="preserve">TECNICO IV / FUSIONADOR FIBRA </t>
  </si>
  <si>
    <t>DDR18184</t>
  </si>
  <si>
    <t>18184-1000389807</t>
  </si>
  <si>
    <t xml:space="preserve">102839 SIMCARD ETB 2 SERIALIZADO  
101999 CELULAR SMARTPHONE BASICO 2 CUANTIFICADO  </t>
  </si>
  <si>
    <t xml:space="preserve">JOSE DANIEL MANCILLA PITA </t>
  </si>
  <si>
    <t>18184-1012406259</t>
  </si>
  <si>
    <t>ERROR EN CIUDAD</t>
  </si>
  <si>
    <t xml:space="preserve">"Solicitado Por:  Ingeniero  M. Andrea Peña  
Perfil: Tecnico De Archivo  
Cant Vacantes: 1    ||   Ceco: 4343007    ||   Ciudad: Bogota 
 - TIPO DE ORDEN:   Reemplazo
 - CEDULA:  1078366107
 - NOMBRE:  Organista Sanchez Laura Juanita
 - FECHA DE RETIRO:  13/02/2024
 - MOTIVO:   Relación con el Jefe Inmediato
Contrato: PROYECTIZADO
Duración: 1 mes             ||    Puntos: 81.400 (por mes)
Horario: Lunes a viernes 7 a 4:30 pm / Sábado 7 a 12m      
Sede: bodega Funza- Parque empresarial San Diego 
Recursos:  102727 COMPUTADOR PORTATIL 1 SERIALIZADO  
102546 MOUSE HP 1 SERIALIZADO  
102981 TECLADO 1 SERIALIZADO  
000004 Base refrigerante 1 SERIALIZADO 
Observación:   • PORTATIL , • MOUSE, • TECLADO, • BASE
********USUARIO DEL APLICATIVO ADRES INVENTARIO *********
Usuario:  Lina Cruz"
</t>
  </si>
  <si>
    <t>VALIDAR HORARIO YA QUE INDICA 6X8, PERO DENTRO DE LA ORDEN RELACIONAN Horario: 7/24/365</t>
  </si>
  <si>
    <t>REMPLAZO RELACIONADO EN ORDEN DDR18250</t>
  </si>
  <si>
    <t>Nombre: COMPUTADOR PORTATIL , Nombre: MOUSE HP , Nombre: Base refrigerante , Nombre: TECLADO SISTEMAS ,</t>
  </si>
  <si>
    <t xml:space="preserve">"Solicitado Por:  Ingeniero  M. Andrea Peña  
Perfil: Tecnico De Archivo  
Cant Vacantes: 1    ||   Ceco: 4343007    ||   Ciudad: Bogota 
 - TIPO DE ORDEN:   Reemplazo
 - CEDULA:  1061694929
 - NOMBRE:  Pizo Piedrahita Yeimi Yuliana
 - FECHA DE RETIRO:  24/02/2024
 - MOTIVO:   Renuncia Voluntaria
Contrato: PROYECTIZADO
Duración: 1 mes     ||    Puntos: Se dejan bajo un mes es decir  2.500 puntos 
Horario: Lunes a viernes 7 a 4:30 pm / Sábado 7 a 12m      
Sede: bodega Funza 
Recursos:  102727 COMPUTADOR PORTATIL 1 SERIALIZADO  
100166 TECLADO SISTEMAS 1 CUANTIFICADO  
000004 Base refrigerante 1 SERIALIZADO  
102546 MOUSE HP 1 SERIALIZADO 
Observación:   Usuario de aplicativo Adres Inventario
Usuario:  Lina Cruz"
</t>
  </si>
  <si>
    <t>CANDIDATO RELACIONADO EN LA ORDEN DDR18263</t>
  </si>
  <si>
    <t>Columna7</t>
  </si>
  <si>
    <t>Columna8</t>
  </si>
  <si>
    <t>176631007208777</t>
  </si>
  <si>
    <t>176651073511730</t>
  </si>
  <si>
    <t>176661016109460</t>
  </si>
  <si>
    <t>176671023929118</t>
  </si>
  <si>
    <t>176681022973225</t>
  </si>
  <si>
    <t>176691046266418</t>
  </si>
  <si>
    <t>176701032375467</t>
  </si>
  <si>
    <t>1767174084399</t>
  </si>
  <si>
    <t>17672No es necesario el colaborador remplazo</t>
  </si>
  <si>
    <t>17673No es necesario el colaborador remplazo</t>
  </si>
  <si>
    <t>17674No es necesario el colaborador remplazo</t>
  </si>
  <si>
    <t>176751047039175</t>
  </si>
  <si>
    <t>176761014251111</t>
  </si>
  <si>
    <t>176771013670456</t>
  </si>
  <si>
    <t>176781122810450</t>
  </si>
  <si>
    <t>1767911234049</t>
  </si>
  <si>
    <t>17680No es necesario el colaborador remplazo</t>
  </si>
  <si>
    <t>176811122810449</t>
  </si>
  <si>
    <t>176821000269044</t>
  </si>
  <si>
    <t>176831056930671</t>
  </si>
  <si>
    <t>176841016071197</t>
  </si>
  <si>
    <t>17685No es necesario el colaborador remplazo</t>
  </si>
  <si>
    <t>176861032417908</t>
  </si>
  <si>
    <t>1768779811777</t>
  </si>
  <si>
    <t>1769484094731</t>
  </si>
  <si>
    <t>17695No es necesario el colaborador remplazo</t>
  </si>
  <si>
    <t>1769684094731</t>
  </si>
  <si>
    <t>176971033796313</t>
  </si>
  <si>
    <t>176981054546887</t>
  </si>
  <si>
    <t>176991019028921</t>
  </si>
  <si>
    <t>177001003866413</t>
  </si>
  <si>
    <t>177011030616243</t>
  </si>
  <si>
    <t>177021127386484</t>
  </si>
  <si>
    <t>177031000936147</t>
  </si>
  <si>
    <t>1770480183111</t>
  </si>
  <si>
    <t>1770584094731</t>
  </si>
  <si>
    <t>177061041897766</t>
  </si>
  <si>
    <t>177071032373970</t>
  </si>
  <si>
    <t>177081024496136</t>
  </si>
  <si>
    <t>17709No es necesario el colaborador remplazo</t>
  </si>
  <si>
    <t>17710No es necesario el colaborador remplazo</t>
  </si>
  <si>
    <t>1771180904005</t>
  </si>
  <si>
    <t>1771228874223</t>
  </si>
  <si>
    <t>1771352870051</t>
  </si>
  <si>
    <t>177141000455984</t>
  </si>
  <si>
    <t>1771552937243</t>
  </si>
  <si>
    <t>177161070918697</t>
  </si>
  <si>
    <t>177171056930671</t>
  </si>
  <si>
    <t>177181016049124</t>
  </si>
  <si>
    <t>177191000269044</t>
  </si>
  <si>
    <t>177201024558286</t>
  </si>
  <si>
    <t>1772152738218</t>
  </si>
  <si>
    <t>177231026287851</t>
  </si>
  <si>
    <t>17724No es necesario el colaborador remplazo</t>
  </si>
  <si>
    <t>17725No es necesario el colaborador remplazo</t>
  </si>
  <si>
    <t>17726No es necesario el colaborador remplazo</t>
  </si>
  <si>
    <t>17727No es necesario el colaborador remplazo</t>
  </si>
  <si>
    <t>177291000506457</t>
  </si>
  <si>
    <t>177301000156596</t>
  </si>
  <si>
    <t>17731No es necesario el colaborador remplazo</t>
  </si>
  <si>
    <t>17732No es necesario el colaborador remplazo</t>
  </si>
  <si>
    <t>17733No es necesario el colaborador remplazo</t>
  </si>
  <si>
    <t>177341193368540</t>
  </si>
  <si>
    <t>177351121919982</t>
  </si>
  <si>
    <t>177361012323058</t>
  </si>
  <si>
    <t>177371002586701</t>
  </si>
  <si>
    <t>177381018508178</t>
  </si>
  <si>
    <t>177391061656367</t>
  </si>
  <si>
    <t>177401030675252</t>
  </si>
  <si>
    <t>177411000217173</t>
  </si>
  <si>
    <t>17742No es necesario el colaborador remplazo</t>
  </si>
  <si>
    <t>177431033773059</t>
  </si>
  <si>
    <t>177441096483964</t>
  </si>
  <si>
    <t>177451106782357</t>
  </si>
  <si>
    <t>177461030679600</t>
  </si>
  <si>
    <t>177471016070913</t>
  </si>
  <si>
    <t>177481013582671</t>
  </si>
  <si>
    <t>177491073720156</t>
  </si>
  <si>
    <t>177501001045195</t>
  </si>
  <si>
    <t>17751No es necesario el colaborador remplazo</t>
  </si>
  <si>
    <t>17752No es necesario el colaborador remplazo</t>
  </si>
  <si>
    <t>17753No es necesario el colaborador remplazo</t>
  </si>
  <si>
    <t>177551012461736</t>
  </si>
  <si>
    <t>177561067725302</t>
  </si>
  <si>
    <t>1775780726397</t>
  </si>
  <si>
    <t>177581010039746</t>
  </si>
  <si>
    <t>177591033796071</t>
  </si>
  <si>
    <t>177601014181593</t>
  </si>
  <si>
    <t>1776172256942</t>
  </si>
  <si>
    <t>177621015476587</t>
  </si>
  <si>
    <t>177631018431149</t>
  </si>
  <si>
    <t>177641031158229</t>
  </si>
  <si>
    <t>17765No es necesario el colaborador remplazo</t>
  </si>
  <si>
    <t>17766No es necesario el colaborador remplazo</t>
  </si>
  <si>
    <t>17767No es necesario el colaborador remplazo</t>
  </si>
  <si>
    <t>17769No es necesario el colaborador remplazo</t>
  </si>
  <si>
    <t>17770No es necesario el colaborador remplazo</t>
  </si>
  <si>
    <t>17771No es necesario el colaborador remplazo</t>
  </si>
  <si>
    <t>17772No es necesario el colaborador remplazo</t>
  </si>
  <si>
    <t>17773No es necesario el colaborador remplazo</t>
  </si>
  <si>
    <t>17774No es necesario el colaborador remplazo</t>
  </si>
  <si>
    <t>17775No es necesario el colaborador remplazo</t>
  </si>
  <si>
    <t>17776No es necesario el colaborador remplazo</t>
  </si>
  <si>
    <t>17777No es necesario el colaborador remplazo</t>
  </si>
  <si>
    <t>17778No es necesario el colaborador remplazo</t>
  </si>
  <si>
    <t>17779No es necesario el colaborador remplazo</t>
  </si>
  <si>
    <t>17784No es necesario el colaborador remplazo</t>
  </si>
  <si>
    <t>17785No es necesario el colaborador remplazo</t>
  </si>
  <si>
    <t>17786No es necesario el colaborador remplazo</t>
  </si>
  <si>
    <t>17787No es necesario el colaborador remplazo</t>
  </si>
  <si>
    <t>177881022426592</t>
  </si>
  <si>
    <t>17789No es necesario el colaborador remplazo</t>
  </si>
  <si>
    <t>17790No es necesario el colaborador remplazo</t>
  </si>
  <si>
    <t>177911053861565</t>
  </si>
  <si>
    <t>177921016049124</t>
  </si>
  <si>
    <t>1779380001626</t>
  </si>
  <si>
    <t>17794No es necesario el colaborador remplazo</t>
  </si>
  <si>
    <t>177961061655940</t>
  </si>
  <si>
    <t>17797No es necesario el colaborador remplazo</t>
  </si>
  <si>
    <t>177981049625645</t>
  </si>
  <si>
    <t>17799No es necesario el colaborador remplazo</t>
  </si>
  <si>
    <t>17800No es necesario el colaborador remplazo</t>
  </si>
  <si>
    <t>1780152817602</t>
  </si>
  <si>
    <t>178021018458050</t>
  </si>
  <si>
    <t>178041069493595</t>
  </si>
  <si>
    <t>17805No es necesario el colaborador remplazo</t>
  </si>
  <si>
    <t>17806No es necesario el colaborador remplazo</t>
  </si>
  <si>
    <t>17807No es necesario el colaborador remplazo</t>
  </si>
  <si>
    <t>17808No es necesario el colaborador remplazo</t>
  </si>
  <si>
    <t>17809No es necesario el colaborador remplazo</t>
  </si>
  <si>
    <t>17810No es necesario el colaborador remplazo</t>
  </si>
  <si>
    <t>17811No es necesario el colaborador remplazo</t>
  </si>
  <si>
    <t>1781279810640</t>
  </si>
  <si>
    <t>1781379818055</t>
  </si>
  <si>
    <t>17815No es necesario el colaborador remplazo</t>
  </si>
  <si>
    <t>17816No es necesario el colaborador remplazo</t>
  </si>
  <si>
    <t>17817No es necesario el colaborador remplazo</t>
  </si>
  <si>
    <t>17818No es necesario el colaborador remplazo</t>
  </si>
  <si>
    <t>17819No es necesario el colaborador remplazo</t>
  </si>
  <si>
    <t>178221013642565</t>
  </si>
  <si>
    <t>17824No es necesario el colaborador remplazo</t>
  </si>
  <si>
    <t>178251053607434</t>
  </si>
  <si>
    <t>17827No es necesario el colaborador remplazo</t>
  </si>
  <si>
    <t>17828No es necesario el colaborador remplazo</t>
  </si>
  <si>
    <t>17829No es necesario el colaborador remplazo</t>
  </si>
  <si>
    <t>17830No es necesario el colaborador remplazo</t>
  </si>
  <si>
    <t>1783179447014</t>
  </si>
  <si>
    <t>1783280904005</t>
  </si>
  <si>
    <t>17833No es necesario el colaborador remplazo</t>
  </si>
  <si>
    <t>17834No es necesario el colaborador remplazo</t>
  </si>
  <si>
    <t>17835No es necesario el colaborador remplazo</t>
  </si>
  <si>
    <t>1783680904005</t>
  </si>
  <si>
    <t>178371072699758</t>
  </si>
  <si>
    <t>17839No es necesario el colaborador remplazo</t>
  </si>
  <si>
    <t>178401073506613</t>
  </si>
  <si>
    <t>17842No es necesario el colaborador remplazo</t>
  </si>
  <si>
    <t>17843No es necesario el colaborador remplazo</t>
  </si>
  <si>
    <t>17844No es necesario el colaborador remplazo</t>
  </si>
  <si>
    <t>1784680880106</t>
  </si>
  <si>
    <t>178471026306530</t>
  </si>
  <si>
    <t>178481033817668</t>
  </si>
  <si>
    <t>178491001058933</t>
  </si>
  <si>
    <t>178501024545730</t>
  </si>
  <si>
    <t>178511000595255</t>
  </si>
  <si>
    <t>17852No es necesario el colaborador remplazo</t>
  </si>
  <si>
    <t>17853No es necesario el colaborador remplazo</t>
  </si>
  <si>
    <t>17854No es necesario el colaborador remplazo</t>
  </si>
  <si>
    <t>1785580172586</t>
  </si>
  <si>
    <t>178561031135758</t>
  </si>
  <si>
    <t>17858No es necesario el colaborador remplazo</t>
  </si>
  <si>
    <t>17859No es necesario el colaborador remplazo</t>
  </si>
  <si>
    <t>178617176071</t>
  </si>
  <si>
    <t>17862No es necesario el colaborador remplazo</t>
  </si>
  <si>
    <t>178641193515432</t>
  </si>
  <si>
    <t>17865No es necesario el colaborador remplazo</t>
  </si>
  <si>
    <t>17866No es necesario el colaborador remplazo</t>
  </si>
  <si>
    <t>17867No es necesario el colaborador remplazo</t>
  </si>
  <si>
    <t>178681233490806</t>
  </si>
  <si>
    <t>17869No es necesario el colaborador remplazo</t>
  </si>
  <si>
    <t>17870No es necesario el colaborador remplazo</t>
  </si>
  <si>
    <t>178711030583768</t>
  </si>
  <si>
    <t>178721233490806</t>
  </si>
  <si>
    <t>178731030665520</t>
  </si>
  <si>
    <t>1787411233311</t>
  </si>
  <si>
    <t>178751012461366</t>
  </si>
  <si>
    <t>17876No es necesario el colaborador remplazo</t>
  </si>
  <si>
    <t>17877No es necesario el colaborador remplazo</t>
  </si>
  <si>
    <t>1787880257852</t>
  </si>
  <si>
    <t>17880No es necesario el colaborador remplazo</t>
  </si>
  <si>
    <t>17881No es necesario el colaborador remplazo</t>
  </si>
  <si>
    <t>178821072421592</t>
  </si>
  <si>
    <t>17883No es necesario el colaborador remplazo</t>
  </si>
  <si>
    <t>1788479799854</t>
  </si>
  <si>
    <t>17885No es necesario el colaborador remplazo</t>
  </si>
  <si>
    <t>178861001276663</t>
  </si>
  <si>
    <t>178871069264715</t>
  </si>
  <si>
    <t>178881075280603</t>
  </si>
  <si>
    <t>178891032479476</t>
  </si>
  <si>
    <t>178901006095248</t>
  </si>
  <si>
    <t>1789180057773</t>
  </si>
  <si>
    <t>178921006095248</t>
  </si>
  <si>
    <t>17893No es necesario el colaborador remplazo</t>
  </si>
  <si>
    <t>17894No es necesario el colaborador remplazo</t>
  </si>
  <si>
    <t>17896No es necesario el colaborador remplazo</t>
  </si>
  <si>
    <t>17897No es necesario el colaborador remplazo</t>
  </si>
  <si>
    <t>1789880761693</t>
  </si>
  <si>
    <t>178991024498230</t>
  </si>
  <si>
    <t>179001000784756</t>
  </si>
  <si>
    <t>179011023977295</t>
  </si>
  <si>
    <t>179021031148390</t>
  </si>
  <si>
    <t>179031014269995</t>
  </si>
  <si>
    <t>179041016087976</t>
  </si>
  <si>
    <t>179051007249094</t>
  </si>
  <si>
    <t>17906No es necesario el colaborador remplazo</t>
  </si>
  <si>
    <t>179071032387917</t>
  </si>
  <si>
    <t>179081018447144</t>
  </si>
  <si>
    <t>179091018447144</t>
  </si>
  <si>
    <t>1791080257867</t>
  </si>
  <si>
    <t>17911No es necesario el colaborador remplazo</t>
  </si>
  <si>
    <t>179121018447144</t>
  </si>
  <si>
    <t>1791380729437</t>
  </si>
  <si>
    <t>179141022405757</t>
  </si>
  <si>
    <t>179151013676883</t>
  </si>
  <si>
    <t>1791752929757</t>
  </si>
  <si>
    <t>179181075269989</t>
  </si>
  <si>
    <t>17921No es necesario el colaborador remplazo</t>
  </si>
  <si>
    <t>17922No es necesario el colaborador remplazo</t>
  </si>
  <si>
    <t>1792380022433</t>
  </si>
  <si>
    <t>1792480022433</t>
  </si>
  <si>
    <t>1792579985838</t>
  </si>
  <si>
    <t>1792680022433</t>
  </si>
  <si>
    <t>1792779985838</t>
  </si>
  <si>
    <t>1792879985838</t>
  </si>
  <si>
    <t>179291014199939</t>
  </si>
  <si>
    <t>179311014184422</t>
  </si>
  <si>
    <t>179321047379078</t>
  </si>
  <si>
    <t>179351045740042</t>
  </si>
  <si>
    <t>17938No es necesario el colaborador remplazo</t>
  </si>
  <si>
    <t>17949No es necesario el colaborador remplazo</t>
  </si>
  <si>
    <t>1795180832230</t>
  </si>
  <si>
    <t>179521030566714</t>
  </si>
  <si>
    <t>1796180832230</t>
  </si>
  <si>
    <t>179621083000313</t>
  </si>
  <si>
    <t>179641013685396</t>
  </si>
  <si>
    <t>17965No es necesario el colaborador remplazo</t>
  </si>
  <si>
    <t>17967No es necesario el colaborador remplazo</t>
  </si>
  <si>
    <t>179771015998428</t>
  </si>
  <si>
    <t>1797980927297</t>
  </si>
  <si>
    <t>17982No es necesario el colaborador remplazo</t>
  </si>
  <si>
    <t>17983No es necesario el colaborador remplazo</t>
  </si>
  <si>
    <t>18006No es necesario el colaborador remplazo</t>
  </si>
  <si>
    <t>18007No es necesario el colaborador remplazo</t>
  </si>
  <si>
    <t>1800880927297</t>
  </si>
  <si>
    <t>1800952711570</t>
  </si>
  <si>
    <t>18010No es necesario el colaborador remplazo</t>
  </si>
  <si>
    <t>18011No es necesario el colaborador remplazo</t>
  </si>
  <si>
    <t>180121083000313</t>
  </si>
  <si>
    <t>18013No es necesario el colaborador remplazo</t>
  </si>
  <si>
    <t>18014No es necesario el colaborador remplazo</t>
  </si>
  <si>
    <t>18015No es necesario el colaborador remplazo</t>
  </si>
  <si>
    <t>18016No es necesario el colaborador remplazo</t>
  </si>
  <si>
    <t>18017No es necesario el colaborador remplazo</t>
  </si>
  <si>
    <t>180181056799192</t>
  </si>
  <si>
    <t>18019No es necesario el colaborador remplazo</t>
  </si>
  <si>
    <t>180201233899665</t>
  </si>
  <si>
    <t>1802111233311</t>
  </si>
  <si>
    <t>1802280130648</t>
  </si>
  <si>
    <t>18023No es necesario el colaborador remplazo</t>
  </si>
  <si>
    <t>18024No es necesario el colaborador remplazo</t>
  </si>
  <si>
    <t>180301012407147</t>
  </si>
  <si>
    <t>180311010185871</t>
  </si>
  <si>
    <t>1803837397297</t>
  </si>
  <si>
    <t>18039No es necesario el colaborador remplazo</t>
  </si>
  <si>
    <t>1804091289838</t>
  </si>
  <si>
    <t>180411018447144</t>
  </si>
  <si>
    <t>18042No es necesario el colaborador remplazo</t>
  </si>
  <si>
    <t>18046No es necesario el colaborador remplazo</t>
  </si>
  <si>
    <t>180481024475846</t>
  </si>
  <si>
    <t>18050No es necesario el colaborador remplazo</t>
  </si>
  <si>
    <t>180511000284793</t>
  </si>
  <si>
    <t>180541007593412</t>
  </si>
  <si>
    <t>180551015408606</t>
  </si>
  <si>
    <t>1806452764628</t>
  </si>
  <si>
    <t>180651233891338</t>
  </si>
  <si>
    <t>180661024464683</t>
  </si>
  <si>
    <t>180671020796478</t>
  </si>
  <si>
    <t>180681015483177</t>
  </si>
  <si>
    <t>180691030679632</t>
  </si>
  <si>
    <t>18070No es necesario el colaborador remplazo</t>
  </si>
  <si>
    <t>18071No es necesario el colaborador remplazo</t>
  </si>
  <si>
    <t>180721012366401</t>
  </si>
  <si>
    <t>18073No es necesario el colaborador remplazo</t>
  </si>
  <si>
    <t>18075No es necesario el colaborador remplazo</t>
  </si>
  <si>
    <t>1807680822164</t>
  </si>
  <si>
    <t>180771019034175</t>
  </si>
  <si>
    <t>1807852764628</t>
  </si>
  <si>
    <t>180931013670118</t>
  </si>
  <si>
    <t>180941019090809</t>
  </si>
  <si>
    <t>180951030656308</t>
  </si>
  <si>
    <t>180961024464683</t>
  </si>
  <si>
    <t>180971020796478</t>
  </si>
  <si>
    <t>180981014213194</t>
  </si>
  <si>
    <t>180991007593412</t>
  </si>
  <si>
    <t>181001015408606</t>
  </si>
  <si>
    <t>181011022411057</t>
  </si>
  <si>
    <t>181021069765543</t>
  </si>
  <si>
    <t>181031022992378</t>
  </si>
  <si>
    <t>181041012406274</t>
  </si>
  <si>
    <t>181051023036218</t>
  </si>
  <si>
    <t>181061023036218</t>
  </si>
  <si>
    <t>181071016014357</t>
  </si>
  <si>
    <t>18109No es necesario el colaborador remplazo</t>
  </si>
  <si>
    <t>18110No es necesario el colaborador remplazo</t>
  </si>
  <si>
    <t>181111023366584</t>
  </si>
  <si>
    <t>181141131314127</t>
  </si>
  <si>
    <t>181151030557588</t>
  </si>
  <si>
    <t>181161233512091</t>
  </si>
  <si>
    <t>181171006149960</t>
  </si>
  <si>
    <t>18119No es necesario el colaborador remplazo</t>
  </si>
  <si>
    <t>18120No es necesario el colaborador remplazo</t>
  </si>
  <si>
    <t>18121No es necesario el colaborador remplazo</t>
  </si>
  <si>
    <t>18122No es necesario el colaborador remplazo</t>
  </si>
  <si>
    <t>18123No es necesario el colaborador remplazo</t>
  </si>
  <si>
    <t>18124No es necesario el colaborador remplazo</t>
  </si>
  <si>
    <t>18125No es necesario el colaborador remplazo</t>
  </si>
  <si>
    <t>18126No es necesario el colaborador remplazo</t>
  </si>
  <si>
    <t>18127No es necesario el colaborador remplazo</t>
  </si>
  <si>
    <t>18128No es necesario el colaborador remplazo</t>
  </si>
  <si>
    <t>18129No es necesario el colaborador remplazo</t>
  </si>
  <si>
    <t>18130No es necesario el colaborador remplazo</t>
  </si>
  <si>
    <t>181311013683262</t>
  </si>
  <si>
    <t>1813279997341</t>
  </si>
  <si>
    <t>181331030612396</t>
  </si>
  <si>
    <t>181341014278010</t>
  </si>
  <si>
    <t>181351073691468</t>
  </si>
  <si>
    <t>181361073691468</t>
  </si>
  <si>
    <t>18137No es necesario el colaborador remplazo</t>
  </si>
  <si>
    <t>18138No es necesario el colaborador remplazo</t>
  </si>
  <si>
    <t>181391007414908</t>
  </si>
  <si>
    <t>181401026562362</t>
  </si>
  <si>
    <t>18141No es necesario el colaborador remplazo</t>
  </si>
  <si>
    <t>18142No es necesario el colaborador remplazo</t>
  </si>
  <si>
    <t>18143No es necesario el colaborador remplazo</t>
  </si>
  <si>
    <t>18144No es necesario el colaborador remplazo</t>
  </si>
  <si>
    <t>18145No es necesario el colaborador remplazo</t>
  </si>
  <si>
    <t>18146No es necesario el colaborador remplazo</t>
  </si>
  <si>
    <t>18147No es necesario el colaborador remplazo</t>
  </si>
  <si>
    <t>181481015430255</t>
  </si>
  <si>
    <t>181491023913265</t>
  </si>
  <si>
    <t>18151No es necesario el colaborador remplazo</t>
  </si>
  <si>
    <t>18152No es necesario el colaborador remplazo</t>
  </si>
  <si>
    <t>181531073674046</t>
  </si>
  <si>
    <t>18154No es necesario el colaborador remplazo</t>
  </si>
  <si>
    <t>18155No es necesario el colaborador remplazo</t>
  </si>
  <si>
    <t>18156No es necesario el colaborador remplazo</t>
  </si>
  <si>
    <t>18157No es necesario el colaborador remplazo</t>
  </si>
  <si>
    <t>18158No es necesario el colaborador remplazo</t>
  </si>
  <si>
    <t>18159No es necesario el colaborador remplazo</t>
  </si>
  <si>
    <t>181601102578641</t>
  </si>
  <si>
    <t>18161No es necesario el colaborador remplazo</t>
  </si>
  <si>
    <t>181621023922854</t>
  </si>
  <si>
    <t>181631102578641</t>
  </si>
  <si>
    <t>181641073674046</t>
  </si>
  <si>
    <t>181651010189345</t>
  </si>
  <si>
    <t>1816639770245</t>
  </si>
  <si>
    <t>181671070952084</t>
  </si>
  <si>
    <t>181681073674046</t>
  </si>
  <si>
    <t>1816939770245</t>
  </si>
  <si>
    <t>18170No es necesario el colaborador remplazo</t>
  </si>
  <si>
    <t>181711019033964</t>
  </si>
  <si>
    <t>18172No es necesario el colaborador remplazo</t>
  </si>
  <si>
    <t>18173No es necesario el colaborador remplazo</t>
  </si>
  <si>
    <t>18174No es necesario el colaborador remplazo</t>
  </si>
  <si>
    <t>1817580272990</t>
  </si>
  <si>
    <t>181761073674046</t>
  </si>
  <si>
    <t>181771019033964</t>
  </si>
  <si>
    <t>18178No es necesario el colaborador remplazo</t>
  </si>
  <si>
    <t>181791022352999</t>
  </si>
  <si>
    <t>18180No es necesario el colaborador remplazo</t>
  </si>
  <si>
    <t>18181No es necesario el colaborador remplazo</t>
  </si>
  <si>
    <t>181821140834144</t>
  </si>
  <si>
    <t>18184No es necesario el colaborador remplazo</t>
  </si>
  <si>
    <t>18185No es necesario el colaborador remplazo</t>
  </si>
  <si>
    <t>18186No es necesario el colaborador remplazo</t>
  </si>
  <si>
    <t>18187No es necesario el colaborador remplazo</t>
  </si>
  <si>
    <t>181881018442286</t>
  </si>
  <si>
    <t>1818952661074</t>
  </si>
  <si>
    <t>181901073232845</t>
  </si>
  <si>
    <t>18191No es necesario el colaborador remplazo</t>
  </si>
  <si>
    <t>181941108937749</t>
  </si>
  <si>
    <t>181951016107877</t>
  </si>
  <si>
    <t>181961000350810</t>
  </si>
  <si>
    <t>181971073512784</t>
  </si>
  <si>
    <t>181981085181687</t>
  </si>
  <si>
    <t>181991033694517</t>
  </si>
  <si>
    <t>182001006719343</t>
  </si>
  <si>
    <t>182011006719343</t>
  </si>
  <si>
    <t>18202No es necesario el colaborador remplazo</t>
  </si>
  <si>
    <t>18203No es necesario el colaborador remplazo</t>
  </si>
  <si>
    <t>18204No es necesario el colaborador remplazo</t>
  </si>
  <si>
    <t>18205No es necesario el colaborador remplazo</t>
  </si>
  <si>
    <t>1820692260356</t>
  </si>
  <si>
    <t>182071024537771</t>
  </si>
  <si>
    <t>182081070947969</t>
  </si>
  <si>
    <t>182091070947969</t>
  </si>
  <si>
    <t>18210No es necesario el colaborador remplazo</t>
  </si>
  <si>
    <t>182111033796071</t>
  </si>
  <si>
    <t>1821280234366</t>
  </si>
  <si>
    <t>182131022406054</t>
  </si>
  <si>
    <t>182141109495517</t>
  </si>
  <si>
    <t>182151069508878</t>
  </si>
  <si>
    <t>182161003712772</t>
  </si>
  <si>
    <t>182171022418344</t>
  </si>
  <si>
    <t>182181012432854</t>
  </si>
  <si>
    <t>18220No es necesario el colaborador remplazo</t>
  </si>
  <si>
    <t>18221No es necesario el colaborador remplazo</t>
  </si>
  <si>
    <t>18222No es necesario el colaborador remplazo</t>
  </si>
  <si>
    <t>18223No es necesario el colaborador remplazo</t>
  </si>
  <si>
    <t>18224No es necesario el colaborador remplazo</t>
  </si>
  <si>
    <t>182251032393177</t>
  </si>
  <si>
    <t>182261013670118</t>
  </si>
  <si>
    <t>18228No es necesario el colaborador remplazo</t>
  </si>
  <si>
    <t>18229No es necesario el colaborador remplazo</t>
  </si>
  <si>
    <t>18230No es necesario el colaborador remplazo</t>
  </si>
  <si>
    <t>182311026585898</t>
  </si>
  <si>
    <t>182321233490264</t>
  </si>
  <si>
    <t>1823380100889</t>
  </si>
  <si>
    <t>18234No es necesario el colaborador remplazo</t>
  </si>
  <si>
    <t>182361023907564</t>
  </si>
  <si>
    <t>1823792260356</t>
  </si>
  <si>
    <t>182381023907564</t>
  </si>
  <si>
    <t>1823992260356</t>
  </si>
  <si>
    <t>182401024500941</t>
  </si>
  <si>
    <t>182411030565072</t>
  </si>
  <si>
    <t>182421001115603</t>
  </si>
  <si>
    <t>182441030696794</t>
  </si>
  <si>
    <t>182451031148159</t>
  </si>
  <si>
    <t>182461000514506</t>
  </si>
  <si>
    <t>1824780130648</t>
  </si>
  <si>
    <t>Angulo Castro Ginna Daniela</t>
  </si>
  <si>
    <t>182491033796398</t>
  </si>
  <si>
    <t>182501016063561</t>
  </si>
  <si>
    <t>182511014294573</t>
  </si>
  <si>
    <t>182521067964423</t>
  </si>
  <si>
    <t>18254No es necesario el colaborador remplazo</t>
  </si>
  <si>
    <t>182551078366107</t>
  </si>
  <si>
    <t>182561000514506</t>
  </si>
  <si>
    <t>182571016063561</t>
  </si>
  <si>
    <t>182581000514506</t>
  </si>
  <si>
    <t>182591016063561</t>
  </si>
  <si>
    <t>182601099545902</t>
  </si>
  <si>
    <t>"Solicitado Por: Ingeniero M. Andrea Peña Perfil: Tecnico De Archivo Cant Vacantes: 1 || Ceco: 4343007 || Ciudad: Bogota - TIPO DE ORDEN: Reemplazo - CEDULA: 1078366107 - NOMBRE: Organista Sanchez Laura Juanita - FECHA DE RETIRO: 13/02/2024 - MOTIVO: Relación con el Jefe Inmediato Contrato: PROYECTIZADO Duración: 1 mes || Puntos: total puntos 2.500 mensual Horario: Lunes a viernes 7 a 4:30 pm / Sábado 7 a 12m Sede: bodega Funza- Parque empresarial San Diego Recursos: 102727 COMPUTADOR PORTATIL 1 SERIALIZADO 102546 MOUSE HP 1 SERIALIZADO 102981 TECLADO 1 SERIALIZADO 000004 Base refrigerante 1 SERIALIZADO Observación: • PORTATIL, • MOUSE, • TECLADO, • BASE •****** USUARIO DEL APLICATIVO ADRES INVENTARIO •****** •****** Usuario para aplicativo GLPI •****** Cargo Técnico de archivo – Proyecto ADRES INV- total puntos 2.500 mensual – DURACIÓN 1 MES Usuario: Lina Cruz" | de acuerdo a renuncia del técnico de archivo</t>
  </si>
  <si>
    <t>182621078366107</t>
  </si>
  <si>
    <t>182631061694929</t>
  </si>
  <si>
    <t>182641061694929</t>
  </si>
  <si>
    <t>"Solicitado Por: Ingeniero M. Andrea Peña Perfil: Tecnico De Archivo Cant Vacantes: 1 || Ceco: 4343007 || Ciudad: funza - TIPO DE ORDEN: Reemplazo - CEDULA: 79964445 - NOMBRE: Milton Javier Ospina Varela - FECHA DE RETIRO: 26/02/2024 - MOTIVO: Renuncia Voluntaria Contrato: PROYECTIZADO Duración: 1 mes || Puntos: Se dejan bajo un mes es decir 2.500 puntos Horario: Lunes a viernes 7 a 4:30 pm / Sábado 7 a 12m Sede: bodega Funza Recursos: 102727 COMPUTADOR PORTATIL 1 SERIALIZADO 102981 TECLADO 1 SERIALIZADO 000004 Base refrigerante 1 SERIALIZADO 102546 MOUSE HP 1 SERIALIZADO Observación: *****Usuario de aplicativo Adres Inventario***** Usuario: Lina Cruz" | de acuerdo a renuncia del colaborador</t>
  </si>
  <si>
    <t>1826579964445</t>
  </si>
  <si>
    <t>1826646386407</t>
  </si>
  <si>
    <t>"Solicitado Por: Ingeniero M. Andrea Peña Perfil: Tecnico De Archivo Cant Vacantes: 1 || Ceco: 4343007 || Ciudad: funza - TIPO DE ORDEN: Reemplazo - CEDULA: 1061694929 - NOMBRE: Pizo Piedrahita Yeimi Yuliana - FECHA DE RETIRO: 24/02/2024 - MOTIVO: Renuncia Voluntaria Contrato: Proyectizado Duración: 1 mes || Puntos: Se dejan bajo un mes es decir 2.500 puntos Horario: Lunes a viernes 7 a 4:30 pm / Sábado 7 a 12m Sede: bodega Funza Recursos: 102727 COMPUTADOR PORTATIL 1 SERIALIZADO 102981 TECLADO 1 SERIALIZADO 000004 Base refrigerante 1 SERIALIZADO 102546 MOUSE HP 1 SERIALIZADO Observación: *****Usuario de aplicativo Adres Inventario****** Usuario: Lina Cruz" | por renuncia de colaborador</t>
  </si>
  <si>
    <t>182671061694929</t>
  </si>
  <si>
    <t>"Solicitado Por: Ingeniero CARLOS CONTRERAS Perfil: Profesional De Atencion A Fallas Corporativo Cant Vacantes: 1 || Ceco: 1060001 || Ciudad: Bogota - TIPO DE ORDEN: Reemplazo - CEDULA: 1019002567 - NOMBRE: Rozo Ceron Darney Steven - FECHA DE RETIRO: 24/02/2024 - MOTIVO: Renuncia Voluntaria Contrato: proyectados Duración: 3 meses || Puntos: 280 puntos por mes 840 puntos Horario: 6x8 L-S Sede: cuni Recursos: 000001 CARNÉ 1 SERIALIZADO 102727 COMPUTADOR PORTATIL 1 SERIALIZADO 102839 SIMCARD ETB 1 SERIALIZADO 101999 CELULAR SMARTPHONE BASICO 1 CUANTIFICADO 9999902 VPN FORTICLIENT COLVATEL 1 CUANTIFICADO 000006 Cuenta Correo Basic 1 SERIALIZADO Usuario: Lina Cruz" | Autorizado por solicitud de Reemplazo</t>
  </si>
  <si>
    <t>1019002567</t>
  </si>
  <si>
    <t>182681019002567</t>
  </si>
  <si>
    <t>1000329961</t>
  </si>
  <si>
    <t>Reemplazo por Garantía</t>
  </si>
  <si>
    <t>Bernal Vargas Johan Esteban</t>
  </si>
  <si>
    <t>182691000329961</t>
  </si>
  <si>
    <t>1051654281</t>
  </si>
  <si>
    <t>Cueto Arteaga Ricardo Roberto</t>
  </si>
  <si>
    <t>182701051654281</t>
  </si>
  <si>
    <t>Nombre: COMPUTADOR PORTATIL , Nombre: SOFTWARE NETSPOT , Nombre: SIMCARD ETB , Nombre: CARNÉ , Nombre: CELULAR SMARTPHONE BASICO ,</t>
  </si>
  <si>
    <t>1000805683</t>
  </si>
  <si>
    <t>Martinez Garcia Yuanth Stiven</t>
  </si>
  <si>
    <t>182711000805683</t>
  </si>
  <si>
    <t>1023915893</t>
  </si>
  <si>
    <t>Mahecha Zamudio Edward Olmedo</t>
  </si>
  <si>
    <t>182721023915893</t>
  </si>
  <si>
    <t>1073506057</t>
  </si>
  <si>
    <t>182731073506057</t>
  </si>
  <si>
    <t>182741073506057</t>
  </si>
  <si>
    <t>Mejia  Maria Natali</t>
  </si>
  <si>
    <t>Calderon Alvarado Hobelgy Dhairan</t>
  </si>
  <si>
    <t>Torres Valencia Sergio Mateo</t>
  </si>
  <si>
    <t xml:space="preserve">"Solicitado Por:  Ingeniero  CARLOS CONTRERAS  
Perfil: Profesional De Atencion A Fallas Corporativo 
Cant Vacantes: 1    ||   Ceco: 1060001    ||   Ciudad: Bogota 
 - TIPO DE ORDEN:   Reemplazo
 - CEDULA:  1019002567
 - NOMBRE:  Rozo Ceron Darney Steven
 - FECHA DE RETIRO:  24/02/2024
 - MOTIVO:   Renuncia Voluntaria
Contrato: proyectados
Duración: 3 meses     ||    Puntos: 280 puntos por mes 840 puntos
Horario: 6x8 L-S
Sede: cuni 
Recursos:  000001 CARNÉ 1 SERIALIZADO 
102727 COMPUTADOR PORTATIL 1 SERIALIZADO  
102839 SIMCARD ETB 1 SERIALIZADO  
101999 CELULAR SMARTPHONE BASICO 1 CUANTIFICADO  
9999902 VPN FORTICLIENT COLVATEL 1 CUANTIFICADO  
000006 Cuenta Correo Basic 1 SERIALIZADO 
Usuario:  Lina Cruz"
</t>
  </si>
  <si>
    <t xml:space="preserve">"Solicitado Por:  Ingeniero  RICARDO ALFONSO RODRIGUEZ  
Perfil: Tecnico II / Instalador FTTH 
Cant Vacantes: 1    ||   Ceco: 1197001    ||   Ciudad: Bogota 
 - TIPO DE ORDEN:   Reemplazo por Garantía
 - CEDULA:  1000329961
 - NOMBRE:  JOHAN ESTEBAN BERNAL VARGAS
 - FECHA DE RETIRO:  31/01/2024
 - MOTIVO:   Periodo De Prueba
Contrato: Proyectizado
Duración: 2 mes      ||    Puntos: ( 200 puntos)
Horario: L a S 7 a.m. - 4 p.m.
Sede: COFRADIA 
Recursos:  102839 SIMCARD ETB 1 SERIALIZADO  
101999 CELULAR SMARTPHONE BASICO 1 CUANTIFICADO
Observación:  Este personal se requiere para efectuar actividades en Patineta, cuyo recurso será asignado por la compañía.
Usuario:  Lina Cruz"
</t>
  </si>
  <si>
    <t xml:space="preserve">"Solicitado Por:  Ingeniero  Alex Hernández Medina  
Perfil: Tecnico II / Instalador FTTH 
Cant Vacantes: 1    ||   Ceco: 1197001    ||   Ciudad: Bogota 
 - TIPO DE ORDEN:   Reemplazo por Garantía
 - CEDULA:  1051654281
 - NOMBRE:  RICARDO ROBERTO CUETO ARTEAGA
 - FECHA DE RETIRO:  03/02/2024
 - MOTIVO:   Otra Oportunidad Laboral
Contrato: Proyectizado
Duración: 2 mes      ||    Puntos: ( 200 puntos)
Horario: L a S 7 a.m. - 4 p.m.
Sede: COFRADIA-TERRENO 
Recursos:  000001 CARNÉ 1 SERIALIZADO 
102839 SIMCARD ETB 1 SERIALIZADO  
101999 CELULAR SMARTPHONE BASICO 1 CUANTIFICADO  
9999988 REQUIERE MOTO 1 CUANTIFICADO
Observación:  Ninguna
Usuario:  Lina Cruz"
</t>
  </si>
  <si>
    <t xml:space="preserve">"Solicitado Por:  Ingeniero  Alex Hernández Medina   
Perfil: Tecnico II / Instalador FTTH 
Cant Vacantes: 1    ||   Ceco: 1197001    ||   Ciudad: Bogota 
 - TIPO DE ORDEN:   Reemplazo por Garantía
 - CEDULA:  1000805683
 - NOMBRE:  YUANTH STIVEN MARTINEZ GARCIA
 - FECHA DE RETIRO:  31/01/2024
 - MOTIVO:   Periodo De Prueba
Contrato: Proyectizado
Duración: 2 MESES     ||    Puntos: 200
Horario: L-S 7 a.m - 4 p.m
Sede: TERRENO 
Recursos:  102727 COMPUTADOR PORTATIL 2 SERIALIZADO  
102839 SIMCARD ETB 2 SERIALIZADO  
101999 CELULAR SMARTPHONE BASICO 2 CUANTIFICADO  
102806 SOFTWARE NETSPOT 2 SERIALIZADO 
Observación:  con asignación PC con aplicativo Netspod + SIM CARD (Voz + datos).
EL ING NO INDICA LOS AUXILAIRES EN EL CONTROL DE CAMBIOS
FEHCA DEL CORREO SIN CONTROL DE CAMBIOS:
De: Alex Oswaldo Hernandez Medina &lt;ahernandez@colvatel.com&gt; 
Enviado el: lunes, 20 de noviembre de 2023 1:18 p. m.
Usuario:  Lina Cruz"
</t>
  </si>
  <si>
    <t xml:space="preserve">"Solicitado Por:  Ingeniero  Alex Hernández Medina   
Perfil: Tecnico II / Instalador FTTH 
Cant Vacantes: 1    ||   Ceco: 1197001    ||   Ciudad: Bogota 
 - TIPO DE ORDEN:   Reemplazo por Garantía
 - CEDULA:  1023915893
 - NOMBRE:  Mahecha Zamudio Edward Olmedo
 - FECHA DE RETIRO:  23/01/2024
 - MOTIVO:   Viaje
Contrato: Proyectizado
Duración: 2 MESES     ||    Puntos: 200 puntos
Horario: L-S 7 a.m - 4 p.m
Sede: TERRENO 
Recursos:  000001 CARNÉ 1 SERIALIZADO 
102839 SIMCARD ETB 1 SERIALIZADO  
101999 CELULAR SMARTPHONE BASICO 1 CUANTIFICADO  
9999988 REQUIERE MOTO 1 CUANTIFICADO 
Observación:  Ninguna
Usuario:  Lina Cruz"
</t>
  </si>
  <si>
    <t xml:space="preserve">"Solicitado Por:  Ingeniero  M. Andrea Peña  
Perfil: Auxiliar Integral De Gestion Documental 
Cant Vacantes: 1    ||   Ceco: 4341007    ||   Ciudad: Funza
 - TIPO DE ORDEN:   Reemplazo
 - CEDULA:  1073506057
 - NOMBRE:  Alvarado Prieto Juan Pablo
 - CAMBIO DE CARGO:  01/03/2024
 - MOTIVO:   CAMBIO DE CARGO CC-24404
Contrato: Proyectizado
Duración: 5 meses     ||    Puntos: 421 -para un total de 2105 puntos 
Horario: L- V 7 a 5 pm y sábados medio día
Sede: Bodega Funza  
Recursos:  SIN RECURSOS
Observación:  Ninguna
Usuario:  Lina Cruz"
</t>
  </si>
  <si>
    <t xml:space="preserve">"Solicitado Por:  Ingeniero  M. Andrea Peña  
Perfil: Auxiliar Integral De Gestion Documental 
Cant Vacantes: 1    ||   Ceco: 4341007    ||   Ciudad: Bogota 
 - TIPO DE ORDEN:   Reemplazo
 - CEDULA:  1073506057
 - NOMBRE:  Alvarado Prieto Juan Pablo
 - CAMBIO DE CARGO:  01/03/2024
 - MOTIVO:   CAMBIO DE CARGO CC-24404
Contrato: Proyectizado
Duración: 5 meses     ||    Puntos: 421 -para un total de 2105 puntos 
Horario: L- V 7 a 5 pm y sábados medio día
Sede: Bodega Funza  
Recursos:  SIN RECURSOS
Observación:  Ninguna
Usuario:  Lina Cruz"
</t>
  </si>
  <si>
    <t>San José</t>
  </si>
  <si>
    <t>Pedro y Pablo</t>
  </si>
  <si>
    <t>Asunción Virgen</t>
  </si>
  <si>
    <t>Dia de la Raza</t>
  </si>
  <si>
    <t>Todos los santos</t>
  </si>
  <si>
    <t>Inependencia de Cartagena</t>
  </si>
  <si>
    <t>Jose Eliberto Gonzalez</t>
  </si>
  <si>
    <t>Juan Manuel Soba Dueñas</t>
  </si>
  <si>
    <t>Sierra Burbano Fabian Leonardo</t>
  </si>
  <si>
    <t>Almeciga Hurtado Jose Vicente</t>
  </si>
  <si>
    <t>SON 4 VACANTES  VER OBS</t>
  </si>
  <si>
    <t>"Solicitado Por: Ingeniero RICARDO ALFONSO RODRIGUEZ Perfil: Tecnico II / Instalador FTTH Cant Vacantes: 1 || Ceco: 1197001 || Ciudad: Bogota - TIPO DE ORDEN: Reemplazo por Garantía - CEDULA: 1000329961 - NOMBRE: JOHAN ESTEBAN BERNAL VARGAS - FECHA DE RETIRO: 31/01/2024 - MOTIVO: Periodo De Prueba Contrato: Proyectizado Duración: 2 mes || Puntos: ( 200 puntos) Horario: L a S 7 a.m. - 4 p.m. Sede: COFRADIA Recursos: 102839 SIMCARD ETB 1 SERIALIZADO 101999 CELULAR SMARTPHONE BASICO 1 CUANTIFICADO Observación: Este personal se requiere para efectuar actividades en Patineta, cuyo recurso será asignado por la compañía. Usuario: Lina Cruz" | Autorizo solicitud</t>
  </si>
  <si>
    <t>"Solicitado Por: Ingeniero Alex Hernández Medina Perfil: Tecnico II / Instalador FTTH Cant Vacantes: 1 || Ceco: 1197001 || Ciudad: Bogota - TIPO DE ORDEN: Reemplazo por Garantía - CEDULA: 1051654281 - NOMBRE: RICARDO ROBERTO CUETO ARTEAGA - FECHA DE RETIRO: 03/02/2024 - MOTIVO: Otra Oportunidad Laboral Contrato: Proyectizado Duración: 2 mes || Puntos: ( 200 puntos) Horario: L a S 7 a.m. - 4 p.m. Sede: COFRADIA-TERRENO Recursos: 000001 CARNÉ 1 SERIALIZADO 102839 SIMCARD ETB 1 SERIALIZADO 101999 CELULAR SMARTPHONE BASICO 1 CUANTIFICADO 9999988 REQUIERE MOTO 1 CUANTIFICADO Observación: Ninguna Usuario: Lina Cruz" | Autorizo solicitud</t>
  </si>
  <si>
    <t>"Solicitado Por: Ingeniero Alex Hernández Medina Perfil: Tecnico II / Instalador FTTH Cant Vacantes: 1 || Ceco: 1197001 || Ciudad: Bogota - TIPO DE ORDEN: Reemplazo por Garantía - CEDULA: 1023915893 - NOMBRE: Mahecha Zamudio Edward Olmedo - FECHA DE RETIRO: 23/01/2024 - MOTIVO: Viaje Contrato: Proyectizado Duración: 2 MESES || Puntos: 200 puntos Horario: L-S 7 a.m - 4 p.m Sede: TERRENO Recursos: 000001 CARNÉ 1 SERIALIZADO 102839 SIMCARD ETB 1 SERIALIZADO 101999 CELULAR SMARTPHONE BASICO 1 CUANTIFICADO 9999988 REQUIERE MOTO 1 CUANTIFICADO Observación: Ninguna Usuario: Lina Cruz" | Autorizo solicitud</t>
  </si>
  <si>
    <t>Cambio de cargo sin firma del Ing. Diego casallas</t>
  </si>
  <si>
    <t>"Solicitado Por: Ingeniero Alex Hernández Medina Perfil: Tecnico II / Instalador FTTH Cant Vacantes: 1 || Ceco: 1197001 || Ciudad: Bogota - TIPO DE ORDEN: Reemplazo por Garantía - CEDULA: 1000805683 - NOMBRE: Martinez Garcia Yuanth Stiven - FECHA DE RETIRO: 31/01/2024 - MOTIVO: Periodo De Prueba Contrato: Proyectizado Duración: 2 MESES || Puntos: 200 puntos Horario: L-S 7 a.m - 4 p.m Sede: TERRENO Recursos: 000001 CARNÉ 1 SERIALIZADO 102727 COMPUTADOR PORTATIL 1 SERIALIZADO 102839 SIMCARD ETB 1 SERIALIZADO 101999 CELULAR SMARTPHONE BASICO 1 CUANTIFICADO 102806 SOFTWARE NETSPOT 1 SERIALIZADO Observación: Tecnico II / Instalador FTTH; con horario L - S 7AM - 4PM: con asignación PC con aplicativo Netspod + SIM CARD (Voz + datos). **********Este personal debe contar con certificación CONTE********* Usuario: Lina Cruz" | Autorizo solicitud</t>
  </si>
  <si>
    <t xml:space="preserve">"Solicitado Por:  Ingeniero  Alex Hernández Medina   
Perfil: Tecnico II / Instalador FTTH 
Cant Vacantes: 1    ||   Ceco: 1197001    ||   Ciudad: Bogota 
 - TIPO DE ORDEN:   Reemplazo por Garantía
 - CEDULA:  1000805683
 - NOMBRE:  Martinez Garcia Yuanth Stiven
 - FECHA DE RETIRO:  31/01/2024
 - MOTIVO:   Periodo De Prueba
Contrato: Proyectizado
Duración: 2 MESES     ||    Puntos: 200 puntos
Horario: L-S 7 a.m - 4 p.m
Sede: TERRENO 
Recursos:  000001 CARNÉ 1 SERIALIZADO 
102727 COMPUTADOR PORTATIL 1 SERIALIZADO  
102839 SIMCARD ETB 1 SERIALIZADO  
101999 CELULAR SMARTPHONE BASICO 1 CUANTIFICADO  
102806 SOFTWARE NETSPOT 1 SERIALIZADO
Observación:  Tecnico II / Instalador FTTH; con horario L - S 7AM - 4PM: con asignación PC con aplicativo Netspod + SIM CARD (Voz + datos). 
**********Este personal debe contar con certificación CONTE*********
Usuario:  Lina Cruz"
</t>
  </si>
  <si>
    <t>182751000805683</t>
  </si>
  <si>
    <t>"Solicitado Por: Ingeniero JOSE ELIBERTO GONZALEZ Perfil: Operador Basico Infraestructura Noc Cant Vacantes: 1 || Ceco: 1512001 || Ciudad: Bogota - TIPO DE ORDEN: Reemplazo - CEDULA: 1023039902 - NOMBRE: Capera Santamaria Jhony Alejandro - FECHA DE RETIRO: 23/02/2024 - MOTIVO: Emprendimiento Contrato: PROYECTIZADO Duración: 3 MESES || Puntos: 180 Horario: 7/24/365 Sede: CUNI Recursos: 000001 CARNÉ 1 SERIALIZADO 000005 Cuenta Correo Kios 1 SERIALIZADO 9999902 VPN FORTICLIENT COLVATEL 1 CUANTIFICADO 102727 COMPUTADOR PORTATIL 1 SERIALIZADO Observación: Ninguna Usuario: Lina Cruz" | AUTORIZADO POR REEMPLAZO</t>
  </si>
  <si>
    <t>1023039902</t>
  </si>
  <si>
    <t xml:space="preserve">"Solicitado Por:  Ingeniero  JOSE ELIBERTO GONZALEZ  
Perfil: Operador Basico Infraestructura Noc 
Cant Vacantes: 1    ||   Ceco: 1512001    ||   Ciudad: Bogota 
 - TIPO DE ORDEN:   Reemplazo
 - CEDULA:  1023039902
 - NOMBRE:  Capera Santamaria Jhony Alejandro
 - FECHA DE RETIRO:  23/02/2024
 - MOTIVO:   Emprendimiento
Contrato: PROYECTIZADO
Duración: 3 MESES     ||    Puntos: 180
Horario: 7/24/365
Sede: CUNI 
Recursos:  000001 CARNÉ 1 SERIALIZADO 
000005 Cuenta Correo Kios 1 SERIALIZADO  
9999902 VPN FORTICLIENT COLVATEL 1 CUANTIFICADO  
102727 COMPUTADOR PORTATIL 1 SERIALIZADO
Observación:  Ninguna
Usuario:  Lina Cruz"
</t>
  </si>
  <si>
    <t>Capera Santamaria Jhony Alejandro</t>
  </si>
  <si>
    <t>182761023039902</t>
  </si>
  <si>
    <t>"Solicitado Por: Ingeniero JOSE ELIBERTO GONZALEZ Perfil: Operador Basico Infraestructura Noc Cant Vacantes: 1 || Ceco: 1512001 || Ciudad: Bogota - TIPO DE ORDEN: Reemplazo - CEDULA: 1012353264 - NOMBRE: Chaparro Guerrero Diego Orlando - FECHA DE RETIRO: 21/02/2024 - MOTIVO: Otra Oportunidad Laboral Contrato: PROYECTIZADO Duración: 3 MESES || Puntos: 180 Horario: 7/24/365 Sede: CUNI Recursos: 000001 CARNÉ 1 SERIALIZADO 000005 Cuenta Correo Kios 1 SERIALIZADO 9999902 VPN FORTICLIENT COLVATEL 1 CUANTIFICADO 102727 COMPUTADOR PORTATIL 1 SERIALIZADO Observación: Ninguna Usuario: Lina Cruz" | AUTORIZADO POR REEMPLAZO</t>
  </si>
  <si>
    <t>1012353264</t>
  </si>
  <si>
    <t xml:space="preserve">"Solicitado Por:  Ingeniero  JOSE ELIBERTO GONZALEZ  
Perfil: Operador Basico Infraestructura Noc 
Cant Vacantes: 1    ||   Ceco: 1512001    ||   Ciudad: Bogota 
 - TIPO DE ORDEN:   Reemplazo
 - CEDULA:  1012353264
 - NOMBRE:  Chaparro Guerrero Diego Orlando 
 - FECHA DE RETIRO:  21/02/2024
 - MOTIVO:   Otra Oportunidad Laboral
Contrato: PROYECTIZADO
Duración: 3 MESES     ||    Puntos: 180
Horario: 7/24/365
Sede: CUNI 
Recursos:  000001 CARNÉ 1 SERIALIZADO 
000005 Cuenta Correo Kios 1 SERIALIZADO  
9999902 VPN FORTICLIENT COLVATEL 1 CUANTIFICADO  
102727 COMPUTADOR PORTATIL 1 SERIALIZADO
Observación:  Ninguna
Usuario:  Lina Cruz"
</t>
  </si>
  <si>
    <t>182771012353264</t>
  </si>
  <si>
    <t>"Solicitado Por: Ingeniero M. Andrea Peña Perfil: Auxiliar De Bodega Cant Vacantes: 1 || Ceco: 4341007 || Ciudad: Bogota - TIPO DE ORDEN: Reemplazo - CEDULA: 1073151182 - NOMBRE: Sepulveda Garcia Wilson Fernando - FECHA DE RETIRO: 10/02/2024 - MOTIVO: TERMINACIÓN JUSTA CAUSA Contrato: PROYECTIZADO Duración: 1 mes || Puntos: 400 puntos equivalente a 1 mes Horario: L a S de 7-5 pm Sede: Funza Recursos: SIN RECURSOS Observación: Ninguna Usuario: Lina Cruz" | autorizado</t>
  </si>
  <si>
    <t>1073151182</t>
  </si>
  <si>
    <t xml:space="preserve">"Solicitado Por:  Ingeniero  M. Andrea Peña  
Perfil: Auxiliar De Bodega 
Cant Vacantes: 1    ||   Ceco: 4341007    ||   Ciudad: Bogota 
 - TIPO DE ORDEN:   Reemplazo
 - CEDULA:  1073151182
 - NOMBRE:  Sepulveda Garcia Wilson Fernando
 - FECHA DE RETIRO:  10/02/2024
 - MOTIVO:   TERMINACIÓN JUSTA CAUSA 
Contrato: PROYECTIZADO
Duración: 1 mes     ||    Puntos: 400 puntos equivalente a 1 mes 
Horario: L a S  de 7-5 pm
Sede: Funza  
Recursos:  SIN RECURSOS
Observación:  Ninguna
Usuario:  Lina Cruz"
</t>
  </si>
  <si>
    <t>Sepulveda Garcia Wilson Fernando</t>
  </si>
  <si>
    <t>182781073151182</t>
  </si>
  <si>
    <t>"Solicitado Por: Ingeniero JOSE ELIBERTO GONZALEZ Perfil: Operador Basico Infraestructura Noc Cant Vacantes: 1 || Ceco: 1512001 || Ciudad: Bogota - TIPO DE ORDEN: Reemplazo - CEDULA: 1023039902 - NOMBRE: Capera Santamaria Jhony Alejandro - FECHA DE RETIRO: 23/02/2024 - MOTIVO: Emprendimiento Contrato: PROYECTIZADO Duración: 3 MESES || Puntos: 180 Horario: 7/24/365 Sede: CUNI Recursos: SIN RECURSOS Observación: Ninguna Usuario: Lina Cruz" | AUTORIZADO POR REEMPLAZO</t>
  </si>
  <si>
    <t xml:space="preserve">"Solicitado Por:  Ingeniero  JOSE ELIBERTO GONZALEZ  
Perfil: Operador Basico Infraestructura Noc 
Cant Vacantes: 1    ||   Ceco: 1512001    ||   Ciudad: Bogota 
 - TIPO DE ORDEN:   Reemplazo
 - CEDULA:  1023039902
 - NOMBRE:  Capera Santamaria Jhony Alejandro
 - FECHA DE RETIRO:  23/02/2024
 - MOTIVO:   Emprendimiento
Contrato: PROYECTIZADO
Duración: 3 MESES     ||    Puntos: 180
Horario: 7/24/365
Sede: CUNI 
Recursos:  SIN RECURSOS
Observación:  Ninguna
Usuario:  Lina Cruz"
</t>
  </si>
  <si>
    <t>182791023039902</t>
  </si>
  <si>
    <t>"Solicitado Por: Ingeniero JOSE ELIBERTO GONZALEZ Perfil: Operador Basico Infraestructura Noc Cant Vacantes: 1 || Ceco: 1512001 || Ciudad: Bogota - TIPO DE ORDEN: Reemplazo - CEDULA: 1012353264 - NOMBRE: Chaparro Guerrero Diego Orlando - FECHA DE RETIRO: 21/02/2024 - MOTIVO: Otra Oportunidad Laboral Contrato: PROYECTIZADO Duración: 3 MESES || Puntos: 180 Horario: 7/24/365 Sede: CUNI Recursos: SIN RECURSOS Observación: Ninguna Usuario: Lina Cruz" | AUTORIZADO POR REEMPLAZO</t>
  </si>
  <si>
    <t xml:space="preserve">"Solicitado Por:  Ingeniero  JOSE ELIBERTO GONZALEZ  
Perfil: Operador Basico Infraestructura Noc 
Cant Vacantes: 1    ||   Ceco: 1512001    ||   Ciudad: Bogota 
 - TIPO DE ORDEN:   Reemplazo
 - CEDULA:  1012353264
 - NOMBRE:  Chaparro Guerrero Diego Orlando 
 - FECHA DE RETIRO:  21/02/2024
 - MOTIVO:   Otra Oportunidad Laboral
Contrato: PROYECTIZADO
Duración: 3 MESES     ||    Puntos: 180
Horario: 7/24/365
Sede: CUNI 
Recursos:  SIN RECURSOS
Observación:  Ninguna
Usuario:  Lina Cruz"
</t>
  </si>
  <si>
    <t>182801012353264</t>
  </si>
  <si>
    <t>"Solicitado Por: Ingeniero Mauricio Barreto Ochoa Perfil: Auxiliar I / Tendido Cobre Cant Vacantes: 1 || Ceco: 1200001 || Ciudad: Bogota - TIPO DE ORDEN: Reemplazo - CEDULA: 1006811611 - NOMBRE: Parada Ocampo Brayan Stiven - FECHA DE RETIRO: 09/02/2024 - MOTIVO: Relación Con El Jefe Inmediato Contrato: Proyectizado Duración: 1 mes || Puntos: (1.250 puntos mes) Horario: L - S 7 am – 4 pm. Sede: Terreno Recursos: SIN RECURSOS Observación: Ninguna Usuario: Lina Cruz" | Autorizo solicitud</t>
  </si>
  <si>
    <t>1006811611</t>
  </si>
  <si>
    <t xml:space="preserve">"Solicitado Por:  Ingeniero  Mauricio Barreto Ochoa   
Perfil: Auxiliar I / Tendido Cobre 
Cant Vacantes: 1    ||   Ceco: 1200001    ||   Ciudad: Bogota 
 - TIPO DE ORDEN:   Reemplazo
 - CEDULA:  1006811611
 - NOMBRE:  Parada Ocampo Brayan Stiven
 - FECHA DE RETIRO:  09/02/2024
 - MOTIVO:   Relación Con El Jefe Inmediato
Contrato: Proyectizado
Duración: 1 mes     ||    Puntos: (1.250 puntos mes)
Horario: L - S  7 am – 4 pm. 
Sede: Terreno 
Recursos:  SIN RECURSOS
Observación:  Ninguna
Usuario:  Lina Cruz"
</t>
  </si>
  <si>
    <t>Parada Ocampo Brayan Stiven</t>
  </si>
  <si>
    <t>182811006811611</t>
  </si>
  <si>
    <t>"Solicitado Por: Ingeniero JOSE ELIBERTO GONZALEZ Perfil: Operador Basico Infraestructura NOC Cant Vacantes: 1 || Ceco: 1512001 || Ciudad: Bogota - TIPO DE ORDEN: Reemplazo - CEDULA: 1000620675 - NOMBRE: Martinez Sisa Jersson Mauricio - FECHA DE RETIRO: 01/03/2024 - MOTIVO: Otra Oportunidad Laboral Contrato: PROYECTIZADO Duración: 2 MESES || Puntos: 180 Horario: 7/24/365 Sede: CUNI Recursos: 000001 CARNÉ 1 SERIALIZADO 102727 COMPUTADOR PORTATIL 1 SERIALIZADO 102839 SIMCARD ETB 1 SERIALIZADO 000005 Cuenta Correo Kios 1 SERIALIZADO 9999902 VPN FORTICLIENT COLVATEL 1 CUANTIFICADO Observación: Ninguna Usuario: Lina Cruz" | AUTORIZADO POR REEMPLAZO.</t>
  </si>
  <si>
    <t>1000620675</t>
  </si>
  <si>
    <t xml:space="preserve">"Solicitado Por:  Ingeniero  JOSE ELIBERTO GONZALEZ  
Perfil: Operador Basico Infraestructura NOC 
Cant Vacantes: 1    ||   Ceco: 1512001    ||   Ciudad: Bogota 
 - TIPO DE ORDEN:   Reemplazo
 - CEDULA:  1000620675
 - NOMBRE:  Martinez Sisa Jersson Mauricio
 - FECHA DE RETIRO:  01/03/2024
 - MOTIVO:   Otra Oportunidad Laboral
Contrato: PROYECTIZADO
Duración: 2 MESES     ||    Puntos: 180
Horario: 7/24/365
Sede: CUNI 
Recursos:  000001 CARNÉ 1 SERIALIZADO 
102727 COMPUTADOR PORTATIL 1 SERIALIZADO  
102839 SIMCARD ETB 1 SERIALIZADO  
000005 Cuenta Correo Kios 1 SERIALIZADO  
9999902 VPN FORTICLIENT COLVATEL 1 CUANTIFICADO 
Observación:  Ninguna
Usuario:  Lina Cruz"
</t>
  </si>
  <si>
    <t>182821000620675</t>
  </si>
  <si>
    <t>Falta adjuntar formato control de cambios</t>
  </si>
  <si>
    <t>Nombre: COMPUTADOR PORTATIL , Nombre: SIMCARD ETB , Nombre: Cuenta Correo Basic ,</t>
  </si>
  <si>
    <t xml:space="preserve">"Solicitado Por:  Ingeniero  Pedro Wilson Salamanca   
Perfil: Tecnico De Asistencia Documental  
Cant Vacantes: 1    ||   Ceco: 1519001    ||   Ciudad: Bogota 
 - TIPO DE ORDEN:   Aumento de Producción
Contrato: Proyectizado
Duración: 3 MESES     ||    Puntos: 50 puntos mensuales
Horario: 6*8 de L-S
Sede: COFRADIA   
Recursos:  102727 COMPUTADOR PORTATIL 1 SERIALIZADO  
102839 SIMCARD ETB 1 SERIALIZADO  
000006 Cuenta Correo Basic 1 SERIALIZADO 
Usuario:  Lina Cruz"
</t>
  </si>
  <si>
    <t>18283No es necesario el colaborador remplazo</t>
  </si>
  <si>
    <t>"Solicitado Por: Ingeniero Carlos Arturo Contreras Perfil: Profesional De Atencion A Fallas Corporativo Cant Vacantes: 1 || Ceco: 1060001 || Ciudad: Bogota - TIPO DE ORDEN: Reemplazo - CEDULA: 1013610837 - NOMBRE: Araque Alvarez Juan Camilo - FECHA DE RETIRO: 05/03/2024 - MOTIVO: RENUNCIA VOLUNTARIA Contrato: Proyectizado Duración: 2 mes || Puntos: 2 mes (160) Horario: 6x8 L-S Sede: CUNI Recursos: 000005 Cuenta Correo Kios 9 SERIALIZADO 102727 COMPUTADOR PORTATIL 9 SERIALIZADO 102839 SIMCARD ETB 9 SERIALIZADO 101999 CELULAR SMARTPHONE BASICO 9 CUANTIFICADO 000001 CARNÉ 9 SERIALIZADO Observación: Ninguna Usuario: Lina Cruz" | AUTORIZADO POR REEMPLAZO</t>
  </si>
  <si>
    <t>1013610837</t>
  </si>
  <si>
    <t xml:space="preserve">"Solicitado Por:  Ingeniero  Carlos Arturo Contreras  
Perfil: Profesional De Atencion A Fallas Corporativo 
Cant Vacantes: 1    ||   Ceco: 1060001    ||   Ciudad: Bogota 
 - TIPO DE ORDEN:   Reemplazo
 - CEDULA:  1013610837
 - NOMBRE:  Araque Alvarez Juan Camilo
 - FECHA DE RETIRO:  05/03/2024
 - MOTIVO:   RENUNCIA VOLUNTARIA
Contrato: Proyectizado
Duración: 2 mes     ||    Puntos: 2 mes (160)
Horario: 6x8 L-S
Sede: CUNI 
Recursos:  000005 Cuenta Correo Kios 9 SERIALIZADO  
102727 COMPUTADOR PORTATIL 9 SERIALIZADO  
102839 SIMCARD ETB 9 SERIALIZADO  
101999 CELULAR SMARTPHONE BASICO 9 CUANTIFICADO  
000001 CARNÉ 9 SERIALIZADO 
Observación:  Ninguna
Usuario:  Lina Cruz"
</t>
  </si>
  <si>
    <t>Araque Alvarez Juan Camilo</t>
  </si>
  <si>
    <t>182841013610837</t>
  </si>
  <si>
    <t>Nombre: COMPUTADOR PORTATIL , Nombre: TECLADO , Nombre: DIADEMA O MICROAURICULAR , Nombre: Cuenta Correo Basic , Nombre: Mouse USB , Nombre: TEAMS ,</t>
  </si>
  <si>
    <t>1001273919</t>
  </si>
  <si>
    <t xml:space="preserve">"Solicitado Por:  Ingeniero  MARIA VICTORIA LUQUE  
Perfil: AUXILIAR I / OPERADOR DE DATOS 
Cant Vacantes: 1    ||   Ceco: 8505    ||   Ciudad: Bogota 
 - TIPO DE ORDEN:   Reemplazo
 - CEDULA:  1001273919
 - NOMBRE:  Garcia Camargo Maira Alejandra 
 - FECHA DE RETIRO:  08/04/2024
 - MOTIVO:   EMPRENDIMIENTO
Contrato: Proyectizado
Duración: 1 MES     ||    Puntos: 100 POR MES
Horario: L a V 7 a 5 Sábado Medio día
Sede: COFRADÍA 
Recursos:  102727 COMPUTADOR PORTATIL 1 SERIALIZADO  
000002 Mouse USB 1 SERIALIZADO  
102981 TECLADO 1 SERIALIZADO  
000006 Cuenta Correo Basic 1 SERIALIZADO  
9999909 TEAMS 1 CUANTIFICADO  
101986 DIADEMA O MICROAURICULAR 1 SERIALIZADO
Usuario:  Lina Cruz"
</t>
  </si>
  <si>
    <t>182851001273919</t>
  </si>
  <si>
    <t>Formato control de cambios adjunto no tiene firmas de aprobación</t>
  </si>
  <si>
    <t>18287No es necesario el colaborador remplazo</t>
  </si>
  <si>
    <t>"Solicitado Por: Ingeniero Pedro Wilson Salamanca Perfil: Tecnico De Asistencia Documental Cant Vacantes: 1 || Ceco: 1519001 || Ciudad: Bogota - TIPO DE ORDEN: Aumento de Producción Contrato: Proyectizado Duración: 3 MESES || Puntos: 50 puntos mensuales Horario: 6*8 de L-S Sede: COFRADIA Recursos: 102727 COMPUTADOR PORTATIL 1 SERIALIZADO 102839 SIMCARD ETB 1 SERIALIZADO 000006 Cuenta Correo Basic 1 SERIALIZADO Usuario: Lina Cruz" | autorizado - requerimiento solicitado por ETB</t>
  </si>
  <si>
    <t>18288No es necesario el colaborador remplazo</t>
  </si>
  <si>
    <t>Nombre: COMPUTADOR PORTATIL , Nombre: SIMCARD ETB , Nombre: Cuenta Correo Kios , Nombre: CARNÉ , Nombre: VPN FORTICLIENT ETB ,</t>
  </si>
  <si>
    <t>1014177443</t>
  </si>
  <si>
    <t xml:space="preserve">"Solicitado Por:  Ingeniero  Carlos Arturo Contreras  
Perfil: Profesional De Atencion A Fallas Corporativo 
Cant Vacantes: 1    ||   Ceco: 1060001    ||   Ciudad: BOGOTA 
 - TIPO DE ORDEN:   Reemplazo
 - CEDULA:  1014177443
 - NOMBRE:  Chisaba Sanchez Gerardo
 - FECHA DE CC:  01/03/2024
 - MOTIVO:   CAMBIO DE CARGO
Contrato: Proyectizado
Duración: 3 MESES     ||    Puntos: 280 puntos por mes 840 puntos
Horario: 6x8 L-S
Sede: CUNI 
Recursos:  000001 CARNÉ 1 SERIALIZADO 
102727 COMPUTADOR PORTATIL 1 SERIALIZADO  
102839 SIMCARD ETB 1 SERIALIZADO  
9999903 VPN FORTICLIENT ETB 1 CUANTIFICADO  
000005 Cuenta Correo Kios 1 SERIALIZADO 
Observación:  Favor hacer firmar a las personas que ingresan acta de alquiler de celular 
Usuario:  Lina Cruz"
</t>
  </si>
  <si>
    <t>Reemplazo x Cambio de Cargo</t>
  </si>
  <si>
    <t>Chisaba Sanchez Gerardo</t>
  </si>
  <si>
    <t>182891014177443</t>
  </si>
  <si>
    <t>1053811488</t>
  </si>
  <si>
    <t xml:space="preserve">"Solicitado Por:  Ingeniero  Carlos Arturo Contreras  
Perfil: Profesional De Atencion A Fallas Corporativo 
Cant Vacantes: 1    ||   Ceco: 1060001    ||   Ciudad: BOGOTA 
 - TIPO DE ORDEN:   Reemplazo
 - CEDULA:  1053811488
 - NOMBRE:  Castañeda Garcia Fabio Nelson
 - FECHA DE CC:  01/03/2024
 - MOTIVO:   CAMBIO DE CARGO
Contrato: Proyectizado
Duración: 3 MESES     ||    Puntos: 280 puntos por mes 840 puntos
Horario: 6x8 L-S
Sede: CUNI 
Recursos:  000001 CARNÉ 1 SERIALIZADO 
102727 COMPUTADOR PORTATIL 1 SERIALIZADO  
102839 SIMCARD ETB 1 SERIALIZADO  
9999903 VPN FORTICLIENT ETB 1 CUANTIFICADO  
000005 Cuenta Correo Kios 1 SERIALIZADO 
Observación:  Favor hacer firmar a las personas que ingresan acta de alquiler de celular 
Usuario:  Lina Cruz"
</t>
  </si>
  <si>
    <t>Castañeda Garcia Fabio Nelson</t>
  </si>
  <si>
    <t>182901053811488</t>
  </si>
  <si>
    <t>PROFESIONAL II FORMADOR SERVICIOS ESPECIALIZADOS EN PROYECTOS</t>
  </si>
  <si>
    <t>1012352579</t>
  </si>
  <si>
    <t xml:space="preserve">"Solicitado Por:  Ingeniero  Carlos Arturo Contreras  
Perfil: Profesional II /formador servicios especializado en proyectos 
Cant Vacantes: 1    ||   Ceco: 1517001    ||   Ciudad: Bogota 
 - TIPO DE ORDEN:   Reemplazo x cambio de cargo
 - CEDULA:  1012352579
 - NOMBRE:  Gonzalez Vasquez Stiven Julian
 - FECHA DE CC:  01/03/2024
 - MOTIVO:   CAMBIO DE CARGO CC-24399
Contrato: Proyectizado
Duración: 1 mes     ||    Puntos: 50 puntos ,50 por mes 
Horario: L-S 7 a.m - 5 p.m
Sede: Niza 
Recursos:  102727 COMPUTADOR PORTATIL 1 SERIALIZADO  
102839 SIMCARD ETB 1 SERIALIZADO  
000005 Cuenta Correo Kios 1 SERIALIZADO  
101999 CELULAR SMARTPHONE BASICO 1 CUANTIFICADO 
Observación:  CC-24399
Usuario:  Lina Cruz"
</t>
  </si>
  <si>
    <t>Gonzalez Vasquez Stiven Julian</t>
  </si>
  <si>
    <t>PROFESIONAL II FORMADOR SERVICIOS ESPECIALIZADOS EN PROYECTOS  (GRUPO 2 - GESTIÓN DE PROY. FASE DE IMPL. CW-8267-23 BOG)</t>
  </si>
  <si>
    <t>182911012352579</t>
  </si>
  <si>
    <t>RECURSOS</t>
  </si>
  <si>
    <t>GARANTÍA-18191_1</t>
  </si>
  <si>
    <t>JONATHAN ENRIQUE BELTRAN MOLANO</t>
  </si>
  <si>
    <t>DDR18191_1</t>
  </si>
  <si>
    <t>3102221280 - 9242484</t>
  </si>
  <si>
    <t>GARANTÍA-18191_1-80856655</t>
  </si>
  <si>
    <t xml:space="preserve">102839 SIMCARD ETB 1 SERIALIZADO  
101999 CELULAR SMARTPHONE BASICO 1 CUANTIFICADO  
9999988 REQUIERE MOTO 1 CUANTIFICADO </t>
  </si>
  <si>
    <t>GARANTÍA-18106_1</t>
  </si>
  <si>
    <t>YAIR GUILLERMO VENERA ESCORCIA</t>
  </si>
  <si>
    <t>DDR18106_1</t>
  </si>
  <si>
    <t>GARANTÍA-18106_1-1048209653</t>
  </si>
  <si>
    <t>Edwin Mauricio Silva Zapata</t>
  </si>
  <si>
    <t>YOMARA FORERO SANCHEZ</t>
  </si>
  <si>
    <t>DDR18262</t>
  </si>
  <si>
    <t>18262-1073509850</t>
  </si>
  <si>
    <t xml:space="preserve">102727 COMPUTADOR PORTATIL 1 SERIALIZADO  
102546 MOUSE HP 1 SERIALIZADO  
102981 TECLADO 1 SERIALIZADO  
000004 Base refrigerante 1 SERIALIZADO 
</t>
  </si>
  <si>
    <t>ANDRES FELIPE BURGOS BARRERA</t>
  </si>
  <si>
    <t>DDR18259</t>
  </si>
  <si>
    <t>18259-1015434218</t>
  </si>
  <si>
    <t>ANGIE LIZETH DIAZ MENDEZ</t>
  </si>
  <si>
    <t>DDR18258</t>
  </si>
  <si>
    <t>18258-1018449336</t>
  </si>
  <si>
    <t xml:space="preserve">000001 CARNÉ 1 SERIALIZADO 
102727 COMPUTADOR PORTATIL 1 SERIALIZADO  
102839 SIMCARD ETB 1 SERIALIZADO  
101999 CELULAR SMARTPHONE BASICO 1 CUANTIFICADO  </t>
  </si>
  <si>
    <t>LUZ MILENA MORA DIAZ</t>
  </si>
  <si>
    <t>DDR18249</t>
  </si>
  <si>
    <t>18249-39678527</t>
  </si>
  <si>
    <t>JEYSON SNEIDER CARDENAS REDONDO</t>
  </si>
  <si>
    <t>3204103760 - 2731026</t>
  </si>
  <si>
    <t>18234-1030575156</t>
  </si>
  <si>
    <t>JUAN SEBASTIAN CAMARGO RODRIGUEZ</t>
  </si>
  <si>
    <t>3133453953 - 4131540</t>
  </si>
  <si>
    <t>18142-1016090587</t>
  </si>
  <si>
    <t>WILL HEINNER GONZALEZ MAPE</t>
  </si>
  <si>
    <t>DDR18179</t>
  </si>
  <si>
    <t>18179-1016034017</t>
  </si>
  <si>
    <t xml:space="preserve">9999988 REQUIERE MOTO 1 CUANTIFICADO  
102839 SIMCARD ETB 1 SERIALIZADO  
101999 CELULAR SMARTPHONE BASICO 1 CUANTIFICADO </t>
  </si>
  <si>
    <t>GARANTÍA-18191_3</t>
  </si>
  <si>
    <t>ALEX ANDRES ALZATE YAÑEZ</t>
  </si>
  <si>
    <t>DDR18191_3</t>
  </si>
  <si>
    <t>GARANTÍA-18191_3-1030694478</t>
  </si>
  <si>
    <t>JHOM JAIRO HINCAPIE PARRA</t>
  </si>
  <si>
    <t>DDR18266</t>
  </si>
  <si>
    <t>18266-94502376</t>
  </si>
  <si>
    <t>ANDERSON STIVEN YAGUMA DIAZ</t>
  </si>
  <si>
    <t>DDR18260</t>
  </si>
  <si>
    <t>18260-1007156158</t>
  </si>
  <si>
    <t>GARANTÍA-18191_4</t>
  </si>
  <si>
    <t>JEFFERSON STIVENNS RIOS MADRIGAL</t>
  </si>
  <si>
    <t>DDR18191_4</t>
  </si>
  <si>
    <t>GARANTÍA-18191_4-1103672835</t>
  </si>
  <si>
    <t>GARANTÍA-18214_1</t>
  </si>
  <si>
    <t>CARLOS ANDRES DIAZ CUCUÑAME</t>
  </si>
  <si>
    <t>DDR18214_1</t>
  </si>
  <si>
    <t>3203871023 - 3588013</t>
  </si>
  <si>
    <t>GARANTÍA-18214_1-1143953839</t>
  </si>
  <si>
    <t>GARANTÍA-18215_1</t>
  </si>
  <si>
    <t>ANDRES FELIPE POLO MENDEZ</t>
  </si>
  <si>
    <t>DDR18215_1</t>
  </si>
  <si>
    <t>GARANTÍA-18215_1-1030681365</t>
  </si>
  <si>
    <t>GARANTÍA-18191_2</t>
  </si>
  <si>
    <t>WILLIAM NIÑO RODRIGUEZ</t>
  </si>
  <si>
    <t>DDR18191_2</t>
  </si>
  <si>
    <t>GARANTÍA-18191_2-1033763953</t>
  </si>
  <si>
    <t>DIEGO MAURICIO GUZMAN</t>
  </si>
  <si>
    <t>DDR18218</t>
  </si>
  <si>
    <t>18218-1024477059</t>
  </si>
  <si>
    <t>GARANTÍA-18141_1</t>
  </si>
  <si>
    <t>DIEGO FERNANDO TORRES GUEVARA</t>
  </si>
  <si>
    <t>DDR18141_1</t>
  </si>
  <si>
    <t>GARANTÍA-18141_1-1069749226</t>
  </si>
  <si>
    <t>GARANTÍA-18141_2</t>
  </si>
  <si>
    <t>MARCO ARTURO DAZA RIVERA</t>
  </si>
  <si>
    <t>DDR18141_2</t>
  </si>
  <si>
    <t>GARANTÍA-18141_2-1012326950</t>
  </si>
  <si>
    <t>CARLOS HERNAN RODRIGUEZ GOMEZ</t>
  </si>
  <si>
    <t>DDR18269</t>
  </si>
  <si>
    <t>18269-1072640016</t>
  </si>
  <si>
    <t>mar</t>
  </si>
  <si>
    <t>marzo</t>
  </si>
  <si>
    <t>"Solicitado Por: Ingeniero Mauricio Barreto Ochoa Perfil: Auxiliar I / Tendido Cobre Cant Vacantes: 1 || Ceco: 1200001 || Ciudad: Bogota - TIPO DE ORDEN: Reemplazo - CEDULA: 1007106152 - NOMBRE: Avila Burbano Andres Felipe - FECHA DE RETIRO: 23/02/2024 - MOTIVO: Terminación Justa Causa Contrato: Proyectizado Duración: 1 MES || Puntos: 1.250 puntos mes Horario: L - S de 7 am – 4 pm Sede: TERRENO Recursos: SIN RECURSOS Observación: Ninguna Usuario: Lina Cruz" | Autorizo solicitud</t>
  </si>
  <si>
    <t>1007106152</t>
  </si>
  <si>
    <t xml:space="preserve">"Solicitado Por:  Ingeniero  Mauricio Barreto Ochoa   
Perfil: Auxiliar I / Tendido Cobre 
Cant Vacantes: 1    ||   Ceco: 1200001    ||   Ciudad: Bogota 
 - TIPO DE ORDEN:   Reemplazo
 - CEDULA:  1007106152
 - NOMBRE:  Avila Burbano Andres Felipe
 - FECHA DE RETIRO:  23/02/2024
 - MOTIVO:   Terminación Justa Causa
Contrato: Proyectizado
Duración: 1 MES     ||    Puntos: 1.250 puntos mes
Horario: L - S de 7 am – 4 pm 
Sede: TERRENO 
Recursos:  SIN RECURSOS
Observación:  Ninguna
Usuario:  Lina Cruz"
</t>
  </si>
  <si>
    <t>Avila Burbano Andres Felipe</t>
  </si>
  <si>
    <t>182921007106152</t>
  </si>
  <si>
    <t>"Solicitado Por: Ingeniero Mauricio Barreto Ochoa Perfil: Auxiliar I / Tendido Cobre Cant Vacantes: 1 || Ceco: 1200001 || Ciudad: Bogota - TIPO DE ORDEN: Reemplazo - CEDULA: 1067968854 - NOMBRE: Gonzalez Marin Isaias Wilson - FECHA DE RETIRO: 24/02/2024 - MOTIVO: Problemas Familiares Contrato: Proyectizado Duración: 1 MES || Puntos: 1.250 puntos mes Horario: L - S de 7 am – 4 pm Sede: TERRENO Recursos: SIN RECURSOS Observación: Ninguna Usuario: Lina Cruz" | Autorizo solicitud</t>
  </si>
  <si>
    <t>1067968854</t>
  </si>
  <si>
    <t xml:space="preserve">"Solicitado Por:  Ingeniero  Mauricio Barreto Ochoa   
Perfil: Auxiliar I / Tendido Cobre 
Cant Vacantes: 1    ||   Ceco: 1200001    ||   Ciudad: Bogota 
 - TIPO DE ORDEN:   Reemplazo
 - CEDULA:  1067968854
 - NOMBRE:  Gonzalez Marin Isaias Wilson
 - FECHA DE RETIRO:  24/02/2024
 - MOTIVO:   Problemas Familiares
Contrato: Proyectizado
Duración: 1 MES     ||    Puntos: 1.250 puntos mes
Horario: L - S de 7 am – 4 pm 
Sede: TERRENO 
Recursos:  SIN RECURSOS
Observación:  Ninguna
Usuario:  Lina Cruz"
</t>
  </si>
  <si>
    <t>Gonzalez Marin Isaias Wilson</t>
  </si>
  <si>
    <t>182931067968854</t>
  </si>
  <si>
    <t>"Solicitado Por: Ingeniero Mauricio Barreto Ochoa Perfil: Auxiliar I / Tendido Cobre Cant Vacantes: 1 || Ceco: 1200001 || Ciudad: Bogota - TIPO DE ORDEN: Reemplazo - CEDULA: 79922758 - NOMBRE: Ramirez Mora Juan Francisco - FECHA DE RETIRO: 24/02/2024 - MOTIVO: Problemas Familiares Contrato: Proyectizado Duración: 1 MES || Puntos: 1.250 puntos mes Horario: L - S de 7 am – 4 pm Sede: TERRENO Recursos: SIN RECURSOS Observación: Ninguna Usuario: Lina Cruz" | Autorizo solicitud</t>
  </si>
  <si>
    <t>79922758</t>
  </si>
  <si>
    <t xml:space="preserve">"Solicitado Por:  Ingeniero  Mauricio Barreto Ochoa   
Perfil: Auxiliar I / Tendido Cobre 
Cant Vacantes: 1    ||   Ceco: 1200001    ||   Ciudad: Bogota 
 - TIPO DE ORDEN:   Reemplazo
 - CEDULA:  79922758
 - NOMBRE:  Ramirez Mora Juan Francisco
 - FECHA DE RETIRO:  24/02/2024
 - MOTIVO:   Problemas Familiares
Contrato: Proyectizado
Duración: 1 MES     ||    Puntos: 1.250 puntos mes
Horario: L - S de 7 am – 4 pm 
Sede: TERRENO 
Recursos:  SIN RECURSOS
Observación:  Ninguna
Usuario:  Lina Cruz"
</t>
  </si>
  <si>
    <t>Ramirez Mora Juan Francisco</t>
  </si>
  <si>
    <t>1829479922758</t>
  </si>
  <si>
    <t>"Solicitado Por: Ingeniero Mauricio Barreto Ochoa Perfil: Auxiliar I / Tendido Cobre Cant Vacantes: 1 || Ceco: 1200001 || Ciudad: Bogota - TIPO DE ORDEN: Reemplazo - CEDULA: 80857096 - NOMBRE: Salazar Murcia Jaime Adolfo - FECHA DE RETIRO: 01/03/2024 - MOTIVO: Renuncia Voluntaria Contrato: Proyectizado Duración: 1 MES || Puntos: 1.250 puntos mes Horario: L - S de 7 am – 4 pm Sede: TERRENO Recursos: SIN RECURSOS Observación: Ninguna Usuario: Lina Cruz" | Autorizo solicitud</t>
  </si>
  <si>
    <t>80857096</t>
  </si>
  <si>
    <t xml:space="preserve">"Solicitado Por:  Ingeniero  Mauricio Barreto Ochoa   
Perfil: Auxiliar I / Tendido Cobre 
Cant Vacantes: 1    ||   Ceco: 1200001    ||   Ciudad: Bogota 
 - TIPO DE ORDEN:   Reemplazo
 - CEDULA:  80857096
 - NOMBRE:  Salazar Murcia Jaime Adolfo
 - FECHA DE RETIRO:  01/03/2024
 - MOTIVO:   Renuncia Voluntaria
Contrato: Proyectizado
Duración: 1 MES     ||    Puntos: 1.250 puntos mes
Horario: L - S de 7 am – 4 pm 
Sede: TERRENO 
Recursos:  SIN RECURSOS
Observación:  Ninguna
Usuario:  Lina Cruz"
</t>
  </si>
  <si>
    <t>Salazar Murcia Jaime Adolfo</t>
  </si>
  <si>
    <t>1829580857096</t>
  </si>
  <si>
    <t>"Solicitado Por: Ingeniero Mauricio Barreto Ochoa Perfil: Tecnico II / Jefe De Tendido Cant Vacantes: 1 || Ceco: 1200001 || Ciudad: Bogota - TIPO DE ORDEN: Reemplazo - CEDULA: 1014294573 - NOMBRE: Florez Rengifo Carlos Nicolás - FECHA DE RETIRO: 15/03/2024 - MOTIVO: Vencimiento de Puntos Contrato: Proyectizado Duración: 1 MES || Puntos: 5.025 puntos mes Horario: L - S de 7 am – 4 pm Sede: TERRENO Recursos: 102839 SIMCARD ETB 1 SERIALIZADO 101999 CELULAR SMARTPHONE BASICO 1 CUANTIFICADO Observación: SIM CARD (Voz + datos) Usuario: Lina Cruz" | Autorizo solicitud</t>
  </si>
  <si>
    <t xml:space="preserve">"Solicitado Por:  Ingeniero  Mauricio Barreto Ochoa   
Perfil: Tecnico II / Jefe De Tendido 
Cant Vacantes: 1    ||   Ceco: 1200001    ||   Ciudad: Bogota 
 - TIPO DE ORDEN:   Reemplazo
 - CEDULA:  1014294573
 - NOMBRE:  Florez Rengifo Carlos Nicolás
 - FECHA DE RETIRO:  15/03/2024
 - MOTIVO:   Vencimiento de Puntos
Contrato: Proyectizado
Duración: 1 MES     ||    Puntos: 5.025 puntos mes
Horario: L - S de 7 am – 4 pm
Sede: TERRENO 
Recursos:  102839 SIMCARD ETB 1 SERIALIZADO  
101999 CELULAR SMARTPHONE BASICO 1 CUANTIFICADO
Observación:  SIM CARD (Voz + datos) 
Usuario:  Lina Cruz"
</t>
  </si>
  <si>
    <t>Florez Rengifo Carlos Nicolás</t>
  </si>
  <si>
    <t>182961014294573</t>
  </si>
  <si>
    <t>"Solicitado Por: Ingeniero Pedro Wilson Salamanca Perfil: Tecnologo Administracion De Recursos Red Acceso Cant Vacantes: 1 || Ceco: 1519001 || Ciudad: Bogota - TIPO DE ORDEN: Reemplazo por Cambio de Cargo - CEDULA: 80186865 - NOMBRE: Lopez Mauricio - CAMBIO DE CARGO: 01/03/2024 - MOTIVO: CAMBIO DE CARGO CC-24415 Contrato: Proyectizado Duración: tres meses || Puntos: 96 puntos mensuales Horario: 6*8 de L-S Sede: COFRADIA Recursos: 102727 COMPUTADOR PORTATIL 1 SERIALIZADO 102839 SIMCARD ETB 1 SERIALIZADO 000005 Cuenta Correo Kios 1 SERIALIZADO 101999 CELULAR SMARTPHONE BASICO 1 CUANTIFICADO 000001 CARNÉ 1 SERIALIZADO Observación: Solicito su colaboración generando una orden de contratación para un servicio de Tecnologo Administracion De Recursos Red Acceso esto debido al cambio de cargo de Mauricio Lopez. El servicio estaría sobre el CeCo 1519001 en COFRADIA en el horario de 6*8 de L-S, y tendrían una asignación de 96 puntos mensuales. La contratación se debe realizar en principio por tres meses. PC SIM CORREO CELULAR Usuario: Lina Cruz" | AUTORIZADO POR REEMPLAZO.</t>
  </si>
  <si>
    <t>80186865</t>
  </si>
  <si>
    <t xml:space="preserve">"Solicitado Por:  Ingeniero  Pedro Wilson Salamanca   
Perfil: Tecnologo Administracion De Recursos Red Acceso 
Cant Vacantes: 1    ||   Ceco: 1519001    ||   Ciudad: Bogota 
 - TIPO DE ORDEN:   Reemplazo por Cambio de Cargo
 - CEDULA:  80186865
 - NOMBRE:  Lopez Mauricio
 - CAMBIO DE  CARGO: 01/03/2024
 - MOTIVO:   CAMBIO DE CARGO CC-24415
Contrato: Proyectizado
Duración: tres meses     ||    Puntos: 96 puntos mensuales
Horario: 6*8 de L-S
Sede: COFRADIA   
Recursos:  102727 COMPUTADOR PORTATIL 1 SERIALIZADO  
102839 SIMCARD ETB 1 SERIALIZADO  
000005 Cuenta Correo Kios 1 SERIALIZADO  
101999 CELULAR SMARTPHONE BASICO 1 CUANTIFICADO  
000001 CARNÉ 1 SERIALIZADO 
Observación:  Solicito su colaboración generando una orden de contratación para un servicio de Tecnologo Administracion De Recursos Red Acceso esto debido al cambio de cargo de Mauricio Lopez.
El servicio estaría sobre el CeCo 1519001 en COFRADIA  en el horario de 6*8 de L-S, y tendrían una asignación de 96 puntos mensuales. La contratación se debe realizar en principio por tres meses.
PC SIM CORREO CELULAR
Usuario:  Lina Cruz"
</t>
  </si>
  <si>
    <t>Lopez Mauricio</t>
  </si>
  <si>
    <t>TECNOLOGO ADMINISTRACION DE RECURSOS RED ACCESO  (GRUPO 3 - APROV. LÓG. SER. CORP. Y AC  CW-8267-23 BOG)</t>
  </si>
  <si>
    <t>1829780186865</t>
  </si>
  <si>
    <t>35251609</t>
  </si>
  <si>
    <t xml:space="preserve">"Solicitado Por:  Ingeniero  Pedro Wilson Salamanca   
Perfil: Tecnologo Administracion De Recursos Red Acceso 
Cant Vacantes: 1    ||   Ceco: 1519001    ||   Ciudad: Bogota 
 - TIPO DE ORDEN:   Reemplazo
 - CEDULA:  35251609
 - NOMBRE:  Barbosa Acosta Heidi Patricia
 - FECHA DE RETIRO:  26/02/2024
 - MOTIVO:   Otra Oportunidad Laboral
Contrato: Proyectizado
Duración: tres meses     ||    Puntos: 96 puntos mensuales
Horario: 6*8 de L-S
Sede: COFRADIA   
Recursos:  CEL PC SIM CORREO BASIC
Observación:  000001 CARNÉ 1 SERIALIZADO 
101999 CELULAR SMARTPHONE BASICO 1 CUANTIFICADO  
102727 COMPUTADOR PORTATIL 1 SERIALIZADO  
102839 SIMCARD ETB 1 SERIALIZADO  
000006 Cuenta Correo Basic 1 SERIALIZADO 
Usuario:  Lina Cruz"
</t>
  </si>
  <si>
    <t>Barbosa Acosta Heidi Patricia</t>
  </si>
  <si>
    <t>1829935251609</t>
  </si>
  <si>
    <t>"Solicitado Por: Ingeniero Carlos Arturo Contreras Perfil: Profesional De Atencion A Fallas Corporativo Cant Vacantes: 1 || Ceco: 1060001 || Ciudad: BOGOTA - TIPO DE ORDEN: Reemplazo - CEDULA: 1014177443 - NOMBRE: Chisaba Sanchez Gerardo - FECHA DE CC: 01/03/2024 - MOTIVO: CAMBIO DE CARGO Contrato: Proyectizado Duración: 3 MESES || Puntos: 280 puntos por mes 840 puntos Horario: 6x8 L-S Sede: CUNI Recursos: 000001 CARNÉ 1 SERIALIZADO 102727 COMPUTADOR PORTATIL 1 SERIALIZADO 102839 SIMCARD ETB 1 SERIALIZADO 9999903 VPN FORTICLIENT ETB 1 CUANTIFICADO 000005 Cuenta Correo Kios 1 SERIALIZADO Observación: Favor hacer firmar a las personas que ingresan acta de alquiler de celular Usuario: Lina Cruz" | AUTORIZADO POR REEMPLAZO</t>
  </si>
  <si>
    <t>"Solicitado Por: Ingeniero Carlos Arturo Contreras Perfil: Profesional De Atencion A Fallas Corporativo Cant Vacantes: 1 || Ceco: 1060001 || Ciudad: BOGOTA - TIPO DE ORDEN: Reemplazo - CEDULA: 1053811488 - NOMBRE: Castañeda Garcia Fabio Nelson - FECHA DE CC: 01/03/2024 - MOTIVO: CAMBIO DE CARGO Contrato: Proyectizado Duración: 3 MESES || Puntos: 280 puntos por mes 840 puntos Horario: 6x8 L-S Sede: CUNI Recursos: 000001 CARNÉ 1 SERIALIZADO 102727 COMPUTADOR PORTATIL 1 SERIALIZADO 102839 SIMCARD ETB 1 SERIALIZADO 9999903 VPN FORTICLIENT ETB 1 CUANTIFICADO 000005 Cuenta Correo Kios 1 SERIALIZADO Observación: Favor hacer firmar a las personas que ingresan acta de alquiler de celular Usuario: Lina Cruz" | AUTORIZADO POR REEMPLAZO</t>
  </si>
  <si>
    <t>"Solicitado Por: Ingeniero Carlos Arturo Contreras Perfil: Profesional II /formador servicios especializado en proyectos Cant Vacantes: 1 || Ceco: 1517001 || Ciudad: Bogota - TIPO DE ORDEN: Reemplazo x cambio de cargo - CEDULA: 1012352579 - NOMBRE: Gonzalez Vasquez Stiven Julian - FECHA DE CC: 01/03/2024 - MOTIVO: CAMBIO DE CARGO CC-24399 Contrato: Proyectizado Duración: 1 mes || Puntos: 50 puntos ,50 por mes Horario: L-S 7 a.m - 5 p.m Sede: Niza Recursos: 102727 COMPUTADOR PORTATIL 1 SERIALIZADO 102839 SIMCARD ETB 1 SERIALIZADO 000005 Cuenta Correo Kios 1 SERIALIZADO 101999 CELULAR SMARTPHONE BASICO 1 CUANTIFICADO Observación: CC-24399 Usuario: Lina Cruz" | AUTORIZADO POR REEMPLAZO</t>
  </si>
  <si>
    <t>AÑO NUEVO</t>
  </si>
  <si>
    <t>DIAS</t>
  </si>
  <si>
    <t>Valores</t>
  </si>
  <si>
    <t>"Solicitado Por: Ingeniero Pedro Wilson Salamanca Perfil: Tecnologo Administracion De Recursos Red Acceso Cant Vacantes: 1 || Ceco: 1519001 || Ciudad: Bogota - TIPO DE ORDEN: Reemplazo - CEDULA: 35251609 - NOMBRE: Barbosa Acosta Heidi Patricia - FECHA DE RETIRO: 26/02/2024 - MOTIVO: Otra Oportunidad Laboral Contrato: Proyectizado Duración: tres meses || Puntos: 96 puntos mensuales Horario: 6*8 de L-S Sede: COFRADIA Recursos: CEL PC SIM CORREO BASIC Observación: 000001 CARNÉ 1 SERIALIZADO 101999 CELULAR SMARTPHONE BASICO 1 CUANTIFICADO 102727 COMPUTADOR PORTATIL 1 SERIALIZADO 102839 SIMCARD ETB 1 SERIALIZADO 000006 Cuenta Correo Basic 1 SERIALIZADO Usuario: Lina Cruz" | AUTORIZACION POR REEMPLAZO</t>
  </si>
  <si>
    <t>"Solicitado Por: Ingeniero Pedro Wilson Salamanca Perfil: Ingeniero De Proyectos Nivel I Cant Vacantes: 1 || Ceco: 1519001 || Ciudad: Bogota - TIPO DE ORDEN: Reemplazo - CEDULA: 53043215 - NOMBRE: Casilimas Vasquez Claudia Liliana - FECHA DE RETIRO: 08/03/2024 - MOTIVO: 1012 Contrato: Proyectizado Duración: 3 meses || Puntos: 50*mes Horario: 6x8 L-S Sede: Centro Recursos: 000001 CARNÉ 1 SERIALIZADO 102727 COMPUTADOR PORTATIL 1 SERIALIZADO 102839 SIMCARD ETB 1 SERIALIZADO 000005 Cuenta Correo Kios 1 SERIALIZADO 101999 CELULAR SMARTPHONE BASICO 1 CUANTIFICADO Observación: Ninguna Usuario: Lina Cruz" | AUTORIZADO POR REEMPLAZO</t>
  </si>
  <si>
    <t>53043215</t>
  </si>
  <si>
    <t xml:space="preserve">"Solicitado Por:  Ingeniero  Pedro Wilson Salamanca   
Perfil: Ingeniero De Proyectos Nivel I 
Cant Vacantes: 1    ||   Ceco: 1519001    ||   Ciudad: Bogota 
 - TIPO DE ORDEN:   Reemplazo
 - CEDULA:  53043215
 - NOMBRE:  Casilimas Vasquez Claudia Liliana
 - FECHA DE RETIRO:  08/03/2024
 - MOTIVO:   1012
Contrato: Proyectizado
Duración: 3 meses     ||    Puntos: 50*mes
Horario: 6x8 L-S
Sede: Centro 
Recursos:  000001 CARNÉ 1 SERIALIZADO 
102727 COMPUTADOR PORTATIL 1 SERIALIZADO  
102839 SIMCARD ETB 1 SERIALIZADO  
000005 Cuenta Correo Kios 1 SERIALIZADO  
101999 CELULAR SMARTPHONE BASICO 1 CUANTIFICADO
Observación:  Ninguna
Usuario:  Lina Cruz"
</t>
  </si>
  <si>
    <t>Casilimas Vasquez Claudia Liliana</t>
  </si>
  <si>
    <t>INGENIERO DE PROYECTOS NIVEL I  (GRUPO 3 - APROV. LÓG. SER. CORP. Y AC  CW-8267-23 BOG)</t>
  </si>
  <si>
    <t>"Solicitado Por: Ingeniero JOSE ELIBERTO GONZALEZ Perfil: Operador Basico Infraestructura NOC Cant Vacantes: 1 || Ceco: 1512001 || Ciudad: Bogota - TIPO DE ORDEN: Reemplazo - CEDULA: 1026264035 - NOMBRE: Perdomo Infante Cristian Andres - FECHA DE RETIRO: 10/03/2024 - MOTIVO: Otra Oportunidad Laboral Contrato: Proyectizado Duración: dos meses. || Puntos: 60 x mes Horario: 24/7/365 Sede: CUNI Recursos: 000001 CARNÉ 1 SERIALIZADO 102727 COMPUTADOR PORTATIL 1 SERIALIZADO 102839 SIMCARD ETB 1 SERIALIZADO 000005 Cuenta Correo Kios 1 SERIALIZADO 9999902 VPN FORTICLIENT COLVATEL 1 CUANTIFICADO Observación: PC PORTATIL, SIM CAR PALN BASICO VOZ DATOS, CORREO COLVATEL, VPN Usuario: Lina Cruz" | AUTORIZADO POR REEMPLAZO.</t>
  </si>
  <si>
    <t>1026264035</t>
  </si>
  <si>
    <t xml:space="preserve">"Solicitado Por:  Ingeniero  JOSE ELIBERTO GONZALEZ  
Perfil: Operador Basico Infraestructura NOC 
Cant Vacantes: 1    ||   Ceco: 1512001    ||   Ciudad: Bogota 
 - TIPO DE ORDEN:   Reemplazo
 - CEDULA:  1026264035
 - NOMBRE:  Perdomo Infante Cristian Andres
 - FECHA DE RETIRO:  10/03/2024
 - MOTIVO:   Otra Oportunidad Laboral
Contrato: Proyectizado
Duración: dos meses.     ||    Puntos: 60 x mes 
Horario: 24/7/365
Sede: CUNI 
Recursos:  000001 CARNÉ 1 SERIALIZADO 
102727 COMPUTADOR PORTATIL 1 SERIALIZADO  
102839 SIMCARD ETB 1 SERIALIZADO  
000005 Cuenta Correo Kios 1 SERIALIZADO  
9999902 VPN FORTICLIENT COLVATEL 1 CUANTIFICADO
Observación:  PC PORTATIL, SIM CAR PALN BASICO VOZ DATOS, CORREO COLVATEL, VPN
Usuario:  Lina Cruz"
</t>
  </si>
  <si>
    <t>"Solicitado Por: Ingeniero Marsceliano Tovar Nivia Perfil: Auxiliar I Tendido De Fibra Optica Cant Vacantes: 1 || Ceco: 1199001 || Ciudad: Bogota - TIPO DE ORDEN: Reemplazo por Garantía - CEDULA: 1019070451 - NOMBRE: Martinez Peña Wilmer Giovanny - FECHA DE RETIRO: 15/02/2024 - MOTIVO: Problemas Familiares Contrato: Proyectizado Duración: 1 mes || Puntos: 26 Horario: L - S 7AM - 4PM Sede: Terreno Recursos: SIN RECURSOS Observación: GARANTÍA-18157_1 Usuario: Lina Cruz" | Autorizo solicitud</t>
  </si>
  <si>
    <t>1019070451</t>
  </si>
  <si>
    <t xml:space="preserve">"Solicitado Por:  Ingeniero  Marsceliano Tovar Nivia  
Perfil: Auxiliar I Tendido De Fibra Optica 
Cant Vacantes: 1    ||   Ceco: 1199001    ||   Ciudad: Bogota 
 - TIPO DE ORDEN:   Reemplazo por Garantía
 - CEDULA:  1019070451
 - NOMBRE:  Martinez Peña Wilmer Giovanny
 - FECHA DE RETIRO:  15/02/2024
 - MOTIVO:   Problemas Familiares
Contrato: Proyectizado
Duración: 1 mes     ||    Puntos: 26
Horario: L - S 7AM - 4PM 
Sede: Terreno 
Recursos:  SIN RECURSOS
Observación:  GARANTÍA-18157_1
Usuario:  Lina Cruz"
</t>
  </si>
  <si>
    <t>Martinez Peña Wilmer Giovanny</t>
  </si>
  <si>
    <t>"Solicitado Por: Ingeniero Alex Hernández Medina Perfil: Tecnico II Red Interna Hogar Cant Vacantes: 1 || Ceco: 1197001 || Ciudad: Bogota - TIPO DE ORDEN: REEMPLAZO POR GARANTÍA - CEDULA: 1216965312 - NOMBRE: Santana Barreto Israel Francisco - FECHA DE RETIRO: 08/03/2024 - MOTIVO: El trabajo no cumple las expectativas Contrato: Proyectizado Duración: 2 MESES || Puntos: 200 POR MES Horario: L-S 7 a.m - 4 p.m Sede: TERRENO Recursos: 102839 SIMCARD ETB 1 SERIALIZADO 101999 CELULAR SMARTPHONE BASICO 1 CUANTIFICADO 9999988 REQUIERE MOTO 1 CUANTIFICADO Observación: GARANTÍA-18191_1 Usuario: Lina Cruz" | Autorizo solicitud</t>
  </si>
  <si>
    <t>1216965312</t>
  </si>
  <si>
    <t xml:space="preserve">"Solicitado Por:  Ingeniero  Alex Hernández Medina   
Perfil: Tecnico II Red Interna Hogar 
Cant Vacantes: 1    ||   Ceco: 1197001    ||   Ciudad: Bogota 
 - TIPO DE ORDEN:   REEMPLAZO POR GARANTÍA
 - CEDULA:  1216965312
 - NOMBRE:  Santana Barreto Israel Francisco
 - FECHA DE RETIRO:  08/03/2024
 - MOTIVO:   El trabajo no cumple las expectativas
Contrato: Proyectizado
Duración: 2 MESES     ||    Puntos: 200 POR MES
Horario: L-S 7 a.m - 4 p.m
Sede: TERRENO 
Recursos:  102839 SIMCARD ETB 1 SERIALIZADO  
101999 CELULAR SMARTPHONE BASICO 1 CUANTIFICADO  
9999988 REQUIERE MOTO 1 CUANTIFICADO
Observación:  GARANTÍA-18191_1
Usuario:  Lina Cruz"
</t>
  </si>
  <si>
    <t>Santana Barreto Israel Francisco</t>
  </si>
  <si>
    <t>"Solicitado Por: Ingeniero Bladimir Hernandez Borja Perfil: Tecnico II / Instalador FTTH Cant Vacantes: 1 || Ceco: 1197001 || Ciudad: Bogota - TIPO DE ORDEN: Garantía - CEDULA: 80817770 - NOMBRE: Rodriguez Rodriguez Edwin Esneider - FECHA DE RETIRO: 01/03/2024 - MOTIVO: Renuncia Voluntaria Contrato: Proyectizado Duración: 2 MESES || Puntos: 200 POR MES Horario: L-S 7 a.m - 4 p.m Sede: TERRENO Recursos: 102839 SIMCARD ETB 1 SERIALIZADO 101999 CELULAR SMARTPHONE BASICO 1 CUANTIFICADO 000001 CARNÉ 1 SERIALIZADO 9999988 REQUIERE MOTO 1 CUANTIFICADO Observación: GARANTÍA-18141_3 Usuario: Lina Cruz" | Autorizo solicitud</t>
  </si>
  <si>
    <t>80817770</t>
  </si>
  <si>
    <t xml:space="preserve">"Solicitado Por:  Ingeniero  Bladimir Hernandez Borja   
Perfil: Tecnico II / Instalador FTTH 
Cant Vacantes: 1    ||   Ceco: 1197001    ||   Ciudad: Bogota 
 - TIPO DE ORDEN:   Garantía
 - CEDULA:  80817770
 - NOMBRE:  Rodriguez Rodriguez Edwin Esneider
 - FECHA DE RETIRO:  01/03/2024
 - MOTIVO:   Renuncia Voluntaria
Contrato: Proyectizado
Duración: 2 MESES     ||    Puntos: 200 POR MES
Horario: L-S 7 a.m - 4 p.m
Sede: TERRENO 
Recursos:  102839 SIMCARD ETB 1 SERIALIZADO  
101999 CELULAR SMARTPHONE BASICO 1 CUANTIFICADO  
000001 CARNÉ 1 SERIALIZADO  
9999988 REQUIERE MOTO 1 CUANTIFICADO
Observación:  GARANTÍA-18141_3
Usuario:  Lina Cruz"
</t>
  </si>
  <si>
    <t>Garantía</t>
  </si>
  <si>
    <t>Rodriguez Rodriguez Edwin Esneider</t>
  </si>
  <si>
    <t>"Solicitado Por: Ingeniero Marsceliano Tovar Nivia Perfil: Auxiliar I / Tendido De Fibra Optica Cant Vacantes: 1 || Ceco: 1199001 || Ciudad: Bogota - TIPO DE ORDEN: REEMPLAZO - CEDULA: 1000516525 - NOMBRE: Lavao Leiva Richard Fernando - FECHA DE RETIRO: 08/03/2024 - MOTIVO: Renuncia Voluntaria Contrato: Proyectizado Duración: 1 MES || Puntos: 26 PUNTOS Horario: L-S 7 a.m - 4 p.m Sede: TERRENO Recursos: sin recursos Observación: Auxiliar I / Asistente de Tendido; con horario L-S 7ªM -4PM. Usuario: Lina Cruz" | Autorizo solicitud</t>
  </si>
  <si>
    <t>1000516525</t>
  </si>
  <si>
    <t xml:space="preserve">"Solicitado Por:  Ingeniero  Marsceliano Tovar Nivia  
Perfil: Auxiliar I / Tendido De Fibra Optica 
Cant Vacantes: 1    ||   Ceco: 1199001    ||   Ciudad: Bogota 
 - TIPO DE ORDEN:   REEMPLAZO
 - CEDULA:  1000516525
 - NOMBRE:  Lavao Leiva Richard Fernando
 - FECHA DE RETIRO:  08/03/2024
 - MOTIVO:   Renuncia Voluntaria
Contrato: Proyectizado
Duración: 1 MES     ||    Puntos: 26 PUNTOS
Horario: L-S 7 a.m - 4 p.m
Sede: TERRENO 
Recursos:  sin recursos
Observación: Auxiliar I / Asistente de Tendido; con horario L-S 7ªM -4PM.
Usuario:  Lina Cruz"
</t>
  </si>
  <si>
    <t>Lavao Leiva Richard Fernando</t>
  </si>
  <si>
    <t>GARANTÍA-18071_1</t>
  </si>
  <si>
    <t>JAIME ANDRES SANCHEZ VALDES</t>
  </si>
  <si>
    <t>DDR18071_1</t>
  </si>
  <si>
    <t>160</t>
  </si>
  <si>
    <t>GARANTÍA-18071_1-1032364340</t>
  </si>
  <si>
    <t xml:space="preserve">000005 Cuenta Correo Kios 9 SERIALIZADO  
102727 COMPUTADOR PORTATIL 9 SERIALIZADO  
102839 SIMCARD ETB 9 SERIALIZADO  
101999 CELULAR SMARTPHONE BASICO 9 CUANTIFICADO  
000001 CARNÉ 9 SERIALIZADO </t>
  </si>
  <si>
    <t>GERALDINE ALEJANDRA FORERO DIAZ</t>
  </si>
  <si>
    <t>DDR18279</t>
  </si>
  <si>
    <t>180</t>
  </si>
  <si>
    <t>18279-1022969448</t>
  </si>
  <si>
    <t>SIMON ANDRES REYEZ MEJIA</t>
  </si>
  <si>
    <t>DDR18275</t>
  </si>
  <si>
    <t>150</t>
  </si>
  <si>
    <t>18275-1065645373</t>
  </si>
  <si>
    <t>000001 CARNÉ 1 SERIALIZADO 
102727 COMPUTADOR PORTATIL 1 SERIALIZADO  
102839 SIMCARD ETB 1 SERIALIZADO  
101999 CELULAR SMARTPHONE BASICO 1 CUANTIFICADO  
102806 SOFTWARE NETSPOT 1 SERIALIZADO</t>
  </si>
  <si>
    <t>JOHAN LEANDRO ARDILA FLOREZ</t>
  </si>
  <si>
    <t>DDR18272</t>
  </si>
  <si>
    <t>200</t>
  </si>
  <si>
    <t>18272-1013664282</t>
  </si>
  <si>
    <t xml:space="preserve">000001 CARNÉ 1 SERIALIZADO 
102839 SIMCARD ETB 1 SERIALIZADO  
101999 CELULAR SMARTPHONE BASICO 1 CUANTIFICADO  
9999988 REQUIERE MOTO 1 CUANTIFICADO </t>
  </si>
  <si>
    <t>JEIN ALEXANDER SANABRIA ORTEGA</t>
  </si>
  <si>
    <t>DDR18270</t>
  </si>
  <si>
    <t>18270-1122728276</t>
  </si>
  <si>
    <t>JOHN JAIRO HERRERA COLMENARES</t>
  </si>
  <si>
    <t>DDR18254</t>
  </si>
  <si>
    <t>18254-1032453896</t>
  </si>
  <si>
    <t xml:space="preserve">000005 Cuenta Correo Kios 1 SERIALIZADO  
101999 CELULAR SMARTPHONE BASICO 1 CUANTIFICADO  
102727 COMPUTADOR PORTATIL 1 SERIALIZADO  
102839 SIMCARD ETB 1 SERIALIZADO  
9999988 REQUIERE MOTO 1 CUANTIFICADO </t>
  </si>
  <si>
    <t>JUAN RAFAEL AYAZO CARDENAS</t>
  </si>
  <si>
    <t>DDR18232</t>
  </si>
  <si>
    <t>280</t>
  </si>
  <si>
    <t>18232-15705036</t>
  </si>
  <si>
    <t xml:space="preserve">000001 CARNÉ 1 SERIALIZADO 
102727 COMPUTADOR PORTATIL 1 SERIALIZADO  
102839 SIMCARD ETB 1 SERIALIZADO  
9999902 VPN FORTICLIENT COLVATEL 1 CUANTIFICADO  
101999 CELULAR SMARTPHONE BASICO 1 CUANTIFICADO  
000006 Cuenta Correo Basic 1 SERIALIZADO   </t>
  </si>
  <si>
    <t xml:space="preserve">102839 SIMCARD ETB 1 SERIALIZADO 
101999 CELULAR SMARTPHONE BASICO 1 CUANTIFICADO  
000001 CARNÉ 1 SERIALIZADO  
9999988 REQUIERE MOTO 1 CUANTIFICADO </t>
  </si>
  <si>
    <t>1830053043215</t>
  </si>
  <si>
    <t>183011026264035</t>
  </si>
  <si>
    <t>183021019070451</t>
  </si>
  <si>
    <t>183031216965312</t>
  </si>
  <si>
    <t>1830480817770</t>
  </si>
  <si>
    <t>183051000516525</t>
  </si>
  <si>
    <t>Suma de VACANTES</t>
  </si>
  <si>
    <t>Suma de PENDIENTES</t>
  </si>
  <si>
    <t>Suma de CONTRATACIÓN</t>
  </si>
  <si>
    <t>1031162431</t>
  </si>
  <si>
    <t xml:space="preserve">"Solicitado Por:  Ingeniero  Edwin Styven Hilarión Bohórquez   
Perfil: Agente Mesa De Servicio Nivel 1 -Tecnico 
Cant Vacantes: 1    ||   Ceco: 4058001    ||   Ciudad: Bogota 
 - TIPO DE ORDEN:   REEMPLAZO
 - CEDULA:  1031162431
 - NOMBRE:  Cristancho Sarmiento Fabian Eduardo
 - FECHA DE RETIRO:  08/03/2024
 - MOTIVO:   Problemas Familiares
Contrato: Proyectizado
Duración: 1 MES     ||    Puntos: 270 puntos
Horario: 6x8
Sede: Mesa de servicio - Secretaria de hacienda 
Recursos:  sin recursos
Observación:  
Usuario:  Lina Cruz"
</t>
  </si>
  <si>
    <t>Cristancho Sarmiento Fabian Eduardo</t>
  </si>
  <si>
    <t>AGENTE MESA DE SERVICIO NIVEL 1 - TECNICO  (Secretaria de Hacienda)</t>
  </si>
  <si>
    <t>183061031162431</t>
  </si>
  <si>
    <t>JOHAN SEBASTIAN GUESGUAN LOPEZ</t>
  </si>
  <si>
    <t>DDR18291</t>
  </si>
  <si>
    <t>50</t>
  </si>
  <si>
    <t>18291-1018407577</t>
  </si>
  <si>
    <t xml:space="preserve">102727 COMPUTADOR PORTATIL 1 SERIALIZADO  
102839 SIMCARD ETB 1 SERIALIZADO  
000005 Cuenta Correo Kios 1 SERIALIZADO  
101999 CELULAR SMARTPHONE BASICO 1 CUANTIFICADO </t>
  </si>
  <si>
    <t>JHONNY FERNANDO RONDAN GARCIA</t>
  </si>
  <si>
    <t>DDR18297</t>
  </si>
  <si>
    <t>96</t>
  </si>
  <si>
    <t>18297-1073154242</t>
  </si>
  <si>
    <t xml:space="preserve">102727 COMPUTADOR PORTATIL 1 SERIALIZADO  
102839 SIMCARD ETB 1 SERIALIZADO  
000005 Cuenta Correo Kios 1 SERIALIZADO  
101999 CELULAR SMARTPHONE BASICO 1 CUANTIFICADO  
000001 CARNÉ 1 SERIALIZADO </t>
  </si>
  <si>
    <t>HERNAN TORRES RODRIGUEZ</t>
  </si>
  <si>
    <t>DDR18288</t>
  </si>
  <si>
    <t>18288-1022330332</t>
  </si>
  <si>
    <t xml:space="preserve">102727 COMPUTADOR PORTATIL 1 SERIALIZADO  
102839 SIMCARD ETB 1 SERIALIZADO  
000006 Cuenta Correo Basic 1 SERIALIZADO </t>
  </si>
  <si>
    <t>JOSE ARMANDO PEREZ TOVAR</t>
  </si>
  <si>
    <t>DDR18305</t>
  </si>
  <si>
    <t>26</t>
  </si>
  <si>
    <t>18305-1100629642</t>
  </si>
  <si>
    <t>"Solicitado Por: Ingeniero Edwin Styven Hilarión Bohórquez Perfil: Agente Mesa De Servicio Nivel 1 -Tecnico Cant Vacantes: 1 || Ceco: 4058001 || Ciudad: Bogota - TIPO DE ORDEN: REEMPLAZO - CEDULA: 1031162431 - NOMBRE: Cristancho Sarmiento Fabian Eduardo - FECHA DE RETIRO: 08/03/2024 - MOTIVO: Problemas Familiares Contrato: Proyectizado Duración: 1 MES || Puntos: 270 puntos Horario: 6x8 Sede: Mesa de servicio - Secretaria de hacienda Recursos: sin recursos Observación: Usuario: Lina Cruz" | Aprobado</t>
  </si>
  <si>
    <t>Parraga Medrano Jordy Sneider</t>
  </si>
  <si>
    <t>CORREO DE SANDRA RUIZ CANCELAR</t>
  </si>
  <si>
    <t>CORREO DE SANDRA RUIZ ACTUALIZAR EL HORARIO 6*8</t>
  </si>
  <si>
    <t>CORREO DE SANDRA pend aprobación CC-24280</t>
  </si>
  <si>
    <t>Solorzano Silva Andres Felipe</t>
  </si>
  <si>
    <t>FUENTES DIAZ LADY GISELLIETH</t>
  </si>
  <si>
    <t>Andres Camilo Lopez Arias</t>
  </si>
  <si>
    <t>Alex Niño</t>
  </si>
  <si>
    <t>Velasquez Ochoa Jonathan Smith</t>
  </si>
  <si>
    <t>Florez Rengifo Carlos Nicolas</t>
  </si>
  <si>
    <t>Pizo Piedrahita Yeimi Yuliana</t>
  </si>
  <si>
    <t>Milton Javier Ospina Varela</t>
  </si>
  <si>
    <t>Rozo Ceron Darney Steven</t>
  </si>
  <si>
    <t>Alvarado Prieto Juan Pablo</t>
  </si>
  <si>
    <t>AUXILIAR INTEGRAL DE GESTION DOCUMENTAL  (ADRES)</t>
  </si>
  <si>
    <t xml:space="preserve">Chaparro Guerrero Diego Orlando </t>
  </si>
  <si>
    <t>Martinez Sisa Jersson Mauricio</t>
  </si>
  <si>
    <t xml:space="preserve">Garcia Camargo Maira Alejandra </t>
  </si>
  <si>
    <t>Perdomo Infante Cristian Andres</t>
  </si>
  <si>
    <t>REEMPLAZO POR GARANTÍA</t>
  </si>
  <si>
    <t>Columna1</t>
  </si>
  <si>
    <t>18120-1239787</t>
  </si>
  <si>
    <t xml:space="preserve">"Solicitado Por:  Ingeniero  Marsceliano Tovar Nivia  
Perfil: Técnico IV / Fusionador de Fibra Aseguramiento FTTH  
Cant Vacantes: 10    ||   Ceco: 1199001    ||   Ciudad: Bogota 
 - TIPO DE ORDEN:   Aumento de Producción
 - CC-2024-000000021 
Contrato: Proyectizado
Duración: 1 mes     ||    Puntos: 52 PUNTOS MENSUALES
Horario: L-S 7 a.m - 4 p.m
Sede: SAN FERNANDO 
Recursos:  102839 SIMCARD ETB 10 SERIALIZADO  
101999 CELULAR SMARTPHONE BASICO 10 CUANTIFICADO 
Observación:   10 Técnico IV / Fusionador de Fibra Aseguramiento FTTH ; con horario L - S 7AM - 4PM: con asignación de SIM CARD (Voz + datos).
Usuario:  Lina Cruz"
</t>
  </si>
  <si>
    <t>18308No es necesario el colaborador remplazo</t>
  </si>
  <si>
    <t xml:space="preserve">"Solicitado Por:  Ingeniero  Marsceliano Tovar Nivia  
Perfil: Técnico I/ Auxiliar Empalme De Fibra Óptica 
Cant Vacantes: 10    ||   Ceco: 1199001    ||   Ciudad: Bogota 
 - TIPO DE ORDEN:   Aumento de Producción
 - CC-2024-000000021 
Contrato: Proyectizado
Duración: 1 mes     ||    Puntos: 26 PUNTOS MENSUALES 
Horario: L-S 7 a.m - 4 p.m
Sede: SAN FERNANDO 
Recursos:  SIN RECURSOS
Observación:   10 Técnico I/ Auxiliar Empalme De Fibra Óptica; con horario L - S 7AM - 4PM.
Usuario:  Lina Cruz"
</t>
  </si>
  <si>
    <t>18309No es necesario el colaborador remplazo</t>
  </si>
  <si>
    <t xml:space="preserve">"Solicitado Por:  Ingeniero  Marsceliano Tovar Nivia  
Perfil: Técnico II / Líder De Grupo Tendido Fibra Óptica Aseguramiento 
Cant Vacantes: 3    ||   Ceco: 1199001    ||   Ciudad: Bogota 
 - TIPO DE ORDEN:   Aumento de Producción
 - CC-2024-000000021 
Contrato: Proyectizado
Duración: 1 mes     ||    Puntos: 52 PUNTOS MENSUALES
Horario: L-S 7 a.m - 4 p.m
Sede: SAN FERNANDO 
Recursos:  102839 SIMCARD ETB 3 SERIALIZADO  
101999 CELULAR SMARTPHONE BASICO 3 CUANTIFICADO 
Observación:   3 Técnico II / Líder De Grupo Tendido Fibra Óptica Aseguramiento; con horario L-S 7ªM -4PM: con asignación de SIM CARD (Voz +datos).
Usuario:  Lina Cruz"
</t>
  </si>
  <si>
    <t>18310No es necesario el colaborador remplazo</t>
  </si>
  <si>
    <t xml:space="preserve">"Solicitado Por:  Ingeniero  Marsceliano Tovar Nivia  
Perfil: Auxiliar I /Tendido de Fibra Optica 
Cant Vacantes: 9    ||   Ceco: 1199001    ||   Ciudad: Bogota 
 - TIPO DE ORDEN:   Aumento de Producción
 - CC-2024-000000021 
Contrato: Proyectizado
Duración: 1 mes     ||    Puntos: 26 PUNTOS MENSUALES 
Horario: L-S 7 a.m - 4 p.m
Sede: SAN FERNANDO 
Recursos:  SIN RECURSOS
Observación:   9 Auxiliar I / Asistente de Tendido; con horario L-S 7ªM -4PM.
Usuario:  Lina Cruz"
</t>
  </si>
  <si>
    <t>18311No es necesario el colaborador remplazo</t>
  </si>
  <si>
    <t xml:space="preserve">"Solicitado Por:  Ingeniero  Marsceliano Tovar Nivia  
Perfil: Auxiliar I / Operador De Datos 
Cant Vacantes: 2    ||   Ceco: 1199001    ||   Ciudad: Bogota 
 - TIPO DE ORDEN:   Aumento de Producción
 - CC-2024-000000021 
Contrato: Proyectizado
Duración: 1 mes     ||    Puntos: 3406 PUNTOS MENSUALES 
Horario: L-S 7 a.m - 4 p.m
Sede: SAN FERNANDO 
Recursos:  101999 CELULAR SMARTPHONE BASICO 2 CUANTIFICADO  
102727 COMPUTADOR PORTATIL 2 SERIALIZADO  
000005 Cuenta Correo Kios 2 SERIALIZADO  
102839 SIMCARD ETB 2 SERIALIZADO .
Observación:   2 Auxiliar I / Operador De Datos, Con asignación de SIM CARD (Voz +datos) + PC portátil y Correo corporativo.
Usuario:  Lina Cruz"
</t>
  </si>
  <si>
    <t>18312No es necesario el colaborador remplazo</t>
  </si>
  <si>
    <t xml:space="preserve">"Solicitado Por:  Ingeniero  Marsceliano Tovar Nivia  
Perfil: Supervisor Tecnico / Tendido Y Empalme De Fibra Optica 
Cant Vacantes: 2    ||   Ceco: 1199001    ||   Ciudad: Bogota 
 - TIPO DE ORDEN:   Aumento de Producción
 - CC-2024-000000021 
Contrato: Proyectizado
Duración: 1 mes     ||    Puntos: 2730 PUNTOS MENSUALES
Horario: L-S 7 a.m - 4 p.m
Sede: SAN FERNANDO 
Recursos:  101999 CELULAR SMARTPHONE BASICO 2 CUANTIFICADO  
102727 COMPUTADOR PORTATIL 2 SERIALIZADO  
000005 Cuenta Correo Kios 2 SERIALIZADO  
102839 SIMCARD ETB 2 SERIALIZADO  
9999988 REQUIERE MOTO 2 CUANTIFICADO
Observación:   2 Supervisor Tecnico / Tendido Y Empalme De Fibra Óptica, Con asignación de SIM CARD (Voz +datos) + PC portátil y Correo corporativo. (moto).
Usuario:  Lina Cruz"
</t>
  </si>
  <si>
    <t>18313No es necesario el colaborador remplazo</t>
  </si>
  <si>
    <t>"Solicitado Por: Ingeniero Marsceliano Tovar Nivia Perfil: Técnico IV / Fusionador de Fibra Aseguramiento FTTH Cant Vacantes: 10 || Ceco: 1199001 || Ciudad: Bogota - TIPO DE ORDEN: Aumento de Producción - CC-2024-000000021 Contrato: Proyectizado Duración: 1 mes || Puntos: 52 PUNTOS MENSUALES Horario: L-S 7 a.m - 4 p.m Sede: SAN FERNANDO Recursos: 102839 SIMCARD ETB 10 SERIALIZADO 101999 CELULAR SMARTPHONE BASICO 10 CUANTIFICADO Observación: ? 10 Técnico IV / Fusionador de Fibra Aseguramiento FTTH ; con horario L - S 7AM - 4PM: con asignación de SIM CARD (Voz + datos). Usuario: Lina Cruz" | Autorizo Solicitud</t>
  </si>
  <si>
    <t>18314No es necesario el colaborador remplazo</t>
  </si>
  <si>
    <t>"Solicitado Por: Ingeniero Marsceliano Tovar Nivia Perfil: Técnico I/ Auxiliar Empalme De Fibra Óptica Cant Vacantes: 10 || Ceco: 1199001 || Ciudad: Bogota - TIPO DE ORDEN: Aumento de Producción - CC-2024-000000021 Contrato: Proyectizado Duración: 1 mes || Puntos: 26 PUNTOS MENSUALES Horario: L-S 7 a.m - 4 p.m Sede: SAN FERNANDO Recursos: SIN RECURSOS Observación: ? 10 Técnico I/ Auxiliar Empalme De Fibra Óptica; con horario L - S 7AM - 4PM. Usuario: Lina Cruz" | Autorizo Solicitud</t>
  </si>
  <si>
    <t>18315No es necesario el colaborador remplazo</t>
  </si>
  <si>
    <t>"Solicitado Por: Ingeniero Marsceliano Tovar Nivia Perfil: Técnico II / Líder De Grupo Tendido Fibra Óptica Aseguramiento Cant Vacantes: 3 || Ceco: 1199001 || Ciudad: Bogota - TIPO DE ORDEN: Aumento de Producción - CC-2024-000000021 Contrato: Proyectizado Duración: 1 mes || Puntos: 52 PUNTOS MENSUALES Horario: L-S 7 a.m - 4 p.m Sede: SAN FERNANDO Recursos: 102839 SIMCARD ETB 3 SERIALIZADO 101999 CELULAR SMARTPHONE BASICO 3 CUANTIFICADO Observación: ? 3 Técnico II / Líder De Grupo Tendido Fibra Óptica Aseguramiento; con horario L-S 7ªM -4PM: con asignación de SIM CARD (Voz +datos). Usuario: Lina Cruz" | Autorizo Solicitud</t>
  </si>
  <si>
    <t>18316No es necesario el colaborador remplazo</t>
  </si>
  <si>
    <t>"Solicitado Por: Ingeniero Marsceliano Tovar Nivia Perfil: Auxiliar I /Tendido de Fibra Optica Cant Vacantes: 9 || Ceco: 1199001 || Ciudad: Bogota - TIPO DE ORDEN: Aumento de Producción - CC-2024-000000021 Contrato: Proyectizado Duración: 1 mes || Puntos: 26 PUNTOS MENSUALES Horario: L-S 7 a.m - 4 p.m Sede: SAN FERNANDO Recursos: SIN RECURSOS Observación: ? 9 Auxiliar I / Asistente de Tendido; con horario L-S 7ªM -4PM. Usuario: Lina Cruz" | Autorizo Solicitud</t>
  </si>
  <si>
    <t>18317No es necesario el colaborador remplazo</t>
  </si>
  <si>
    <t>"Solicitado Por: Ingeniero Marsceliano Tovar Nivia Perfil: Auxiliar I / Operador De Datos Cant Vacantes: 2 || Ceco: 1199001 || Ciudad: Bogota - TIPO DE ORDEN: Aumento de Producción - CC-2024-000000021 Contrato: Proyectizado Duración: 1 mes || Puntos: 3406 PUNTOS MENSUALES Horario: L-S 7 a.m - 4 p.m Sede: SAN FERNANDO Recursos: 101999 CELULAR SMARTPHONE BASICO 2 CUANTIFICADO 102727 COMPUTADOR PORTATIL 2 SERIALIZADO 000005 Cuenta Correo Kios 2 SERIALIZADO 102839 SIMCARD ETB 2 SERIALIZADO . Observación: ? 2 Auxiliar I / Operador De Datos, Con asignación de SIM CARD (Voz +datos) + PC portátil y Correo corporativo. Usuario: Lina Cruz" | Autorizo Solicitud</t>
  </si>
  <si>
    <t>18318No es necesario el colaborador remplazo</t>
  </si>
  <si>
    <t>"Solicitado Por: Ingeniero Marsceliano Tovar Nivia Perfil: Supervisor Tecnico / Tendido Y Empalme De Fibra Optica Cant Vacantes: 2 || Ceco: 1199001 || Ciudad: Bogota - TIPO DE ORDEN: Aumento de Producción - CC-2024-000000021 Contrato: Proyectizado Duración: 1 mes || Puntos: 2730 PUNTOS MENSUALES Horario: L-S 7 a.m - 4 p.m Sede: SAN FERNANDO Recursos: 101999 CELULAR SMARTPHONE BASICO 2 CUANTIFICADO 102727 COMPUTADOR PORTATIL 2 SERIALIZADO 000005 Cuenta Correo Kios 2 SERIALIZADO 102839 SIMCARD ETB 2 SERIALIZADO 9999988 REQUIERE MOTO 2 CUANTIFICADO Observación: ? 2 Supervisor Tecnico / Tendido Y Empalme De Fibra Óptica, Con asignación de SIM CARD (Voz +datos) + PC portátil y Correo corporativo. (moto). Usuario: Lina Cruz" | Autorizo Solicitud</t>
  </si>
  <si>
    <t>18319No es necesario el colaborador remplazo</t>
  </si>
  <si>
    <t>"Solicitado Por: Ingeniero Alexander Niño Perfil: Coordinador de Proyectos Gestion Documental Cant Vacantes: 1 || Ceco: 4341007 || Ciudad: Bogota - TIPO DE ORDEN: Reemplazo - CEDULA: 52929757 - NOMBRE: Peña Romero Mary Andrea - FECHA DE RETIRO: 15/03/2024 - MOTIVO: Terminación Justa Causa Contrato: Proyectizado Duración: 2 meses || Puntos: 1000 puntos x mes Horario: L a S de 7-5 pm Sede: Funza Recursos: 102727 COMPUTADOR PORTATIL 1 SERIALIZADO 000006 Cuenta Correo Basic 1 SERIALIZADO 9999909 TEAMS 1 CUANTIFICADO 102839 SIMCARD ETB 1 SERIALIZADO 101999 CELULAR SMARTPHONE BASICO 1 CUANTIFICADO Usuario: Lina Cruz"</t>
  </si>
  <si>
    <t xml:space="preserve">"Solicitado Por:  Ingeniero  Alexander Niño  
Perfil: Coordinador de Proyectos Gestion Documental 
Cant Vacantes: 1    ||   Ceco: 4341007    ||   Ciudad: Bogota 
 - TIPO DE ORDEN:   Reemplazo
 - CEDULA:  52929757
 - NOMBRE:  Peña Romero Mary Andrea
 - FECHA DE RETIRO:  15/03/2024
 - MOTIVO:   Terminación Justa Causa  
Contrato: Proyectizado
Duración: 2 meses     ||    Puntos: 1000 puntos x mes
Horario: L a S  de 7-5 pm
Sede: Funza  
Recursos:  102727 COMPUTADOR PORTATIL 1 SERIALIZADO  
000006 Cuenta Correo Basic 1 SERIALIZADO  
9999909 TEAMS 1 CUANTIFICADO  
102839 SIMCARD ETB 1 SERIALIZADO  
101999 CELULAR SMARTPHONE BASICO 1 CUANTIFICADO 
Usuario:  Lina Cruz"
</t>
  </si>
  <si>
    <t>Alexander Niño</t>
  </si>
  <si>
    <t>1832052929757</t>
  </si>
  <si>
    <t>"Solicitado Por: Ingeniero Carlos Arturo Contreras Perfil: Profesional De Atencion A Fallas Corporativo Cant Vacantes: 1 || Ceco: 1060001 || Ciudad: Bogota - TIPO DE ORDEN: Reemplazo - CEDULA: 79750924 - NOMBRE: Gallo Obando Julio Cesar - FECHA DE RETIRO: 15/03/2024 - MOTIVO: Renuncia Voluntaria Contrato: Proyectizado Duración: 1 mes || Puntos: 280 puntos por 1 mes puntos Horario: 6x8 L-S Sede: cuni Recursos: 000001 CARNÉ 1 SERIALIZADO 102727 COMPUTADOR PORTATIL 1 SERIALIZADO 102839 SIMCARD ETB 1 SERIALIZADO 9999902 VPN FORTICLIENT COLVATEL 1 CUANTIFICADO 000006 Cuenta Correo Basic 1 SERIALIZADO Usuario: Lina Cruz" | AUTORIZACION REEMPLAZO</t>
  </si>
  <si>
    <t>79750924</t>
  </si>
  <si>
    <t xml:space="preserve">"Solicitado Por:  Ingeniero  Carlos Arturo Contreras  
Perfil: Profesional De Atencion A Fallas Corporativo 
Cant Vacantes: 1    ||   Ceco: 1060001    ||   Ciudad: Bogota 
 - TIPO DE ORDEN:   Reemplazo
 - CEDULA:  79750924
 - NOMBRE:  Gallo Obando Julio Cesar
 - FECHA DE RETIRO:  15/03/2024
 - MOTIVO:   Renuncia Voluntaria
Contrato: Proyectizado
Duración: 1 mes     ||    Puntos: 280 puntos por 1 mes  puntos
Horario: 6x8 L-S
Sede: cuni 
Recursos:  000001 CARNÉ 1 SERIALIZADO 
102727 COMPUTADOR PORTATIL 1 SERIALIZADO  
102839 SIMCARD ETB 1 SERIALIZADO  
9999902 VPN FORTICLIENT COLVATEL 1 CUANTIFICADO  
000006 Cuenta Correo Basic 1 SERIALIZADO
Usuario:  Lina Cruz"
</t>
  </si>
  <si>
    <t>Gallo Obando Julio Cesar</t>
  </si>
  <si>
    <t>1832179750924</t>
  </si>
  <si>
    <t>"Solicitado Por: Ingeniero Carlos Arturo Contreras Perfil: Profesional De Atencion A Fallas Corporativo Cant Vacantes: 1 || Ceco: 1060001 || Ciudad: Bogota - TIPO DE ORDEN: Reemplazo - CEDULA: 72269892 - NOMBRE: Cardona Blanquicet Jorge David - FECHA DE RETIRO: 15/03/2024 - MOTIVO: Renuncia Voluntaria Contrato: Proyectizado Duración: 1 mes || Puntos: 280 puntos por 1 mes puntos Horario: 6x8 L-S Sede: cuni Recursos: 000001 CARNÉ 1 SERIALIZADO 102727 COMPUTADOR PORTATIL 1 SERIALIZADO 102839 SIMCARD ETB 1 SERIALIZADO 9999902 VPN FORTICLIENT COLVATEL 1 CUANTIFICADO 000006 Cuenta Correo Basic 1 SERIALIZADO Usuario: Lina Cruz" | AUTORIZADO POR REEMPLAZO</t>
  </si>
  <si>
    <t>72269892</t>
  </si>
  <si>
    <t xml:space="preserve">"Solicitado Por:  Ingeniero  Carlos Arturo Contreras  
Perfil: Profesional De Atencion A Fallas Corporativo 
Cant Vacantes: 1    ||   Ceco: 1060001    ||   Ciudad: Bogota 
 - TIPO DE ORDEN:   Reemplazo
 - CEDULA:  72269892
 - NOMBRE:  Cardona Blanquicet Jorge David
 - FECHA DE RETIRO:  15/03/2024
 - MOTIVO:   Renuncia Voluntaria
Contrato: Proyectizado
Duración: 1 mes     ||    Puntos: 280 puntos por 1 mes  puntos
Horario: 6x8 L-S
Sede: cuni 
Recursos:  000001 CARNÉ 1 SERIALIZADO 
102727 COMPUTADOR PORTATIL 1 SERIALIZADO  
102839 SIMCARD ETB 1 SERIALIZADO  
9999902 VPN FORTICLIENT COLVATEL 1 CUANTIFICADO  
000006 Cuenta Correo Basic 1 SERIALIZADO 
Usuario:  Lina Cruz"
</t>
  </si>
  <si>
    <t>1832272269892</t>
  </si>
  <si>
    <t>"Solicitado Por: Ingeniero Alexander Niño Perfil: Coordinador de Proyectos Gestion Documental Cant Vacantes: 1 || Ceco: 4341007 || Ciudad: Bogota - TIPO DE ORDEN: Reemplazo - CEDULA: 52929757 - NOMBRE: Peña Romero Mary Andrea - FECHA DE RETIRO: 15/03/2024 - MOTIVO: Terminación Justa Causa Contrato: Proyectizado Duración: 2 meses || Puntos: 1000 puntos x mes Horario: L a S de 7-5 pm Sede: Funza Recursos: 102727 COMPUTADOR PORTATIL 1 SERIALIZADO 000006 Cuenta Correo Basic 1 SERIALIZADO 9999909 TEAMS 1 CUANTIFICADO 102839 SIMCARD ETB 1 SERIALIZADO 101999 CELULAR SMARTPHONE BASICO 1 CUANTIFICADO Observación: Usuario: Lina Cruz" | aprobado</t>
  </si>
  <si>
    <t xml:space="preserve">"Solicitado Por:  Ingeniero  Alexander Niño  
Perfil: Coordinador de Proyectos Gestion Documental 
Cant Vacantes: 1    ||   Ceco: 4341007    ||   Ciudad: Bogota 
 - TIPO DE ORDEN:   Reemplazo
 - CEDULA:  52929757
 - NOMBRE:  Peña Romero Mary Andrea
 - FECHA DE RETIRO:  15/03/2024
 - MOTIVO:   Terminación Justa Causa  
Contrato: Proyectizado
Duración: 2 meses     ||    Puntos: 1000 puntos x mes
Horario: L a S  de 7-5 pm
Sede: Funza  
Recursos:  102727 COMPUTADOR PORTATIL 1 SERIALIZADO  
000006 Cuenta Correo Basic 1 SERIALIZADO  
9999909 TEAMS 1 CUANTIFICADO  
102839 SIMCARD ETB 1 SERIALIZADO  
101999 CELULAR SMARTPHONE BASICO 1 CUANTIFICADO 
Observación:  
Usuario:  Lina Cruz"
</t>
  </si>
  <si>
    <t>1832352929757</t>
  </si>
  <si>
    <t>1012439262</t>
  </si>
  <si>
    <t xml:space="preserve">"Solicitado Por:  Ingeniero  Marsceliano Tovar Nivia  
Perfil: Tecnico I / Auxiliar Empalme De Fibra Óptica 
Cant Vacantes: 1    ||   Ceco: 1199001    ||   Ciudad: Bogota 
 - TIPO DE ORDEN:   Reemplazo
 - CEDULA:  1012439262
 - NOMBRE:  Marentes Montoya Piter Jonathan
 - FECHA DE RETIRO:  17/03/2024
 - MOTIVO:   Renuncia Voluntaria
Contrato: Proyectizado
Duración: 1 mes     ||    Puntos: 26
Horario: L - S 7AM - 4PM.
Sede: SAN FERNANDO 
Recursos:  sin recursos
Observación:  Técnico I/ Auxiliar Empalme De Fibra Óptica; con horario L - S 7AM - 4PM.
Usuario:  Lina Cruz"
</t>
  </si>
  <si>
    <t>Marentes Montoya Piter Jonathan</t>
  </si>
  <si>
    <t>183251012439262</t>
  </si>
  <si>
    <t>2230804</t>
  </si>
  <si>
    <t xml:space="preserve">"Solicitado Por:  Ingeniero  Marsceliano Tovar Nivia  
Perfil: Tecnico IV Fusionador De Fibra Aseguramiento FTTH 
Cant Vacantes: 1    ||   Ceco: 1199001    ||   Ciudad: Bogota 
 - TIPO DE ORDEN:   Reemplazo
 - CEDULA:  2230804
 - NOMBRE:  Jimenez Tinoco Mario
 - FECHA DE RETIRO:  22/03/2024
 - MOTIVO:   Renuncia Voluntaria
Contrato: Proyectizado
Duración: 1 mes     ||    Puntos: 52
Horario: L - S 7AM - 4PM.
Sede: SAN FERNANDO 
Recursos:  102839 SIMCARD ETB 1 SERIALIZADO
Observación:  Tecnico IV Fusionador De Fibra Aseguramiento FTTH; con horario L-S 7ªM -4PM. Con asignación de SIM CARD (Voz +datos)
Usuario:  Lina Cruz"
</t>
  </si>
  <si>
    <t>Jimenez Tinoco Mario</t>
  </si>
  <si>
    <t>183262230804</t>
  </si>
  <si>
    <t>1095793458</t>
  </si>
  <si>
    <t xml:space="preserve">"Solicitado Por:  Ingeniero  Mauricio Barreto Ochoa   
Perfil: Auxiliar I / Empalmeria Redes De Cobre 
Cant Vacantes: 1    ||   Ceco: 1200001    ||   Ciudad: Bogota 
 - TIPO DE ORDEN:   Reemplazo
 - CEDULA:  1095793458
 - NOMBRE:  Campos Jimenez Diego Alexander
 - FECHA DE RETIRO:  19/03/2024
 - MOTIVO:   Terminación Justa Causa  
Contrato: Proyectizado
Duración: 1 mes     ||    Puntos: 175 puntos mes.
Horario: L - S de 7 am – 4 pm
Sede: TERRENO 
Recursos:  sin recursos
Observación:  Auxiliar I / Empalmeria Redes De Cobre con horario L - S de 7 am – 4 pm; 175 puntos mes.
Usuario:  Lina Cruz"
</t>
  </si>
  <si>
    <t>Campos Jimenez Diego Alexander</t>
  </si>
  <si>
    <t>183271095793458</t>
  </si>
  <si>
    <t>1023007911</t>
  </si>
  <si>
    <t xml:space="preserve">"Solicitado Por:  Ingeniero  Mauricio Barreto Ochoa   
Perfil: Auxiliar I / Empalmeria Redes De Cobre 
Cant Vacantes: 1    ||   Ceco: 1200001    ||   Ciudad: Bogota 
 - TIPO DE ORDEN:   Reemplazo
 - CEDULA:  1023007911
 - NOMBRE:  Otavo Fernandez Elkin Dario
 - FECHA DE RETIRO:  15/03/2024
 - MOTIVO:   Terminación De Contrato
Contrato: Proyectizado
Duración: 1 mes     ||    Puntos: 175 puntos mes.
Horario: L - S de 7 am – 4 pm
Sede: TERRENO 
Recursos:  sin recursos
Observación:  Auxiliar I / Empalmeria Redes De Cobre con horario L - S de 7 am – 4 pm; 175 puntos mes.
Usuario:  Lina Cruz"
</t>
  </si>
  <si>
    <t>Otavo Fernandez Elkin Dario</t>
  </si>
  <si>
    <t>183281023007911</t>
  </si>
  <si>
    <t>1007749907</t>
  </si>
  <si>
    <t xml:space="preserve">"Solicitado Por:  Ingeniero  Mauricio Barreto Ochoa   
Perfil: Auxiliar I / Tendido Cobre 
Cant Vacantes: 1    ||   Ceco: 1200001    ||   Ciudad: Bogota 
 - TIPO DE ORDEN:   Reemplazo
 - CEDULA:  1007749907
 - NOMBRE:  Torres Salas Jefferson
 - FECHA DE RETIRO:  18/03/2024
 - MOTIVO:   Terminación De Contrato
Contrato: Proyectizado
Duración: 1 mes     ||    Puntos: 1.250 puntos mes.
Horario: L - S de 7 am – 4 pm
Sede: TERRENO 
Recursos:  sin recursos
Observación:  uxiliar I / Tendido Cobre con horario L - S de 7 am – 4 pm, 1.250 puntos mes.
Usuario:  Lina Cruz"
</t>
  </si>
  <si>
    <t>Torres Salas Jefferson</t>
  </si>
  <si>
    <t>183291007749907</t>
  </si>
  <si>
    <t>1012444036</t>
  </si>
  <si>
    <t xml:space="preserve">"Solicitado Por:  Ingeniero  Mauricio Barreto Ochoa   
Perfil: Auxiliar I / Tendido Cobre 
Cant Vacantes: 1    ||   Ceco: 1200001    ||   Ciudad: Bogota 
 - TIPO DE ORDEN:   Reemplazo
 - CEDULA:  1012444036
 - NOMBRE:  Hernandez Alvarez Fabian Stiven 
 - FECHA DE RETIRO:  08/03/2024
 - MOTIVO:   Otra Oportunidad Laboral
Contrato: Proyectizado
Duración: 1 mes     ||    Puntos: 1.250 puntos mes.
Horario: L - S de 7 am – 4 pm
Sede: TERRENO 
Recursos:  sin recursos
Observación:  uxiliar I / Tendido Cobre con horario L - S de 7 am – 4 pm, 1.250 puntos mes.
Usuario:  Lina Cruz"
</t>
  </si>
  <si>
    <t xml:space="preserve">Hernandez Alvarez Fabian Stiven </t>
  </si>
  <si>
    <t>183301012444036</t>
  </si>
  <si>
    <t xml:space="preserve">"Solicitado Por:  Ingeniero  Mauricio Barreto Ochoa   
Perfil: Auxiliar I / Tendido Cobre 
Cant Vacantes: 1    ||   Ceco: 1200001    ||   Ciudad: Bogota 
 - TIPO DE ORDEN:   Reemplazo
 - CEDULA:  80857096
 - NOMBRE:  Salazar Murcia Jaime Adolfo
 - FECHA DE RETIRO:  01/03/2024
 - MOTIVO:   El trabajo no cumple las expectativas
Contrato: Proyectizado
Duración: 1 mes     ||    Puntos: 1.250 puntos mes.
Horario: L - S de 7 am – 4 pm
Sede: TERRENO 
Recursos:  sin recursos
Observación:  uxiliar I / Tendido Cobre con horario L - S de 7 am – 4 pm, 1.250 puntos mes.
Usuario:  Lina Cruz"
</t>
  </si>
  <si>
    <t>1833180857096</t>
  </si>
  <si>
    <t>1007296114</t>
  </si>
  <si>
    <t xml:space="preserve">"Solicitado Por:  Ingeniero  Mauricio Barreto Ochoa   
Perfil: Auxiliar I / Tendido Cobre 
Cant Vacantes: 1    ||   Ceco: 1200001    ||   Ciudad: Bogota 
 - TIPO DE ORDEN:   Reemplazo
 - CEDULA:  1007296114
 - NOMBRE:  Vargas Pabon Stiven
 - FECHA DE RETIRO:  26/03/2024
 - MOTIVO:   Terminación De Contrato
Contrato: Proyectizado
Duración: 1 mes     ||    Puntos: 1.250 puntos mes.
Horario: L - S de 7 am – 4 pm
Sede: TERRENO 
Recursos:  sin recursos
Observación:  uxiliar I / Tendido Cobre con horario L - S de 7 am – 4 pm, 1.250 puntos mes.
Usuario:  Lina Cruz"
</t>
  </si>
  <si>
    <t>Vargas Pabon Stiven</t>
  </si>
  <si>
    <t>183321007296114</t>
  </si>
  <si>
    <t>1003894610</t>
  </si>
  <si>
    <t xml:space="preserve">"Solicitado Por:  Ingeniero  Marsceliano Tovar Nivia  
Perfil: Tecnico IV Fusionador De Fibra Aseguramiento FTTH 
Cant Vacantes: 1    ||   Ceco: 1199001    ||   Ciudad: Bogota 
 - TIPO DE ORDEN:   Reemplazo
 - CEDULA:  1003894610
 - NOMBRE:  Buitrago Granobles Maicol Steven
 - FECHA DE RETIRO:  12/04/2024
 - MOTIVO:   FINALIZACION DE PUNTOS
Contrato: Proyectizado
Duración: 1 mes     ||    Puntos: 52
Horario: L - S 7AM - 4PM.
Sede: SAN FERNANDO 
Recursos:  102839 SIMCARD ETB 1 SERIALIZADO 
Observación:  Tecnico IV Fusionador De Fibra Aseguramiento FTTH; con horario L-S 7ªM -4PM. Con asignación de SIM CARD (Voz +datos)
Usuario:  Lina Cruz"
</t>
  </si>
  <si>
    <t>Buitrago Granobles Maicol Steven</t>
  </si>
  <si>
    <t>183331003894610</t>
  </si>
  <si>
    <t>80878582</t>
  </si>
  <si>
    <t xml:space="preserve">"Solicitado Por:  Ingeniero  Marsceliano Tovar Nivia  
Perfil: Tecnico IV Fusionador De Fibra Aseguramiento FTTH 
Cant Vacantes: 1    ||   Ceco: 1199001    ||   Ciudad: Bogota 
 - TIPO DE ORDEN:   Reemplazo
 - CEDULA:  80878582
 - NOMBRE:  Rojas Nelson Ferney
 - FECHA DE RETIRO:  01/04/2024
 - MOTIVO:   FINALIZACION DE PUNTOS
Contrato: Proyectizado
Duración: 1 mes     ||    Puntos: 52
Horario: L - S 7AM - 4PM.
Sede: SAN FERNANDO 
Recursos:  102839 SIMCARD ETB 1 SERIALIZADO
Observación:  Tecnico IV Fusionador De Fibra Aseguramiento FTTH; con horario L-S 7ªM -4PM. Con asignación de SIM CARD (Voz +datos)
Usuario:  Lina Cruz"
</t>
  </si>
  <si>
    <t>Rojas Nelson Ferney</t>
  </si>
  <si>
    <t>1833480878582</t>
  </si>
  <si>
    <t>"Solicitado Por:  Ingeniero  Carlos Arturo Contreras  
Perfil: Profesional De Atencion A Fallas Corporativo 
Cant Vacantes: 4    ||   Ceco: 1060001    ||   Ciudad: Bogota 
 - TIPO DE ORDEN:   Aumento de Producción
 - CC-2024-000000023
Contrato: Proyectizado
Duración: 1 mes     ||    Puntos: 280 por mes 
Horario: 7*24
Sede: cuni 
Recursos:  102727 COMPUTADOR PORTATIL 4 SERIALIZADO  
000006 Cuenta Correo Basic 4 SERIALIZADO  
101999 CELULAR SMARTPHONE BASICO 4 CUANTIFICADO  
102839 SIMCARD ETB 4 SERIALIZADO  
000001 CARNÉ 4 SERIALIZADO
Observación:  Se adjunta control de cambios y justificación ETB
Usuario:  Lina Cruz"</t>
  </si>
  <si>
    <t>18335No es necesario el colaborador remplazo</t>
  </si>
  <si>
    <t xml:space="preserve">"Solicitado Por:  Ingeniero  Carlos Arturo Contreras  
Perfil: Profesional De Atencion A Fallas Corporativo 
Cant Vacantes: 5    ||   Ceco: 1060001    ||   Ciudad: Bogota 
 - TIPO DE ORDEN:   Aumento de Producción
 - CC-2024-000000023
Contrato: Proyectizado
Duración: 1 mes     ||    Puntos: 280 por mes 
Horario: 6*8
Sede: cuni 
Recursos:  000001 CARNÉ 5 SERIALIZADO  
102727 COMPUTADOR PORTATIL 5 SERIALIZADO  
000006 Cuenta Correo Basic 5 SERIALIZADO  
101999 CELULAR SMARTPHONE BASICO 5 CUANTIFICADO  
102839 SIMCARD ETB 5 SERIALIZADO 
Observación:  Se adjunta control de cambios y justificación ETB
Usuario:  Lina Cruz"
</t>
  </si>
  <si>
    <t>18336No es necesario el colaborador remplazo</t>
  </si>
  <si>
    <t>GARANTÍA-18213_1</t>
  </si>
  <si>
    <t>CARLOS ALBERTO JAIME PALENCIA</t>
  </si>
  <si>
    <t>DDR18213_1</t>
  </si>
  <si>
    <t>GARANTÍA-18213_1-1096243056</t>
  </si>
  <si>
    <t>WILDER FERNANDO PERDOMO CALLEJAS</t>
  </si>
  <si>
    <t>DDR18294</t>
  </si>
  <si>
    <t>1250</t>
  </si>
  <si>
    <t>18294-1012320572</t>
  </si>
  <si>
    <t>GARANTÍA-18120_2</t>
  </si>
  <si>
    <t>OMAR ANDRES RODRIGUEZ CASTRO</t>
  </si>
  <si>
    <t>DDR18120_2</t>
  </si>
  <si>
    <t>GARANTÍA-18120_2-1022971015</t>
  </si>
  <si>
    <t>LUIS DAVID XXI BALLEN MARTINEZ</t>
  </si>
  <si>
    <t>DDR18289</t>
  </si>
  <si>
    <t>18289-1233890704</t>
  </si>
  <si>
    <t xml:space="preserve">000001 CARNÉ 1 SERIALIZADO 
102727 COMPUTADOR PORTATIL 1 SERIALIZADO  
102839 SIMCARD ETB 1 SERIALIZADO  
9999903 VPN FORTICLIENT ETB 1 CUANTIFICADO  
000005 Cuenta Correo Kios 1 SERIALIZADO </t>
  </si>
  <si>
    <t>LUIS EDUARDO CASTAÑEDA BARRETO</t>
  </si>
  <si>
    <t>DDR18278</t>
  </si>
  <si>
    <t>18278-1073177828</t>
  </si>
  <si>
    <t>OSCAR FERNANDO MELO OLIVEROS</t>
  </si>
  <si>
    <t>DDR18284</t>
  </si>
  <si>
    <t>18284-1024479964</t>
  </si>
  <si>
    <t xml:space="preserve">000001 CARNÉ 1 SERIALIZADO 
000005 Cuenta Correo Kios 1 SERIALIZADO  
102727 COMPUTADOR PORTATIL 1 SERIALIZADO  
102839 SIMCARD ETB 1 SERIALIZADO  
101999 CELULAR SMARTPHONE BASICO 1 CUANTIFICADO </t>
  </si>
  <si>
    <t>DIEGO ALEJANDRO SIERRA ANDRADE</t>
  </si>
  <si>
    <t>DDR18306</t>
  </si>
  <si>
    <t>270</t>
  </si>
  <si>
    <t>18306-1001186422</t>
  </si>
  <si>
    <t>GARANTÍA-18184_1</t>
  </si>
  <si>
    <t>DANNY DANIEL RODRIGUEZ PEREZ</t>
  </si>
  <si>
    <t>DDR18184_1</t>
  </si>
  <si>
    <t>Obra o labor</t>
  </si>
  <si>
    <t>CONTRATO 4600017304</t>
  </si>
  <si>
    <t>GARANTÍA-18184_1-72284336</t>
  </si>
  <si>
    <t>GARANTÍA-18142_1</t>
  </si>
  <si>
    <t>TATIANA ARRIGUI OSPINA</t>
  </si>
  <si>
    <t>DDR18142_1</t>
  </si>
  <si>
    <t>GARANTÍA-18142_1-1077872083</t>
  </si>
  <si>
    <t xml:space="preserve">102839 SIMCARD ETB 1 SERIALIZADO  
000001 CARNÉ 1 SERIALIZADO  
101999 CELULAR SMARTPHONE BASICO 1 CUANTIFICADO  
</t>
  </si>
  <si>
    <t>GARANTÍA-18195_1</t>
  </si>
  <si>
    <t>BRYAN STEVEN LOPEZ MORENO</t>
  </si>
  <si>
    <t>DDR18195_1</t>
  </si>
  <si>
    <t>GARANTÍA-18195_1-1000118131</t>
  </si>
  <si>
    <t>LUZ BIERIS TORDECILLA MERCADO</t>
  </si>
  <si>
    <t>DDR18300</t>
  </si>
  <si>
    <t>CONTRATO CW8267, sede: CENTRO</t>
  </si>
  <si>
    <t>18300-1026287123</t>
  </si>
  <si>
    <t>NATALIA JOHANNA ROMERO CAMPOS</t>
  </si>
  <si>
    <t>DDR18299</t>
  </si>
  <si>
    <t xml:space="preserve">CONTRATO CW8267, sede: COFRADIA  </t>
  </si>
  <si>
    <t>18299-1010218838</t>
  </si>
  <si>
    <t xml:space="preserve"> 000001 CARNÉ 1 SERIALIZADO 
101999 CELULAR SMARTPHONE BASICO 1 CUANTIFICADO  
102727 COMPUTADOR PORTATIL 1 SERIALIZADO  
102839 SIMCARD ETB 1 SERIALIZADO  
000006 Cuenta Correo Basic 1 SERIALIZADO</t>
  </si>
  <si>
    <t>JAIRO LEONARDO ROJAS CARDENAS</t>
  </si>
  <si>
    <t>DDR18296</t>
  </si>
  <si>
    <t>5025</t>
  </si>
  <si>
    <t xml:space="preserve">CONTRATO CW9431, </t>
  </si>
  <si>
    <t>18296-1022961803</t>
  </si>
  <si>
    <t>JHON STEVEN SANCHEZ RODRIGUEZ</t>
  </si>
  <si>
    <t>DDR18302</t>
  </si>
  <si>
    <t>18302-1012435262</t>
  </si>
  <si>
    <t>SAMUEL ALEJANDRO OROZCO LUNA</t>
  </si>
  <si>
    <t>DDR18281</t>
  </si>
  <si>
    <t xml:space="preserve">CW9431, </t>
  </si>
  <si>
    <t>18281-1026594589</t>
  </si>
  <si>
    <t>GARANTÍA-18184_2</t>
  </si>
  <si>
    <t xml:space="preserve">OMAR DARIO VELANECIA LOPEZ </t>
  </si>
  <si>
    <t>DDR18184_2</t>
  </si>
  <si>
    <t>GARANTÍA-18184_2-1033782029</t>
  </si>
  <si>
    <t>abr</t>
  </si>
  <si>
    <t>PROFESIONAL I LIDER OPERATIVO  (Servicio cuadrillas red externa FTTH C-CW5903-23 BOG)</t>
  </si>
  <si>
    <t>ASIGNADOR  (GRUPO 3 - APROV. LÓG. SER. CORP. Y AC  CW-8267-23 BOG)</t>
  </si>
  <si>
    <t>TECNICO EN SISTEMAS DE INFORMACION  (Vicepresidencia De Operaciones)</t>
  </si>
  <si>
    <t>TECNICO EN SISTEMAS DE INFORMACION  (Innovación, Desarrollo e Investigación)</t>
  </si>
  <si>
    <t>TECNICO EN SISTEMAS DE INFORMACION  (Estrategia Corporativa Operativo)</t>
  </si>
  <si>
    <t>"Solicitado Por: Ingeniero Marsceliano Tovar Nivia Perfil: Tecnico I / Auxiliar Empalme De Fibra Óptica Cant Vacantes: 1 || Ceco: 1199001 || Ciudad: Bogota - TIPO DE ORDEN: Reemplazo - CEDULA: 1012439262 - NOMBRE: Marentes Montoya Piter Jonathan - FECHA DE RETIRO: 17/03/2024 - MOTIVO: Renuncia Voluntaria Contrato: Proyectizado Duración: 1 mes || Puntos: 26 Horario: L - S 7AM - 4PM. Sede: SAN FERNANDO Recursos: sin recursos Observación: Técnico I/ Auxiliar Empalme De Fibra Óptica; con horario L - S 7AM - 4PM. Usuario: Lina Cruz" | Autorizo solicitud</t>
  </si>
  <si>
    <t>"Solicitado Por: Ingeniero Marsceliano Tovar Nivia Perfil: Tecnico IV Fusionador De Fibra Aseguramiento FTTH Cant Vacantes: 1 || Ceco: 1199001 || Ciudad: Bogota - TIPO DE ORDEN: Reemplazo - CEDULA: 2230804 - NOMBRE: Jimenez Tinoco Mario - FECHA DE RETIRO: 22/03/2024 - MOTIVO: Renuncia Voluntaria Contrato: Proyectizado Duración: 1 mes || Puntos: 52 Horario: L - S 7AM - 4PM. Sede: SAN FERNANDO Recursos: 102839 SIMCARD ETB 1 SERIALIZADO Observación: Tecnico IV Fusionador De Fibra Aseguramiento FTTH; con horario L-S 7ªM -4PM. Con asignación de SIM CARD (Voz +datos) Usuario: Lina Cruz" | Autorizo Solicitud</t>
  </si>
  <si>
    <t>"Solicitado Por: Ingeniero Mauricio Barreto Ochoa Perfil: Auxiliar I / Empalmeria Redes De Cobre Cant Vacantes: 1 || Ceco: 1200001 || Ciudad: Bogota - TIPO DE ORDEN: Reemplazo - CEDULA: 1095793458 - NOMBRE: Campos Jimenez Diego Alexander - FECHA DE RETIRO: 19/03/2024 - MOTIVO: Terminación Justa Causa Contrato: Proyectizado Duración: 1 mes || Puntos: 175 puntos mes. Horario: L - S de 7 am – 4 pm Sede: TERRENO Recursos: sin recursos Observación: Auxiliar I / Empalmeria Redes De Cobre con horario L - S de 7 am – 4 pm; 175 puntos mes. Usuario: Lina Cruz" | Autorizo solicitud</t>
  </si>
  <si>
    <t>"Solicitado Por: Ingeniero Mauricio Barreto Ochoa Perfil: Auxiliar I / Empalmeria Redes De Cobre Cant Vacantes: 1 || Ceco: 1200001 || Ciudad: Bogota - TIPO DE ORDEN: Reemplazo - CEDULA: 1023007911 - NOMBRE: Otavo Fernandez Elkin Dario - FECHA DE RETIRO: 15/03/2024 - MOTIVO: Terminación De Contrato Contrato: Proyectizado Duración: 1 mes || Puntos: 175 puntos mes. Horario: L - S de 7 am – 4 pm Sede: TERRENO Recursos: sin recursos Observación: Auxiliar I / Empalmeria Redes De Cobre con horario L - S de 7 am – 4 pm; 175 puntos mes. Usuario: Lina Cruz" | autorizo solicitud</t>
  </si>
  <si>
    <t>"Solicitado Por: Ingeniero Mauricio Barreto Ochoa Perfil: Auxiliar I / Tendido Cobre Cant Vacantes: 1 || Ceco: 1200001 || Ciudad: Bogota - TIPO DE ORDEN: Reemplazo - CEDULA: 1007749907 - NOMBRE: Torres Salas Jefferson - FECHA DE RETIRO: 18/03/2024 - MOTIVO: Terminación De Contrato Contrato: Proyectizado Duración: 1 mes || Puntos: 1.250 puntos mes. Horario: L - S de 7 am – 4 pm Sede: TERRENO Recursos: sin recursos Observación: uxiliar I / Tendido Cobre con horario L - S de 7 am – 4 pm, 1.250 puntos mes. Usuario: Lina Cruz" | Autorizo Solicitud</t>
  </si>
  <si>
    <t>SE REMPLAZO CON GARANTIA DE LA ORDEN DDR18120-2</t>
  </si>
  <si>
    <t>ORDEN DUPLICADA CON LA DDR18295</t>
  </si>
  <si>
    <t>"Solicitado Por: Ingeniero Mauricio Barreto Ochoa Perfil: Auxiliar I / Tendido Cobre Cant Vacantes: 1 || Ceco: 1200001 || Ciudad: Bogota - TIPO DE ORDEN: Reemplazo - CEDULA: 1007296114 - NOMBRE: Vargas Pabon Stiven - FECHA DE RETIRO: 26/03/2024 - MOTIVO: Terminación De Contrato Contrato: Proyectizado Duración: 1 mes || Puntos: 1.250 puntos mes. Horario: L - S de 7 am – 4 pm Sede: TERRENO Recursos: sin recursos Observación: uxiliar I / Tendido Cobre con horario L - S de 7 am – 4 pm, 1.250 puntos mes. Usuario: Lina Cruz" | Autorizo Solicitud</t>
  </si>
  <si>
    <t>"Solicitado Por: Ingeniero Marsceliano Tovar Nivia Perfil: Tecnico IV Fusionador De Fibra Aseguramiento FTTH Cant Vacantes: 1 || Ceco: 1199001 || Ciudad: Bogota - TIPO DE ORDEN: Reemplazo - CEDULA: 1003894610 - NOMBRE: Buitrago Granobles Maicol Steven - FECHA DE RETIRO: 12/04/2024 - MOTIVO: FINALIZACION DE PUNTOS Contrato: Proyectizado Duración: 1 mes || Puntos: 52 Horario: L - S 7AM - 4PM. Sede: SAN FERNANDO Recursos: 102839 SIMCARD ETB 1 SERIALIZADO Observación: Tecnico IV Fusionador De Fibra Aseguramiento FTTH; con horario L-S 7ªM -4PM. Con asignación de SIM CARD (Voz +datos) Usuario: Lina Cruz" | Autorizo Solicitud</t>
  </si>
  <si>
    <t>"Solicitado Por: Ingeniero Marsceliano Tovar Nivia Perfil: Tecnico IV Fusionador De Fibra Aseguramiento FTTH Cant Vacantes: 1 || Ceco: 1199001 || Ciudad: Bogota - TIPO DE ORDEN: Reemplazo - CEDULA: 80878582 - NOMBRE: Rojas Nelson Ferney - FECHA DE RETIRO: 01/04/2024 - MOTIVO: FINALIZACION DE PUNTOS Contrato: Proyectizado Duración: 1 mes || Puntos: 52 Horario: L - S 7AM - 4PM. Sede: SAN FERNANDO Recursos: 102839 SIMCARD ETB 1 SERIALIZADO Observación: Tecnico IV Fusionador De Fibra Aseguramiento FTTH; con horario L-S 7ªM -4PM. Con asignación de SIM CARD (Voz +datos) Usuario: Lina Cruz" | Autorizo solicitud</t>
  </si>
  <si>
    <t>"Solicitado Por: Ingeniero Carlos Arturo Contreras Perfil: Profesional De Atencion A Fallas Corporativo Cant Vacantes: 4 || Ceco: 1060001 || Ciudad: Bogota - TIPO DE ORDEN: Aumento de Producción - CC-2024-000000023 Contrato: Proyectizado Duración: 1 mes || Puntos: 280 por mes Horario: 7*24 Sede: cuni Recursos: 102727 COMPUTADOR PORTATIL 4 SERIALIZADO 000006 Cuenta Correo Basic 4 SERIALIZADO 101999 CELULAR SMARTPHONE BASICO 4 CUANTIFICADO 102839 SIMCARD ETB 4 SERIALIZADO 000001 CARNÉ 4 SERIALIZADO Observación: Se adjunta control de cambios y justificación ETB Usuario: Lina Cruz" | autorizado - solicirud Realizado por ETB</t>
  </si>
  <si>
    <t>"Solicitado Por: Ingeniero Carlos Arturo Contreras Perfil: Profesional De Atencion A Fallas Corporativo Cant Vacantes: 5 || Ceco: 1060001 || Ciudad: Bogota - TIPO DE ORDEN: Aumento de Producción - CC-2024-000000023 Contrato: Proyectizado Duración: 1 mes || Puntos: 280 por mes Horario: 6*8 Sede: cuni Recursos: 000001 CARNÉ 5 SERIALIZADO 102727 COMPUTADOR PORTATIL 5 SERIALIZADO 000006 Cuenta Correo Basic 5 SERIALIZADO 101999 CELULAR SMARTPHONE BASICO 5 CUANTIFICADO 102839 SIMCARD ETB 5 SERIALIZADO Observación: Se adjunta control de cambios y justificación ETB Usuario: Lina Cruz" | autorizado - solicitud realizada por ETB</t>
  </si>
  <si>
    <t>"Solicitado Por: Ingeniero Marsceliano Tovar Nivia Perfil: Profesional I / Lider Operativo Cant Vacantes: 1 || Ceco: 1199001 || Ciudad: Bogota - TIPO DE ORDEN: Aumento de Producción - CONTROL DE CAMBIOS: CC-2024-000000021 Contrato: Proyectizado Duración: 1 mes || Puntos: 3432 PUNTOS MENSUALES Horario: L-S 7 a.m - 4 p.m Sede: SAN FERNANDO Recursos: 102727 COMPUTADOR PORTATIL 1 SERIALIZADO 000005 Cuenta Correo Kios 1 SERIALIZADO 102839 SIMCARD ETB 1 SERIALIZADO Observación: ? 1 Profesional I / Lider Operativo Con asignación de SIM CARD (Voz +datos) + PC portátil y Correo corporativo. Usuario: Lina Cruz" | Autorizo solicitud</t>
  </si>
  <si>
    <t xml:space="preserve">"Solicitado Por:  Ingeniero  Marsceliano Tovar Nivia  
Perfil: Profesional I / Lider Operativo  
Cant Vacantes: 1    ||   Ceco: 1199001    ||   Ciudad: Bogota 
 - TIPO DE ORDEN:   Aumento de Producción
 - CONTROL DE CAMBIOS:  CC-2024-000000021
Contrato: Proyectizado
Duración: 1 mes     ||    Puntos: 3432 PUNTOS MENSUALES
Horario: L-S 7 a.m - 4 p.m
Sede: SAN FERNANDO 
Recursos:  102727 COMPUTADOR PORTATIL 1 SERIALIZADO  
000005 Cuenta Correo Kios 1 SERIALIZADO  
102839 SIMCARD ETB 1 SERIALIZADO
Observación:   1 Profesional I / Lider Operativo Con asignación de SIM CARD (Voz +datos) + PC portátil y Correo corporativo.
Usuario:  Lina Cruz"
</t>
  </si>
  <si>
    <t>18337No es necesario el colaborador remplazo</t>
  </si>
  <si>
    <t>"Solicitado Por: Ingeniero Pedro Wilson Salamanca Perfil: Asignador Cant Vacantes: 1 || Ceco: 1519001 || Ciudad: Bogota - TIPO DE ORDEN: Reemplazo - CEDULA: 1015430236 - NOMBRE: Martin Peñuela Carlos Andres - FECHA DE RETIRO: 30/03/2024 - MOTIVO: Otra Oportunidad Laboral Contrato: Proyectizado Duración: 3 meses || Puntos: 200*mes Horario: 6*8 de L-S Sede: COFRADIA Recursos: 000001 CARNÉ 1 SERIALIZADO 102727 COMPUTADOR PORTATIL 1 SERIALIZADO 102839 SIMCARD ETB 1 SERIALIZADO 101999 CELULAR SMARTPHONE BASICO 1 CUANTIFICADO 000006 Cuenta Correo Basic 1 SERIALIZADO Usuario: Lina Cruz" | AUTORIZADO POR REEMPLAZO</t>
  </si>
  <si>
    <t>1015430236</t>
  </si>
  <si>
    <t xml:space="preserve">"Solicitado Por:  Ingeniero  Pedro Wilson Salamanca   
Perfil: Asignador 
Cant Vacantes: 1    ||   Ceco: 1519001    ||   Ciudad: Bogota 
 - TIPO DE ORDEN:   Reemplazo
 - CEDULA:  1015430236
 - NOMBRE:  Martin Peñuela Carlos Andres
 - FECHA DE RETIRO:  30/03/2024
 - MOTIVO:   Otra Oportunidad Laboral
Contrato: Proyectizado
Duración: 3 meses     ||    Puntos: 200*mes
Horario: 6*8 de L-S
Sede: COFRADIA   
Recursos:  000001 CARNÉ 1 SERIALIZADO 
102727 COMPUTADOR PORTATIL 1 SERIALIZADO  
102839 SIMCARD ETB 1 SERIALIZADO  
101999 CELULAR SMARTPHONE BASICO 1 CUANTIFICADO  
000006 Cuenta Correo Basic 1 SERIALIZADO
Usuario:  Lina Cruz"
</t>
  </si>
  <si>
    <t>Martin Peñuela Carlos Andres</t>
  </si>
  <si>
    <t>183401015430236</t>
  </si>
  <si>
    <t>1000021198</t>
  </si>
  <si>
    <t xml:space="preserve">"Solicitado Por:  Ingeniero  Dumar Gutierrez  
Perfil: Tecnico De Archivo 
Cant Vacantes: 1    ||   Ceco: 4665001    ||   Ciudad: Bogota 
 - TIPO DE ORDEN:   Reemplazo
 - CEDULA:  1000021198
 - NOMBRE:  Sanchez Avendaño Ingrid Julye
 - FECHA DE RETIRO:  26/03/2024
 - MOTIVO:   Otra Oportunidad Laboral
Contrato: PROYECTIZADO OBRA LABOR
Duración: 1 MES     ||    Puntos: 3200 x 1 mes 
Horario: L-V 7 a.m - 5 p.m / sabado 7 am a 10 a.m 
Sede: DADEP 
Recursos:  sin recursos
Sin recursos- Horario 1 turno: 7am - 5pm.  Sábado 7 am a 10 a.m.
Usuario:  Lina Cruz"
</t>
  </si>
  <si>
    <t>Sanchez Avendaño Ingrid Julye</t>
  </si>
  <si>
    <t>183411000021198</t>
  </si>
  <si>
    <t>Por solicitud del Ing. Diaz el personal de operaciones debe tener contrato obra o labor</t>
  </si>
  <si>
    <t>Nombre: Computador portatil core I7 , Nombre: Cuenta Correo Basic , Nombre: Mouse USB , Nombre: Base refrigerante , Nombre: TEAMS ,</t>
  </si>
  <si>
    <t>1054658857</t>
  </si>
  <si>
    <t xml:space="preserve">"Solicitado Por:  Ingeniero  Juan Pablo Correa  
Perfil: Técnico en Sistemas de Información 
Cant Vacantes: 1    ||   Ceco: 8901    ||   Ciudad: Bogotá 
 - TIPO DE ORDEN:   Reemplazo
 - CEDULA:  1054658857
 - NOMBRE:  Peña Gordillo Helver Johan
 - FECHA DE RETIRO:  27/03/2024
 - MOTIVO:   Otra Oportunidad Laboral
Contrato: Proyectizado
Duración: 3 meses     ||    Puntos: 0 - CONTRATO FIJO
Horario: Lunes - Viernes - 7 a.m. - 5 p.m.
Sede: COFRADIA  
Recursos:  000008 Computador portatil core I7 1 SERIALIZADO  
000006 Cuenta Correo Basic 1 SERIALIZADO  
9999909 TEAMS 1 CUANTIFICADO  
000002 Mouse USB 1 SERIALIZADO  
000004 Base refrigerante 1 SERIALIZADO 
Usuario:  Lina Cruz"
</t>
  </si>
  <si>
    <t>Peña Gordillo Helver Johan</t>
  </si>
  <si>
    <t>Juan Pablo Correa</t>
  </si>
  <si>
    <t>183431054658857</t>
  </si>
  <si>
    <t>1081827659</t>
  </si>
  <si>
    <t xml:space="preserve">"Solicitado Por:  Ingeniero  Juan Pablo Correa  
Perfil: Técnico en Sistemas de Información 
Cant Vacantes: 1    ||   Ceco: 8903    ||   Ciudad: Bogotá 
 - TIPO DE ORDEN:   Reemplazo
 - CEDULA:  1081827659
 - NOMBRE:  Berdugo Perez Manuel David
 - FECHA DE RETIRO:  22/03/2024
 - MOTIVO:   Otra Oportunidad Laboral
Contrato: Proyectizado
Duración: 3 meses     ||    Puntos: 0 - CONTRATO FIJO
Horario: Lunes - Viernes - 7 a.m. - 5 p.m.
Sede: COFRADIA
Recursos:  000008 Computador portatil core I7 1 SERIALIZADO  
000006 Cuenta Correo Basic 1 SERIALIZADO  
000002 Mouse USB 1 SERIALIZADO  
000004 Base refrigerante 1 SERIALIZADO  
9999909 TEAMS 1 CUANTIFICADO
Usuario:  Lina Cruz"
</t>
  </si>
  <si>
    <t>Berdugo Perez Manuel David</t>
  </si>
  <si>
    <t>183441081827659</t>
  </si>
  <si>
    <t>1073527916</t>
  </si>
  <si>
    <t xml:space="preserve">"Solicitado Por:  Ingeniero  Mauricio Barreto Ochoa   
Perfil: Auxiliar I / Empalmeria Redes De Cobre 
Cant Vacantes: 1    ||   Ceco: 1196001    ||   Ciudad: Bogotá 
 - TIPO DE ORDEN:   Reemplazo
 - CEDULA:  1073527916
 - NOMBRE:  Alvarado Castellanos Jhon Sebastian
 - FECHA DE RETIRO:  22/03/2024
 - MOTIVO:   Terminación Justa Causa
Contrato: Proyectizado
Duración: 1 MES     ||    Puntos: 175 puntos mes
Horario: L-S de 7 am – 4 
Sede: TERRENO 
Recursos:  SIN RECURSOS
Observación:  • 1 Auxiliar I / Empalmeria Redes De Cobre; horario L-S de 7 am – 4 pm, (175 puntos mes).
Usuario:  Lina Cruz"
</t>
  </si>
  <si>
    <t>Alvarado Castellanos Jhon Sebastian</t>
  </si>
  <si>
    <t>183451073527916</t>
  </si>
  <si>
    <t>ALVARO ANDRES FLOREZ ROA</t>
  </si>
  <si>
    <t>DDR18315</t>
  </si>
  <si>
    <t>18315-1013668312</t>
  </si>
  <si>
    <t>MARTINEZ VARGAS NICOLAS</t>
  </si>
  <si>
    <t>DDR18319</t>
  </si>
  <si>
    <t>2730</t>
  </si>
  <si>
    <t>18319-1022415028</t>
  </si>
  <si>
    <t>101999 CELULAR SMARTPHONE BASICO 2 CUANTIFICADO  
102727 COMPUTADOR PORTATIL 2 SERIALIZADO  
000005 Cuenta Correo Kios 2 SERIALIZADO  
102839 SIMCARD ETB 2 SERIALIZADO  
9999988 REQUIERE MOTO 2 CUANTIFICADO</t>
  </si>
  <si>
    <t>PEÑA GARAY JOHAN ROBERTO</t>
  </si>
  <si>
    <t>18315-1022431069</t>
  </si>
  <si>
    <t>SOLER RODRIGUEZ WILMAR FELIPE</t>
  </si>
  <si>
    <t>DDR18316</t>
  </si>
  <si>
    <t>52</t>
  </si>
  <si>
    <t>18316-1058058509</t>
  </si>
  <si>
    <t xml:space="preserve">102839 SIMCARD ETB 3 SERIALIZADO  
101999 CELULAR SMARTPHONE BASICO 3 CUANTIFICADO </t>
  </si>
  <si>
    <t>GAITAN GARZON HAROLD ALEXANDER</t>
  </si>
  <si>
    <t>DDR18314</t>
  </si>
  <si>
    <t>18314-1016077729</t>
  </si>
  <si>
    <t xml:space="preserve">102839 SIMCARD ETB 10 SERIALIZADO  
101999 CELULAR SMARTPHONE BASICO 10 CUANTIFICADO </t>
  </si>
  <si>
    <t>VERGEL QUEMBA SANTIAGO</t>
  </si>
  <si>
    <t>18314-1010010178</t>
  </si>
  <si>
    <t>MORA GARCIA MICHELL HERNAN</t>
  </si>
  <si>
    <t>18314-1012347682</t>
  </si>
  <si>
    <t>VALBUENA VELA FREDY ALEXANDER</t>
  </si>
  <si>
    <t>18314-1033749406</t>
  </si>
  <si>
    <t>QUIROGA ROCHA OSCAR REMIGIO</t>
  </si>
  <si>
    <t>18314-1096483964</t>
  </si>
  <si>
    <t>ALVARADO CAÑON JONATHAN STEVEN</t>
  </si>
  <si>
    <t>18314-1016063609</t>
  </si>
  <si>
    <t>CARDONA JARAMILLO LEIDY JOHANA</t>
  </si>
  <si>
    <t>18314-1054990073</t>
  </si>
  <si>
    <t>PEREZ GONZALEZ JULIAN ARTURO</t>
  </si>
  <si>
    <t>18315-1000018674</t>
  </si>
  <si>
    <t>VARON BEJARANO JHON KENEDY</t>
  </si>
  <si>
    <t>18315-1007443921</t>
  </si>
  <si>
    <t>ROJAS CARVAJAL CHRISTIAN ALEJANDRO</t>
  </si>
  <si>
    <t>18314-1030623226</t>
  </si>
  <si>
    <t>HERNANDEZ SANCHEZ HECTOR ORLANDO</t>
  </si>
  <si>
    <t>18315-1024528883</t>
  </si>
  <si>
    <t>RUIZ OSPINA BRANDON STIVEN</t>
  </si>
  <si>
    <t>18316-1000001563</t>
  </si>
  <si>
    <t>YARA RODRIGUEZ JORGE LUIS</t>
  </si>
  <si>
    <t>18314-1121919982</t>
  </si>
  <si>
    <t>PEREZ SALCEDO MAURICIO</t>
  </si>
  <si>
    <t>DDR18317</t>
  </si>
  <si>
    <t>18317-PPT 4775830</t>
  </si>
  <si>
    <t>PINEDA LOZANO GUSTAVO ADOLFO</t>
  </si>
  <si>
    <t>18317-1110527427</t>
  </si>
  <si>
    <t>PALACIOS NIÑO LUISA FERNANDA</t>
  </si>
  <si>
    <t>DDR18318</t>
  </si>
  <si>
    <t>3406</t>
  </si>
  <si>
    <t>18318-1024553527</t>
  </si>
  <si>
    <t>101999 CELULAR SMARTPHONE BASICO 2 CUANTIFICADO  
102727 COMPUTADOR PORTATIL 2 SERIALIZADO  
000005 Cuenta Correo Kios 2 SERIALIZADO  
102839 SIMCARD ETB 2 SERIALIZADO .</t>
  </si>
  <si>
    <t>CELIS FORERO DIEGO ALEJANDRO</t>
  </si>
  <si>
    <t>18316-1013645093</t>
  </si>
  <si>
    <t>CALDERON PARADA EDGAR LEANDRO</t>
  </si>
  <si>
    <t>18314-1090481679</t>
  </si>
  <si>
    <t>VALDELAMAR MORENO SIXTO JOSE</t>
  </si>
  <si>
    <t>18317-1127589948</t>
  </si>
  <si>
    <t>ALAYON RODRIGUEZ JEISON ALFONSO</t>
  </si>
  <si>
    <t>DDR18323</t>
  </si>
  <si>
    <t>1000</t>
  </si>
  <si>
    <t>18323-1023000173</t>
  </si>
  <si>
    <t xml:space="preserve">102727 COMPUTADOR PORTATIL 1 SERIALIZADO  
000006 Cuenta Correo Basic 1 SERIALIZADO  
9999909 TEAMS 1 CUANTIFICADO  
102839 SIMCARD ETB 1 SERIALIZADO  
101999 CELULAR SMARTPHONE BASICO 1 CUANTIFICADO </t>
  </si>
  <si>
    <t>BARRIOS HERNANDEZ ELKIN DAVID</t>
  </si>
  <si>
    <t>18318-18012120</t>
  </si>
  <si>
    <t>CASTELLANOS GUERRERO NELSON FELIPE</t>
  </si>
  <si>
    <t>18317-1000973193</t>
  </si>
  <si>
    <t>CARRILLO ZULUAGA INGRITH CAROLINA</t>
  </si>
  <si>
    <t>DDR18209</t>
  </si>
  <si>
    <t>1500</t>
  </si>
  <si>
    <t>18209-1024491276</t>
  </si>
  <si>
    <t xml:space="preserve">000008 Computador portatil core I7 1 SERIALIZADO  
102953 DISCO DE ESTADO SÓLIDO DE 256 GB 1 SERIALIZADO  
000006 Cuenta Correo Basic 1 SERIALIZADO  
9999909 TEAMS 1 CUANTIFICADO  
102981 TECLADO 1 SERIALIZADO  
102546 MOUSE HP 1 SERIALIZADO 
</t>
  </si>
  <si>
    <t>DURAN TOBON KEVIN ALEXANDER</t>
  </si>
  <si>
    <t>18317-1022928413</t>
  </si>
  <si>
    <t>RAMIREZ BONILLA JHON ALEXANDER</t>
  </si>
  <si>
    <t>18317-1075302158</t>
  </si>
  <si>
    <t>PINCHAO ACOSTA ANDERSON GIOVANNI</t>
  </si>
  <si>
    <t>3057633624 - 4029685</t>
  </si>
  <si>
    <t>18315-1022411057</t>
  </si>
  <si>
    <t>HERNANDEZ TRUJILLO EDUAR FELIPE</t>
  </si>
  <si>
    <t>18317-1000937962</t>
  </si>
  <si>
    <t>CABARCAS TAFUR ANDRES ELIAS</t>
  </si>
  <si>
    <t>18317-1002353915</t>
  </si>
  <si>
    <t>MIQUILENA VARGAS JUAN CARLOS</t>
  </si>
  <si>
    <t>18317-PT 7362485</t>
  </si>
  <si>
    <t>"Solicitado Por: Ingeniero Mauricio Barreto Ochoa Perfil: Auxiliar I / Empalmeria Redes De Cobre Cant Vacantes: 1 || Ceco: 1196001 || Ciudad: Bogotá - TIPO DE ORDEN: Reemplazo - CEDULA: 1073527916 - NOMBRE: Alvarado Castellanos Jhon Sebastian - FECHA DE RETIRO: 22/03/2024 - MOTIVO: Terminación Justa Causa Contrato: Proyectizado Duración: 1 MES || Puntos: 175 puntos mes Horario: L-S de 7 am – 4 Sede: TERRENO Recursos: SIN RECURSOS Observación: • 1 Auxiliar I / Empalmeria Redes De Cobre; horario L-S de 7 am – 4 pm, (175 puntos mes). Usuario: Lina Cruz" | Autorizo Solicitud</t>
  </si>
  <si>
    <t xml:space="preserve">"Solicitado Por:  Ingeniero  Juan Pablo Correa  
Perfil: Técnico en Sistemas de Información 
Cant Vacantes: 1    ||   Ceco: 8901    ||   Ciudad: Bogotá 
 - TIPO DE ORDEN:   Reemplazo
 - CEDULA:  1054658857
 - NOMBRE:  Peña Gordillo Helver Johan
 - FECHA DE RETIRO:  27/03/2024
 - MOTIVO:   Otra Oportunidad Laboral
Contrato: Proyectizado
Duración: 3 meses     ||    Puntos: 200
Horario: Lunes - Viernes - 7 a.m. - 5 p.m.
Sede: COFRADIA   
Recursos:  000008 Computador portatil core I7 1 SERIALIZADO  
000006 Cuenta Correo Basic 1 SERIALIZADO  
9999909 TEAMS 1 CUANTIFICADO  
000002 Mouse USB 1 SERIALIZADO  
000004 Base refrigerante 1 SERIALIZADO 
Usuario:  Lina Cruz"
</t>
  </si>
  <si>
    <t>"Solicitado Por: Ingeniero Juan Pablo Correa Perfil: Técnico en Sistemas de Información Cant Vacantes: 1 || Ceco: 8903 || Ciudad: Bogotá - TIPO DE ORDEN: Reemplazo - CEDULA: 1081827659 - NOMBRE: Berdugo Perez Manuel David - FECHA DE RETIRO: 22/03/2024 - MOTIVO: Otra Oportunidad Laboral Contrato: Proyectizado Duración: 3 meses || Puntos: 200 Horario: Lunes - Viernes - 7 a.m. - 5 p.m. Sede: COFRADIA Recursos: 000008 Computador portatil core I7 1 SERIALIZADO 000006 Cuenta Correo Basic 1 SERIALIZADO 000002 Mouse USB 1 SERIALIZADO 000004 Base refrigerante 1 SERIALIZADO 9999909 TEAMS 1 CUANTIFICADO Usuario: Lina Cruz"</t>
  </si>
  <si>
    <t xml:space="preserve">"Solicitado Por:  Ingeniero  Juan Pablo Correa  
Perfil: Técnico en Sistemas de Información 
Cant Vacantes: 1    ||   Ceco: 8903    ||   Ciudad: Bogotá 
 - TIPO DE ORDEN:   Reemplazo
 - CEDULA:  1081827659
 - NOMBRE:  Berdugo Perez Manuel David
 - FECHA DE RETIRO:  22/03/2024
 - MOTIVO:   Otra Oportunidad Laboral
Contrato: Proyectizado
Duración: 3 meses     ||    Puntos: 200
Horario: Lunes - Viernes - 7 a.m. - 5 p.m.
Sede: COFRADIA   
Recursos:  000008 Computador portatil core I7 1 SERIALIZADO  
000006 Cuenta Correo Basic 1 SERIALIZADO  
000002 Mouse USB 1 SERIALIZADO  
000004 Base refrigerante 1 SERIALIZADO  
9999909 TEAMS 1 CUANTIFICADO
Usuario:  Lina Cruz"
</t>
  </si>
  <si>
    <t>Total REEMPLAZO</t>
  </si>
  <si>
    <t>abril</t>
  </si>
  <si>
    <t>cancelada</t>
  </si>
  <si>
    <t>183471054658857</t>
  </si>
  <si>
    <t>183481081827659</t>
  </si>
  <si>
    <t>Nombre: COMPUTADOR PORTATIL , Nombre: TECLADO USB GENIUS , Nombre: Base refrigerante , Nombre: Mouse USB ,</t>
  </si>
  <si>
    <t>"Solicitado Por:  Ingeniero  Dumar Gutierrez  
Perfil: Tecnico De Archivo 
Cant Vacantes: 1    ||   Ceco: 4665001    ||   Ciudad: Bogota 
 - TIPO DE ORDEN:   Reemplazo
 - CEDULA:  1000021198
 - NOMBRE:  Sanchez Avendaño Ingrid Julye
 - FECHA DE RETIRO:  26/03/2024
 - MOTIVO:   Otra Oportunidad Laboral - 1007-1 Mejor remuneración
Contrato: PROYECTIZADO OBRA LABOR
Duración: 1 MES     ||    Puntos: 1820 x 1 mes 
Horario: L-V 7 a.m - 5 p.m / sabado 7 am a 10 a.m 
Sede: DADEP 
Recursos:  102727 COMPUTADOR PORTATIL 1 SERIALIZADO  
000004 Base refrigerante 1 SERIALIZADO  
000002 Mouse USB 1 SERIALIZADO  
102471 TECLADO USB GENIUS 1 SERIALIZADO 
Observación:  INGRID JULYE SANCHEZ AVENDAÑO 1000021198, Motivo:  1007-1 Mejor remuneración, Ultimo día laborado: 26/03/24, Ceco: 4666001 - Dadep. Recursos: Equipo portátil, base, mouse, teclado., - Horario 1 turno: 7am - 5pm.  Sábado 7 am a 10 a.m.
Usuario:  Lina Cruz"</t>
  </si>
  <si>
    <t>183491000021198</t>
  </si>
  <si>
    <t>LASSO FLOREZ JUAN SEBASTIAN</t>
  </si>
  <si>
    <t>DDR18334</t>
  </si>
  <si>
    <t>18334-1012443792</t>
  </si>
  <si>
    <t>102839 SIMCARD ETB 1 SERIALIZADO</t>
  </si>
  <si>
    <t>ROJAS MUÑOZ DIEGO ALEXANDER</t>
  </si>
  <si>
    <t>DDR18333</t>
  </si>
  <si>
    <t>18333-1023029789</t>
  </si>
  <si>
    <t>ULLOA QUINTERO MICHAEL ANDRES</t>
  </si>
  <si>
    <t>DDR18326</t>
  </si>
  <si>
    <t>18326-1000217841</t>
  </si>
  <si>
    <t>LOPEZ ROMERO LUIS ERNESTO</t>
  </si>
  <si>
    <t>DDR18325</t>
  </si>
  <si>
    <t>18325-1056031469</t>
  </si>
  <si>
    <t>BARBOSA BETANCURTH CRISTHIAN CAMILO</t>
  </si>
  <si>
    <t>18315-1000782337</t>
  </si>
  <si>
    <t>BLANCO MEJIA JORGE EDUARDO</t>
  </si>
  <si>
    <t>DDR18292</t>
  </si>
  <si>
    <t>18292-1045734260</t>
  </si>
  <si>
    <t>VALIDACION</t>
  </si>
  <si>
    <t>SUPERVISOR TECNICO / INSTALADOR REPARADOR FTTH  (Servicio cuadrillas red externa FTTH C-CW5903-23 BOG)</t>
  </si>
  <si>
    <t>TECNICO DE ARCHIVO  (DADEP-CI-131-XXX-24-BOG)</t>
  </si>
  <si>
    <t>TECNICO III / DISEÑO DE PLANOS  (Alistamiento FTTH Reem)</t>
  </si>
  <si>
    <t>"Solicitado Por: Ingeniero Marscelo Tovar Nivia Perfil: Técnico IV / Fusionador de Fibra Aseguramiento FTTH Cant Vacantes: 20 || Ceco: 1199001 || Ciudad: Bogota - TIPO DE ORDEN: Aumento de Producción - MOTIVO: AUMENTO DE PRODUCCION Contrato: Proyectizado Duración: 1 MES || Puntos: 52 Horario: L - S 7AM - 4PM. Sede: TERRENO Recursos: SIN RECURSOS Usuario: Lina Cruz" | Autorizo solicitud</t>
  </si>
  <si>
    <t xml:space="preserve">"Solicitado Por:  Ingeniero  Marscelo Tovar Nivia   
Perfil: Técnico IV / Fusionador de Fibra Aseguramiento FTTH 
Cant Vacantes: 20    ||   Ceco: 1199001    ||   Ciudad: Bogota 
 - TIPO DE ORDEN:   Aumento de Producción
 - MOTIVO:   AUMENTO DE PRODUCCION
Contrato: Proyectizado
Duración: 1 MES     ||    Puntos: 52
Horario: L - S 7AM - 4PM.
Sede: TERRENO 
Recursos:  SIN RECURSOS
Usuario:  Lina Cruz"
</t>
  </si>
  <si>
    <t>"Solicitado Por: Ingeniero Marscelo Tovar Nivia Perfil: Técnico I/ Auxiliar Empalme De Fibra Óptica Cant Vacantes: 20 || Ceco: 1199001 || Ciudad: Bogota - TIPO DE ORDEN: Aumento de Producción - MOTIVO: AUMENTO DE PRODUCCION Contrato: Proyectizado Duración: 1 MES || Puntos: 26 Horario: L - S 7AM - 4PM. Sede: TERRENO Recursos: SIN RECURSOS Usuario: Lina Cruz" | Autorizo solicitud</t>
  </si>
  <si>
    <t xml:space="preserve">"Solicitado Por:  Ingeniero  Marscelo Tovar Nivia   
Perfil: Técnico I/ Auxiliar Empalme De Fibra Óptica 
Cant Vacantes: 20    ||   Ceco: 1199001    ||   Ciudad: Bogota 
 - TIPO DE ORDEN:   Aumento de Producción
 - MOTIVO:   AUMENTO DE PRODUCCION
Contrato: Proyectizado
Duración: 1 MES     ||    Puntos: 26
Horario: L - S 7AM - 4PM.
Sede: TERRENO 
Recursos:  SIN RECURSOS
Usuario:  Lina Cruz"
</t>
  </si>
  <si>
    <t>"Solicitado Por: Ingeniero Marscelo Tovar Nivia Perfil: Tecnico II Lider De Grupo Tendido De Fibra Óptica Aseguramiento Cant Vacantes: 6 || Ceco: 1199001 || Ciudad: Bogota - TIPO DE ORDEN: Aumento de Producción - MOTIVO: AUMENTO DE PRODUCCION Contrato: Proyectizado Duración: 1 MES || Puntos: 52 Horario: L - S 7AM - 4PM. Sede: TERRENO Recursos: SIN RECURSOS Usuario: Lina Cruz" | Autorizo solicitud</t>
  </si>
  <si>
    <t xml:space="preserve">"Solicitado Por:  Ingeniero  Marscelo Tovar Nivia   
Perfil: Tecnico II Lider De Grupo Tendido De Fibra Óptica Aseguramiento 
Cant Vacantes: 6    ||   Ceco: 1199001    ||   Ciudad: Bogota 
 - TIPO DE ORDEN:   Aumento de Producción
 - MOTIVO:   AUMENTO DE PRODUCCION
Contrato: Proyectizado
Duración: 1 MES     ||    Puntos: 52
Horario: L - S 7AM - 4PM.
Sede: TERRENO 
Recursos:  SIN RECURSOS
Usuario:  Lina Cruz"
</t>
  </si>
  <si>
    <t>"Solicitado Por: Ingeniero Marscelo Tovar Nivia Perfil: Auxiliar I Tendido de Fibra Optica Cant Vacantes: 20 || Ceco: 1199001 || Ciudad: Bogota - TIPO DE ORDEN: Aumento de Producción - MOTIVO: AUMENTO DE PRODUCCION Contrato: Proyectizado Duración: 1 MES || Puntos: 26 Horario: L - S 7AM - 4PM. Sede: TERRENO Recursos: SIN RECURSOS Usuario: Lina Cruz" | Autorizo solicitud</t>
  </si>
  <si>
    <t xml:space="preserve">"Solicitado Por:  Ingeniero  Marscelo Tovar Nivia   
Perfil: Auxiliar I Tendido de Fibra Optica 
Cant Vacantes: 20    ||   Ceco: 1199001    ||   Ciudad: Bogota 
 - TIPO DE ORDEN:   Aumento de Producción
 - MOTIVO:   AUMENTO DE PRODUCCION
Contrato: Proyectizado
Duración: 1 MES     ||    Puntos: 26
Horario: L - S 7AM - 4PM.
Sede: TERRENO 
Recursos:  SIN RECURSOS
Usuario:  Lina Cruz"
</t>
  </si>
  <si>
    <t>"Solicitado Por: Ingeniero Marscelo Tovar Nivia Perfil: Auxiliar I / Operador De Datos Cant Vacantes: 6 || Ceco: 1199001 || Ciudad: Bogota - TIPO DE ORDEN: Aumento de Producción - MOTIVO: AUMENTO DE PRODUCCION Contrato: Proyectizado Duración: 1 MES || Puntos: 3406 Horario: L - S 7AM - 4PM. Sede: TERRENO Recursos: 102839 SIMCARD ETB 6 SERIALIZADO 102727 COMPUTADOR PORTATIL 6 SERIALIZADO 000005 Cuenta Correo Kios 6 SERIALIZADO Observación: ? Asignación de SIM CARD (Voz +datos) + PC portátil y Correo corporativo. Usuario: Lina Cruz" | Autorizo solicitud</t>
  </si>
  <si>
    <t xml:space="preserve">"Solicitado Por:  Ingeniero  Marscelo Tovar Nivia   
Perfil: Auxiliar I / Operador De Datos 
Cant Vacantes: 6    ||   Ceco: 1199001    ||   Ciudad: Bogota 
 - TIPO DE ORDEN:   Aumento de Producción
 - MOTIVO:   AUMENTO DE PRODUCCION
Contrato: Proyectizado
Duración: 1 MES     ||    Puntos: 3406
Horario: L - S 7AM - 4PM.
Sede: TERRENO 
Recursos:  102839 SIMCARD ETB 6 SERIALIZADO  
102727 COMPUTADOR PORTATIL 6 SERIALIZADO  
000005 Cuenta Correo Kios 6 SERIALIZADO
Observación:  	Asignación de SIM CARD (Voz +datos) + PC portátil y Correo corporativo.
Usuario:  Lina Cruz"
</t>
  </si>
  <si>
    <t>"Solicitado Por: Ingeniero Marscelo Tovar Nivia Perfil: Tecnico I Seguridad Infraestructura Aseguramiento FTTH Cant Vacantes: 2 || Ceco: 1199001 || Ciudad: Bogota - TIPO DE ORDEN: Aumento de Producción - MOTIVO: AUMENTO DE PRODUCCION Contrato: Proyectizado Duración: 1 MES || Puntos: 234 Horario: L - S 7AM - 4PM. Sede: TERRENO Recursos: SIN RECURSOS Usuario: Lina Cruz" | Autorizo solicitud</t>
  </si>
  <si>
    <t xml:space="preserve">"Solicitado Por:  Ingeniero  Marscelo Tovar Nivia   
Perfil: Tecnico I Seguridad Infraestructura Aseguramiento FTTH 
Cant Vacantes: 2    ||   Ceco: 1199001    ||   Ciudad: Bogota 
 - TIPO DE ORDEN:   Aumento de Producción
 - MOTIVO:   AUMENTO DE PRODUCCION
Contrato: Proyectizado
Duración: 1 MES     ||    Puntos: 234
Horario: L - S 7AM - 4PM.
Sede: TERRENO 
Recursos:  SIN RECURSOS
Usuario:  Lina Cruz"
</t>
  </si>
  <si>
    <t>"Solicitado Por: Ingeniero Marscelo Tovar Nivia Perfil: Profesional I / Lider Operativo Cant Vacantes: 2 || Ceco: 1199001 || Ciudad: Bogota - TIPO DE ORDEN: Aumento de Producción - MOTIVO: AUMENTO DE PRODUCCION Contrato: Proyectizado Duración: 1 MES || Puntos: 3432 Horario: L - S 7AM - 4PM. Sede: TERRENO Recursos: 102839 SIMCARD ETB 2 SERIALIZADO 102727 COMPUTADOR PORTATIL 2 SERIALIZADO 000005 Cuenta Correo Kios 2 SERIALIZADO Observación: SIM CARD (Voz +datos) + PC portátil y Correo corporativo. Usuario: Lina Cruz" | Autorizo solicitud</t>
  </si>
  <si>
    <t xml:space="preserve">"Solicitado Por:  Ingeniero  Marscelo Tovar Nivia   
Perfil: Profesional I / Lider Operativo  
Cant Vacantes: 2    ||   Ceco: 1199001    ||   Ciudad: Bogota 
 - TIPO DE ORDEN:   Aumento de Producción
 - MOTIVO:   AUMENTO DE PRODUCCION
Contrato: Proyectizado
Duración: 1 MES     ||    Puntos: 3432
Horario: L - S 7AM - 4PM.
Sede: TERRENO 
Recursos:  102839 SIMCARD ETB 2 SERIALIZADO  
102727 COMPUTADOR PORTATIL 2 SERIALIZADO  
000005 Cuenta Correo Kios 2 SERIALIZADO
Observación:  SIM CARD (Voz +datos) + PC portátil y Correo corporativo.
Usuario:  Lina Cruz"
</t>
  </si>
  <si>
    <t>SUPERVISOR TECNICO / INSTALADOR REPARADOR FTTH</t>
  </si>
  <si>
    <t>"Solicitado Por: Ingeniero Marscelo Tovar Nivia Perfil: Supervisor Tecnico / Instalador Reparador FTTH Cant Vacantes: 4 || Ceco: 1199001 || Ciudad: Bogota - TIPO DE ORDEN: Aumento de Producción - CC- CC-2024-000000024 - MOTIVO: AUMENTO DE PRODUCCION Contrato: Proyectizado Duración: 1 MES || Puntos: 2730 Horario: L - S 7AM - 4PM. Sede: TERRENO Recursos: 102839 SIMCARD ETB 4 SERIALIZADO 102727 COMPUTADOR PORTATIL 4 SERIALIZADO 000005 Cuenta Correo Kios 4 SERIALIZADO 9999988 REQUIERE MOTO 4 CUANTIFICADO Usuario: Lina Cruz" | Autorizo solicitud</t>
  </si>
  <si>
    <t xml:space="preserve">"Solicitado Por:  Ingeniero  Marscelo Tovar Nivia   
Perfil: Supervisor Tecnico / Instalador Reparador FTTH 
Cant Vacantes: 4    ||   Ceco: 1199001    ||   Ciudad: Bogota 
 - TIPO DE ORDEN:   Aumento de Producción
 - CC- CC-2024-000000024
 - MOTIVO:   AUMENTO DE PRODUCCION
Contrato: Proyectizado
Duración: 1 MES     ||    Puntos: 2730
Horario: L - S 7AM - 4PM.
Sede: TERRENO 
Recursos:  102839 SIMCARD ETB 4 SERIALIZADO  
102727 COMPUTADOR PORTATIL 4 SERIALIZADO  
000005 Cuenta Correo Kios 4 SERIALIZADO  
9999988 REQUIERE MOTO 4 CUANTIFICADO 
Usuario:  Lina Cruz"
</t>
  </si>
  <si>
    <t>"Solicitado Por: Ingeniero Carlos Arturo Contreras Perfil: Profesional De Atencion A Fallas Corporativo Cant Vacantes: 1 || Ceco: 1060001 || Ciudad: Bogota - TIPO DE ORDEN: Reemplazo - CEDULA: 80183331 - NOMBRE: Roncancio Cifuentes David Fernando - FECHA DE RETIRO: 11/04/2024 - MOTIVO: Renuncia Voluntaria Contrato: obra labor Duración: 1 MES || Puntos: 6*8 Horario: 140 por mes Sede: cuni Recursos: 000001 CARNÉ 1 SERIALIZADO 102727 COMPUTADOR PORTATIL 1 SERIALIZADO 000005 Cuenta Correo Kios 1 SERIALIZADO 102839 SIMCARD ETB 1 SERIALIZADO 101999 CELULAR SMARTPHONE BASICO 1 CUANTIFICADO Usuario: Lina Cruz" | AUTORIZADO POR REEMPLAZO</t>
  </si>
  <si>
    <t>80183331</t>
  </si>
  <si>
    <t xml:space="preserve">"Solicitado Por:  Ingeniero  Carlos Arturo Contreras  
Perfil: Profesional De Atencion A Fallas Corporativo 
Cant Vacantes: 1    ||   Ceco: 1060001    ||   Ciudad: Bogota 
 - TIPO DE ORDEN:   Reemplazo
 - CEDULA:  80183331
 - NOMBRE:  Roncancio Cifuentes David Fernando
 - FECHA DE RETIRO:  11/04/2024
 - MOTIVO:   Renuncia Voluntaria
Contrato: obra labor 
Duración: 1 MES     ||    Puntos: 6*8
Horario: 140 por mes 
Sede: cuni 
Recursos:  000001 CARNÉ 1 SERIALIZADO 
102727 COMPUTADOR PORTATIL 1 SERIALIZADO  
000005 Cuenta Correo Kios 1 SERIALIZADO  
102839 SIMCARD ETB 1 SERIALIZADO  
101999 CELULAR SMARTPHONE BASICO 1 CUANTIFICADO 
Usuario:  Lina Cruz"
</t>
  </si>
  <si>
    <t>Roncancio Cifuentes David Fernando</t>
  </si>
  <si>
    <t>DADEP-CI-131-XXX-24-BOG</t>
  </si>
  <si>
    <t>4666001-DADEP-CI-131-XXX-24-BOG</t>
  </si>
  <si>
    <t>"Solicitado Por: Ingeniero Dumar Gutierrez Perfil: Tecnico De Archivo Cant Vacantes: 2 || Ceco: 4666001 || Ciudad: Bogota - TIPO DE ORDEN: Aumento de Producción por cambio de CECO, Personas a Reemplazar: - CEDULA: 1000021198 - NOMBRE: Sanchez Avendaño Ingrid Julye - FECHA DE RETIRO: 26/03/2024 - MOTIVO: Otra Oportunidad Laboral - CEDULA: 1012380131 - NOMBRE: Gerenas Jahider Herran - FECHA DE RETIRO: 1/04/2024 - MOTIVO: Otra Oportunidad Laboral Contrato: Proyectizado Duración: 1 MES || Puntos: 1820 x 1 mes Horario: L-V 7 a.m - 5 p.m / sabado 7 am a 10 a.m Sede: DADEP Recursos: 000004 Base refrigerante 2 SERIALIZADO 102727 COMPUTADOR PORTATIL 2 SERIALIZADO 000002 Mouse USB 2 SERIALIZADO 102471 TECLADO USB GENIUS 2 SERIALIZADO Observación: Aumento de proudcción por Cambio de CECO Recursos: Equipo portátil, base, mouse, teclado. Usuario: Lina Cruz" | autorizado</t>
  </si>
  <si>
    <t xml:space="preserve">"Solicitado Por:  Ingeniero  Dumar Gutierrez  
Perfil: Tecnico De Archivo 
Cant Vacantes: 2    ||   Ceco: 4666001    ||   Ciudad: Bogota 
 - TIPO DE ORDEN:   Aumento de Producción por cambio de CECO, Personas a Reemplazar:
 - CEDULA:  1000021198
 - NOMBRE:  Sanchez Avendaño Ingrid Julye
 - FECHA DE RETIRO:  26/03/2024
 - MOTIVO:   Otra Oportunidad Laboral
 - CEDULA: 1012380131
 - NOMBRE: Gerenas Jahider Herran
 - FECHA DE RETIRO:  1/04/2024
 - MOTIVO:   Otra Oportunidad Laboral
Contrato: Proyectizado
Duración: 1 MES     ||    Puntos: 1820 x 1 mes 
Horario: L-V 7 a.m - 5 p.m / sabado 7 am a 10 a.m 
Sede: DADEP 
Recursos:  000004 Base refrigerante 2 SERIALIZADO  
102727 COMPUTADOR PORTATIL 2 SERIALIZADO  
000002 Mouse USB 2 SERIALIZADO  
102471 TECLADO USB GENIUS 2 SERIALIZADO
Observación:  Aumento de proudcción por Cambio de CECO 
Recursos: Equipo portátil, base, mouse, teclado.
Usuario:  Lina Cruz"
</t>
  </si>
  <si>
    <t>Sanchez Avendaño Ingrid Julye
Gerenas Jahider Herran</t>
  </si>
  <si>
    <t>"Solicitado Por: Ingeniero Carlos Arturo Contreras Perfil: Especialista De Atencion A Fallas Corporativo Cant Vacantes: 4 || Ceco: 1060001 || Ciudad: Bogota - TIPO DE ORDEN: Aumento de Producción - CC-2024-000000025 - MOTIVO: AUMENTO DE PRODUCCION Contrato: Proyectizado Duración: 1 MES || Puntos: 130 por mes Horario: 7*24 Sede: cuni Recursos: 102727 COMPUTADOR PORTATIL 4 SERIALIZADO 000006 Cuenta Correo Basic 4 SERIALIZADO 101999 CELULAR SMARTPHONE BASICO 4 CUANTIFICADO 102839 SIMCARD ETB 4 SERIALIZADO Usuario: Lina Cruz" | autorizado - servicio solicitado por ETB</t>
  </si>
  <si>
    <t>Nombre: COMPUTADOR PORTATIL , Nombre: SIMCARD ETB , Nombre: Cuenta Correo Basic , Nombre: CELULAR SMARTPHONE BASICO ,</t>
  </si>
  <si>
    <t xml:space="preserve">"Solicitado Por:  Ingeniero  Carlos Arturo Contreras  
Perfil: Especialista De Atencion A Fallas Corporativo 
Cant Vacantes: 4    ||   Ceco: 1060001    ||   Ciudad: Bogota 
 - TIPO DE ORDEN:   Aumento de Producción
 - CC-2024-000000025
 - MOTIVO:   AUMENTO DE PRODUCCION
Contrato: Proyectizado
Duración: 1 MES     ||    Puntos: 130 por mes
Horario: 7*24
Sede: cuni 
Recursos:  102727 COMPUTADOR PORTATIL 4 SERIALIZADO  
000006 Cuenta Correo Basic 4 SERIALIZADO  
101999 CELULAR SMARTPHONE BASICO 4 CUANTIFICADO  
102839 SIMCARD ETB 4 SERIALIZADO 
Usuario:  Lina Cruz"
</t>
  </si>
  <si>
    <t>"Solicitado Por: Ingeniero Carlos Arturo Contreras Perfil: Especialista De Atencion A Fallas Corporativo Cant Vacantes: 2 || Ceco: 1060001 || Ciudad: Bogota - TIPO DE ORDEN: Aumento de Producción - CC-2024-000000025 - MOTIVO: AUMENTO DE PRODUCCION Contrato: Proyectizado Duración: 1 MES || Puntos: 130 por mes Horario: 6*8 Sede: cuni Recursos: 02727 COMPUTADOR PORTATIL 2 SERIALIZADO 000006 Cuenta Correo Basic 2 SERIALIZADO 101999 CELULAR SMARTPHONE BASICO 2 CUANTIFICADO 102839 SIMCARD ETB 2 SERIALIZADO Usuario: Lina Cruz" | autorizado - servicios solicitados por ETB</t>
  </si>
  <si>
    <t xml:space="preserve">"Solicitado Por:  Ingeniero  Carlos Arturo Contreras  
Perfil: Especialista De Atencion A Fallas Corporativo 
Cant Vacantes: 2    ||   Ceco: 1060001    ||   Ciudad: Bogota 
 - TIPO DE ORDEN:   Aumento de Producción
 - CC-2024-000000025
 - MOTIVO:   AUMENTO DE PRODUCCION
Contrato: Proyectizado
Duración: 1 MES     ||    Puntos: 130 por mes
Horario: 6*8
Sede: cuni 
Recursos:  02727 COMPUTADOR PORTATIL 2 SERIALIZADO  
000006 Cuenta Correo Basic 2 SERIALIZADO  
101999 CELULAR SMARTPHONE BASICO 2 CUANTIFICADO  
102839 SIMCARD ETB 2 SERIALIZADO
Usuario:  Lina Cruz"
</t>
  </si>
  <si>
    <t>"Solicitado Por: Ingeniero Mauricio Barreto Ochoa Perfil: Auxiliar I / Tendido Cobre Cant Vacantes: 1 || Ceco: 1200001 || Ciudad: Bogota - TIPO DE ORDEN: Reemplazo - CEDULA: 1000793151 - NOMBRE: Jaramillo Varón Juan David - FECHA DE RETIRO: 08/04/2024 - MOTIVO: Renuncia Voluntaria Contrato: Proyectizado Duración: 1 MES || Puntos: 1.250 puntos mes Horario: L - S de 7 am – 4 pm Sede: TERRENO Recursos: SIN RECURSOS Usuario: Lina Cruz" | Autorizo Solicitud</t>
  </si>
  <si>
    <t>1000793151</t>
  </si>
  <si>
    <t xml:space="preserve">"Solicitado Por:  Ingeniero  Mauricio Barreto Ochoa   
Perfil: Auxiliar I / Tendido Cobre 
Cant Vacantes: 1    ||   Ceco: 1200001    ||   Ciudad: Bogota 
 - TIPO DE ORDEN:   Reemplazo
 - CEDULA:  1000793151
 - NOMBRE:  Jaramillo Varón Juan David
 - FECHA DE RETIRO:  08/04/2024
 - MOTIVO:   Renuncia Voluntaria
Contrato: Proyectizado
Duración: 1 MES     ||    Puntos: 1.250 puntos mes
Horario: L - S de 7 am – 4 pm
Sede: TERRENO 
Recursos:  SIN RECURSOS
Usuario:  Lina Cruz"
</t>
  </si>
  <si>
    <t>Jaramillo Varón Juan David</t>
  </si>
  <si>
    <t>"Solicitado Por: Ingeniero Mauricio Barreto Ochoa Perfil: Auxiliar I / Tendido Cobre Cant Vacantes: 1 || Ceco: 1200001 || Ciudad: Bogota - TIPO DE ORDEN: Reemplazo - CEDULA: 1000782560 - NOMBRE: Niño Carreño Brayan David - FECHA DE RETIRO: 15/04/2024 - MOTIVO: Renuncia Voluntaria Contrato: Proyectizado Duración: 1 MES || Puntos: 1.250 puntos mes Horario: L - S de 7 am – 4 pm Sede: TERRENO Recursos: SIN RECURSOS Usuario: Lina Cruz" | Autorizo Solicitud</t>
  </si>
  <si>
    <t>1000782560</t>
  </si>
  <si>
    <t xml:space="preserve">"Solicitado Por:  Ingeniero  Mauricio Barreto Ochoa   
Perfil: Auxiliar I / Tendido Cobre 
Cant Vacantes: 1    ||   Ceco: 1200001    ||   Ciudad: Bogota 
 - TIPO DE ORDEN:   Reemplazo
 - CEDULA:  1000782560
 - NOMBRE:  Niño Carreño Brayan David
 - FECHA DE RETIRO:  15/04/2024
 - MOTIVO:   Renuncia Voluntaria
Contrato: Proyectizado
Duración: 1 MES     ||    Puntos: 1.250 puntos mes
Horario: L - S de 7 am – 4 pm
Sede: TERRENO 
Recursos:  SIN RECURSOS
Usuario:  Lina Cruz"
</t>
  </si>
  <si>
    <t>Niño Carreño Brayan David</t>
  </si>
  <si>
    <t>"Solicitado Por: Ingeniero Mauricio Barreto Ochoa Perfil: Auxiliar I / Empalmeria Redes De Cobre Cant Vacantes: 1 || Ceco: 1200001 || Ciudad: Bogota - TIPO DE ORDEN: Reemplazo - CEDULA: 1010120100 - NOMBRE: Carreño Balaguera Juan Felipe - FECHA DE RETIRO: 10/04/2024 - MOTIVO: Renuncia Voluntaria Contrato: Proyectizado Duración: 1 MES || Puntos: 175 puntos mes Horario: L - S de 7 am – 4 pm Sede: TERRENO Recursos: SIN RECURSOS Usuario: Lina Cruz" | Autorizo Solicitud</t>
  </si>
  <si>
    <t>1010120100</t>
  </si>
  <si>
    <t xml:space="preserve">"Solicitado Por:  Ingeniero  Mauricio Barreto Ochoa   
Perfil: Auxiliar I / Empalmeria Redes De Cobre 
Cant Vacantes: 1    ||   Ceco: 1200001    ||   Ciudad: Bogota 
 - TIPO DE ORDEN:   Reemplazo
 - CEDULA:  1010120100
 - NOMBRE:  Carreño Balaguera Juan Felipe
 - FECHA DE RETIRO:  10/04/2024
 - MOTIVO:   Renuncia Voluntaria
Contrato: Proyectizado
Duración: 1 MES     ||    Puntos: 175 puntos mes
Horario: L - S de 7 am – 4 pm
Sede: TERRENO 
Recursos:  SIN RECURSOS
Usuario:  Lina Cruz"
</t>
  </si>
  <si>
    <t>Carreño Balaguera Juan Felipe</t>
  </si>
  <si>
    <t>"Solicitado Por: Ingeniero Marscelo Tovar Nivia Perfil: Tecnico III / Diseño De Planos Cant Vacantes: 1 || Ceco: 1224001 || Ciudad: Bogota - TIPO DE ORDEN: Reemplazo - CEDULA: 1015459587 - NOMBRE: Puin Benitez Nury Viviana - FECHA DE RETIRO: 10/04/2024 - MOTIVO: Renuncia Voluntaria Contrato: Temporal Duración: 1 MES || Puntos: Horario: L - S de 7 am – 4 pm Sede: TERRENO Recursos: 000001 CARNÉ 1 SERIALIZADO 102839 SIMCARD ETB 1 SERIALIZADO 102727 COMPUTADOR PORTATIL 1 SERIALIZADO 000006 Cuenta Correo Basic 1 SERIALIZADO Observación: SIM CARD (Voz +datos) + PC portátil y Correo corporativo Usuario: Lina Cruz" | Autorizo Solicitud</t>
  </si>
  <si>
    <t>1015459587</t>
  </si>
  <si>
    <t xml:space="preserve">"Solicitado Por:  Ingeniero  Marscelo Tovar Nivia   
Perfil: Tecnico III / Diseño De Planos 
Cant Vacantes: 1    ||   Ceco: 1224001    ||   Ciudad: Bogota 
 - TIPO DE ORDEN:   Reemplazo
 - CEDULA:  1015459587
 - NOMBRE:  Puin Benitez Nury Viviana
 - FECHA DE RETIRO:  10/04/2024
 - MOTIVO:   Renuncia Voluntaria
Contrato: Temporal
Duración: 1 MES     ||    Puntos: 
Horario: L - S de 7 am – 4 pm
Sede: TERRENO 
Recursos:  000001 CARNÉ 1 SERIALIZADO 
102839 SIMCARD ETB 1 SERIALIZADO  
102727 COMPUTADOR PORTATIL 1 SERIALIZADO  
000006 Cuenta Correo Basic 1 SERIALIZADO 
Observación:  SIM CARD (Voz +datos) + PC portátil y Correo corporativo
Usuario:  Lina Cruz"
</t>
  </si>
  <si>
    <t>Puin Benitez Nury Viviana</t>
  </si>
  <si>
    <t>Nombre: COMPUTADOR PORTATIL , Nombre: SIMCARD ETB , Nombre: Cuenta Correo Basic , Nombre: CELULAR SMARTPHONE BASICO , Nombre: MICROSOFT PROJECT , Nombre: TEAMS , Nombre: MICROSOFT VISIO ,</t>
  </si>
  <si>
    <t>1023875038</t>
  </si>
  <si>
    <t>"Solicitado Por:  Ingeniero  Stiven Julian Gonzalez Vasquez   
Perfil: Gerente de proyectos – Servicios corporativos 
Cant Vacantes: 1    ||   Ceco: 1060001    ||   Ciudad: Bogota 
 - TIPO DE ORDEN:   Reemplazo
 - CEDULA:  1023875038
 - NOMBRE:  ISMAEL OSWALDO MIRANDA TIQUE
 - FECHA DE RETIRO:  23/04/2024
 - MOTIVO:   REMPLAZO RENUNCIA
Contrato: PROYECTIZADO OBRA LABOR
Duración: 3 Meses     ||    Puntos: (Puntos- 30 x mes)
Horario: L-S 7 a.m - 5 p.m
Sede: NIZA 
Recursos:  9999991 MICROSOFT VISIO 1 CUANTIFICADO  
9999905 MICROSOFT PROJECT 1 CUANTIFICADO  
9999909 TEAMS 1 CUANTIFICADO  
000006 Cuenta Correo Basic 1 SERIALIZADO  
102727 COMPUTADOR PORTATIL 1 SERIALIZADO  
102839 SIMCARD ETB 1 SERIALIZADO  
101999 CELULAR SMARTPHONE BASICO 1 CUANTIFICADO 
Observación:  •********** Office 365 (E3)************
• Putty, • Visio, • Project, • Teams
Usuario:  Lina Cruz"</t>
  </si>
  <si>
    <t>ISMAEL OSWALDO MIRANDA TIQUE</t>
  </si>
  <si>
    <t xml:space="preserve">Stiven Julian Gonzalez Vasquez </t>
  </si>
  <si>
    <t xml:space="preserve">"Solicitado Por:  Ingeniero  Jeison Alayon Rodriguez   
Perfil: Auxiliar Integral De Gestion Documental 
Cant Vacantes: 1    ||   Ceco: 4341007    ||   Ciudad: Funza 
 - TIPO DE ORDEN:   Reemplazo
 - CEDULA:  1073506057
 - NOMBRE:  Alvarado Prieto Juan Pablo
 - FECHA DE RETIRO:  FECHA CC: 1/03/2024
 - MOTIVO:   CAMBIO DE CARGO CC-24404
Contrato: Proyectizado
Duración: 6 meses     ||    Puntos: 270 puntos mensuales
Horario: L- V 7 a 5 pm y sábados medio día
Sede: • Funza – parque empresarial San Diego kilómetro 1.5 vía Siberia Funza 
Recursos:  SIN RECURSOS
Usuario:  Lina Cruz"
</t>
  </si>
  <si>
    <t xml:space="preserve">Jeison Alayon Rodriguez </t>
  </si>
  <si>
    <t xml:space="preserve">"Solicitado Por:  Ingeniero  Jeison Alayon Rodriguez   
Perfil: Auxiliar Integral De Gestion Documental 
Cant Vacantes: 1    ||   Ceco: 4341007    ||   Ciudad: Funza 
 - TIPO DE ORDEN:   Reemplazo
 - CEDULA:  1073506057
 - NOMBRE:  Alvarado Prieto Juan Pablo
 - FECHA CAMBIO DE CARGO: 1/03/2024
 - MOTIVO:   CAMBIO DE CARGO CC-24404
Contrato: Proyectizado
Duración: 6 meses     ||    Puntos: 270 puntos mensuales
Horario: L- V 7 a 5 pm y sábados medio día
Sede: • Funza – parque empresarial San Diego kilómetro 1.5 vía Siberia Funza 
Recursos:  SIN RECURSOS
Usuario:  Lina Cruz"
</t>
  </si>
  <si>
    <t>1010247790</t>
  </si>
  <si>
    <t xml:space="preserve">"Solicitado Por:  Ingeniero  Marscelo Tovar Nivia   
Perfil: Auxiliar I Tendido De Fibra Optica 
Cant Vacantes: 1    ||   Ceco: 1199001    ||   Ciudad: Bogota 
 - TIPO DE ORDEN:   Reemplazo
 - CEDULA:  1010247790
 - NOMBRE:  Gonzalez Perdomo Carlos
 - FECHA DE RETIRO:  23/03/2024
 - MOTIVO:   Problemas Familiares
Contrato: Proyectizado
Duración: 1 MES     ||    Puntos: 26
Horario: L - S 7AM - 4PM.
Sede: TERRENO 
Recursos:  SIN RECURSOS
Usuario:  Lina Cruz"
</t>
  </si>
  <si>
    <t>Gonzalez Perdomo Carlos</t>
  </si>
  <si>
    <t>1022390372</t>
  </si>
  <si>
    <t xml:space="preserve">"Solicitado Por:  Ingeniero  Marscelo Tovar Nivia   
Perfil: Auxiliar I Tendido De Fibra Optica 
Cant Vacantes: 1    ||   Ceco: 1199001    ||   Ciudad: Bogota 
 - TIPO DE ORDEN:   Reemplazo
 - CEDULA:  1022390372
 - NOMBRE:  Barrera Gomez Anderson Stiven
 - FECHA DE RETIRO:  15/04/2024
 - MOTIVO:   Terminación Justa Causa  
Contrato: Proyectizado
Duración: 1 MES     ||    Puntos: 26
Horario: L - S 7AM - 4PM.
Sede: TERRENO 
Recursos:  SIN RECURSOS
Usuario:  Lina Cruz"
</t>
  </si>
  <si>
    <t>Barrera Gomez Anderson Stiven</t>
  </si>
  <si>
    <t>1015475739</t>
  </si>
  <si>
    <t xml:space="preserve">"Solicitado Por:  Ingeniero  Marscelo Tovar Nivia   
Perfil: Auxiliar I Tendido De Fibra Optica 
Cant Vacantes: 1    ||   Ceco: 1199001    ||   Ciudad: Bogota 
 - TIPO DE ORDEN:   Reemplazo
 - CEDULA:  1015475739
 - NOMBRE:  Peñaloza Rodriguez Yan Fernando
 - FECHA DE RETIRO:  15/04/2024
 - MOTIVO:   Terminación Justa Causa  
Contrato: Proyectizado
Duración: 1 MES     ||    Puntos: 26
Horario: L - S 7AM - 4PM.
Sede: TERRENO 
Recursos:  SIN RECURSOS
Usuario:  Lina Cruz"
</t>
  </si>
  <si>
    <t>Peñaloza Rodriguez Yan Fernando</t>
  </si>
  <si>
    <t>1010224668</t>
  </si>
  <si>
    <t xml:space="preserve">"Solicitado Por:  Ingeniero  Marscelo Tovar Nivia   
Perfil: Tecnico I Auxiliar Empalme De Fibra optica 
Cant Vacantes: 1    ||   Ceco: 1199001    ||   Ciudad: Bogota 
 - TIPO DE ORDEN:   Reemplazo
 - CEDULA:  1010224668
 - NOMBRE:  Gacha Guevara Jose Miguel
 - FECHA DE RETIRO:  15/04/2024
 - MOTIVO:   Terminación Justa Causa  
Contrato: Proyectizado
Duración: 1 MES     ||    Puntos: 26
Horario: L - S 7AM - 4PM.
Sede: TERRENO 
Recursos:  SIN RECURSOS
Usuario:  Lina Cruz"
</t>
  </si>
  <si>
    <t>Gacha Guevara Jose Miguel</t>
  </si>
  <si>
    <t>1030655015</t>
  </si>
  <si>
    <t xml:space="preserve">"Solicitado Por:  Ingeniero  Marscelo Tovar Nivia   
Perfil: Supervisor Tecnico / Tendido Y Empalme De Fibra Optica 
Cant Vacantes: 1    ||   Ceco: 1199001    ||   Ciudad: Bogota 
 - TIPO DE ORDEN:   Reemplazo
 - CEDULA:  1030655015
 - NOMBRE:  Bautista Carrasco Wilmer Mauricio
 - FECHA CAMBIO DE CARGO:  01/04/2024
 - MOTIVO:   Cambio de Cargo CC-24465
Contrato: Proyectizado
Duración: 1 MES     ||    Puntos: 2730
Horario: L - S 7AM - 4PM.
Sede: TERRENO 
Recursos:  102839 SIMCARD ETB 1 SERIALIZADO  
102727 COMPUTADOR PORTATIL 1 SERIALIZADO  
000005 Cuenta Correo Kios 1 SERIALIZADO  
9999988 REQUIERE MOTO 1 CUANTIFICADO 
Observación:  asignación de SIM CARD (Voz +datos) + PC portátil y Correo corporativo, requiere moto.
Usuario:  Lina Cruz"
</t>
  </si>
  <si>
    <t>Bautista Carrasco Wilmer Mauricio</t>
  </si>
  <si>
    <t>AGREDO ROJAS WILLIAM LEANDRO</t>
  </si>
  <si>
    <t>DDR18353</t>
  </si>
  <si>
    <t>3209060551 - 2676042</t>
  </si>
  <si>
    <t>18353-1000577012</t>
  </si>
  <si>
    <t>AMAYA HERNANDEZ DAVID</t>
  </si>
  <si>
    <t>18353-80208856</t>
  </si>
  <si>
    <t>ARANGO CARRERO KEVIN DANIEL</t>
  </si>
  <si>
    <t>18353-1000625413</t>
  </si>
  <si>
    <t>BUSTOS SALINAS MIGUEL ANGEL</t>
  </si>
  <si>
    <t>18353-1032429413</t>
  </si>
  <si>
    <t>CARO LANCHEROS NAYHAN STEWARD</t>
  </si>
  <si>
    <t>18353-1014294558</t>
  </si>
  <si>
    <t>GARCIA NISPERUZA EMERSON</t>
  </si>
  <si>
    <t>18353-1143116554</t>
  </si>
  <si>
    <t>MACIAS POLO NEIDER NESSER</t>
  </si>
  <si>
    <t>18353-1192916284</t>
  </si>
  <si>
    <t>MARTINEZ GIRALDO GIOVANNY</t>
  </si>
  <si>
    <t>18353-1019053908</t>
  </si>
  <si>
    <t>RAMIREZ ROMERO DIEGO ARMANDO</t>
  </si>
  <si>
    <t>18353-1024512598</t>
  </si>
  <si>
    <t>RODRIGUEZ SANCHEZ STIVEN ALEJANDRO</t>
  </si>
  <si>
    <t>18353-1033774169</t>
  </si>
  <si>
    <t>ROJAS ROJAS DUVAN CAMILO</t>
  </si>
  <si>
    <t>18353-1005296902</t>
  </si>
  <si>
    <t>RUEDA VASQUEZ BRAYANN SMITH</t>
  </si>
  <si>
    <t>18353-1000252283</t>
  </si>
  <si>
    <t>VELASCO RUIZ HAMILTON</t>
  </si>
  <si>
    <t>3332461813 / 3209429195</t>
  </si>
  <si>
    <t>18353-1045494080</t>
  </si>
  <si>
    <t>MEDINA BARRAGAN IVONNE ANGELICA</t>
  </si>
  <si>
    <t>DDR18340</t>
  </si>
  <si>
    <t>600</t>
  </si>
  <si>
    <t>18340-1022990659</t>
  </si>
  <si>
    <t>000001 CARNÉ 1 SERIALIZADO 
102727 COMPUTADOR PORTATIL 1 SERIALIZADO  
102839 SIMCARD ETB 1 SERIALIZADO  
101999 CELULAR SMARTPHONE BASICO 1 CUANTIFICADO  
000006 Cuenta Correo Basic 1 SERIALIZADO</t>
  </si>
  <si>
    <t>Total AUMENTO DE PRODUCCION</t>
  </si>
  <si>
    <t>Total REEMPLAZO POR CAMBIO DE CARGO</t>
  </si>
  <si>
    <t>18353No es necesario el colaborador remplazo</t>
  </si>
  <si>
    <t>18354No es necesario el colaborador remplazo</t>
  </si>
  <si>
    <t>18355No es necesario el colaborador remplazo</t>
  </si>
  <si>
    <t>18356No es necesario el colaborador remplazo</t>
  </si>
  <si>
    <t>18357No es necesario el colaborador remplazo</t>
  </si>
  <si>
    <t>18358No es necesario el colaborador remplazo</t>
  </si>
  <si>
    <t>18359No es necesario el colaborador remplazo</t>
  </si>
  <si>
    <t>18360No es necesario el colaborador remplazo</t>
  </si>
  <si>
    <t>1836180183331</t>
  </si>
  <si>
    <t>18362No es necesario el colaborador remplazo</t>
  </si>
  <si>
    <t>18363No es necesario el colaborador remplazo</t>
  </si>
  <si>
    <t>18364No es necesario el colaborador remplazo</t>
  </si>
  <si>
    <t>183651000793151</t>
  </si>
  <si>
    <t>183661000782560</t>
  </si>
  <si>
    <t>183671010120100</t>
  </si>
  <si>
    <t>183681015459587</t>
  </si>
  <si>
    <t>183691023875038</t>
  </si>
  <si>
    <t>183701073506057</t>
  </si>
  <si>
    <t>183711073506057</t>
  </si>
  <si>
    <t>183721010247790</t>
  </si>
  <si>
    <t>183731022390372</t>
  </si>
  <si>
    <t>183741015475739</t>
  </si>
  <si>
    <t>183751010224668</t>
  </si>
  <si>
    <t>183761030655015</t>
  </si>
  <si>
    <t>Ingresa el 23/04/2024</t>
  </si>
  <si>
    <t>Exámen Médico</t>
  </si>
  <si>
    <t>Cambio Interno</t>
  </si>
  <si>
    <t>1 Ingreso
1 en Reclutamiento</t>
  </si>
  <si>
    <t>GUARNIZO COLORADO JUAN NOSE</t>
  </si>
  <si>
    <t>DDR18329</t>
  </si>
  <si>
    <t>18329-1025460684</t>
  </si>
  <si>
    <t>RAMIREZ SOLANO JUAN SEBASTIAN</t>
  </si>
  <si>
    <t>DDR18348</t>
  </si>
  <si>
    <t>ESTRATEGIA CORPORATIVA OPERATIVO</t>
  </si>
  <si>
    <t>18348-1000726533</t>
  </si>
  <si>
    <t>000008 Computador portatil core I7 1 SERIALIZADO  
000006 Cuenta Correo Basic 1 SERIALIZADO  
000002 Mouse USB 1 SERIALIZADO  
000004 Base refrigerante 1 SERIALIZADO  
9999909 TEAMS 1 CUANTIFICADO</t>
  </si>
  <si>
    <t>ANGARITA LOVERA LEONARDO</t>
  </si>
  <si>
    <t>DDR18354</t>
  </si>
  <si>
    <t>18354-80812440</t>
  </si>
  <si>
    <t>BALLESTEROS NIÑO DEIVID STEVEN</t>
  </si>
  <si>
    <t>18354-1022369310</t>
  </si>
  <si>
    <t>ESPITIA LEON ERLEY FRANCISCO</t>
  </si>
  <si>
    <t>18354-1033708332</t>
  </si>
  <si>
    <t>RIVEROS ACEVEDO YORK HARRISSON</t>
  </si>
  <si>
    <t>18354-1019113673</t>
  </si>
  <si>
    <t>ROJAS CASTILLO DIEGO</t>
  </si>
  <si>
    <t>18354-1030536598</t>
  </si>
  <si>
    <t>VERA REYES JOSE ARNOBI</t>
  </si>
  <si>
    <t>18354-80124110</t>
  </si>
  <si>
    <t>YEPES GOMEZ YEISSON JULIAN</t>
  </si>
  <si>
    <t>18354-1016107877</t>
  </si>
  <si>
    <t>ZAMBRANO HERRERA JOAN SEBASTIAN</t>
  </si>
  <si>
    <t>18354-1001185071</t>
  </si>
  <si>
    <t>BENITEZ GUEVARA MARLON JOSE</t>
  </si>
  <si>
    <t>DDR18356</t>
  </si>
  <si>
    <t>18356-1022374678</t>
  </si>
  <si>
    <t>BLANCO ESPINOSA JAIR SANTIAGO</t>
  </si>
  <si>
    <t>18356-1034658268</t>
  </si>
  <si>
    <t>CABALLERO PANIAGUA JUAN CAMILO</t>
  </si>
  <si>
    <t>18356-1001139473</t>
  </si>
  <si>
    <t>CASTILLO CARO DAVE SANTIAGO</t>
  </si>
  <si>
    <t>18356-1000127654</t>
  </si>
  <si>
    <t>CASTILLO QUINTERO LUIS FERNANDO</t>
  </si>
  <si>
    <t>18356-100000031</t>
  </si>
  <si>
    <t>DELGADO GONZALEZ KELLY JOHANA</t>
  </si>
  <si>
    <t>18356-1005771511</t>
  </si>
  <si>
    <t>DUARTE QUIROGA BRYAN STEVEN</t>
  </si>
  <si>
    <t>18356-1000143061</t>
  </si>
  <si>
    <t>GUERRERO RINCON ANDERSON ESTIDUAR</t>
  </si>
  <si>
    <t>18356-1031120874</t>
  </si>
  <si>
    <t>HERRERA CARVAJAL LUIS ALEJANDRO</t>
  </si>
  <si>
    <t>18356-80825897</t>
  </si>
  <si>
    <t>JEREZ MONTERO JHON FREDY</t>
  </si>
  <si>
    <t>18356-1027520678</t>
  </si>
  <si>
    <t>PLAZA MAPE MICHAEL DUVAN</t>
  </si>
  <si>
    <t>18356-1012466919</t>
  </si>
  <si>
    <t>SANCHEZ TORRES GUSTAVO ADOLFO</t>
  </si>
  <si>
    <t>18356-1033784396</t>
  </si>
  <si>
    <t>TORRES MARIN NATALIA</t>
  </si>
  <si>
    <t>18356-1003558336</t>
  </si>
  <si>
    <t>ZAPATA CARVAJAL MATEO</t>
  </si>
  <si>
    <t>18356-1152701202</t>
  </si>
  <si>
    <t>TRIVIÑO CARVAJAL JHOSEP SANTIAGO</t>
  </si>
  <si>
    <t>18356-1000952218</t>
  </si>
  <si>
    <t>CUERVO MUÑOZ KAROL JASBLEYDI</t>
  </si>
  <si>
    <t>DDR18357</t>
  </si>
  <si>
    <t>18357-1141714517</t>
  </si>
  <si>
    <t>102839 SIMCARD ETB 6 SERIALIZADO  
102727 COMPUTADOR PORTATIL 6 SERIALIZADO  
000005 Cuenta Correo Kios 6 SERIALIZADO</t>
  </si>
  <si>
    <t>ESPINOSA ABRIL MIGUEL ANGEL</t>
  </si>
  <si>
    <t>18357-1024518147</t>
  </si>
  <si>
    <t>PERDOMO LARA PAOLA ANDREA</t>
  </si>
  <si>
    <t>3057450329 - 4577042</t>
  </si>
  <si>
    <t>18357-1031122600</t>
  </si>
  <si>
    <t>PEREZ DUCUARA NANCY</t>
  </si>
  <si>
    <t>18357-1105057507</t>
  </si>
  <si>
    <t>SANCHEZ RODRIGUEZ IVAN RENE</t>
  </si>
  <si>
    <t>18357-1022427250</t>
  </si>
  <si>
    <t>SANCHEZ PEREZ ORLANDO</t>
  </si>
  <si>
    <t>DDR18358</t>
  </si>
  <si>
    <t>234</t>
  </si>
  <si>
    <t>18358-1024513119</t>
  </si>
  <si>
    <t>CAMARGO MAZABEL KAREN ALEXANDRA</t>
  </si>
  <si>
    <t>DDR18359</t>
  </si>
  <si>
    <t>3432</t>
  </si>
  <si>
    <t>18359-1024494709</t>
  </si>
  <si>
    <t>102839 SIMCARD ETB 2 SERIALIZADO  
102727 COMPUTADOR PORTATIL 2 SERIALIZADO  
000005 Cuenta Correo Kios 2 SERIALIZADO</t>
  </si>
  <si>
    <t>CASALLAS ACOSTA BRAYAN STEVEN</t>
  </si>
  <si>
    <t>DDR18293</t>
  </si>
  <si>
    <t>18293-1007695340</t>
  </si>
  <si>
    <t>PRECIADO RAMIREZ EDISON ORLANDO</t>
  </si>
  <si>
    <t>DDR18322</t>
  </si>
  <si>
    <t>18322-1014187894</t>
  </si>
  <si>
    <t xml:space="preserve">000001 CARNÉ 1 SERIALIZADO 
102727 COMPUTADOR PORTATIL 1 SERIALIZADO  
102839 SIMCARD ETB 1 SERIALIZADO  
9999902 VPN FORTICLIENT COLVATEL 1 CUANTIFICADO  
000006 Cuenta Correo Basic 1 SERIALIZADO </t>
  </si>
  <si>
    <t>MEDINA OLIVEROS JUAN CARLOS</t>
  </si>
  <si>
    <t>DDR18336</t>
  </si>
  <si>
    <t>18336-79867776</t>
  </si>
  <si>
    <t xml:space="preserve">000001 CARNÉ 5 SERIALIZADO  
102727 COMPUTADOR PORTATIL 5 SERIALIZADO  
000006 Cuenta Correo Basic 5 SERIALIZADO  
101999 CELULAR SMARTPHONE BASICO 5 CUANTIFICADO  
102839 SIMCARD ETB 5 SERIALIZADO </t>
  </si>
  <si>
    <t>VERGARA JIMENEZ FABIAN</t>
  </si>
  <si>
    <t>18336-1024489172</t>
  </si>
  <si>
    <t>MONTILLA TRUJILLO JUAN ANDRES</t>
  </si>
  <si>
    <t>DDR18345</t>
  </si>
  <si>
    <t>175</t>
  </si>
  <si>
    <t>18345-1033731691</t>
  </si>
  <si>
    <t>BERNAL GONZALEZ KEVIN LORENZO</t>
  </si>
  <si>
    <t>18354-1003616621</t>
  </si>
  <si>
    <t>FORERO BELLO WILLIAM CAMILO</t>
  </si>
  <si>
    <t>18354-1022442105</t>
  </si>
  <si>
    <t>MONTES GUACANEME JUAN DAVID</t>
  </si>
  <si>
    <t>18354-1024593104</t>
  </si>
  <si>
    <t>ROBAYO LIEVANO JEFFERSON CAMILO</t>
  </si>
  <si>
    <t>18354-1007161626</t>
  </si>
  <si>
    <t>SANCHEZ LEMUS RUBEN DARIO</t>
  </si>
  <si>
    <t>18354-1022929685</t>
  </si>
  <si>
    <t>SIERRA BELTRAN JOHAN STEVAN</t>
  </si>
  <si>
    <t>18354-1026600273</t>
  </si>
  <si>
    <t>TRIVIÑO GUEVARA HEBERT</t>
  </si>
  <si>
    <t>18354-1105787091</t>
  </si>
  <si>
    <t>AVILEZ VALLESTERO OMAR ELIA</t>
  </si>
  <si>
    <t>DDR18355</t>
  </si>
  <si>
    <t>18355-1066180900</t>
  </si>
  <si>
    <t>RAMIREZ MARTINEZ JUAN SEBASTIAN</t>
  </si>
  <si>
    <t>18355-1033728662</t>
  </si>
  <si>
    <t>SIERRA PAYARES RICARDO ERNESTO</t>
  </si>
  <si>
    <t>18355-1047465901</t>
  </si>
  <si>
    <t>BUITRAGO MARTINEZ ANGIE STEFANIA</t>
  </si>
  <si>
    <t>18357-1016105757</t>
  </si>
  <si>
    <t>ALVAREZ FINO YONATA JOSE</t>
  </si>
  <si>
    <t>18358-5177477</t>
  </si>
  <si>
    <t>CASTRO RONCANCIO OSCAR JAVIER</t>
  </si>
  <si>
    <t>DDR18363</t>
  </si>
  <si>
    <t>130</t>
  </si>
  <si>
    <t>18363-1026253128</t>
  </si>
  <si>
    <t xml:space="preserve">102727 COMPUTADOR PORTATIL 4 SERIALIZADO  
000006 Cuenta Correo Basic 4 SERIALIZADO  
101999 CELULAR SMARTPHONE BASICO 4 CUANTIFICADO  
102839 SIMCARD ETB 4 SERIALIZADO </t>
  </si>
  <si>
    <t>HERNANDEZ HERNANDEZ LUISA FERNANDA</t>
  </si>
  <si>
    <t>DDR18364</t>
  </si>
  <si>
    <t>18364-1030609284</t>
  </si>
  <si>
    <t>02727 COMPUTADOR PORTATIL 2 SERIALIZADO  
000006 Cuenta Correo Basic 2 SERIALIZADO  
101999 CELULAR SMARTPHONE BASICO 2 CUANTIFICADO  
102839 SIMCARD ETB 2 SERIALIZADO</t>
  </si>
  <si>
    <t>PULIDO MONTES ANDRES RICARDO</t>
  </si>
  <si>
    <t>18364-80807464</t>
  </si>
  <si>
    <t>BETANCOURTH CHARRY LEIDY MARCELA</t>
  </si>
  <si>
    <t>DDR18369</t>
  </si>
  <si>
    <t>30</t>
  </si>
  <si>
    <t>PROYECTIZADO OBRA LABOR</t>
  </si>
  <si>
    <t>18369-1082803546</t>
  </si>
  <si>
    <t xml:space="preserve">9999991 MICROSOFT VISIO 1 CUANTIFICADO  
9999905 MICROSOFT PROJECT 1 CUANTIFICADO  
9999909 TEAMS 1 CUANTIFICADO  
000006 Cuenta Correo Basic 1 SERIALIZADO  
102727 COMPUTADOR PORTATIL 1 SERIALIZADO  
102839 SIMCARD ETB 1 SERIALIZADO  
101999 CELULAR SMARTPHONE BASICO 1 CUANTIFICADO </t>
  </si>
  <si>
    <t>GOMEZ JIMENEZ HERIK SANTIAGO</t>
  </si>
  <si>
    <t>18353-1000692683</t>
  </si>
  <si>
    <t>AREVALO DUQUE MARIA FERNANDA</t>
  </si>
  <si>
    <t>DDR18362</t>
  </si>
  <si>
    <t>1820</t>
  </si>
  <si>
    <t>18362-1233692052</t>
  </si>
  <si>
    <t>000004 Base refrigerante 2 SERIALIZADO  
102727 COMPUTADOR PORTATIL 2 SERIALIZADO  
000002 Mouse USB 2 SERIALIZADO  
102471 TECLADO USB GENIUS 2 SERIALIZADO</t>
  </si>
  <si>
    <t>INGENIERO PUESTA EN MARCHA PATH  (Centro de Gestion)</t>
  </si>
  <si>
    <t>TECNICO CAOM  (Centro de Gestion)</t>
  </si>
  <si>
    <t>PROFESIONAL I SST PROYECTO COBRE  (Retiro de Cobre - C-XXXX-23 BOG)</t>
  </si>
  <si>
    <t>TECNICO III / ANALISIS DE INFRAESTRUCTURA  (Alistamiento FTTH Reem)</t>
  </si>
  <si>
    <t>TECNICO I / SEGURIDAD INFRAESTRUCTURA  (Alistamiento FTTH Reem)</t>
  </si>
  <si>
    <t>TECNICO II / INTERVENCION RED DE ACCESO COBRE  (Alistamiento FTTH Reem)</t>
  </si>
  <si>
    <t>AUXILIAR I OPERADOR DE DATOS  (Alistamiento FTTH Reem)</t>
  </si>
  <si>
    <t>AUXILIAR I GESTOR DE ALMACÉN  (Alistamiento FTTH Reem)</t>
  </si>
  <si>
    <t>PROFESIONAL I / LIDER OPERATIVO  (Alistamiento FTTH  No Reem)</t>
  </si>
  <si>
    <t>JEISON ALFONSO ALAYON RODRIGUEZ</t>
  </si>
  <si>
    <t>Se anula la orden ya que la operación ya no requiere el personal.</t>
  </si>
  <si>
    <t>"Solicitado Por: Ingeniero Stiven Julian Gonzalez Vasquez Perfil: Gerente de proyectos – Servicios corporativos Cant Vacantes: 1 || Ceco: 1060001 || Ciudad: Bogota - TIPO DE ORDEN: Reemplazo - CEDULA: 1023875038 - NOMBRE: ISMAEL OSWALDO MIRANDA TIQUE - FECHA DE RETIRO: 23/04/2024 - MOTIVO: REMPLAZO RENUNCIA Contrato: PROYECTIZADO OBRA LABOR Duración: 3 Meses || Puntos: (Puntos- 30 x mes) Horario: L-S 7 a.m - 5 p.m Sede: NIZA Recursos: 9999991 MICROSOFT VISIO 1 CUANTIFICADO 9999905 MICROSOFT PROJECT 1 CUANTIFICADO 9999909 TEAMS 1 CUANTIFICADO 000006 Cuenta Correo Basic 1 SERIALIZADO 102727 COMPUTADOR PORTATIL 1 SERIALIZADO 102839 SIMCARD ETB 1 SERIALIZADO 101999 CELULAR SMARTPHONE BASICO 1 CUANTIFICADO Observación: •********** Office 365 (E3)************ • Putty, • Visio, • Project, • Teams Usuario: Lina Cruz" | AUTORIZADO POR REEMPLAZO</t>
  </si>
  <si>
    <t>NO INDICA Dirección Operativa</t>
  </si>
  <si>
    <t>"Solicitado Por: Ingeniero Marscelo Tovar Nivia Perfil: Auxiliar I Tendido De Fibra Optica Cant Vacantes: 1 || Ceco: 1199001 || Ciudad: Bogota - TIPO DE ORDEN: Reemplazo - CEDULA: 1010247790 - NOMBRE: Gonzalez Perdomo Carlos - FECHA DE RETIRO: 23/03/2024 - MOTIVO: Problemas Familiares Contrato: Proyectizado Duración: 1 MES || Puntos: 26 Horario: L - S 7AM - 4PM. Sede: TERRENO Recursos: SIN RECURSOS Usuario: Lina Cruz" | Autorizo Solicitud</t>
  </si>
  <si>
    <t>"Solicitado Por: Ingeniero Marscelo Tovar Nivia Perfil: Auxiliar I Tendido De Fibra Optica Cant Vacantes: 1 || Ceco: 1199001 || Ciudad: Bogota - TIPO DE ORDEN: Reemplazo - CEDULA: 1022390372 - NOMBRE: Barrera Gomez Anderson Stiven - FECHA DE RETIRO: 15/04/2024 - MOTIVO: Terminación Justa Causa Contrato: Proyectizado Duración: 1 MES || Puntos: 26 Horario: L - S 7AM - 4PM. Sede: TERRENO Recursos: SIN RECURSOS Usuario: Lina Cruz" | Autorizo Solicitud</t>
  </si>
  <si>
    <t>"Solicitado Por: Ingeniero Marscelo Tovar Nivia Perfil: Auxiliar I Tendido De Fibra Optica Cant Vacantes: 1 || Ceco: 1199001 || Ciudad: Bogota - TIPO DE ORDEN: Reemplazo - CEDULA: 1015475739 - NOMBRE: Peñaloza Rodriguez Yan Fernando - FECHA DE RETIRO: 15/04/2024 - MOTIVO: Terminación Justa Causa Contrato: Proyectizado Duración: 1 MES || Puntos: 26 Horario: L - S 7AM - 4PM. Sede: TERRENO Recursos: SIN RECURSOS Usuario: Lina Cruz" | Autorizo solicitud</t>
  </si>
  <si>
    <t>"Solicitado Por: Ingeniero Marscelo Tovar Nivia Perfil: Tecnico I Auxiliar Empalme De Fibra optica Cant Vacantes: 1 || Ceco: 1199001 || Ciudad: Bogota - TIPO DE ORDEN: Reemplazo - CEDULA: 1010224668 - NOMBRE: Gacha Guevara Jose Miguel - FECHA DE RETIRO: 15/04/2024 - MOTIVO: Terminación Justa Causa Contrato: Proyectizado Duración: 1 MES || Puntos: 26 Horario: L - S 7AM - 4PM. Sede: TERRENO Recursos: SIN RECURSOS Usuario: Lina Cruz" | Autorizo Solicitud</t>
  </si>
  <si>
    <t>"Solicitado Por: Ingeniero Marscelo Tovar Nivia Perfil: Supervisor Tecnico / Tendido Y Empalme De Fibra Optica Cant Vacantes: 1 || Ceco: 1199001 || Ciudad: Bogota - TIPO DE ORDEN: Reemplazo - CEDULA: 1030655015 - NOMBRE: Bautista Carrasco Wilmer Mauricio - FECHA CAMBIO DE CARGO: 01/04/2024 - MOTIVO: Cambio de Cargo CC-24465 Contrato: Proyectizado Duración: 1 MES || Puntos: 2730 Horario: L - S 7AM - 4PM. Sede: TERRENO Recursos: 102839 SIMCARD ETB 1 SERIALIZADO 102727 COMPUTADOR PORTATIL 1 SERIALIZADO 000005 Cuenta Correo Kios 1 SERIALIZADO 9999988 REQUIERE MOTO 1 CUANTIFICADO Observación: asignación de SIM CARD (Voz +datos) + PC portátil y Correo corporativo, requiere moto. Usuario: Lina Cruz" | Autorizo Solicitud</t>
  </si>
  <si>
    <t>CAMBIO DE PUNTOS CONTRATACION</t>
  </si>
  <si>
    <t>Nombre: COMPUTADOR PORTATIL , Nombre: TECLADO , Nombre: Base refrigerante , Nombre: Mouse USB ,</t>
  </si>
  <si>
    <t>39756087</t>
  </si>
  <si>
    <t xml:space="preserve">"Solicitado Por:  Ingeniero  Jeison Alayon Rodriguez   
Perfil: TECNICO DE ARCHIVO  
Cant Vacantes: 1    ||   Ceco: 4343007    ||   Ciudad: Funza 
 - TIPO DE ORDEN:   Reemplazo
 - CEDULA:  39756087
 - NOMBRE:  Viteri Cuervo Gloria Stella
 - FECHA DE RETIRO:  12/04/2024
 - MOTIVO:   Renuncia Voluntaria
Contrato: Proyectizado
Duración: 1 MES     ||    Puntos: 7.800 putos por 15 días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t>
  </si>
  <si>
    <t>Viteri Cuervo Gloria Stella</t>
  </si>
  <si>
    <t>1837739756087</t>
  </si>
  <si>
    <t>1073522774</t>
  </si>
  <si>
    <t xml:space="preserve">"Solicitado Por:  Ingeniero  Jeison Alayon Rodriguez   
Perfil: TECNICO DE ARCHIVO  
Cant Vacantes: 1    ||   Ceco: 4343007    ||   Ciudad: Funza 
 - TIPO DE ORDEN:   Reemplazo
 - CEDULA:  1073522774
 - NOMBRE:  Suarez Matallana Allison Gizeth
 - FECHA DE RETIRO:  23/03/2024
 - MOTIVO:   Problemas Familiares
Contrato: Proyectizado
Duración: 1 MES     ||    Puntos: 7.800 putos por 15 días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t>
  </si>
  <si>
    <t>Suarez Matallana Allison Gizeth</t>
  </si>
  <si>
    <t>183781073522774</t>
  </si>
  <si>
    <t>52094432</t>
  </si>
  <si>
    <t xml:space="preserve">"Solicitado Por:  Ingeniero  Jeison Alayon Rodriguez   
Perfil: TECNICO DE ARCHIVO  
Cant Vacantes: 1    ||   Ceco: 4343007    ||   Ciudad: Funza 
 - TIPO DE ORDEN:   Reemplazo
 - CEDULA:  52094432
 - NOMBRE:  Beltran Navarro Luz Dary
 - FECHA DE RETIRO:  23/02/2024
 - MOTIVO:   Relación con el Jefe Inmediato
Contrato: Proyectizado
Duración: 1 MES     ||    Puntos: 7.800 putos por 15 días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t>
  </si>
  <si>
    <t>Beltran Navarro Luz Dary</t>
  </si>
  <si>
    <t>1837952094432</t>
  </si>
  <si>
    <t>1072672750</t>
  </si>
  <si>
    <t xml:space="preserve">"Solicitado Por:  Ingeniero  Jeison Alayon Rodriguez   
Perfil: TECNICO DE ARCHIVO  
Cant Vacantes: 1    ||   Ceco: 4343007    ||   Ciudad: Funza 
 - TIPO DE ORDEN:   Reemplazo
 - CEDULA:  1072672750
 - NOMBRE:  Bustos Ruiz Marlon Felipe
 - FECHA DE RETIRO:  08/03/2024
 - MOTIVO:   Terminación Justa Causa  
Contrato: Proyectizado
Duración: 1 MES     ||    Puntos: 7.800 putos por 15 días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t>
  </si>
  <si>
    <t>Bustos Ruiz Marlon Felipe</t>
  </si>
  <si>
    <t>183801072672750</t>
  </si>
  <si>
    <t xml:space="preserve">"Solicitado Por:  Ingeniero  MARIA VICTORIA LUQUE  
Perfil: Auxiliar I  Operador De Datos   
Cant Vacantes: 1    ||   Ceco: 8505    ||   Ciudad: Bogota 
 - TIPO DE ORDEN:   Reemplazo
 - CEDULA:  1001273919
 - NOMBRE:  Garcia Camargo Maira Alejandra
 - FECHA DE RETIRO:  30/04/2024
 - MOTIVO:   Terminación de Puntos
Contrato: Proyectizado
Duración: 2 MES     ||    Puntos: 100 POR MES
Horario: L a V 7 a 5 Sábado Medio día
Sede: COFRADÍA 
Recursos:  102727 COMPUTADOR PORTATIL 1 SERIALIZADO  
000002 Mouse USB 1 SERIALIZADO  
102981 TECLADO 1 SERIALIZADO  
000006 Cuenta Correo Basic 1 SERIALIZADO  
9999909 TEAMS 1 CUANTIFICADO  
101986 DIADEMA O MICROAURICULAR 1 SERIALIZADO
Observación:  Personal no se va a renovar puntos
Usuario:  Lina Cruz"
</t>
  </si>
  <si>
    <t>Garcia Camargo Maira Alejandra</t>
  </si>
  <si>
    <t>183811001273919</t>
  </si>
  <si>
    <t>"Solicitado Por: Ingeniero Mauricio Barreto Ochoa Perfil: Auxiliar I / Empalmeria Redes De Cobre Cant Vacantes: 1 || Ceco: 1200001 || Ciudad: Bogota - TIPO DE ORDEN: Reemplazo - CEDULA: 1000019063 - NOMBRE: Montañez Barreto Nelson Javier - FECHA DE CAMBIO DE CARGO: 01/04/2024 - MOTIVO: CAMBIO DE CARGO CC-24449 Contrato: Proyectizado Duración: 1 mes || Puntos: 175 puntos mes. Horario: L - S de 7 am – 4 pm Sede: TERRENO Recursos: sin recursos Observación: Auxiliar I / Empalmeria Redes De Cobre con horario L - S de 7 am – 4 pm; 175 puntos mes. Usuario: Lina Cruz" | autorizado - reemplazo por cambio de cargo</t>
  </si>
  <si>
    <t>1000019063</t>
  </si>
  <si>
    <t xml:space="preserve">"Solicitado Por:  Ingeniero  Mauricio Barreto Ochoa   
Perfil: Auxiliar I / Empalmeria Redes De Cobre 
Cant Vacantes: 1    ||   Ceco: 1200001    ||   Ciudad: Bogota 
 - TIPO DE ORDEN:   Reemplazo
 - CEDULA:  1000019063
 - NOMBRE:  Montañez Barreto Nelson Javier
 - FECHA DE CAMBIO DE CARGO: 01/04/2024
 - MOTIVO:   CAMBIO DE CARGO CC-24449
Contrato: Proyectizado
Duración: 1 mes     ||    Puntos: 175 puntos mes.
Horario: L - S de 7 am – 4 pm
Sede: TERRENO 
Recursos:  sin recursos
Observación:  Auxiliar I / Empalmeria Redes De Cobre con horario L - S de 7 am – 4 pm; 175 puntos mes.
Usuario:  Lina Cruz"
</t>
  </si>
  <si>
    <t>Montañez Barreto Nelson Javier</t>
  </si>
  <si>
    <t>183831000019063</t>
  </si>
  <si>
    <t>"Solicitado Por: Ingeniero Mauricio Barreto Ochoa Perfil: Auxiliar I / Tendido Cobre Cant Vacantes: 1 || Ceco: 1200001 || Ciudad: Bogota - TIPO DE ORDEN: Reemplazo - CEDULA: 1023008322 - NOMBRE: Velásquez Novoa Oscar David - FECHA DE RETIRO: 18/04/2024 - MOTIVO: VENCIMIENTO DE PUNTOS Contrato: Proyectizado Duración: 1 MES || Puntos: 1.250 puntos mes. Horario: L - S de 7 am – 4 pm Sede: TERRENO Recursos: SIN RECURSOS Usuario: Lina Cruz" | Autorizo solicitud</t>
  </si>
  <si>
    <t>1023008322</t>
  </si>
  <si>
    <t xml:space="preserve">"Solicitado Por:  Ingeniero  Mauricio Barreto Ochoa   
Perfil: Auxiliar I / Tendido Cobre 
Cant Vacantes: 1    ||   Ceco: 1200001    ||   Ciudad: Bogota 
 - TIPO DE ORDEN:   Reemplazo
 - CEDULA:  1023008322
 - NOMBRE:  Velásquez Novoa Oscar David
 - FECHA DE RETIRO:  18/04/2024
 - MOTIVO:   VENCIMIENTO DE PUNTOS
Contrato: Proyectizado
Duración: 1 MES     ||    Puntos: 1.250 puntos mes.
Horario: L - S de 7 am – 4 pm
Sede: TERRENO 
Recursos:  SIN RECURSOS
Usuario:  Lina Cruz"
</t>
  </si>
  <si>
    <t>Velásquez Novoa Oscar David</t>
  </si>
  <si>
    <t>183841023008322</t>
  </si>
  <si>
    <t>"Solicitado Por: Ingeniero Mauricio Barreto Ochoa Perfil: Auxiliar I / Empalmeria Redes De Cobre Cant Vacantes: 1 || Ceco: 1200001 || Ciudad: Bogota - TIPO DE ORDEN: Reemplazo - CEDULA: 1007328432 - NOMBRE: Basto Fajardo Cristian Camilo - FECHA DE RETIRO: 22/04/2024 - MOTIVO: VENCIMIENTO DE PUNTOS Contrato: Proyectizado Duración: 1 MES || Puntos: 1.250 puntos mes. Horario: L - S de 7 am – 4 pm Sede: TERRENO Recursos: SIN RECURSOS Usuario: Lina Cruz" | Autorizo solicitud</t>
  </si>
  <si>
    <t>1007328432</t>
  </si>
  <si>
    <t xml:space="preserve">"Solicitado Por:  Ingeniero  Mauricio Barreto Ochoa   
Perfil: Auxiliar I / Empalmeria Redes De Cobre 
Cant Vacantes: 1    ||   Ceco: 1200001    ||   Ciudad: Bogota 
 - TIPO DE ORDEN:   Reemplazo
 - CEDULA:  1007328432
 - NOMBRE:  Basto Fajardo Cristian Camilo
 - FECHA DE RETIRO:  22/04/2024
 - MOTIVO:   VENCIMIENTO DE PUNTOS
Contrato: Proyectizado
Duración: 1 MES     ||    Puntos: 1.250 puntos mes.
Horario: L - S de 7 am – 4 pm
Sede: TERRENO 
Recursos:  SIN RECURSOS
Usuario:  Lina Cruz"
</t>
  </si>
  <si>
    <t>Basto Fajardo Cristian Camilo</t>
  </si>
  <si>
    <t>183851007328432</t>
  </si>
  <si>
    <t>"Solicitado Por: Ingeniero Mauricio Barreto Ochoa Perfil: Auxiliar I / Tendido Cobre Cant Vacantes: 1 || Ceco: 1200001 || Ciudad: Bogota - TIPO DE ORDEN: Reemplazo - CEDULA: 1016000428 - NOMBRE: Paez Roa Cristian Gerardo - FECHA DE RETIRO: 18/04/2024 - MOTIVO: VENCIMIENTO DE PUNTOS Contrato: Proyectizado Duración: 1 MES || Puntos: 1.250 puntos mes. Horario: L - S de 7 am – 4 pm Sede: TERRENO Recursos: SIN RECURSOS Usuario: Lina Cruz" | Autorizo solicitud</t>
  </si>
  <si>
    <t>1016000428</t>
  </si>
  <si>
    <t xml:space="preserve">"Solicitado Por:  Ingeniero  Mauricio Barreto Ochoa   
Perfil: Auxiliar I / Tendido Cobre 
Cant Vacantes: 1    ||   Ceco: 1200001    ||   Ciudad: Bogota 
 - TIPO DE ORDEN:   Reemplazo
 - CEDULA:  1016000428
 - NOMBRE:  Paez Roa Cristian Gerardo
 - FECHA DE RETIRO:  18/04/2024
 - MOTIVO:   VENCIMIENTO DE PUNTOS
Contrato: Proyectizado
Duración: 1 MES     ||    Puntos: 1.250 puntos mes.
Horario: L - S de 7 am – 4 pm
Sede: TERRENO 
Recursos:  SIN RECURSOS
Usuario:  Lina Cruz"
</t>
  </si>
  <si>
    <t>Paez Roa Cristian Gerardo</t>
  </si>
  <si>
    <t>183861016000428</t>
  </si>
  <si>
    <t>"Solicitado Por: Ingeniero Mauricio Barreto Ochoa Perfil: Auxiliar I / Tendido Cobre Cant Vacantes: 1 || Ceco: 1200001 || Ciudad: Bogota - TIPO DE ORDEN: Reemplazo - CEDULA: 1022971015 - NOMBRE: Rodriguez Castro Omar Andres - FECHA DE RETIRO: 21/04/2024 - MOTIVO: VENCIMIENTO DE PUNTOS Contrato: Proyectizado Duración: 1 MES || Puntos: 1.250 puntos mes. Horario: L - S de 7 am – 4 pm Sede: TERRENO Recursos: SIN RECURSOS Observación: Usuario: Lina Cruz" | Autorizo solicitud</t>
  </si>
  <si>
    <t>1022971015</t>
  </si>
  <si>
    <t xml:space="preserve">"Solicitado Por:  Ingeniero  Mauricio Barreto Ochoa   
Perfil: Auxiliar I / Tendido Cobre 
Cant Vacantes: 1    ||   Ceco: 1200001    ||   Ciudad: Bogota 
 - TIPO DE ORDEN:   Reemplazo
 - CEDULA:  1022971015
 - NOMBRE:  Rodriguez Castro Omar Andres
 - FECHA DE RETIRO:  21/04/2024
 - MOTIVO:   VENCIMIENTO DE PUNTOS
Contrato: Proyectizado
Duración: 1 MES     ||    Puntos: 1.250 puntos mes.
Horario: L - S de 7 am – 4 pm
Sede: TERRENO 
Recursos:  SIN RECURSOS
Observación:  
Usuario:  Lina Cruz"
</t>
  </si>
  <si>
    <t>Rodriguez Castro Omar Andres</t>
  </si>
  <si>
    <t>183871022971015</t>
  </si>
  <si>
    <t>PRESENTA INCAPACIDAD HASTA EL 10/05/2024 POR LO CUAL NO CUBRE PARA REMPLAZARLO</t>
  </si>
  <si>
    <t>1108829775</t>
  </si>
  <si>
    <t xml:space="preserve">"Solicitado Por:  Ingeniero  Mauricio Barreto Ochoa   
Perfil: Auxiliar I / Tendido Cobre 
Cant Vacantes: 1    ||   Ceco: 1200001    ||   Ciudad: Bogota 
 - TIPO DE ORDEN:   Reemplazo
 - CEDULA:  1108829775
 - NOMBRE:  Aviles Riobo Fabian Andres
 - FECHA DE INCAPACIDAD:  24/04/2024
 - MOTIVO:   Accidente tránsito (Fractura hueso metartaso)
Contrato: Proyectizado
Duración: 1 MES     ||    Puntos: 1.250 puntos mes.
Horario: L - S de 7 am – 4 pm
Sede: TERRENO 
Recursos:  SIN RECURSOS
Usuario:  Lina Cruz"
</t>
  </si>
  <si>
    <t>Aviles Riobo Fabian Andres</t>
  </si>
  <si>
    <t>183881108829775</t>
  </si>
  <si>
    <t>"Solicitado Por: Ingeniero Mauricio Barreto Ochoa Perfil: Auxiliar I / Tendido Cobre Cant Vacantes: 1 || Ceco: 1200001 || Ciudad: Bogota - TIPO DE ORDEN: Reemplazo - CEDULA: 1000991574 - NOMBRE: Becerra Suspes Marco Antonio - FECHA DE INCAPACIDAD: 18/05/2024 - MOTIVO: Accidente (Fractura hueso metartaso) Contrato: Proyectizado Duración: 1 MES || Puntos: 1.250 puntos mes. Horario: L - S de 7 am – 4 pm Sede: TERRENO Recursos: SIN RECURSOS Observación: Usuario: Lina Cruz" | Autorizo solicitud</t>
  </si>
  <si>
    <t>1000991574</t>
  </si>
  <si>
    <t xml:space="preserve">"Solicitado Por:  Ingeniero  Mauricio Barreto Ochoa   
Perfil: Auxiliar I / Tendido Cobre 
Cant Vacantes: 1    ||   Ceco: 1200001    ||   Ciudad: Bogota 
 - TIPO DE ORDEN:   Reemplazo
 - CEDULA:  1000991574
 - NOMBRE:  Becerra Suspes Marco Antonio
 - FECHA DE INCAPACIDAD: 18/05/2024
 - MOTIVO:   Accidente (Fractura hueso metartaso)
Contrato: Proyectizado
Duración: 1 MES     ||    Puntos: 1.250 puntos mes.
Horario: L - S de 7 am – 4 pm
Sede: TERRENO 
Recursos:  SIN RECURSOS
Observación:  
Usuario:  Lina Cruz"
</t>
  </si>
  <si>
    <t>Becerra Suspes Marco Antonio</t>
  </si>
  <si>
    <t>183891000991574</t>
  </si>
  <si>
    <t>"Solicitado Por: Ingeniero Mauricio Barreto Ochoa Perfil: Auxiliar I / Tendido Cobre Cant Vacantes: 1 || Ceco: 1200001 || Ciudad: Bogota - TIPO DE ORDEN: Reemplazo - CEDULA: 79517518 - NOMBRE: Alvarez Granados Carlos Arturo - FECHA DE INCAPACIDAD: 28/04/2024 - MOTIVO: Accidente laboral (Fractura en falange) Contrato: Proyectizado Duración: 1 MES || Puntos: 1.250 puntos mes. Horario: L - S de 7 am – 4 pm Sede: TERRENO Recursos: SIN RECURSOS Observación: Usuario: Lina Cruz" | Autorizo solicitud</t>
  </si>
  <si>
    <t>79517518</t>
  </si>
  <si>
    <t xml:space="preserve">"Solicitado Por:  Ingeniero  Mauricio Barreto Ochoa   
Perfil: Auxiliar I / Tendido Cobre 
Cant Vacantes: 1    ||   Ceco: 1200001    ||   Ciudad: Bogota 
 - TIPO DE ORDEN:   Reemplazo
 - CEDULA:  79517518
 - NOMBRE:  Alvarez Granados Carlos Arturo
 - FECHA DE INCAPACIDAD: 28/04/2024
 - MOTIVO:   Accidente laboral (Fractura en falange)
Contrato: Proyectizado
Duración: 1 MES     ||    Puntos: 1.250 puntos mes.
Horario: L - S de 7 am – 4 pm
Sede: TERRENO 
Recursos:  SIN RECURSOS
Observación:  
Usuario:  Lina Cruz"
</t>
  </si>
  <si>
    <t>Alvarez Granados Carlos Arturo</t>
  </si>
  <si>
    <t>1839079517518</t>
  </si>
  <si>
    <t>"Solicitado Por: Ingeniero Jeison Alayon Rodriguez Perfil: Auxiliar Integral De Gestion Documental Cant Vacantes: 1 || Ceco: 4341007 || Ciudad: Funza - TIPO DE ORDEN: Reemplazo - CEDULA: 1073506057 - NOMBRE: Alvarado Prieto Juan Pablo - FECHA DE CC: 1/03/2024 - MOTIVO: CAMBIO DE CARGO CC-24404 Contrato: Proyectizado Duración: 6 meses || Puntos: 270 puntos mensuales Horario: L- V 7 a 5 pm y sábados medio día Sede: • Sede Funza – parque empresarial San Diego kilómetro 1.5 vía Siberia Funza Recursos: SIN RECURSOS Usuario: Lina Cruz" | contratación por remplazo de cargo</t>
  </si>
  <si>
    <t xml:space="preserve">"Solicitado Por:  Ingeniero  Jeison Alayon Rodriguez   
Perfil: Auxiliar Integral De Gestion Documental 
Cant Vacantes: 1    ||   Ceco: 4341007    ||   Ciudad: Funza 
 - TIPO DE ORDEN:   Reemplazo
 - CEDULA:  1073506057
 - NOMBRE:  Alvarado Prieto Juan Pablo
 - FECHA DE CC: 1/03/2024
 - MOTIVO:   CAMBIO DE CARGO CC-24404
Contrato: Proyectizado
Duración: 6 meses     ||    Puntos: 270 puntos mensuales
Horario: L- V 7 a 5 pm y sábados medio día
Sede: • Sede   Funza – parque empresarial San Diego kilómetro 1.5 vía Siberia Funza 
Recursos:  SIN RECURSOS
Usuario:  Lina Cruz"
</t>
  </si>
  <si>
    <t>183911073506057</t>
  </si>
  <si>
    <t>EL ANEXO PARA ESTE CARGO CORRESPONDE A 30 PUNTOS</t>
  </si>
  <si>
    <t>1016041629</t>
  </si>
  <si>
    <t xml:space="preserve">"Solicitado Por:  Ingeniero  Carlos Arturo Contreras  
Perfil: Gerente De Proyectos - Servicios Corporativos 
Cant Vacantes: 1    ||   Ceco: 1060001    ||   Ciudad: Bogota 
 - TIPO DE ORDEN:   Reemplazo
 - CEDULA:  1016041629
 - NOMBRE:  Castro Rincon Leandro
 - FECHA DE RETIRO:  30/04/2024
 - MOTIVO:   No se renuevan puntos 
Contrato: Proyectizado
Duración: 3 meses     ||    Puntos: 3 meses (160 puntos mes)
Horario: 6x8 L-S
Sede: cuni 
Recursos:  102727 COMPUTADOR PORTATIL 1 SERIALIZADO  
000006 Cuenta Correo Basic 1 SERIALIZADO  
102839 SIMCARD ETB 1 SERIALIZADO  
101999 CELULAR SMARTPHONE BASICO 1 CUANTIFICADO 
Usuario:  Lina Cruz"
</t>
  </si>
  <si>
    <t>Castro Rincon Leandro</t>
  </si>
  <si>
    <t>183921016041629</t>
  </si>
  <si>
    <t xml:space="preserve">"Solicitado Por:  Ingeniero  Carlos Arturo Contreras  
Perfil: Ingeniero de puesta en marcha path 
Cant Vacantes: 2    ||   Ceco: 1060001    ||   Ciudad: Bogota 
 - TIPO DE ORDEN:   Aumento de Producción
 - CONTROLD E CAMBIOS: CC-2024-000000025
 - FECHA DE RETIRO:  00/01/1900
 - MOTIVO:   AUMENTO DE PRODUCCION
Contrato: Proyectizado
Duración: 1 MES     ||    Puntos: 140 por mes 
Horario: 6x8 L-S
Sede: cuni 
Recursos:  102727 COMPUTADOR PORTATIL 2 SERIALIZADO  
000006 Cuenta Correo Basic 2 SERIALIZADO  
101999 CELULAR SMARTPHONE BASICO 2 CUANTIFICADO  
102839 SIMCARD ETB 2 SERIALIZADO
Usuario:  Lina Cruz"
</t>
  </si>
  <si>
    <t>18393No es necesario el colaborador remplazo</t>
  </si>
  <si>
    <t>TECNICO CAOM</t>
  </si>
  <si>
    <t>PENDIENTE ANEXO 1</t>
  </si>
  <si>
    <t>79646679</t>
  </si>
  <si>
    <t xml:space="preserve">"Solicitado Por:  Ingeniero  Carlos Arturo Contreras  
Perfil: Tecnico Caom 
Cant Vacantes: 1    ||   Ceco: 1060001    ||   Ciudad: Bogota 
 - TIPO DE ORDEN:   Reemplazo
 - CEDULA:  79646679
 - NOMBRE:  Riaño García Manuel José
 - FECHA DE RETIRO:  08/04/2024
 - MOTIVO:   Problemas de salud
Contrato: Proyectizado
Duración: 1 MES     ||    Puntos: 280 por mes 
Horario: 6x8 L-S
Sede: cuni 
Recursos:  000001 CARNÉ 1 SERIALIZADO 
102727 COMPUTADOR PORTATIL 1 SERIALIZADO  
000006 Cuenta Correo Basic 1 SERIALIZADO  
102839 SIMCARD ETB 1 SERIALIZADO  
101999 CELULAR SMARTPHONE BASICO 1 CUANTIFICADO 
Usuario:  Lina Cruz"
</t>
  </si>
  <si>
    <t>Riaño García Manuel José</t>
  </si>
  <si>
    <t>1839479646679</t>
  </si>
  <si>
    <t>"Solicitado Por: Ingeniero Carlos Arturo Contreras Perfil: Gerente De Proyectos - Servicios Corporativos Cant Vacantes: 1 || Ceco: 1060001 || Ciudad: Bogota - TIPO DE ORDEN: Reemplazo - CEDULA: 1016041629 - NOMBRE: Castro Rincon Leandro - FECHA DE RETIRO: 30/04/2024 - MOTIVO: No se renuevan puntos Contrato: Proyectizado Duración: 3 meses || Puntos: 3 meses (30 puntos mes) Horario: 6x8 L-S Sede: cuni Recursos: 102727 COMPUTADOR PORTATIL 1 SERIALIZADO 000006 Cuenta Correo Basic 1 SERIALIZADO 102839 SIMCARD ETB 1 SERIALIZADO 101999 CELULAR SMARTPHONE BASICO 1 CUANTIFICADO Usuario: Lina Cruz" | AUTORIZADO POR REEMPLAZO</t>
  </si>
  <si>
    <t xml:space="preserve">"Solicitado Por:  Ingeniero  Carlos Arturo Contreras  
Perfil: Gerente De Proyectos - Servicios Corporativos 
Cant Vacantes: 1    ||   Ceco: 1060001    ||   Ciudad: Bogota 
 - TIPO DE ORDEN:   Reemplazo
 - CEDULA:  1016041629
 - NOMBRE:  Castro Rincon Leandro
 - FECHA DE RETIRO:  30/04/2024
 - MOTIVO:   No se renuevan puntos 
Contrato: Proyectizado
Duración: 3 meses     ||    Puntos: 3 meses (30 puntos mes)
Horario: 6x8 L-S
Sede: cuni 
Recursos:  102727 COMPUTADOR PORTATIL 1 SERIALIZADO  
000006 Cuenta Correo Basic 1 SERIALIZADO  
102839 SIMCARD ETB 1 SERIALIZADO  
101999 CELULAR SMARTPHONE BASICO 1 CUANTIFICADO  
Usuario:  Lina Cruz"
</t>
  </si>
  <si>
    <t>183951016041629</t>
  </si>
  <si>
    <t xml:space="preserve">"Solicitado Por:  Ingeniero  Carlos Arturo Contreras  
Perfil: Ingeniero de puesta en marcha path 
Cant Vacantes: 2    ||   Ceco: 1060001    ||   Ciudad: Bogota 
 - TIPO DE ORDEN:   Aumento de Producción
 - CONTROL DE CAMBIOS: CC-2024-000000025
 - MOTIVO:   AUMENTO DE PRODUCCION
Contrato: Proyectizado
Duración: 1 MES     ||    Puntos: 85 por mes  
Horario: 6x8 L-S
Sede: cuni 
Recursos:  102727 COMPUTADOR PORTATIL 2 SERIALIZADO  
000006 Cuenta Correo Basic 2 SERIALIZADO  
101999 CELULAR SMARTPHONE BASICO 2 CUANTIFICADO  
102839 SIMCARD ETB 2 SERIALIZADO
Usuario:  Lina Cruz"
</t>
  </si>
  <si>
    <t>18396No es necesario el colaborador remplazo</t>
  </si>
  <si>
    <t>PROFESIONAL I SST PROYECTO COBRE</t>
  </si>
  <si>
    <t>LA ORDEN DEBE INCLUIR RODAMIENTO</t>
  </si>
  <si>
    <t xml:space="preserve">"Solicitado Por:  Ingeniero  Andrés Camilo López Arias   
Perfil: Profesional I SST proyecto cobre.        
Cant Vacantes: 1    ||   Ceco: 1200001    ||   Ciudad: Bogota 
 - TIPO DE ORDEN:   Aumento de Producción
 - MOTIVO:   Aumento de Producción
Contrato: Proyectizado
Duración: 1 mes     ||    Puntos: 300 puntos
Horario: domingo a viernes de 10 pm a 6am
Sede: en Bogotá de acuerdo a necesidad del proyecto      
Recursos:  102727 COMPUTADOR PORTATIL 1 SERIALIZADO  
102839 SIMCARD ETB 1 SERIALIZADO  
000006 Cuenta Correo Basic 1 SERIALIZADO
Usuario:  Lina Cruz"
</t>
  </si>
  <si>
    <t xml:space="preserve">Andrés Camilo López Arias </t>
  </si>
  <si>
    <t>18397No es necesario el colaborador remplazo</t>
  </si>
  <si>
    <t>"Solicitado Por: Ingeniero MARIA VICTORIA LUQUE Perfil: Auxiliar I Operador De Datos Cant Vacantes: 1 || Ceco: 8505 || Ciudad: Bogota - TIPO DE ORDEN: Reemplazo - CEDULA: 1001273919 - NOMBRE: Garcia Camargo Maira Alejandra - FECHA DE RETIRO: 30/04/2024 - MOTIVO: Terminación de Puntos Contrato: Proyectizado Duración: 2 MESES || Puntos: 100 POR MES Horario: L a V 7 a 5 Sábado Medio día Sede: COFRADÍA Recursos: 102727 COMPUTADOR PORTATIL 1 SERIALIZADO 000002 Mouse USB 1 SERIALIZADO 102981 TECLADO 1 SERIALIZADO 000006 Cuenta Correo Basic 1 SERIALIZADO 9999909 TEAMS 1 CUANTIFICADO 101986 DIADEMA O MICROAURICULAR 1 SERIALIZADO Usuario: Lina Cruz" | aprobado</t>
  </si>
  <si>
    <t xml:space="preserve">"Solicitado Por:  Ingeniero  MARIA VICTORIA LUQUE  
Perfil: Auxiliar I  Operador De Datos   
Cant Vacantes: 1    ||   Ceco: 8505    ||   Ciudad: Bogota 
 - TIPO DE ORDEN:   Reemplazo
 - CEDULA:  1001273919
 - NOMBRE:  Garcia Camargo Maira Alejandra
 - FECHA DE RETIRO:  30/04/2024
 - MOTIVO:   Terminación de Puntos
Contrato: Proyectizado
Duración: 2 MESES     ||    Puntos: 100 POR MES
Horario: L a V 7 a 5 Sábado Medio día
Sede: COFRADÍA 
Recursos:  102727 COMPUTADOR PORTATIL 1 SERIALIZADO  
000002 Mouse USB 1 SERIALIZADO  
102981 TECLADO 1 SERIALIZADO  
000006 Cuenta Correo Basic 1 SERIALIZADO  
9999909 TEAMS 1 CUANTIFICADO  
101986 DIADEMA O MICROAURICULAR 1 SERIALIZADO
Usuario:  Lina Cruz"
</t>
  </si>
  <si>
    <t>183981001273919</t>
  </si>
  <si>
    <t>"Solicitado Por: Ingeniero Andrés Camilo López Arias Perfil: Profesional I SST proyecto cobre. Cant Vacantes: 1 || Ceco: 1200001 || Ciudad: Bogota - TIPO DE ORDEN: Aumento de Producción - MOTIVO: Aumento de Producción Contrato: Proyectizado Duración: 1 mes || Puntos: 300 puntos Horario: domingo a viernes de 10 pm a 6am Sede: en Bogotá de acuerdo a necesidad del proyecto Recursos: 102727 COMPUTADOR PORTATIL 1 SERIALIZADO 102839 SIMCARD ETB 1 SERIALIZADO 000006 Cuenta Correo Basic 1 SERIALIZADO 9999988 REQUIERE MOTO 1 CUANTIFICADO Usuario: Lina Cruz" | autorizado - solicitud de personal para atender la operación nocturna del proyecto decomisionamiento</t>
  </si>
  <si>
    <t>Nombre: COMPUTADOR PORTATIL , Nombre: SIMCARD ETB , Nombre: Cuenta Correo Basic , Nombre: REQUIERE MOTO ,</t>
  </si>
  <si>
    <t xml:space="preserve">"Solicitado Por:  Ingeniero  Andrés Camilo López Arias   
Perfil: Profesional I SST proyecto cobre.        
Cant Vacantes: 1    ||   Ceco: 1200001    ||   Ciudad: Bogota 
 - TIPO DE ORDEN:   Aumento de Producción
 - MOTIVO:   Aumento de Producción
Contrato: Proyectizado
Duración: 1 mes     ||    Puntos: 300 puntos
Horario: domingo a viernes de 10 pm a 6am
Sede: en Bogotá de acuerdo a necesidad del proyecto      
Recursos:  102727 COMPUTADOR PORTATIL 1 SERIALIZADO  
102839 SIMCARD ETB 1 SERIALIZADO  
000006 Cuenta Correo Basic 1 SERIALIZADO
9999988	REQUIERE MOTO	1	CUANTIFICADO
Usuario:  Lina Cruz"
</t>
  </si>
  <si>
    <t>18399No es necesario el colaborador remplazo</t>
  </si>
  <si>
    <t xml:space="preserve">"Solicitado Por:  Ingeniero  Marscelo Tovar Nivia   
Perfil: Técnico II / Líder De Grupo Tendido Fibra Óptica 
Cant Vacantes: 13    ||   Ceco: 1224001    ||   Ciudad: Bogota 
 - TIPO DE ORDEN:   Aumento de Producción
 - CONTROL DE CAMBIOS:  CC-2024-000000026
 - MOTIVO:   Aumento de Producción
Contrato: Temporal
Duración: 1 a 3 meses     ||    Puntos: N/A
Horario: L - S 7AM - 4PM.
Sede: Terreno 
Recursos:   102839	SIMCARD ETB	13	SERIALIZADO	
Observación:  ·         13 Técnico II / Líder De Grupo Tendido Fibra Óptica; Con asignación de SIM CARD (Voz +datos), horario L - S 7AM - 4PM.
Usuario:  Lina Cruz"
</t>
  </si>
  <si>
    <t>18400No es necesario el colaborador remplazo</t>
  </si>
  <si>
    <t>"Solicitado Por: Ingeniero Marscelo Tovar Nivia Perfil: Auxiliar I / Tendido Fibra Optica Cant Vacantes: 39 || Ceco: 1224001 || Ciudad: Bogota - TIPO DE ORDEN: Aumento de Producción - CONTROL DE CAMBIOS: CC-2024-000000026 - MOTIVO: Aumento de Producción Contrato: Temporal Duración: 1 a 3 meses || Puntos: N/A Horario: L - S 7AM - 4PM. Sede: Terreno Recursos: SIN RECURSOS Observación: ·         39 Auxiliar I / Asistente de Tendido; con horario L - S 7AM - 4PM. Usuario: Lina Cruz" | autorizado - solicitud para atender el crecimiento de los 30 k hogares conectables</t>
  </si>
  <si>
    <t xml:space="preserve">"Solicitado Por:  Ingeniero  Marscelo Tovar Nivia   
Perfil: Auxiliar I / Tendido Fibra Optica
Cant Vacantes: 39    ||   Ceco: 1224001    ||   Ciudad: Bogota 
 - TIPO DE ORDEN:   Aumento de Producción
 - CONTROL DE CAMBIOS:  CC-2024-000000026
 - MOTIVO:   Aumento de Producción
Contrato: Temporal
Duración: 1 a 3 meses     ||    Puntos: N/A
Horario: L - S 7AM - 4PM.
Sede: Terreno 
Recursos:  SIN RECURSOS
Observación:  ·         39 Auxiliar I / Asistente de Tendido; con horario L - S 7AM - 4PM.
Usuario:  Lina Cruz"
</t>
  </si>
  <si>
    <t>18401No es necesario el colaborador remplazo</t>
  </si>
  <si>
    <t xml:space="preserve">"Solicitado Por:  Ingeniero  Marscelo Tovar Nivia   
Perfil: Técnico IV / Fusionador de Fibra 
Cant Vacantes: 7    ||   Ceco: 1224001    ||   Ciudad: Bogota 
 - TIPO DE ORDEN:   Aumento de Producción
 - CONTROL DE CAMBIOS:  CC-2024-000000026
 - MOTIVO:   Aumento de Producción
Contrato: Temporal
Duración: 1 a 3 meses     ||    Puntos: N/A
Horario: L - S 7AM - 4PM.
Sede: Terreno 
Recursos:  102839 SIMCARD ETB 7 SERIALIZADO 
Observación:  ·         7 Técnico IV / Fusionador de Fibra; Con asignación de SIM CARD (Voz +datos), horario L - S 7AM - 4PM.
Usuario:  Lina Cruz"
</t>
  </si>
  <si>
    <t>18402No es necesario el colaborador remplazo</t>
  </si>
  <si>
    <t>EL PERFIL DEL CARGO ES TECNICO I AUXILIAR EMPALME DE FIBRA OPTICA</t>
  </si>
  <si>
    <t xml:space="preserve">"Solicitado Por:  Ingeniero  Marscelo Tovar Nivia   
Perfil:  Auxiliar Empalme De Fibra Óptica 
Cant Vacantes: 7    ||   Ceco: 1224001    ||   Ciudad: Bogota 
 - TIPO DE ORDEN:   Aumento de Producción
 - CONTROL DE CAMBIOS:  CC-2024-000000026
 - MOTIVO:   Aumento de Producción
Contrato: Temporal
Duración: 1 a 3 meses     ||    Puntos: N/A
Horario: L - S 7AM - 4PM.
Sede: Terreno 
Recursos:  SIN RECURSOS
Observación:  ·         7 Técnico I/ Auxiliar Empalme De Fibra Óptica; con horario L - S 7AM - 4PM.
Usuario:  Lina Cruz"
</t>
  </si>
  <si>
    <t>18403No es necesario el colaborador remplazo</t>
  </si>
  <si>
    <t xml:space="preserve">"Solicitado Por:  Ingeniero  Marscelo Tovar Nivia   
Perfil: Técnico I / Certificador De Fibra Óptica 
Cant Vacantes: 4    ||   Ceco: 1224001    ||   Ciudad: Bogota 
 - TIPO DE ORDEN:   Aumento de Producción
 - CONTROL DE CAMBIOS:  CC-2024-000000026
 - MOTIVO:   Aumento de Producción
Contrato: Temporal
Duración: 1 a 3 meses     ||    Puntos: N/A
Horario: L - S 7AM - 4PM.
Sede: Terreno 
Recursos:   102839 SIMCARD ETB 4 SERIALIZADO  
Observación:  ·         4 Técnico I / Certificador De Fibra Óptica; Con asignación de SIM CARD (Voz +datos), horario L - S 7AM - 4PM.
Usuario:  Lina Cruz"
</t>
  </si>
  <si>
    <t>18404No es necesario el colaborador remplazo</t>
  </si>
  <si>
    <t xml:space="preserve">"Solicitado Por:  Ingeniero  Marscelo Tovar Nivia   
Perfil: Técnico III / Análisis De Infraestructura 
Cant Vacantes: 11    ||   Ceco: 1224001    ||   Ciudad: Bogota 
 - TIPO DE ORDEN:   Aumento de Producción
 - CONTROL DE CAMBIOS:  CC-2024-000000026
 - MOTIVO:   Aumento de Producción
Contrato: Temporal
Duración: 1 a 3 meses     ||    Puntos: N/A
Horario: L - S 7AM - 4PM.
Sede: Terreno 
Recursos:  102839 SIMCARD ETB 11 SERIALIZADO  
102727 COMPUTADOR PORTATIL 11 SERIALIZADO  
000005 Cuenta Correo Kios 11 SERIALIZADO  
9999988 REQUIERE MOTO 11 CUANTIFICADO
Observación:  ·         11 Técnico III / Análisis De Infraestructura; Con asignación de SIM CARD (Voz +datos) + PC portátil y Correo corporativo, horario L - S 7AM - 4PM. Requiere Moto.
Usuario:  Lina Cruz"
</t>
  </si>
  <si>
    <t>18405No es necesario el colaborador remplazo</t>
  </si>
  <si>
    <t xml:space="preserve">"Solicitado Por:  Ingeniero  Marscelo Tovar Nivia   
Perfil: Técnico I / Seguridad Infraestructura 
Cant Vacantes: 1    ||   Ceco: 1224001    ||   Ciudad: Bogota 
 - TIPO DE ORDEN:   Aumento de Producción
 - CONTROL DE CAMBIOS:  CC-2024-000000026
 - MOTIVO:   Aumento de Producción
Contrato: Temporal
Duración: 1 a 3 meses     ||    Puntos: N/A
Horario: L - S 7AM - 4PM.
Sede: Terreno 
Recursos:  102839 SIMCARD ETB 1 SERIALIZADO 
Observación:  ·         1 Técnico I / Seguridad Infraestructura; Con asignación de SIM CARD (Voz +datos), horario L - S 7AM - 4PM
Usuario:  Lina Cruz"
</t>
  </si>
  <si>
    <t>18406No es necesario el colaborador remplazo</t>
  </si>
  <si>
    <t>18407No es necesario el colaborador remplazo</t>
  </si>
  <si>
    <t>"Solicitado Por: Ingeniero Marscelo Tovar Nivia Perfil: Técnico I / Seguridad Infraestructura Cant Vacantes: 1 || Ceco: 1224001 || Ciudad: Bogota - TIPO DE ORDEN: Aumento de Producción - CONTROL DE CAMBIOS: CC-2024-000000026 - MOTIVO: Aumento de Producción Contrato: Temporal Duración: 1 a 3 meses || Puntos: N/A Horario: L - S 7AM - 4PM. Sede: Terreno Recursos: 102839 SIMCARD ETB 1 SERIALIZADO Observación: ·         1 Técnico I / Seguridad Infraestructura; Con asignación de SIM CARD (Voz +datos), horario L - S 7AM - 4PM Usuario: Lina Cruz" | autorizado - solicitud de personal para cumplimiento de la meta de los 30K</t>
  </si>
  <si>
    <t>18408No es necesario el colaborador remplazo</t>
  </si>
  <si>
    <t>TECNICO II / INTERVENCION RED DE ACCESO COBRE</t>
  </si>
  <si>
    <t xml:space="preserve">"Solicitado Por:  Ingeniero  Marscelo Tovar Nivia   
Perfil: Tecnico II / Intervención Red De Acceso Cobre 
Cant Vacantes: 1    ||   Ceco: 1224001    ||   Ciudad: Bogota 
 - TIPO DE ORDEN:   Aumento de Producción
 - CONTROL DE CAMBIOS:  CC-2024-000000026
 - MOTIVO:   Aumento de Producción
Contrato: Temporal
Duración: 1 a 3 meses     ||    Puntos: N/A
Horario: L - S 7AM - 4PM.
Sede: Terreno 
Recursos:   102839 SIMCARD ETB 1 SERIALIZADO 
Observación:  ·         1 Tecnico II / Intervención Red De Acceso Cobre; Con asignación de SIM CARD (Voz +datos), horario L - S 7AM - 4PM
Usuario:  Lina Cruz"
</t>
  </si>
  <si>
    <t>18409No es necesario el colaborador remplazo</t>
  </si>
  <si>
    <t xml:space="preserve">"Solicitado Por:  Ingeniero  Marscelo Tovar Nivia   
Perfil: Auxiliar I / Operador De Datos 
Cant Vacantes: 5    ||   Ceco: 1224001    ||   Ciudad: Bogota 
 - TIPO DE ORDEN:   Aumento de Producción
 - CONTROL DE CAMBIOS:  CC-2024-000000026
 - MOTIVO:   Aumento de Producción
Contrato: Temporal
Duración: 1 a 3 meses     ||    Puntos: N/A
Horario: L - S 7AM - 4PM.
Sede: SAN FERNANDO
Recursos:  102839 SIMCARD ETB 5 SERIALIZADO  
000005 Cuenta Correo Kios 5 SERIALIZADO  
102727 COMPUTADOR PORTATIL 5 SERIALIZADO 
Observación:  ·         5 Auxiliar I / Operador De Datos; Con asignación de SIM CARD (Voz +datos) + PC portátil y Correo corporativo, horario L - S 7AM - 4PM
Usuario:  Lina Cruz"
</t>
  </si>
  <si>
    <t>18410No es necesario el colaborador remplazo</t>
  </si>
  <si>
    <t xml:space="preserve">"Solicitado Por:  Ingeniero  Marscelo Tovar Nivia   
Perfil: Tecnico III / Analista De Información Y Gestion De Materiales 
Cant Vacantes: 2    ||   Ceco: 1224001    ||   Ciudad: Bogota 
 - TIPO DE ORDEN:   Aumento de Producción
 - CONTROL DE CAMBIOS:  CC-2024-000000026
 - MOTIVO:   Aumento de Producción
Contrato: Temporal
Duración: 1 a 3 meses     ||    Puntos: N/A
Horario: L - S 7AM - 4PM.
Sede: SAN FERNANDO
Recursos:  102839 SIMCARD ETB 2 SERIALIZADO  
102727 COMPUTADOR PORTATIL 2 SERIALIZADO  
000005 Cuenta Correo Kios 2 SERIALIZADO 
Observación:  ·         2 Tecnico III / Analista De Información Y Gestion De Materiales; Con asignación de SIM CARD (Voz +datos) + PC portátil y Correo corporativo, horario L - S 7AM - 4PM
Usuario:  Lina Cruz"
</t>
  </si>
  <si>
    <t>18411No es necesario el colaborador remplazo</t>
  </si>
  <si>
    <t>"Solicitado Por: Ingeniero Marscelo Tovar Nivia Perfil: Tecnico III / Diseño de Planos Cant Vacantes: 1 || Ceco: 1224001 || Ciudad: Bogota - TIPO DE ORDEN: Aumento de Producción - CONTROL DE CAMBIOS: CC-2024-000000026 - MOTIVO: Aumento de Producción Contrato: Temporal Duración: 1 a 3 meses || Puntos: N/A Horario: L - S 7AM - 4PM. Sede: SAN FERNANDO Recursos: 102839 SIMCARD ETB 1 SERIALIZADO 102727 COMPUTADOR PORTATIL 1 SERIALIZADO 000005 Cuenta Correo Kios 1 SERIALIZADO Observación: ·         1 Tecnico III / Diseño de Planos; Con asignación de SIM CARD (Voz +datos) + PC portátil y Correo corporativo, horario L - S 7AM - 4PM Usuario: Lina Cruz" | autorizada - solicitud para atender el crecimiento para los 30 K hogares conectables</t>
  </si>
  <si>
    <t xml:space="preserve">"Solicitado Por:  Ingeniero  Marscelo Tovar Nivia   
Perfil: Tecnico III / Diseño de Planos 
Cant Vacantes: 1    ||   Ceco: 1224001    ||   Ciudad: Bogota 
 - TIPO DE ORDEN:   Aumento de Producción
 - CONTROL DE CAMBIOS:  CC-2024-000000026
 - MOTIVO:   Aumento de Producción
Contrato: Temporal
Duración: 1 a 3 meses     ||    Puntos: N/A
Horario: L - S 7AM - 4PM.
Sede: SAN FERNANDO
Recursos:  102839 SIMCARD ETB 1 SERIALIZADO  
102727 COMPUTADOR PORTATIL 1 SERIALIZADO  
000005 Cuenta Correo Kios 1 SERIALIZADO 
Observación:  ·         1 Tecnico III / Diseño de Planos; Con asignación de SIM CARD (Voz +datos) + PC portátil y Correo corporativo, horario L - S 7AM - 4PM
Usuario:  Lina Cruz"
</t>
  </si>
  <si>
    <t>18412No es necesario el colaborador remplazo</t>
  </si>
  <si>
    <t>"Solicitado Por: Ingeniero Marscelo Tovar Nivia Perfil: Técnico II / Líder De Grupo Tendido Fibra Óptica Cant Vacantes: 13 || Ceco: 1224001 || Ciudad: Bogota - TIPO DE ORDEN: Aumento de Producción - CONTROL DE CAMBIOS: CC-2024-000000026 - MOTIVO: Aumento de Producción Contrato: Temporal Duración: 1 a 3 meses || Puntos: N/A Horario: L - S 7AM - 4PM. Sede: Terreno Recursos: 102839 SIMCARD ETB 13 SERIALIZADO Observación: ·         13 Técnico II / Líder De Grupo Tendido Fibra Óptica; Con asignación de SIM CARD (Voz +datos), horario L - S 7AM - 4PM. Usuario: Lina Cruz"</t>
  </si>
  <si>
    <t>18413No es necesario el colaborador remplazo</t>
  </si>
  <si>
    <t>"Solicitado Por: Ingeniero Marscelo Tovar Nivia Perfil: Técnico IV / Fusionador de Fibra Cant Vacantes: 7 || Ceco: 1224001 || Ciudad: Bogota - TIPO DE ORDEN: Aumento de Producción - CONTROL DE CAMBIOS: CC-2024-000000026 - MOTIVO: Aumento de Producción Contrato: Temporal Duración: 1 a 3 meses || Puntos: N/A Horario: L - S 7AM - 4PM. Sede: Terreno Recursos: 102839 SIMCARD ETB 7 SERIALIZADO Observación: ·         7 Técnico IV / Fusionador de Fibra; Con asignación de SIM CARD (Voz +datos), horario L - S 7AM - 4PM. Usuario: Lina Cruz" | Autorizado - solicitud para atender el cumplimiento de los 30 K hogares conectables</t>
  </si>
  <si>
    <t>18414No es necesario el colaborador remplazo</t>
  </si>
  <si>
    <t>18415No es necesario el colaborador remplazo</t>
  </si>
  <si>
    <t>"Solicitado Por: Ingeniero Marscelo Tovar Nivia Perfil: Técnico III / Análisis De Infraestructura Cant Vacantes: 11 || Ceco: 1224001 || Ciudad: Bogota - TIPO DE ORDEN: Aumento de Producción - CONTROL DE CAMBIOS: CC-2024-000000026 - MOTIVO: Aumento de Producción Contrato: Temporal Duración: 1 a 3 meses || Puntos: N/A Horario: L - S 7AM - 4PM. Sede: Terreno Recursos: 102839 SIMCARD ETB 11 SERIALIZADO 102727 COMPUTADOR PORTATIL 11 SERIALIZADO 000005 Cuenta Correo Kios 11 SERIALIZADO 9999988 REQUIERE MOTO 11 CUANTIFICADO Observación: ·         11 Técnico III / Análisis De Infraestructura; Con asignación de SIM CARD (Voz +datos) + PC portátil y Correo corporativo, horario L - S 7AM - 4PM. Requiere Moto. Usuario: Lina Cruz" | autorizado - solicitud de personal para cubrir el crecimiento de as 30 k de alistamiento</t>
  </si>
  <si>
    <t>18416No es necesario el colaborador remplazo</t>
  </si>
  <si>
    <t>18417No es necesario el colaborador remplazo</t>
  </si>
  <si>
    <t>18418No es necesario el colaborador remplazo</t>
  </si>
  <si>
    <t>18419No es necesario el colaborador remplazo</t>
  </si>
  <si>
    <t xml:space="preserve">"Solicitado Por:  Ingeniero  Marscelo Tovar Nivia   
Perfil: Supervisor Técnico / Tendido Y Empalme De Fibra Óptica 
Cant Vacantes: 4    ||   Ceco: 1224001    ||   Ciudad: Bogota 
 - TIPO DE ORDEN:   Aumento de Producción
 - CONTROL DE CAMBIOS:  CC-2024-000000026
 - MOTIVO:   Aumento de Producción
Contrato: Temporal
Duración: 1 a 3 meses     ||    Puntos: N/A
Horario: L - S 7AM - 4PM.
Sede: Terreno 
Recursos:  102839 SIMCARD ETB 4 SERIALIZADO  
000005 Cuenta Correo Kios 4 SERIALIZADO  
102727 COMPUTADOR PORTATIL 4 SERIALIZADO  
9999988 REQUIERE MOTO 4 CUANTIFICADO
Observación:  ·         4 Supervisor Técnico / Tendido Y Empalme De Fibra Óptica; Con asignación de SIM CARD (Voz +datos) + PC portátil y Correo corporativo, horario L - S 7AM - 4PM. Requiere Moto.
Usuario:  Lina Cruz"
</t>
  </si>
  <si>
    <t>18420No es necesario el colaborador remplazo</t>
  </si>
  <si>
    <t>AUXILIAR I GESTOR DE ALMACÉN</t>
  </si>
  <si>
    <t xml:space="preserve">"Solicitado Por:  Ingeniero  Marscelo Tovar Nivia   
Perfil: Auxiliar I Gestor De Almacén 
Cant Vacantes: 1    ||   Ceco: 1224001    ||   Ciudad: Bogota 
 - TIPO DE ORDEN:   Aumento de Producción
 - CONTROL DE CAMBIOS:  CC-2024-000000026
 - MOTIVO:   Aumento de Producción
Contrato: Temporal
Duración: 1 a 3 meses     ||    Puntos: N/A
Horario: L - S 7AM - 4PM.
Sede: SAN FERNANDO - PUENTE ARANDA O COFRADIA
Recursos:  102839 SIMCARD ETB 1 SERIALIZADO  
102727 COMPUTADOR PORTATIL 1 SERIALIZADO  
000005 Cuenta Correo Kios 1 SERIALIZADO 
Observación:  ·         1 Auxiliar I Gestor De Almacén; Con asignación de SIM CARD (Voz +datos) + PC portátil y Correo corporativo, horario L - S 7AM - 4PM. 
Usuario:  Lina Cruz"
</t>
  </si>
  <si>
    <t>18421No es necesario el colaborador remplazo</t>
  </si>
  <si>
    <t>18423No es necesario el colaborador remplazo</t>
  </si>
  <si>
    <t>Nombre: COMPUTADOR PORTATIL , Nombre: TECLADO , Nombre: Mouse USB ,</t>
  </si>
  <si>
    <t>53051057</t>
  </si>
  <si>
    <t xml:space="preserve">"Solicitado Por:  Ingeniero  Jeison Alayon Rodriguez   
Perfil: Tecnico De Archivo 
Cant Vacantes: 1    ||   Ceco: 4343007    ||   Ciudad: Funza 
 - TIPO DE ORDEN:   reemplazo
 - CEDULA:  53051057
 - NOMBRE:  Rojas Nuñez Paola Andrea
 - FECHA DE RETIRO:  17/04/2024
 - MOTIVO:   Terminación Justa Causa  
Contrato: Colvatel
Duración: 1 mes      ||    Puntos: 20.700 putos por 1 mes 
Horario: lunes a sábado de 7:am – 4:30pm y sábados de 7:00am – 11:30am       
Sede: Funza – parque empresarial San Diego kilómetro 1.5 vía Funza Siberia  
Recursos:  102727 COMPUTADOR PORTATIL 1 SERIALIZADO  
000002 Mouse USB 1 SERIALIZADO  
102981 TECLADO 1 SERIALIZADO 
Observación:  computador –muse-teclado-base-( con bloqueo en páginas web) 
Usuario:  Lina Cruz"
</t>
  </si>
  <si>
    <t>Rojas Nuñez Paola Andrea</t>
  </si>
  <si>
    <t>1842453051057</t>
  </si>
  <si>
    <t>ERROR DE CIUDAD</t>
  </si>
  <si>
    <t xml:space="preserve">"Solicitado Por:  Ingeniero  Jeison Alayon Rodriguez   
Perfil: Tecnico De Archivo 
Cant Vacantes: 1    ||   Ceco: 4343007    ||   Ciudad: Funza 
 - TIPO DE ORDEN:   reemplazo
 - CEDULA:  53051057
 - NOMBRE:  Rojas Nuñez Paola Andrea
 - FECHA DE RETIRO:  17/04/2024
 - MOTIVO:   Terminación Justa Causa  
Contrato: Colvatel
Duración: 1 mes      ||    Puntos: 5.720 mensuales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t>
  </si>
  <si>
    <t>1842553051057</t>
  </si>
  <si>
    <t>"Solicitado Por: Ingeniero Mauricio Barreto Ochoa Perfil: Auxiliar I / Tendido Cobre Cant Vacantes: 1 || Ceco: 1200001 || Ciudad: Bogota - TIPO DE ORDEN: reemplazo - CEDULA: 1022934360 - NOMBRE: Niño Peña Juan David - FECHA DE RETIRO: 03/05/2024 - MOTIVO: la NO renovación y retiro del personal Contrato: Colvatel Duración: 1 mes || Puntos: 1.250 puntos mes. Horario: L - S de 7 am – 4 pm Sede: Terreno Recursos: sin recursos Observación: • 1 Auxiliar I / Tendido Cobre con horario L - S de 7 am – 4 pm, 1.250 puntos mes. Usuario: Lina Cruz" | Autorizo solicitud</t>
  </si>
  <si>
    <t>1022934360</t>
  </si>
  <si>
    <t xml:space="preserve">"Solicitado Por:  Ingeniero  Mauricio Barreto Ochoa   
Perfil: Auxiliar I / Tendido Cobre 
Cant Vacantes: 1    ||   Ceco: 1200001    ||   Ciudad: Bogota 
 - TIPO DE ORDEN:   reemplazo
 - CEDULA:  1022934360
 - NOMBRE:  Niño Peña Juan David
 - FECHA DE RETIRO:  03/05/2024
 - MOTIVO:   la NO renovación y retiro del personal
Contrato: Colvatel
Duración: 1 mes      ||    Puntos: 1.250 puntos mes.
Horario: L - S de 7 am – 4 pm
Sede: Terreno 
Recursos:  sin recursos
Observación:  • 1 Auxiliar I / Tendido Cobre con horario L - S de 7 am – 4 pm, 1.250 puntos mes.
Usuario:  Lina Cruz"
</t>
  </si>
  <si>
    <t>Niño Peña Juan David</t>
  </si>
  <si>
    <t>184261022934360</t>
  </si>
  <si>
    <t>"Solicitado Por: Ingeniero Mauricio Barreto Ochoa Perfil: Auxiliar I / Empalmeria Redes De Cobre Cant Vacantes: 1 || Ceco: 1200001 || Ciudad: Bogota - TIPO DE ORDEN: reemplazo - CEDULA: 1013676671 - NOMBRE: Villar Leon Diego Alejandro - FECHA DE RETIRO: 03/05/2024 - MOTIVO: la NO renovación y retiro del personal Contrato: Colvatel Duración: 1 mes || Puntos: 175 puntos mes. Horario: L - S de 7 am – 4 pm Sede: Terreno Recursos: sin recursos Observación: • 2 Auxiliar I / Empalmeria Redes De Cobre con horario L - S de 7 am – 4 pm, 175 puntos mes. Usuario: Lina Cruz" | Autorizo solicitud</t>
  </si>
  <si>
    <t>1013676671</t>
  </si>
  <si>
    <t xml:space="preserve">"Solicitado Por:  Ingeniero  Mauricio Barreto Ochoa   
Perfil: Auxiliar I / Empalmeria Redes De Cobre 
Cant Vacantes: 1    ||   Ceco: 1200001    ||   Ciudad: Bogota 
 - TIPO DE ORDEN:   reemplazo
 - CEDULA:  1013676671
 - NOMBRE:  Villar Leon Diego Alejandro
 - FECHA DE RETIRO:  03/05/2024
 - MOTIVO:   la NO renovación y retiro del personal
Contrato: Colvatel
Duración: 1 mes      ||    Puntos: 175 puntos mes.
Horario: L - S de 7 am – 4 pm
Sede: Terreno 
Recursos:  sin recursos
Observación:  • 2 Auxiliar I / Empalmeria Redes De Cobre con horario L - S de 7 am – 4 pm, 175 puntos mes.
Usuario:  Lina Cruz"
</t>
  </si>
  <si>
    <t>Villar Leon Diego Alejandro</t>
  </si>
  <si>
    <t>184271013676671</t>
  </si>
  <si>
    <t>"Solicitado Por: Ingeniero Mauricio Barreto Ochoa Perfil: Auxiliar I / Empalmeria Redes De Cobre Cant Vacantes: 1 || Ceco: 1200001 || Ciudad: Bogota - TIPO DE ORDEN: reemplazo - CEDULA: 1000777645 - NOMBRE: Sanchez Dueñas Juan Sebastian - FECHA DE RETIRO: 20/04/2024 - MOTIVO: retiro del personal Contrato: Colvatel Duración: 1 mes || Puntos: 175 puntos mes. Horario: L - S de 7 am – 4 pm Sede: Terreno Recursos: sin recursos Observación: • 2 Auxiliar I / Empalmeria Redes De Cobre con horario L - S de 7 am – 4 pm, 175 puntos mes. Usuario: Lina Cruz" | Autorizo solicitud</t>
  </si>
  <si>
    <t>1000777645</t>
  </si>
  <si>
    <t xml:space="preserve">"Solicitado Por:  Ingeniero  Mauricio Barreto Ochoa   
Perfil: Auxiliar I / Empalmeria Redes De Cobre 
Cant Vacantes: 1    ||   Ceco: 1200001    ||   Ciudad: Bogota 
 - TIPO DE ORDEN:   reemplazo
 - CEDULA:  1000777645
 - NOMBRE:  Sanchez Dueñas Juan Sebastian
 - FECHA DE RETIRO:  20/04/2024
 - MOTIVO:    retiro del personal
Contrato: Colvatel
Duración: 1 mes      ||    Puntos: 175 puntos mes.
Horario: L - S de 7 am – 4 pm
Sede: Terreno 
Recursos:  sin recursos
Observación:  • 2 Auxiliar I / Empalmeria Redes De Cobre con horario L - S de 7 am – 4 pm, 175 puntos mes.
Usuario:  Lina Cruz"
</t>
  </si>
  <si>
    <t>Sanchez Dueñas Juan Sebastian</t>
  </si>
  <si>
    <t>184281000777645</t>
  </si>
  <si>
    <t>Alistamiento FTTH  No Reem</t>
  </si>
  <si>
    <t>1151001-ALISTAMIENTO NO REEMBOLSABLE FTTH APU  CONTRATO NUEVO -19</t>
  </si>
  <si>
    <t>PROFESIONAL I / LIDER OPERATIVO</t>
  </si>
  <si>
    <t xml:space="preserve">"Solicitado Por:  Ingeniero  Marscelo Tovar Nivia   
Perfil: Profesional I / Líder Operativo 
Cant Vacantes: 2    ||   Ceco: 1151001    ||   Ciudad: Bogota 
 - TIPO DE ORDEN:   Aumento de Producción
 - CONTROL DE CAMBIOS:  CC-2024-000000026
 - MOTIVO:   Aumento de Producción
Contrato: Colvatel
Duración: 1 MES     ||    Puntos: 3432
Horario: L - S 7AM - 4PM.
Sede: SAN FERNANDO - COFRADÍA O PUENTE ARANDA
Recursos:  102839 SIMCARD ETB 2 SERIALIZADO  
102727 COMPUTADOR PORTATIL 2 SERIALIZADO  
000005 Cuenta Correo Kios 2 SERIALIZADO 
Observación:  • 2 Profesional I / Líder Operativo; Con asignación de SIM CARD (Voz +datos) + PC portátil y Correo corporativo, horario L - S 7AM - 4PM
Usuario:  Lina Cruz"
</t>
  </si>
  <si>
    <t>18429No es necesario el colaborador remplazo</t>
  </si>
  <si>
    <t>"Solicitado Por: Ingeniero Jeison Alayon Rodriguez Perfil: Tecnico De Archivo Cant Vacantes: 1 || Ceco: 4343007 || Ciudad: Funza - TIPO DE ORDEN: reemplazo - CEDULA: 53051057 - NOMBRE: Rojas Nuñez Paola Andrea - FECHA DE RETIRO: 17/04/2024 - MOTIVO: Terminación Justa Causa Contrato: Colvatel Duración: 1 mes || Puntos: 5.720 mensuales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 Autorizado se solicita que la persona ingrese laborar el jueves toda vez que se requiere con urgencia</t>
  </si>
  <si>
    <t>1843053051057</t>
  </si>
  <si>
    <t>"Solicitado Por: Ingeniero Yerson Yuriber Amaya Perfil: Técnico II / Instalador Reparador FTTH Cant Vacantes: 1 || Ceco: 1198001 || Ciudad: Bogota - TIPO DE ORDEN: reemplazo - CEDULA: 1192773078 - NOMBRE: Serna Gomez Ronal David - FECHA DE RETIRO: 27/04/2024 - MOTIVO: Viaje Contrato: Colvatel Duración: 1 mes || Puntos: 150 puntos mes. Horario: L - S de 7 am – 4 pm Sede: Terreno Recursos: 102839 SIMCARD ETB 1 SERIALIZADO 9999988 REQUIERE MOTO 1 CUANTIFICADO Observación: • 1 Técnico II / Instalador Reparador FTTH EN MOTO; con horario LUNES-SABADO: con asignación de SIM CARD (Voz + datos). 150 puntos mes. Usuario: Lina Cruz" | Autorizo solicitud</t>
  </si>
  <si>
    <t>1192773078</t>
  </si>
  <si>
    <t xml:space="preserve">"Solicitado Por:  Ingeniero  Yerson Yuriber Amaya   
Perfil: Técnico II / Instalador Reparador FTTH 
Cant Vacantes: 1    ||   Ceco: 1198001    ||   Ciudad: Bogota 
 - TIPO DE ORDEN:   reemplazo
 - CEDULA:  1192773078
 - NOMBRE:  Serna Gomez Ronal David
 - FECHA DE RETIRO:  27/04/2024
 - MOTIVO:   Viaje
Contrato: Colvatel
Duración: 1 mes      ||    Puntos: 150 puntos mes.
Horario: L - S de 7 am – 4 pm
Sede: Terreno 
Recursos:  102839 SIMCARD ETB 1 SERIALIZADO  
9999988 REQUIERE MOTO 1 CUANTIFICADO 
Observación:  • 1 Técnico II / Instalador Reparador FTTH EN MOTO; con horario LUNES-SABADO: con asignación de SIM CARD (Voz + datos). 150 puntos mes.
Usuario:  Lina Cruz"
</t>
  </si>
  <si>
    <t>Serna Gomez Ronal David</t>
  </si>
  <si>
    <t xml:space="preserve">Yerson Yuriber Amaya </t>
  </si>
  <si>
    <t>TECNICO I INSTALADOR REPARADOR SC  (Aseguramiento FTTH)</t>
  </si>
  <si>
    <t>184311192773078</t>
  </si>
  <si>
    <t>1030579671</t>
  </si>
  <si>
    <t xml:space="preserve">"Solicitado Por:  Ingeniero  Marscelo Tovar Nivia   
Perfil: Tecnico IV Fusionador De Fibra Aseguramiento FTTH 
Cant Vacantes: 1    ||   Ceco: 1199001    ||   Ciudad: Bogota 
 - TIPO DE ORDEN:   Reemplazo
 - CEDULA:  1030579671
 - NOMBRE:  Bautista Carrasco William Leonardo
 - CAMBIO DE CARGO:  01/04/2024
 - MOTIVO:   Cambio de Cargo CC-24464
Contrato: Proyectizado
Duración: 1 MES     ||    Puntos: 52
Horario: L - S 7AM - 4PM.
Sede: TERRENO 
Recursos:  102839 SIMCARD ETB 1 SERIALIZADO 
Observación:  asignación de SIM CARD (Voz +datos)
Usuario:  Lina Cruz"
</t>
  </si>
  <si>
    <t>Bautista Carrasco William Leonardo</t>
  </si>
  <si>
    <t>184321030579671</t>
  </si>
  <si>
    <t xml:space="preserve">"Solicitado Por:  Ingeniero  Jeison Alayon Rodriguez   
Perfil: TECNICO DE ARCHIVO  
Cant Vacantes: 1    ||   Ceco: 4343007    ||   Ciudad: Funza 
 - TIPO DE ORDEN:   Reemplazo
 - CEDULA:  39756087
 - NOMBRE:  Viteri Cuervo Gloria Stella
 - FECHA DE RETIRO:  12/04/2024
 - MOTIVO:   Otra oportunidad laboral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t>
  </si>
  <si>
    <t>1843339756087</t>
  </si>
  <si>
    <t xml:space="preserve">"Solicitado Por:  Ingeniero  Jeison Alayon Rodriguez   
Perfil: TECNICO DE ARCHIVO  
Cant Vacantes: 1    ||   Ceco: 4343007    ||   Ciudad: Funza 
 - TIPO DE ORDEN:   Reemplazo
 - CEDULA:  1073522774
 - NOMBRE:  Suarez Matallana Allison Gizeth
 - FECHA DE RETIRO:  23/03/2024
 - MOTIVO:   Problemas Familiares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t>
  </si>
  <si>
    <t>184341073522774</t>
  </si>
  <si>
    <t xml:space="preserve">"Solicitado Por:  Ingeniero  Jeison Alayon Rodriguez   
Perfil: TECNICO DE ARCHIVO  
Cant Vacantes: 1    ||   Ceco: 4343007    ||   Ciudad: Funza 
 - TIPO DE ORDEN:   Reemplazo
 - CEDULA:  1072672750
 - NOMBRE:  Bustos Ruiz Marlon Felipe
 - FECHA DE RETIRO:  08/03/2024
 - MOTIVO:   Terminación Justa Causa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t>
  </si>
  <si>
    <t>184351072672750</t>
  </si>
  <si>
    <t>1843639756087</t>
  </si>
  <si>
    <t>184371073522774</t>
  </si>
  <si>
    <t xml:space="preserve">"Solicitado Por:  Ingeniero  Carlos Arturo Contreras  
Perfil: Profesional De Atencion A Fallas Corporativo 
Cant Vacantes: 10    ||   Ceco: 1060001    ||   Ciudad: Bogota 
 - TIPO DE ORDEN:   AUMENTO DE PRODUCCION
 - CONTROL DE CAMBIOS:  CC-2024-000000028
 - MOTIVO:   Aumento de producción
Contrato: Colvatel
Duración: 3 MESES     ||    Puntos: 280 *mes (3 meses)
Horario: 6x8
Sede: cuni 
Recursos:  102727 COMPUTADOR PORTATIL 10 SERIALIZADO  
101999 CELULAR SMARTPHONE BASICO 10 CUANTIFICADO  
000006 Cuenta Correo Basic 10 SERIALIZADO  
102839 SIMCARD ETB 10 SERIALIZADO  
000001 CARNÉ 10 SERIALIZADO 
Observación:   orden 94 
Usuario:  Lina Cruz"
</t>
  </si>
  <si>
    <t>18438No es necesario el colaborador remplazo</t>
  </si>
  <si>
    <t xml:space="preserve">"Solicitado Por:  Ingeniero  Carlos Arturo Contreras  
Perfil: Especialista De Atencion A Fallas Corporativo 
Cant Vacantes: 1    ||   Ceco: 1060001    ||   Ciudad: Bogota 
 - TIPO DE ORDEN:   AUMENTO DE PRODUCCION
 - CONTROL DE CAMBIOS:  CC-2024-000000028
 - MOTIVO:   Aumento de producción
Contrato: Colvatel
Duración: 3 MESES     ||    Puntos: 130*mes(3 meses)
Horario: 6x8
Sede: cuni 
Recursos:  000001 CARNÉ 1 SERIALIZADO 
102727 COMPUTADOR PORTATIL 1 SERIALIZADO  
101999 CELULAR SMARTPHONE BASICO 1 CUANTIFICADO  
000006 Cuenta Correo Basic 1 SERIALIZADO  
102839 SIMCARD ETB 1 SERIALIZADO 
Observación:   orden 94 
Usuario:  Lina Cruz"
</t>
  </si>
  <si>
    <t>18439No es necesario el colaborador remplazo</t>
  </si>
  <si>
    <t xml:space="preserve">"Solicitado Por:  Ingeniero  Carlos Arturo Contreras  
Perfil: Ingeniero Puesta En Marcha Path 
Cant Vacantes: 2    ||   Ceco: 1060001    ||   Ciudad: Bogota 
 - TIPO DE ORDEN:   AUMENTO DE PRODUCCION
 - CONTROL DE CAMBIOS:  CC-2024-000000028
 - MOTIVO:   Aumento de producción
Contrato: PROYECTIZADO
Duración: 3 MESES     ||    Puntos: 85*mes(3 meses)
Horario: 6x8
Sede: cuni 
Recursos:  000001 CARNÉ 2 SERIALIZADO  
102727 COMPUTADOR PORTATIL 2 SERIALIZADO  
101999 CELULAR SMARTPHONE BASICO 2 CUANTIFICADO  
000006 Cuenta Correo Basic 2 SERIALIZADO  
102839 SIMCARD ETB 2 SERIALIZADO
Observación:  para la orden 94 tener presente que para los ingenieros Ingeniero Puesta En Marcha Path es necesario instalación aplicativo autocat
Usuario:  Lina Cruz"
</t>
  </si>
  <si>
    <t>18440No es necesario el colaborador remplazo</t>
  </si>
  <si>
    <t>"Solicitado Por: Ingeniero Carlos Arturo Contreras Perfil: Ingeniero Puesta En Marcha Path Cant Vacantes: 2 || Ceco: 1060001 || Ciudad: Bogota - TIPO DE ORDEN: AUMENTO DE PRODUCCION - CONTROL DE CAMBIOS: CC-2024-000000028 - MOTIVO: Aumento de producción Contrato: PROYECTIZADO Duración: 3 MESES || Puntos: 85*mes(3 meses) Horario: 6x8 Sede: cuni Recursos: 000001 CARNÉ 2 SERIALIZADO 102727 COMPUTADOR PORTATIL 2 SERIALIZADO 101999 CELULAR SMARTPHONE BASICO 2 CUANTIFICADO 000006 Cuenta Correo Basic 2 SERIALIZADO 102839 SIMCARD ETB 2 SERIALIZADO 9999907 AUTOCAD 2 CUANTIFICADO Observación: para la orden 94 tener presente que para los ingenieros Ingeniero Puesta En Marcha Path es necesario instalación aplicativo autocat Usuario: Lina Cruz"</t>
  </si>
  <si>
    <t>Nombre: COMPUTADOR PORTATIL , Nombre: SIMCARD ETB , Nombre: Cuenta Correo Basic , Nombre: CARNÉ , Nombre: CELULAR SMARTPHONE BASICO , Nombre: AUTOCAD ,</t>
  </si>
  <si>
    <t xml:space="preserve">"Solicitado Por:  Ingeniero  Carlos Arturo Contreras  
Perfil: Ingeniero Puesta En Marcha Path 
Cant Vacantes: 2    ||   Ceco: 1060001    ||   Ciudad: Bogota 
 - TIPO DE ORDEN:   AUMENTO DE PRODUCCION
 - CONTROL DE CAMBIOS:  CC-2024-000000028
 - MOTIVO:   Aumento de producción
Contrato: PROYECTIZADO
Duración: 3 MESES     ||    Puntos: 85*mes(3 meses)
Horario: 6x8
Sede: cuni 
Recursos:  000001 CARNÉ 2 SERIALIZADO  
102727 COMPUTADOR PORTATIL 2 SERIALIZADO  
101999 CELULAR SMARTPHONE BASICO 2 CUANTIFICADO  
000006 Cuenta Correo Basic 2 SERIALIZADO  
102839 SIMCARD ETB 2 SERIALIZADO
9999907	AUTOCAD	2	CUANTIFICADO
Observación:  para la orden 94 tener presente que para los ingenieros Ingeniero Puesta En Marcha Path es necesario instalación aplicativo autocat
Usuario:  Lina Cruz"
</t>
  </si>
  <si>
    <t>18441No es necesario el colaborador remplazo</t>
  </si>
  <si>
    <t>18442No es necesario el colaborador remplazo</t>
  </si>
  <si>
    <t>1072671169</t>
  </si>
  <si>
    <t xml:space="preserve">"Solicitado Por:  Ingeniero  Marscelo Tovar Nivia   
Perfil: Auxiliar I Tendido De Fibra Optica 
Cant Vacantes: 1    ||   Ceco: 1199001    ||   Ciudad: Bogota 
 - TIPO DE ORDEN:   Reemplazo
 - CEDULA:  1072671169
 - NOMBRE:  Balaguera Velez Daniel Esteban
 - FECHA DE RETIRO:  25/04/2024
 - MOTIVO:   Motivos Personales
Contrato: Colvatel
Duración: 1 MES     ||    Puntos: 26
Horario: L - S 7AM - 4PM.
Sede: Terreno 
Recursos:  sin recursos
Usuario:  Lina Cruz"
</t>
  </si>
  <si>
    <t>Balaguera Velez Daniel Esteban</t>
  </si>
  <si>
    <t>184431072671169</t>
  </si>
  <si>
    <t>1038413842</t>
  </si>
  <si>
    <t xml:space="preserve">"Solicitado Por:  Ingeniero  Marscelo Tovar Nivia   
Perfil: Tecnico I Auxiliar Empalme De Fibra optica 
Cant Vacantes: 1    ||   Ceco: 1199001    ||   Ciudad: Bogota 
 - TIPO DE ORDEN:   Reemplazo
 - CEDULA:  1038413842
 - NOMBRE:  Vargas Londoño Cristian Arley
 - FECHA DE RETIRO:  27/04/2024
 - MOTIVO:   Motivos Personales
Contrato: Colvatel
Duración: 1 MES     ||    Puntos: 26
Horario: L - S 7AM - 4PM.
Sede: Terreno 
Recursos:  sin recursos
Usuario:  Lina Cruz"
</t>
  </si>
  <si>
    <t>Vargas Londoño Cristian Arley</t>
  </si>
  <si>
    <t>184441038413842</t>
  </si>
  <si>
    <t>"Solicitado Por: Ingeniero Carlos Arturo Contreras Perfil: Ingeniero de puesta en marcha path Cant Vacantes: 2 || Ceco: 1060001 || Ciudad: Bogota - TIPO DE ORDEN: Aumento de Producción - CONTROL DE CAMBIOS: CC-2024-000000025 - MOTIVO: AUMENTO DE PRODUCCION Contrato: Proyectizado Duración: 1 MES || Puntos: 85 por mes Horario: 6x8 L-S Sede: cuni Recursos: 102727 COMPUTADOR PORTATIL 2 SERIALIZADO 000006 Cuenta Correo Basic 2 SERIALIZADO 101999 CELULAR SMARTPHONE BASICO 2 CUANTIFICADO 102839 SIMCARD ETB 2 SERIALIZADO Usuario: Lina Cruz" | DECLINADA</t>
  </si>
  <si>
    <t>"Solicitado Por:  Ingeniero  Carlos Arturo Contreras  
Perfil: Ingeniero de puesta en marcha path 
Cant Vacantes: 2    ||   Ceco: 1060001    ||   Ciudad: Bogota 
 - TIPO DE ORDEN:   Aumento de Producción
 - CONTROL DE CAMBIOS: CC-2024-000000025
 - MOTIVO:   AUMENTO DE PRODUCCION
Contrato: Proyectizado
Duración: 1 MES     ||    Puntos: 85 por mes  
Horario: 6x8 L-S
Sede: cuni 
Recursos:  102727 COMPUTADOR PORTATIL 2 SERIALIZADO  
000006 Cuenta Correo Basic 2 SERIALIZADO  
101999 CELULAR SMARTPHONE BASICO 2 CUANTIFICADO  
102839 SIMCARD ETB 2 SERIALIZADO
Usuario:  Lina Cruz"
 | DECLINADA</t>
  </si>
  <si>
    <t>"Solicitado Por: Ingeniero Marscelo Tovar Nivia Perfil: Tecnico II / Intervención Red De Acceso Cobre Cant Vacantes: 1 || Ceco: 1224001 || Ciudad: Bogota - TIPO DE ORDEN: Aumento de Producción - CONTROL DE CAMBIOS: CC-2024-000000026 - MOTIVO: Aumento de Producción Contrato: Temporal Duración: 1 a 3 meses || Puntos: N/A Horario: L - S 7AM - 4PM. Sede: Terreno Recursos: 102839 SIMCARD ETB 1 SERIALIZADO Observación: ·         1 Tecnico II / Intervención Red De Acceso Cobre; Con asignación de SIM CARD (Voz +datos), horario L - S 7AM - 4PM Usuario: Lina Cruz" | autorizado - solicitud para atender el crecimiento de los 30KUH</t>
  </si>
  <si>
    <t>"Solicitado Por: Ingeniero Marscelo Tovar Nivia Perfil: Auxiliar I / Operador De Datos Cant Vacantes: 5 || Ceco: 1224001 || Ciudad: Bogota - TIPO DE ORDEN: Aumento de Producción - CONTROL DE CAMBIOS: CC-2024-000000026 - MOTIVO: Aumento de Producción Contrato: Temporal Duración: 1 a 3 meses || Puntos: N/A Horario: L - S 7AM - 4PM. Sede: SAN FERNANDO Recursos: 102839 SIMCARD ETB 5 SERIALIZADO 000005 Cuenta Correo Kios 5 SERIALIZADO 102727 COMPUTADOR PORTATIL 5 SERIALIZADO Observación: ·         5 Auxiliar I / Operador De Datos; Con asignación de SIM CARD (Voz +datos) + PC portátil y Correo corporativo, horario L - S 7AM - 4PM Usuario: Lina Cruz" | autorizado - solicitud para atender el crecimiento de los 30KUH</t>
  </si>
  <si>
    <t>"Solicitado Por: Ingeniero Marscelo Tovar Nivia Perfil: Tecnico III / Analista De Información Y Gestion De Materiales Cant Vacantes: 2 || Ceco: 1224001 || Ciudad: Bogota - TIPO DE ORDEN: Aumento de Producción - CONTROL DE CAMBIOS: CC-2024-000000026 - MOTIVO: Aumento de Producción Contrato: Temporal Duración: 1 a 3 meses || Puntos: N/A Horario: L - S 7AM - 4PM. Sede: SAN FERNANDO Recursos: 102839 SIMCARD ETB 2 SERIALIZADO 102727 COMPUTADOR PORTATIL 2 SERIALIZADO 000005 Cuenta Correo Kios 2 SERIALIZADO Observación: ·         2 Tecnico III / Analista De Información Y Gestion De Materiales; Con asignación de SIM CARD (Voz +datos) + PC portátil y Correo corporativo, horario L - S 7AM - 4PM Usuario: Lina Cruz" | autorizado - requerimiento para atender el crecimiento del 30KUH</t>
  </si>
  <si>
    <t>"Solicitado Por: Ingeniero Marscelo Tovar Nivia Perfil: Supervisor Técnico / Tendido Y Empalme De Fibra Óptica Cant Vacantes: 4 || Ceco: 1224001 || Ciudad: Bogota - TIPO DE ORDEN: Aumento de Producción - CONTROL DE CAMBIOS: CC-2024-000000026 - MOTIVO: Aumento de Producción Contrato: Temporal Duración: 1 a 3 meses || Puntos: N/A Horario: L - S 7AM - 4PM. Sede: Terreno Recursos: 102839 SIMCARD ETB 4 SERIALIZADO 000005 Cuenta Correo Kios 4 SERIALIZADO 102727 COMPUTADOR PORTATIL 4 SERIALIZADO 9999988 REQUIERE MOTO 4 CUANTIFICADO Observación: ·         4 Supervisor Técnico / Tendido Y Empalme De Fibra Óptica; Con asignación de SIM CARD (Voz +datos) + PC portátil y Correo corporativo, horario L - S 7AM - 4PM. Requiere Moto. Usuario: Lina Cruz" | autorizado - requerimiento para cubrir el crecimiento de los 30 KUH de hogares conectables</t>
  </si>
  <si>
    <t>"Solicitado Por: Ingeniero Marscelo Tovar Nivia Perfil: Auxiliar I Gestor De Almacén Cant Vacantes: 1 || Ceco: 1224001 || Ciudad: Bogota - TIPO DE ORDEN: Aumento de Producción - CONTROL DE CAMBIOS: CC-2024-000000026 - MOTIVO: Aumento de Producción Contrato: Temporal Duración: 1 a 3 meses || Puntos: N/A Horario: L - S 7AM - 4PM. Sede: SAN FERNANDO - PUENTE ARANDA O COFRADIA Recursos: 102839 SIMCARD ETB 1 SERIALIZADO 102727 COMPUTADOR PORTATIL 1 SERIALIZADO 000005 Cuenta Correo Kios 1 SERIALIZADO Observación: ·         1 Auxiliar I Gestor De Almacén; Con asignación de SIM CARD (Voz +datos) + PC portátil y Correo corporativo, horario L - S 7AM - 4PM. Usuario: Lina Cruz" | Autorizado - solicitud para atender el crecimiento de las 30 KUH</t>
  </si>
  <si>
    <t>"Solicitado Por: Ingeniero Marscelo Tovar Nivia Perfil: Técnico I / Certificador De Fibra Óptica Cant Vacantes: 4 || Ceco: 1224001 || Ciudad: Bogota - TIPO DE ORDEN: Aumento de Producción - CONTROL DE CAMBIOS: CC-2024-000000026 - MOTIVO: Aumento de Producción Contrato: Temporal Duración: 1 a 3 meses || Puntos: N/A Horario: L - S 7AM - 4PM. Sede: Terreno Recursos: 102839 SIMCARD ETB 4 SERIALIZADO Observación: ·         4 Técnico I / Certificador De Fibra Óptica; Con asignación de SIM CARD (Voz +datos), horario L - S 7AM - 4PM. Usuario: Lina Cruz" | autorizado - solicitud para el cumplimiento de las 30 kUH hogares concetables</t>
  </si>
  <si>
    <t>"Solicitado Por: Ingeniero Marscelo Tovar Nivia Perfil: Profesional I / Líder Operativo Cant Vacantes: 2 || Ceco: 1151001 || Ciudad: Bogota - TIPO DE ORDEN: Aumento de Producción - CONTROL DE CAMBIOS: CC-2024-000000026 - MOTIVO: Aumento de Producción Contrato: Colvatel Duración: 1 MES || Puntos: 3432 Horario: L - S 7AM - 4PM. Sede: SAN FERNANDO - COFRADÍA O PUENTE ARANDA Recursos: 102839 SIMCARD ETB 2 SERIALIZADO 102727 COMPUTADOR PORTATIL 2 SERIALIZADO 000005 Cuenta Correo Kios 2 SERIALIZADO Observación: • 2 Profesional I / Líder Operativo; Con asignación de SIM CARD (Voz +datos) + PC portátil y Correo corporativo, horario L - S 7AM - 4PM Usuario: Lina Cruz" | autorizado - solicitud para el cubrimiento de las 30 K uh hogares conectables</t>
  </si>
  <si>
    <t>"Solicitado Por: Ingeniero Marscelo Tovar Nivia Perfil: Tecnico IV Fusionador De Fibra Aseguramiento FTTH Cant Vacantes: 1 || Ceco: 1199001 || Ciudad: Bogota - TIPO DE ORDEN: Reemplazo - CEDULA: 1030579671 - NOMBRE: Bautista Carrasco William Leonardo - CAMBIO DE CARGO: 01/04/2024 - MOTIVO: Cambio de Cargo CC-24464 Contrato: Proyectizado Duración: 1 MES || Puntos: 52 Horario: L - S 7AM - 4PM. Sede: TERRENO Recursos: 102839 SIMCARD ETB 1 SERIALIZADO Observación: asignación de SIM CARD (Voz +datos) Usuario: Lina Cruz" | Autorizo solicitud</t>
  </si>
  <si>
    <t>"Solicitado Por: Ingeniero Jeison Alayon Rodriguez Perfil: TECNICO DE ARCHIVO Cant Vacantes: 1 || Ceco: 4343007 || Ciudad: Funza - TIPO DE ORDEN: Reemplazo - CEDULA: 1072672750 - NOMBRE: Bustos Ruiz Marlon Felipe - FECHA DE RETIRO: 08/03/2024 - MOTIVO: Terminación Justa Causa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 autorizado</t>
  </si>
  <si>
    <t>"Solicitado Por: Ingeniero Jeison Alayon Rodriguez Perfil: TECNICO DE ARCHIVO Cant Vacantes: 1 || Ceco: 4343007 || Ciudad: Funza - TIPO DE ORDEN: Reemplazo - CEDULA: 39756087 - NOMBRE: Viteri Cuervo Gloria Stella - FECHA DE RETIRO: 12/04/2024 - MOTIVO: Otra oportunidad laboral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 autorizado</t>
  </si>
  <si>
    <t>"Solicitado Por: Ingeniero Jeison Alayon Rodriguez Perfil: TECNICO DE ARCHIVO Cant Vacantes: 1 || Ceco: 4343007 || Ciudad: Funza - TIPO DE ORDEN: Reemplazo - CEDULA: 1073522774 - NOMBRE: Suarez Matallana Allison Gizeth - FECHA DE RETIRO: 23/03/2024 - MOTIVO: Problemas Familiares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 | Autorizado</t>
  </si>
  <si>
    <t>"Solicitado Por: Ingeniero Carlos Arturo Contreras Perfil: Especialista De Atencion A Fallas Corporativo Cant Vacantes: 1 || Ceco: 1060001 || Ciudad: Bogota - TIPO DE ORDEN: AUMENTO DE PRODUCCION - CONTROL DE CAMBIOS: CC-2024-000000028 - MOTIVO: Aumento de producción Contrato: Colvatel Duración: 3 MESES || Puntos: 130*mes(3 meses) Horario: 6x8 Sede: cuni Recursos: 000001 CARNÉ 1 SERIALIZADO 102727 COMPUTADOR PORTATIL 1 SERIALIZADO 101999 CELULAR SMARTPHONE BASICO 1 CUANTIFICADO 000006 Cuenta Correo Basic 1 SERIALIZADO 102839 SIMCARD ETB 1 SERIALIZADO Observación: orden 94 Usuario: Lina Cruz" | autorizado - solicitud de servicios requeridos por ETB</t>
  </si>
  <si>
    <t>"Solicitado Por: Ingeniero Carlos Arturo Contreras Perfil: Ingeniero Puesta En Marcha Path Cant Vacantes: 2 || Ceco: 1060001 || Ciudad: Bogota - TIPO DE ORDEN: AUMENTO DE PRODUCCION - CONTROL DE CAMBIOS: CC-2024-000000028 - MOTIVO: Aumento de producción Contrato: PROYECTIZADO Duración: 3 MESES || Puntos: 85*mes(3 meses) Horario: 6x8 Sede: cuni Recursos: 000001 CARNÉ 2 SERIALIZADO 102727 COMPUTADOR PORTATIL 2 SERIALIZADO 101999 CELULAR SMARTPHONE BASICO 2 CUANTIFICADO 000006 Cuenta Correo Basic 2 SERIALIZADO 102839 SIMCARD ETB 2 SERIALIZADO Observación: para la orden 94 tener presente que para los ingenieros Ingeniero Puesta En Marcha Path es necesario instalación aplicativo autocat Usuario: Lina Cruz" | autorizado - solicitud realizada por ETB</t>
  </si>
  <si>
    <t>"Solicitado Por: Ingeniero Carlos Arturo Contreras Perfil: Profesional De Atencion A Fallas Corporativo Cant Vacantes: 10 || Ceco: 1060001 || Ciudad: Bogota - TIPO DE ORDEN: AUMENTO DE PRODUCCION - CONTROL DE CAMBIOS: CC-2024-000000028 - MOTIVO: Aumento de producción Contrato: Colvatel Duración: 3 MESES || Puntos: 280 *mes (3 meses) Horario: 6x8 Sede: cuni Recursos: 102727 COMPUTADOR PORTATIL 10 SERIALIZADO 101999 CELULAR SMARTPHONE BASICO 10 CUANTIFICADO 000006 Cuenta Correo Basic 10 SERIALIZADO 102839 SIMCARD ETB 10 SERIALIZADO 000001 CARNÉ 10 SERIALIZADO Observación: orden 94 Usuario: Lina Cruz" | autorizado - requerimiento solicitado por ETB</t>
  </si>
  <si>
    <t>"Solicitado Por: Ingeniero Marscelo Tovar Nivia Perfil: Auxiliar I Tendido De Fibra Optica Cant Vacantes: 1 || Ceco: 1199001 || Ciudad: Bogota - TIPO DE ORDEN: Reemplazo - CEDULA: 1072671169 - NOMBRE: Balaguera Velez Daniel Esteban - FECHA DE RETIRO: 25/04/2024 - MOTIVO: Motivos Personales Contrato: Colvatel Duración: 1 MES || Puntos: 26 Horario: L - S 7AM - 4PM. Sede: Terreno Recursos: sin recursos Usuario: Lina Cruz" | Autorizo solictud</t>
  </si>
  <si>
    <t>"Solicitado Por: Ingeniero Marscelo Tovar Nivia Perfil: Tecnico I Auxiliar Empalme De Fibra optica Cant Vacantes: 1 || Ceco: 1199001 || Ciudad: Bogota - TIPO DE ORDEN: Reemplazo - CEDULA: 1038413842 - NOMBRE: Vargas Londoño Cristian Arley - FECHA DE RETIRO: 27/04/2024 - MOTIVO: Motivos Personales Contrato: Colvatel Duración: 1 MES || Puntos: 26 Horario: L - S 7AM - 4PM. Sede: Terreno Recursos: sin recursos Usuario: Lina Cruz" | Autorizo solicitud</t>
  </si>
  <si>
    <t>79761237</t>
  </si>
  <si>
    <t xml:space="preserve">"Solicitado Por:  Ingeniero  Yerson Yuriber Amaya   
Perfil: Tecnico I Instalador Reparador Sc 
Cant Vacantes: 1    ||   Ceco: 1198001    ||   Ciudad: Bogota 
 - TIPO DE ORDEN:   Reemplazo
 - CEDULA:  79761237
 - NOMBRE:  Monje Perez Jose Yovanni
 - FECHA DE RETIRO:  24/05/2024
 - MOTIVO:   NO renovación y retiro del personal 
Contrato: Proyectizado
Duración: 1 MES     ||    Puntos: 150 puntos mes.
Horario: LUNES-SABADO
Sede: TERRENO 
Recursos:  SIN RECURSOS
Usuario:  Lina Cruz"
</t>
  </si>
  <si>
    <t>Monje Perez Jose Yovanni</t>
  </si>
  <si>
    <t>1844579761237</t>
  </si>
  <si>
    <t>1023882491</t>
  </si>
  <si>
    <t xml:space="preserve">"Solicitado Por:  Ingeniero  Yerson Yuriber Amaya   
Perfil: Tecnico II / Instalador Reparador Ftth 
Cant Vacantes: 1    ||   Ceco: 1198001    ||   Ciudad: Bogota 
 - TIPO DE ORDEN:   Reemplazo
 - CEDULA:  1023882491
 - NOMBRE:  Montañez Salamanca Juan Carlos
 - FECHA DE RETIRO:  24/05/2024
 - MOTIVO:   NO renovación y retiro del personal 
Contrato: Proyectizado
Duración: 1 MES     ||    Puntos: 150 puntos mes.
Horario: LUNES-SABADO
Sede: TERRENO 
Recursos:  SIN RECURSOS
Usuario:  Lina Cruz"
</t>
  </si>
  <si>
    <t>Montañez Salamanca Juan Carlos</t>
  </si>
  <si>
    <t>184461023882491</t>
  </si>
  <si>
    <t>"Solicitado Por: Ingeniero Yerson Yuriber Amaya Perfil: Tecnico I Instalador Reparador Sc Cant Vacantes: 1 || Ceco: 1198001 || Ciudad: Bogota - TIPO DE ORDEN: Reemplazo - CEDULA: 79761237 - NOMBRE: Monje Perez Jose Yovanni - FECHA DE RETIRO: 24/05/2024 - MOTIVO: NO renovación y retiro del personal Contrato: Proyectizado Duración: 1 MES || Puntos: 150 puntos mes. Horario: LUNES-SABADO Sede: TERRENO Recursos: 9999988 REQUIERE MOTO 1 CUANTIFICADO 102839 SIMCARD ETB 1 SERIALIZADO Observación: • Técnico II / Instalador Reparador FTTH EN MOTO; con horario LUNES-SABADO: con asignación de SIM CARD (Voz + datos). 150 puntos mes. Usuario: Lina Cruz" | Autorizo solicitud</t>
  </si>
  <si>
    <t xml:space="preserve">"Solicitado Por:  Ingeniero  Yerson Yuriber Amaya   
Perfil: Tecnico I Instalador Reparador Sc 
Cant Vacantes: 1    ||   Ceco: 1198001    ||   Ciudad: Bogota 
 - TIPO DE ORDEN:   Reemplazo
 - CEDULA:  79761237
 - NOMBRE:  Monje Perez Jose Yovanni
 - FECHA DE RETIRO:  24/05/2024
 - MOTIVO:   NO renovación y retiro del personal 
Contrato: Proyectizado
Duración: 1 MES     ||    Puntos: 150 puntos mes.
Horario: LUNES-SABADO
Sede: TERRENO 
Recursos:  9999988 REQUIERE MOTO 1 CUANTIFICADO  
102839 SIMCARD ETB 1 SERIALIZADO
Observación:  • Técnico II / Instalador Reparador FTTH EN MOTO; con horario LUNES-SABADO: con asignación de SIM CARD (Voz + datos). 150 puntos mes.
Usuario:  Lina Cruz"
</t>
  </si>
  <si>
    <t>1844779761237</t>
  </si>
  <si>
    <t>"Solicitado Por: Ingeniero Yerson Yuriber Amaya Perfil: Tecnico II / Instalador Reparador Ftth Cant Vacantes: 1 || Ceco: 1198001 || Ciudad: Bogota - TIPO DE ORDEN: Reemplazo - CEDULA: 1023882491 - NOMBRE: Montañez Salamanca Juan Carlos - FECHA DE RETIRO: 24/05/2024 - MOTIVO: NO renovación y retiro del personal Contrato: Proyectizado Duración: 1 MES || Puntos: 150 puntos mes. Horario: LUNES-SABADO Sede: TERRENO Recursos: 9999988 REQUIERE MOTO 1 CUANTIFICADO 102839 SIMCARD ETB 1 SERIALIZADO Observación: • Técnico II / Instalador Reparador FTTH EN MOTO; con horario LUNES-SABADO: con asignación de SIM CARD (Voz + datos). 150 puntos mes. Usuario: Lina Cruz" | Autorizo solicitud</t>
  </si>
  <si>
    <t xml:space="preserve">"Solicitado Por:  Ingeniero  Yerson Yuriber Amaya   
Perfil: Tecnico II / Instalador Reparador Ftth 
Cant Vacantes: 1    ||   Ceco: 1198001    ||   Ciudad: Bogota 
 - TIPO DE ORDEN:   Reemplazo
 - CEDULA:  1023882491
 - NOMBRE:  Montañez Salamanca Juan Carlos
 - FECHA DE RETIRO:  24/05/2024
 - MOTIVO:   NO renovación y retiro del personal 
Contrato: Proyectizado
Duración: 1 MES     ||    Puntos: 150 puntos mes.
Horario: LUNES-SABADO
Sede: TERRENO 
Recursos:  9999988 REQUIERE MOTO 1 CUANTIFICADO  
102839 SIMCARD ETB 1 SERIALIZADO 
Observación:  • Técnico II / Instalador Reparador FTTH EN MOTO; con horario LUNES-SABADO: con asignación de SIM CARD (Voz + datos). 150 puntos mes.
Usuario:  Lina Cruz"
</t>
  </si>
  <si>
    <t>184481023882491</t>
  </si>
  <si>
    <t xml:space="preserve">"Solicitado Por:  Ingeniero  Carlos Arturo Contreras  
Perfil: Tecnico Caom 
Cant Vacantes: 1    ||   Ceco: 1060001    ||   Ciudad: Bogota 
 - TIPO DE ORDEN:   Reemplazo
 - CEDULA:  79646679
 - NOMBRE:  Riaño García Manuel José
 - FECHA DE RETIRO:  08/04/2024
 - MOTIVO:   Problemas de salud
Contrato: Proyectizado
Duración: 1 MES     ||    Puntos: 280 por mes 
Horario: 6x8 L-S
Sede: cuni 
Recursos:  000001 CARNÉ 1 SERIALIZADO 
000006 Cuenta Correo Basic 1 SERIALIZADO  
101999 CELULAR SMARTPHONE BASICO 1 CUANTIFICADO  
102727 COMPUTADOR PORTATIL 1 SERIALIZADO  
102839 SIMCARD ETB 1 SERIALIZADO
Usuario:  Lina Cruz"
</t>
  </si>
  <si>
    <t>1844979646679</t>
  </si>
  <si>
    <t>"Solicitado Por: Ingeniero Carlos Arturo Contreras Perfil: Tecnico Caom Cant Vacantes: 1 || Ceco: 1060001 || Ciudad: Bogota - TIPO DE ORDEN: Reemplazo - CEDULA: 79646679 - NOMBRE: Riaño García Manuel José - FECHA DE RETIRO: 08/04/2024 - MOTIVO: Problemas de salud Contrato: Proyectizado Duración: 1 MES || Puntos: 85 por mes Horario: 6x8 L-S Sede: cuni Recursos: 000001 CARNÉ 1 SERIALIZADO 000006 Cuenta Correo Basic 1 SERIALIZADO 101999 CELULAR SMARTPHONE BASICO 1 CUANTIFICADO 102727 COMPUTADOR PORTATIL 1 SERIALIZADO 102839 SIMCARD ETB 1 SERIALIZADO Usuario: Lina Cruz"</t>
  </si>
  <si>
    <t xml:space="preserve">"Solicitado Por:  Ingeniero  Carlos Arturo Contreras  
Perfil: Tecnico Caom 
Cant Vacantes: 1    ||   Ceco: 1060001    ||   Ciudad: Bogota 
 - TIPO DE ORDEN:   Reemplazo
 - CEDULA:  79646679
 - NOMBRE:  Riaño García Manuel José
 - FECHA DE RETIRO:  08/04/2024
 - MOTIVO:   Problemas de salud
Contrato: Proyectizado
Duración: 1 MES     ||    Puntos: 85 por mes 
Horario: 6x8 L-S
Sede: cuni 
Recursos:  000001 CARNÉ 1 SERIALIZADO 
000006 Cuenta Correo Basic 1 SERIALIZADO  
101999 CELULAR SMARTPHONE BASICO 1 CUANTIFICADO  
102727 COMPUTADOR PORTATIL 1 SERIALIZADO  
102839 SIMCARD ETB 1 SERIALIZADO
Usuario:  Lina Cruz"
</t>
  </si>
  <si>
    <t>1845079646679</t>
  </si>
  <si>
    <t>SUPERVISOR LOGISTICO</t>
  </si>
  <si>
    <t>"Solicitado Por: Ingeniero Marscelo Tovar Nivia Perfil: Supervisor logística Cant Vacantes: 1 || Ceco: 1224001 || Ciudad: Bogota - TIPO DE ORDEN: Aumento de Producción - CEDULA: CC-2024-000000026 - NOMBRE: Aumento de Producción Contrato: Colvatel Duración: 6 MESES || Puntos: 600 Horario: L - S 7AM - 4PM. Sede: Galan/Cofradia Recursos: 102839 SIMCARD ETB 1 SERIALIZADO 102727 COMPUTADOR PORTATIL 1 SERIALIZADO 000005 Cuenta Correo Kios 1 SERIALIZADO Observación: • 1 Supervisor logística; Con asignación de SIM CARD (Voz +datos) + PC portátil y Correo corporativo, horario L - S 7AM - 4PM. Usuario: Lina Cruz"</t>
  </si>
  <si>
    <t xml:space="preserve">"Solicitado Por:  Ingeniero  Marscelo Tovar Nivia   
Perfil: Supervisor logística 
Cant Vacantes: 1    ||   Ceco: 1224001    ||   Ciudad: Bogota 
 - TIPO DE ORDEN:   Aumento de Producción
 - CEDULA:  CC-2024-000000026
 - NOMBRE:  Aumento de Producción
Contrato: Colvatel
Duración: 6  MESES   ||    Puntos: 600
Horario: L - S 7AM - 4PM.
Sede: Galan/Cofradia 
Recursos:  102839 SIMCARD ETB 1 SERIALIZADO  
102727 COMPUTADOR PORTATIL 1 SERIALIZADO  
000005 Cuenta Correo Kios 1 SERIALIZADO
Observación:  • 1 Supervisor logística; Con asignación de SIM CARD (Voz +datos) + PC portátil y Correo corporativo, horario L - S 7AM - 4PM.
Usuario:  Lina Cruz"
</t>
  </si>
  <si>
    <t>SUPERVISOR LOGISTICO  (Alistamiento FTTH  No Reem)</t>
  </si>
  <si>
    <t>18451No es necesario el colaborador remplazo</t>
  </si>
  <si>
    <t>"Solicitado Por: Ingeniero Dumar Gutierrez Perfil: TECNICO DE ARCHIVO Cant Vacantes: 1 || Ceco: 4842001 || Ciudad: Bogota - TIPO DE ORDEN: Reemplazo - CEDULA: 1073683500 - NOMBRE: PAEZ CORRECHA YUDY MARCELA - FECHA DE RETIRO: 03/05/2024 - MOTIVO: Otra Oportunidad Laboral Contrato: PROYECTIZADO OBRA LABOR Duración: 1MES || Puntos: 1092 X MES Horario: L-V 7 a.m - 5 p.m / sabado 7 am a 10 a.m Sede: INVIMA Recursos: • Sin recursos Usuario: Lina Cruz"</t>
  </si>
  <si>
    <t>1073683500</t>
  </si>
  <si>
    <t xml:space="preserve">"Solicitado Por:  Ingeniero  Dumar Gutierrez  
Perfil: TECNICO DE ARCHIVO 
Cant Vacantes: 1    ||   Ceco: 4842001    ||   Ciudad: Bogota 
 - TIPO DE ORDEN:   Reemplazo
 - CEDULA:  1073683500
 - NOMBRE:  PAEZ CORRECHA YUDY MARCELA
 - FECHA DE RETIRO:  03/05/2024
 - MOTIVO:   Otra Oportunidad Laboral
Contrato: PROYECTIZADO OBRA LABOR
Duración: 1MES     ||    Puntos: 1092 X MES
Horario: L-V 7 a.m - 5 p.m / sabado 7 am a 10 a.m 
Sede: INVIMA 
Recursos:  • Sin recursos
Usuario:  Lina Cruz"
</t>
  </si>
  <si>
    <t>PAEZ CORRECHA YUDY MARCELA</t>
  </si>
  <si>
    <t>184521073683500</t>
  </si>
  <si>
    <t>"Solicitado Por: Ingeniero Jeison Alayon Rodriguez Perfil: TECNICO DE ARCHIVO Cant Vacantes: 1 || Ceco: 4343007 || Ciudad: Funza - TIPO DE ORDEN: Aumento de Producción ya que el colaborador a reemplazar pasa los 60 días de retiro - CONTROL DE CAMBIOS: CC-2024-000000029 - CEDULA: 52094432 - NOMBRE: Beltran Navarro Luz Dary - FECHA DE RETIRO: 23/02/2024 - MOTIVO: Relación con el Jefe Inmediato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Se realiza solicitud por aumento de producción ya que el colaborador a reemplazar pasa los 60 días de retiro computador –muse-teclado-base-( ******con bloqueo en páginas web********) Usuario: Lina Cruz"</t>
  </si>
  <si>
    <t xml:space="preserve">"Solicitado Por:  Ingeniero  Jeison Alayon Rodriguez   
Perfil: TECNICO DE ARCHIVO  
Cant Vacantes: 1    ||   Ceco: 4343007    ||   Ciudad: Funza 
 - TIPO DE ORDEN:   Aumento de Producción ya que el colaborador a reemplazar pasa los 60 días de retiro
 - CONTROL DE CAMBIOS: CC-2024-000000029
 - CEDULA:  52094432
 - NOMBRE:  Beltran Navarro Luz Dary
 - FECHA DE RETIRO:  23/02/2024
 - MOTIVO:   Relación con el Jefe Inmediato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Se realiza solicitud por aumento de producción ya que el colaborador a reemplazar pasa los 60 días de retiro
computador –muse-teclado-base-( ******con bloqueo en páginas web********) 
Usuario:  Lina Cruz"
</t>
  </si>
  <si>
    <t>18453No es necesario el colaborador remplazo</t>
  </si>
  <si>
    <t>PEÑA FONSECA SANDRA MILENA</t>
  </si>
  <si>
    <t>DDR18436</t>
  </si>
  <si>
    <t>5720</t>
  </si>
  <si>
    <t>18436-39676056</t>
  </si>
  <si>
    <t>102727 COMPUTADOR PORTATIL 1 SERIALIZADO  
000002 Mouse USB 1 SERIALIZADO  
102981 TECLADO 1 SERIALIZADO  
000004 Base refrigerante 1 SERIALIZADO</t>
  </si>
  <si>
    <t>PACHON CEVALLOS ANGIE PAOLA</t>
  </si>
  <si>
    <t>DDR18435</t>
  </si>
  <si>
    <t>18435-1073520509</t>
  </si>
  <si>
    <t>CARO TOBAR DEICY YAMILE</t>
  </si>
  <si>
    <t>DDR18430</t>
  </si>
  <si>
    <t>18430-1053559799</t>
  </si>
  <si>
    <t>CASTILLO PEREZ ANDERSON YESID</t>
  </si>
  <si>
    <t>DDR18426</t>
  </si>
  <si>
    <t>18426-1030657768</t>
  </si>
  <si>
    <t>MARTIN CHINCHILLA LUIS MIGUEL</t>
  </si>
  <si>
    <t>DDR18416</t>
  </si>
  <si>
    <t>18416-80913031</t>
  </si>
  <si>
    <t>102839 SIMCARD ETB 11 SERIALIZADO  
102727 COMPUTADOR PORTATIL 11 SERIALIZADO  
000005 Cuenta Correo Kios 11 SERIALIZADO  
9999988 REQUIERE MOTO 11 CUANTIFICADO</t>
  </si>
  <si>
    <t>CASAS GARCIA EIBER EDIWAR</t>
  </si>
  <si>
    <t>18416-1001062441</t>
  </si>
  <si>
    <t>ORDOÑEZ CHAVES DANIEL HUMBERTO</t>
  </si>
  <si>
    <t>18416-1030696794</t>
  </si>
  <si>
    <t>ROMERO BARBOSA JEISSON</t>
  </si>
  <si>
    <t>18416-80729778</t>
  </si>
  <si>
    <t>MARTINEZ QUINTANA SERGIO</t>
  </si>
  <si>
    <t>18416-1014233382</t>
  </si>
  <si>
    <t>CAMARGO TOCARRUNCHO ALVARO JULIAN</t>
  </si>
  <si>
    <t>18416-1019065531</t>
  </si>
  <si>
    <t>RESTREPO LOPEZ OSCAR MAURICIO</t>
  </si>
  <si>
    <t>18416-1069582989</t>
  </si>
  <si>
    <t>JEREZ OLARTE FABIAN ALEJANDRO</t>
  </si>
  <si>
    <t>18416-1030679600</t>
  </si>
  <si>
    <t>MARTINEZ SARMIENTO JUAN SEBASTIAN</t>
  </si>
  <si>
    <t>DDR18391</t>
  </si>
  <si>
    <t>18391-1034277971</t>
  </si>
  <si>
    <t>HERRERA CARMONA JUAN STEVAN</t>
  </si>
  <si>
    <t>DDR18390</t>
  </si>
  <si>
    <t>18390-1012340836</t>
  </si>
  <si>
    <t>OYOLA SOACHE CRISTIAN ADOLFO</t>
  </si>
  <si>
    <t>DDR18389</t>
  </si>
  <si>
    <t>18389-1013672695</t>
  </si>
  <si>
    <t>DIAZ CASTELLANOS LUIS FERNANDO</t>
  </si>
  <si>
    <t>DDR18387</t>
  </si>
  <si>
    <t>18387-1019124594</t>
  </si>
  <si>
    <t>MOLINA GUERRERO HADER JOSE</t>
  </si>
  <si>
    <t>DDR18386</t>
  </si>
  <si>
    <t>18386-1143227673</t>
  </si>
  <si>
    <t>GARZON CERQUERA JOHAN EDUARDO</t>
  </si>
  <si>
    <t>DDR18384</t>
  </si>
  <si>
    <t>18384-1026306074</t>
  </si>
  <si>
    <t>ARIZA PARDO DIEGO EFRAIN</t>
  </si>
  <si>
    <t>DDR18373</t>
  </si>
  <si>
    <t>18373-1014272512</t>
  </si>
  <si>
    <t>RODRIGUEZ CIPAGAUTA BRANDON STIV</t>
  </si>
  <si>
    <t>DDR18372</t>
  </si>
  <si>
    <t>18372-1030644730</t>
  </si>
  <si>
    <t>ROJAS ANGELA LILIANA</t>
  </si>
  <si>
    <t>18362-1032377565</t>
  </si>
  <si>
    <t>MACETO FIGUEROA LIZETH ANDREA</t>
  </si>
  <si>
    <t>DDR18360</t>
  </si>
  <si>
    <t>18360-1106781657</t>
  </si>
  <si>
    <t xml:space="preserve">102839 SIMCARD ETB 4 SERIALIZADO  
102727 COMPUTADOR PORTATIL 4 SERIALIZADO  
000005 Cuenta Correo Kios 4 SERIALIZADO  
9999988 REQUIERE MOTO 4 CUANTIFICADO </t>
  </si>
  <si>
    <t>ANZOLA MARTINEZ JONATHAN DAVID</t>
  </si>
  <si>
    <t>18356-1000595676</t>
  </si>
  <si>
    <t>BONILLA BELTRAN MAICOL STIVEN</t>
  </si>
  <si>
    <t>18356-1133929091</t>
  </si>
  <si>
    <t>IDARRAGA SABOGAL JULIAN ANDRES</t>
  </si>
  <si>
    <t>18356-1001277018</t>
  </si>
  <si>
    <t>OLEA MARTINEZ CARLOS DANIEL</t>
  </si>
  <si>
    <t>18356-1063134894</t>
  </si>
  <si>
    <t>ALBORNOZ MOYANO JHONN JAIR</t>
  </si>
  <si>
    <t>18354-1193156400</t>
  </si>
  <si>
    <t>GONZALEZ MARTINEZ GUILLERMO DEL CRISTO</t>
  </si>
  <si>
    <t>18354-3838164</t>
  </si>
  <si>
    <t>SANTAMARIA YAYA JAMES</t>
  </si>
  <si>
    <t>18354-80146615</t>
  </si>
  <si>
    <t>PINZON GARAVITO EDUIN ALFREDO</t>
  </si>
  <si>
    <t>18319-79843226</t>
  </si>
  <si>
    <t>RODRIGUEZ VARGAS ANDREA MARCELA</t>
  </si>
  <si>
    <t>DDR18368</t>
  </si>
  <si>
    <t>1 MES</t>
  </si>
  <si>
    <t>18368-1013670397</t>
  </si>
  <si>
    <t xml:space="preserve">000001 CARNÉ 1 SERIALIZADO 
102839 SIMCARD ETB 1 SERIALIZADO  
102727 COMPUTADOR PORTATIL 1 SERIALIZADO  
000006 Cuenta Correo Basic 1 SERIALIZADO 
</t>
  </si>
  <si>
    <t>ARCON POLO ADRIAN ANDRES</t>
  </si>
  <si>
    <t>DDR18366</t>
  </si>
  <si>
    <t>18366-1006579067</t>
  </si>
  <si>
    <t>VERA HERNANDEZ DIEGO ARMANDO</t>
  </si>
  <si>
    <t>DDR18365</t>
  </si>
  <si>
    <t>18365-1022953595</t>
  </si>
  <si>
    <t>MUÑOZ ACUÑA JAVIER ANTONIO</t>
  </si>
  <si>
    <t>18356-1118819269</t>
  </si>
  <si>
    <t>PUERTAS GONZALEZ JHON FREDY</t>
  </si>
  <si>
    <t>18354-1024588380</t>
  </si>
  <si>
    <t>ESCORCIA BERMUDEZ CARLOS DAVID</t>
  </si>
  <si>
    <t>DDR18332</t>
  </si>
  <si>
    <t>18332-1004122978</t>
  </si>
  <si>
    <t>PUELLO VANEGAS BRAIAN</t>
  </si>
  <si>
    <t>DDR18295</t>
  </si>
  <si>
    <t>18295-1143399090</t>
  </si>
  <si>
    <t>may</t>
  </si>
  <si>
    <t>FECHA APROB</t>
  </si>
  <si>
    <t>TIEMPO APROB-INGR</t>
  </si>
  <si>
    <t>OBSERV</t>
  </si>
  <si>
    <t>TIEMPO SOLIC-CONTRAT</t>
  </si>
  <si>
    <t>mayo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</si>
</sst>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 #,##0.00_-;\-&quot;$&quot;\ * #,##0.00_-;_-&quot;$&quot;\ * &quot;-&quot;??_-;_-@_-"/>
    <numFmt numFmtId="164" formatCode="0.0"/>
    <numFmt numFmtId="165" formatCode="_-&quot;$&quot;\ * #,##0_-;\-&quot;$&quot;\ * #,##0_-;_-&quot;$&quot;\ * &quot;-&quot;??_-;_-@_-"/>
    <numFmt numFmtId="166" formatCode="yyyy\-mm\-dd;@"/>
    <numFmt numFmtId="167" formatCode="_-[$€-2]\ * #,##0.00_-;\-[$€-2]\ * #,##0.00_-;_-[$€-2]\ * &quot;-&quot;??_-"/>
  </numFmts>
  <fonts count="20" x14ac:knownFonts="1">
    <font>
      <sz val="11"/>
      <color theme="1"/>
      <name val="Calibri"/>
      <family val="2"/>
      <scheme val="minor"/>
    </font>
    <font>
      <b/>
      <sz val="11"/>
      <color theme="1"/>
      <name val="Calibri"/>
      <family val="2"/>
      <scheme val="minor"/>
    </font>
    <font>
      <b/>
      <sz val="11"/>
      <color theme="0"/>
      <name val="Calibri"/>
      <family val="2"/>
      <scheme val="minor"/>
    </font>
    <font>
      <sz val="9"/>
      <color theme="1"/>
      <name val="Calibri"/>
      <family val="2"/>
      <scheme val="minor"/>
    </font>
    <font>
      <b/>
      <sz val="9"/>
      <color theme="1"/>
      <name val="Calibri"/>
      <family val="2"/>
      <scheme val="minor"/>
    </font>
    <font>
      <sz val="16"/>
      <color theme="1"/>
      <name val="Calibri"/>
      <family val="2"/>
      <scheme val="minor"/>
    </font>
    <font>
      <sz val="11"/>
      <color theme="1"/>
      <name val="Calibri"/>
      <family val="2"/>
      <scheme val="minor"/>
    </font>
    <font>
      <b/>
      <sz val="10"/>
      <color rgb="FFFFFFFF"/>
      <name val="Calibri"/>
      <family val="2"/>
      <scheme val="minor"/>
    </font>
    <font>
      <b/>
      <sz val="10"/>
      <color theme="0"/>
      <name val="Calibri"/>
      <family val="2"/>
      <scheme val="minor"/>
    </font>
    <font>
      <sz val="10"/>
      <name val="Calibri"/>
      <family val="2"/>
      <scheme val="minor"/>
    </font>
    <font>
      <sz val="10"/>
      <color theme="1"/>
      <name val="Calibri"/>
      <family val="2"/>
      <scheme val="minor"/>
    </font>
    <font>
      <b/>
      <sz val="10"/>
      <name val="Calibri"/>
      <family val="2"/>
      <scheme val="minor"/>
    </font>
    <font>
      <b/>
      <sz val="9"/>
      <color indexed="81"/>
      <name val="Tahoma"/>
      <family val="2"/>
    </font>
    <font>
      <sz val="11"/>
      <color theme="0"/>
      <name val="Calibri"/>
      <family val="2"/>
      <scheme val="minor"/>
    </font>
    <font>
      <b/>
      <sz val="9"/>
      <color theme="0"/>
      <name val="Tahoma"/>
      <family val="2"/>
    </font>
    <font>
      <sz val="11"/>
      <color theme="1"/>
      <name val="Tahoma"/>
      <family val="2"/>
    </font>
    <font>
      <sz val="9"/>
      <color theme="1"/>
      <name val="Tahoma"/>
      <family val="2"/>
    </font>
    <font>
      <b/>
      <sz val="9"/>
      <color theme="1"/>
      <name val="Tahoma"/>
      <family val="2"/>
    </font>
    <font>
      <sz val="18"/>
      <color theme="1"/>
      <name val="Tahoma"/>
      <family val="2"/>
    </font>
    <font>
      <b/>
      <sz val="18"/>
      <color theme="1"/>
      <name val="Tahoma"/>
      <family val="2"/>
    </font>
  </fonts>
  <fills count="19">
    <fill>
      <patternFill patternType="none"/>
    </fill>
    <fill>
      <patternFill patternType="gray125"/>
    </fill>
    <fill>
      <patternFill patternType="solid">
        <fgColor rgb="FF002060"/>
        <bgColor indexed="64"/>
      </patternFill>
    </fill>
    <fill>
      <patternFill patternType="solid">
        <fgColor theme="2" tint="-0.249977111117893"/>
        <bgColor indexed="64"/>
      </patternFill>
    </fill>
    <fill>
      <patternFill patternType="solid">
        <fgColor rgb="FFC00000"/>
        <bgColor indexed="64"/>
      </patternFill>
    </fill>
    <fill>
      <patternFill patternType="solid">
        <fgColor theme="5"/>
        <bgColor indexed="64"/>
      </patternFill>
    </fill>
    <fill>
      <patternFill patternType="solid">
        <fgColor theme="5" tint="0.39997558519241921"/>
        <bgColor indexed="64"/>
      </patternFill>
    </fill>
    <fill>
      <patternFill patternType="solid">
        <fgColor rgb="FFFFFF00"/>
        <bgColor indexed="64"/>
      </patternFill>
    </fill>
    <fill>
      <patternFill patternType="solid">
        <fgColor theme="8" tint="0.39997558519241921"/>
        <bgColor indexed="64"/>
      </patternFill>
    </fill>
    <fill>
      <patternFill patternType="solid">
        <fgColor rgb="FF002060"/>
        <bgColor theme="8" tint="-0.249977111117893"/>
      </patternFill>
    </fill>
    <fill>
      <patternFill patternType="solid">
        <fgColor theme="0" tint="-0.249977111117893"/>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0000"/>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249977111117893"/>
        <bgColor theme="8" tint="-0.249977111117893"/>
      </patternFill>
    </fill>
    <fill>
      <patternFill patternType="solid">
        <fgColor rgb="FF92D050"/>
        <bgColor indexed="64"/>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right/>
      <top/>
      <bottom style="thin">
        <color theme="8" tint="-0.249977111117893"/>
      </bottom>
      <diagonal/>
    </border>
    <border>
      <left/>
      <right/>
      <top style="thin">
        <color theme="8" tint="-0.249977111117893"/>
      </top>
      <bottom style="thin">
        <color theme="8" tint="-0.249977111117893"/>
      </bottom>
      <diagonal/>
    </border>
    <border>
      <left/>
      <right/>
      <top style="thin">
        <color theme="8" tint="-0.249977111117893"/>
      </top>
      <bottom style="thin">
        <color theme="8" tint="0.59999389629810485"/>
      </bottom>
      <diagonal/>
    </border>
    <border>
      <left/>
      <right/>
      <top style="thin">
        <color theme="8" tint="-0.249977111117893"/>
      </top>
      <bottom style="thin">
        <color theme="8" tint="0.79998168889431442"/>
      </bottom>
      <diagonal/>
    </border>
    <border>
      <left style="thin">
        <color theme="4" tint="-0.249977111117893"/>
      </left>
      <right style="thin">
        <color theme="4" tint="-0.249977111117893"/>
      </right>
      <top style="thin">
        <color theme="4" tint="-0.249977111117893"/>
      </top>
      <bottom style="thin">
        <color theme="4" tint="-0.249977111117893"/>
      </bottom>
      <diagonal/>
    </border>
  </borders>
  <cellStyleXfs count="4">
    <xf numFmtId="0" fontId="0" fillId="0" borderId="0"/>
    <xf numFmtId="9" fontId="6" fillId="0" borderId="0" applyFont="0" applyFill="0" applyBorder="0" applyAlignment="0" applyProtection="0"/>
    <xf numFmtId="44" fontId="6" fillId="0" borderId="0" applyFont="0" applyFill="0" applyBorder="0" applyAlignment="0" applyProtection="0"/>
    <xf numFmtId="167" fontId="6" fillId="0" borderId="0" applyFont="0" applyFill="0" applyBorder="0" applyAlignment="0" applyProtection="0"/>
  </cellStyleXfs>
  <cellXfs count="224">
    <xf numFmtId="0" fontId="0" fillId="0" borderId="0" xfId="0"/>
    <xf numFmtId="0" fontId="0" fillId="0" borderId="0" xfId="0" applyNumberFormat="1" applyAlignment="1"/>
    <xf numFmtId="22" fontId="0" fillId="0" borderId="0" xfId="0" applyNumberFormat="1" applyAlignment="1"/>
    <xf numFmtId="0" fontId="0" fillId="0" borderId="0" xfId="0" applyAlignment="1">
      <alignment horizontal="left"/>
    </xf>
    <xf numFmtId="0" fontId="0" fillId="0" borderId="0" xfId="0" applyNumberFormat="1"/>
    <xf numFmtId="0" fontId="0" fillId="0" borderId="0" xfId="0" applyAlignment="1"/>
    <xf numFmtId="22" fontId="0" fillId="0" borderId="0" xfId="0" applyNumberFormat="1"/>
    <xf numFmtId="0" fontId="1" fillId="0" borderId="0" xfId="0" applyFont="1" applyAlignment="1">
      <alignment horizontal="center"/>
    </xf>
    <xf numFmtId="0" fontId="0" fillId="0" borderId="0" xfId="0" applyAlignment="1">
      <alignment horizontal="center"/>
    </xf>
    <xf numFmtId="0" fontId="3" fillId="0" borderId="0" xfId="0" pivotButton="1" applyFont="1" applyAlignment="1">
      <alignment vertical="center"/>
    </xf>
    <xf numFmtId="0" fontId="3" fillId="0" borderId="0" xfId="0" applyFont="1" applyAlignment="1">
      <alignment vertical="center"/>
    </xf>
    <xf numFmtId="0" fontId="3" fillId="0" borderId="0" xfId="0" applyFont="1" applyAlignment="1">
      <alignment horizontal="center" vertical="center"/>
    </xf>
    <xf numFmtId="22" fontId="3" fillId="0" borderId="0" xfId="0" applyNumberFormat="1" applyFont="1" applyAlignment="1">
      <alignment vertical="center"/>
    </xf>
    <xf numFmtId="0" fontId="4" fillId="0" borderId="0" xfId="0" pivotButton="1" applyFont="1" applyAlignment="1">
      <alignment horizontal="center" vertical="center"/>
    </xf>
    <xf numFmtId="0" fontId="3" fillId="0" borderId="0" xfId="0" applyNumberFormat="1" applyFont="1" applyAlignment="1">
      <alignment horizontal="center" vertical="center"/>
    </xf>
    <xf numFmtId="164" fontId="0" fillId="0" borderId="0" xfId="0" applyNumberFormat="1" applyAlignment="1"/>
    <xf numFmtId="1" fontId="0" fillId="0" borderId="0" xfId="0" applyNumberFormat="1" applyAlignment="1"/>
    <xf numFmtId="14" fontId="0" fillId="0" borderId="0" xfId="0" applyNumberFormat="1"/>
    <xf numFmtId="0" fontId="5"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NumberFormat="1" applyFont="1" applyAlignment="1">
      <alignment horizontal="center" vertical="center" wrapText="1"/>
    </xf>
    <xf numFmtId="0" fontId="5" fillId="0" borderId="0" xfId="0" applyFont="1" applyAlignment="1">
      <alignment horizontal="center" vertical="center" wrapText="1"/>
    </xf>
    <xf numFmtId="0" fontId="1" fillId="7" borderId="0" xfId="0" applyFont="1" applyFill="1" applyAlignment="1">
      <alignment horizontal="left"/>
    </xf>
    <xf numFmtId="0" fontId="2" fillId="9" borderId="2" xfId="0" applyFont="1" applyFill="1" applyBorder="1" applyAlignment="1">
      <alignment horizontal="center" vertical="center"/>
    </xf>
    <xf numFmtId="0" fontId="2" fillId="0" borderId="5" xfId="0" applyFont="1" applyFill="1" applyBorder="1" applyAlignment="1">
      <alignment horizontal="center" vertical="center"/>
    </xf>
    <xf numFmtId="0" fontId="0" fillId="10" borderId="1" xfId="0" applyFill="1" applyBorder="1" applyAlignment="1">
      <alignment horizontal="center" vertical="center"/>
    </xf>
    <xf numFmtId="0" fontId="0" fillId="0" borderId="5" xfId="0" applyFont="1" applyBorder="1" applyAlignment="1">
      <alignment horizontal="center" vertical="center"/>
    </xf>
    <xf numFmtId="164" fontId="0" fillId="10" borderId="1" xfId="0" applyNumberFormat="1" applyFill="1" applyBorder="1" applyAlignment="1">
      <alignment horizontal="center" vertical="center"/>
    </xf>
    <xf numFmtId="1" fontId="0" fillId="10" borderId="1" xfId="0" applyNumberFormat="1" applyFill="1" applyBorder="1" applyAlignment="1">
      <alignment horizontal="center" vertical="center"/>
    </xf>
    <xf numFmtId="0" fontId="0" fillId="0" borderId="7" xfId="0" applyFont="1" applyBorder="1" applyAlignment="1">
      <alignment horizontal="center" vertical="center"/>
    </xf>
    <xf numFmtId="0" fontId="0" fillId="10" borderId="8" xfId="0" applyFill="1" applyBorder="1" applyAlignment="1">
      <alignment horizontal="center" vertical="center"/>
    </xf>
    <xf numFmtId="0" fontId="0" fillId="0" borderId="0" xfId="0" applyFont="1" applyBorder="1" applyAlignment="1">
      <alignment horizontal="center"/>
    </xf>
    <xf numFmtId="0" fontId="0" fillId="0" borderId="1" xfId="0" pivotButton="1" applyBorder="1" applyAlignment="1">
      <alignment horizontal="center"/>
    </xf>
    <xf numFmtId="0" fontId="0" fillId="0" borderId="0" xfId="0" pivotButton="1" applyAlignment="1"/>
    <xf numFmtId="0" fontId="0" fillId="3" borderId="1" xfId="0" applyFill="1" applyBorder="1" applyAlignment="1">
      <alignment horizontal="center"/>
    </xf>
    <xf numFmtId="0" fontId="0" fillId="3" borderId="1" xfId="0" applyNumberFormat="1" applyFill="1" applyBorder="1" applyAlignment="1">
      <alignment horizontal="center"/>
    </xf>
    <xf numFmtId="0" fontId="1" fillId="7" borderId="0" xfId="0" applyFont="1" applyFill="1" applyAlignment="1">
      <alignment horizontal="center"/>
    </xf>
    <xf numFmtId="0" fontId="1" fillId="2" borderId="3" xfId="0"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1" fillId="8" borderId="1" xfId="0" applyFont="1" applyFill="1" applyBorder="1" applyAlignment="1">
      <alignment horizontal="center" vertical="center"/>
    </xf>
    <xf numFmtId="164" fontId="1" fillId="8" borderId="1" xfId="0" applyNumberFormat="1" applyFont="1" applyFill="1" applyBorder="1" applyAlignment="1">
      <alignment horizontal="center" vertical="center"/>
    </xf>
    <xf numFmtId="0" fontId="1" fillId="5" borderId="1" xfId="0" applyFont="1" applyFill="1" applyBorder="1" applyAlignment="1">
      <alignment horizontal="center" vertical="center"/>
    </xf>
    <xf numFmtId="0" fontId="0" fillId="5" borderId="1" xfId="0" applyFill="1" applyBorder="1" applyAlignment="1">
      <alignment horizontal="center" vertical="center"/>
    </xf>
    <xf numFmtId="0" fontId="0" fillId="7" borderId="1" xfId="0" applyFill="1" applyBorder="1" applyAlignment="1">
      <alignment horizontal="center" vertical="center"/>
    </xf>
    <xf numFmtId="0" fontId="0" fillId="7" borderId="6" xfId="0" applyFill="1" applyBorder="1" applyAlignment="1">
      <alignment horizontal="center" vertical="center"/>
    </xf>
    <xf numFmtId="164" fontId="0" fillId="8" borderId="1" xfId="0" applyNumberFormat="1" applyFont="1" applyFill="1" applyBorder="1" applyAlignment="1">
      <alignment horizontal="center" vertical="center"/>
    </xf>
    <xf numFmtId="1" fontId="0" fillId="8" borderId="1" xfId="0" applyNumberFormat="1" applyFont="1" applyFill="1" applyBorder="1" applyAlignment="1">
      <alignment horizontal="center" vertical="center"/>
    </xf>
    <xf numFmtId="164" fontId="0" fillId="5" borderId="1" xfId="0" applyNumberFormat="1" applyFill="1" applyBorder="1" applyAlignment="1">
      <alignment horizontal="center" vertical="center"/>
    </xf>
    <xf numFmtId="1" fontId="0" fillId="5" borderId="1" xfId="0" applyNumberFormat="1" applyFill="1" applyBorder="1" applyAlignment="1">
      <alignment horizontal="center" vertical="center"/>
    </xf>
    <xf numFmtId="164" fontId="0" fillId="8" borderId="8" xfId="0" applyNumberFormat="1" applyFont="1" applyFill="1" applyBorder="1" applyAlignment="1">
      <alignment horizontal="center" vertical="center"/>
    </xf>
    <xf numFmtId="2" fontId="0" fillId="5" borderId="8" xfId="0" applyNumberFormat="1" applyFont="1" applyFill="1" applyBorder="1" applyAlignment="1">
      <alignment horizontal="center" vertical="center"/>
    </xf>
    <xf numFmtId="0" fontId="0" fillId="5" borderId="8" xfId="0" applyFill="1" applyBorder="1" applyAlignment="1">
      <alignment horizontal="center" vertical="center"/>
    </xf>
    <xf numFmtId="0" fontId="0" fillId="7" borderId="8" xfId="0" applyFill="1" applyBorder="1" applyAlignment="1">
      <alignment horizontal="center" vertical="center"/>
    </xf>
    <xf numFmtId="0" fontId="0" fillId="7" borderId="9" xfId="0" applyFill="1" applyBorder="1" applyAlignment="1">
      <alignment horizontal="center" vertical="center"/>
    </xf>
    <xf numFmtId="164" fontId="0" fillId="0" borderId="0" xfId="0" applyNumberFormat="1" applyFont="1" applyBorder="1" applyAlignment="1">
      <alignment horizontal="center"/>
    </xf>
    <xf numFmtId="2" fontId="0" fillId="0" borderId="0" xfId="0" applyNumberFormat="1" applyBorder="1" applyAlignment="1">
      <alignment horizontal="center"/>
    </xf>
    <xf numFmtId="1" fontId="0" fillId="11" borderId="1" xfId="0" applyNumberFormat="1" applyFill="1" applyBorder="1" applyAlignment="1">
      <alignment horizontal="center" vertical="center"/>
    </xf>
    <xf numFmtId="1" fontId="0" fillId="11" borderId="8" xfId="0" applyNumberFormat="1" applyFill="1" applyBorder="1" applyAlignment="1">
      <alignment horizontal="center" vertical="center"/>
    </xf>
    <xf numFmtId="164" fontId="0" fillId="11" borderId="1" xfId="0" applyNumberFormat="1" applyFill="1" applyBorder="1" applyAlignment="1">
      <alignment horizontal="center" vertical="center"/>
    </xf>
    <xf numFmtId="164" fontId="0" fillId="3" borderId="1" xfId="0" applyNumberFormat="1" applyFill="1" applyBorder="1" applyAlignment="1">
      <alignment horizontal="center"/>
    </xf>
    <xf numFmtId="0" fontId="0" fillId="12" borderId="1" xfId="0" applyFill="1" applyBorder="1" applyAlignment="1">
      <alignment horizontal="center"/>
    </xf>
    <xf numFmtId="164" fontId="0" fillId="12" borderId="1" xfId="0" applyNumberFormat="1" applyFill="1" applyBorder="1" applyAlignment="1">
      <alignment horizontal="center"/>
    </xf>
    <xf numFmtId="0" fontId="0" fillId="12" borderId="1" xfId="0" applyNumberFormat="1" applyFill="1" applyBorder="1" applyAlignment="1">
      <alignment horizontal="center"/>
    </xf>
    <xf numFmtId="0" fontId="0" fillId="6" borderId="1" xfId="0" applyFill="1" applyBorder="1" applyAlignment="1">
      <alignment horizontal="center"/>
    </xf>
    <xf numFmtId="164" fontId="0" fillId="6" borderId="1" xfId="0" applyNumberFormat="1" applyFill="1" applyBorder="1" applyAlignment="1">
      <alignment horizontal="center"/>
    </xf>
    <xf numFmtId="0" fontId="0" fillId="6" borderId="1" xfId="0" applyNumberFormat="1" applyFill="1" applyBorder="1" applyAlignment="1">
      <alignment horizontal="center"/>
    </xf>
    <xf numFmtId="0" fontId="0" fillId="11" borderId="1" xfId="0" applyFill="1" applyBorder="1" applyAlignment="1">
      <alignment horizontal="center"/>
    </xf>
    <xf numFmtId="164" fontId="0" fillId="11" borderId="1" xfId="0" applyNumberFormat="1" applyFill="1" applyBorder="1" applyAlignment="1">
      <alignment horizontal="center"/>
    </xf>
    <xf numFmtId="0" fontId="0" fillId="11" borderId="1" xfId="0" applyNumberFormat="1" applyFill="1" applyBorder="1" applyAlignment="1">
      <alignment horizontal="center"/>
    </xf>
    <xf numFmtId="0" fontId="0" fillId="0" borderId="1" xfId="0" applyBorder="1" applyAlignment="1">
      <alignment horizontal="center"/>
    </xf>
    <xf numFmtId="9" fontId="0" fillId="0" borderId="0" xfId="1" applyFont="1"/>
    <xf numFmtId="0" fontId="0" fillId="0" borderId="0" xfId="0" pivotButton="1"/>
    <xf numFmtId="14" fontId="0" fillId="0" borderId="0" xfId="0" applyNumberFormat="1" applyAlignment="1">
      <alignment horizontal="left"/>
    </xf>
    <xf numFmtId="0" fontId="1" fillId="7" borderId="0" xfId="0" applyFont="1" applyFill="1"/>
    <xf numFmtId="0" fontId="0" fillId="7" borderId="0" xfId="0" applyNumberFormat="1" applyFill="1" applyAlignment="1"/>
    <xf numFmtId="0" fontId="0" fillId="0" borderId="0" xfId="0" applyNumberFormat="1" applyAlignment="1">
      <alignment horizontal="center"/>
    </xf>
    <xf numFmtId="22" fontId="0" fillId="0" borderId="0" xfId="0" applyNumberFormat="1" applyAlignment="1">
      <alignment horizontal="center"/>
    </xf>
    <xf numFmtId="0" fontId="0" fillId="13" borderId="0" xfId="0" applyFill="1" applyAlignment="1"/>
    <xf numFmtId="14" fontId="0" fillId="0" borderId="0" xfId="0" applyNumberFormat="1" applyAlignment="1"/>
    <xf numFmtId="1" fontId="7" fillId="0" borderId="2" xfId="0" applyNumberFormat="1" applyFont="1" applyFill="1" applyBorder="1" applyAlignment="1">
      <alignment horizontal="center" vertical="center"/>
    </xf>
    <xf numFmtId="1" fontId="7" fillId="0" borderId="3" xfId="0" applyNumberFormat="1" applyFont="1" applyFill="1" applyBorder="1" applyAlignment="1">
      <alignment horizontal="center" vertical="center"/>
    </xf>
    <xf numFmtId="14" fontId="7" fillId="0" borderId="3" xfId="0" applyNumberFormat="1" applyFont="1" applyFill="1" applyBorder="1" applyAlignment="1">
      <alignment horizontal="center" vertical="center"/>
    </xf>
    <xf numFmtId="1" fontId="8" fillId="0" borderId="3" xfId="0" applyNumberFormat="1" applyFont="1" applyFill="1" applyBorder="1" applyAlignment="1">
      <alignment horizontal="right" vertical="center"/>
    </xf>
    <xf numFmtId="0" fontId="8" fillId="0" borderId="3" xfId="0" applyFont="1" applyFill="1" applyBorder="1" applyAlignment="1">
      <alignment horizontal="center" vertical="center"/>
    </xf>
    <xf numFmtId="14" fontId="8" fillId="0" borderId="3" xfId="0" applyNumberFormat="1" applyFont="1" applyFill="1" applyBorder="1" applyAlignment="1">
      <alignment horizontal="center" vertical="center"/>
    </xf>
    <xf numFmtId="165" fontId="2" fillId="0" borderId="3" xfId="2" applyNumberFormat="1" applyFont="1" applyFill="1" applyBorder="1" applyAlignment="1">
      <alignment horizontal="center" vertical="center"/>
    </xf>
    <xf numFmtId="165" fontId="8" fillId="0" borderId="3" xfId="2" applyNumberFormat="1" applyFont="1" applyFill="1" applyBorder="1" applyAlignment="1">
      <alignment horizontal="center" vertical="center"/>
    </xf>
    <xf numFmtId="22" fontId="2" fillId="0" borderId="3" xfId="0" applyNumberFormat="1" applyFont="1" applyFill="1" applyBorder="1" applyAlignment="1">
      <alignment horizontal="center" vertical="center"/>
    </xf>
    <xf numFmtId="14" fontId="2" fillId="0" borderId="3" xfId="0" applyNumberFormat="1" applyFont="1" applyFill="1" applyBorder="1" applyAlignment="1">
      <alignment horizontal="center" vertical="center"/>
    </xf>
    <xf numFmtId="14" fontId="2" fillId="0" borderId="4" xfId="0" applyNumberFormat="1" applyFont="1" applyFill="1" applyBorder="1" applyAlignment="1">
      <alignment horizontal="center" vertical="center"/>
    </xf>
    <xf numFmtId="1" fontId="9" fillId="0" borderId="5" xfId="0" applyNumberFormat="1" applyFont="1" applyFill="1" applyBorder="1" applyAlignment="1">
      <alignment horizontal="left" vertical="center"/>
    </xf>
    <xf numFmtId="1" fontId="9" fillId="0" borderId="1" xfId="0" applyNumberFormat="1" applyFont="1" applyFill="1" applyBorder="1" applyAlignment="1">
      <alignment horizontal="left" vertical="center"/>
    </xf>
    <xf numFmtId="3" fontId="9" fillId="0" borderId="1" xfId="0" applyNumberFormat="1" applyFont="1" applyFill="1" applyBorder="1" applyAlignment="1">
      <alignment horizontal="left" vertical="center"/>
    </xf>
    <xf numFmtId="14" fontId="9" fillId="0" borderId="1" xfId="0" applyNumberFormat="1" applyFont="1" applyFill="1" applyBorder="1" applyAlignment="1">
      <alignment horizontal="left" vertical="center"/>
    </xf>
    <xf numFmtId="0" fontId="10" fillId="0" borderId="1" xfId="0" applyFont="1" applyFill="1" applyBorder="1" applyAlignment="1">
      <alignment horizontal="left" vertical="center"/>
    </xf>
    <xf numFmtId="14" fontId="10" fillId="0" borderId="1" xfId="0" applyNumberFormat="1" applyFont="1" applyFill="1" applyBorder="1" applyAlignment="1">
      <alignment horizontal="left" vertical="center"/>
    </xf>
    <xf numFmtId="2" fontId="10" fillId="0" borderId="1" xfId="0" applyNumberFormat="1" applyFont="1" applyFill="1" applyBorder="1" applyAlignment="1">
      <alignment horizontal="left" vertical="center"/>
    </xf>
    <xf numFmtId="1" fontId="10" fillId="0" borderId="1" xfId="0" applyNumberFormat="1" applyFont="1" applyFill="1" applyBorder="1" applyAlignment="1">
      <alignment horizontal="right" vertical="center"/>
    </xf>
    <xf numFmtId="22" fontId="10" fillId="0" borderId="1" xfId="0" applyNumberFormat="1" applyFont="1" applyFill="1" applyBorder="1" applyAlignment="1">
      <alignment horizontal="left" vertical="center"/>
    </xf>
    <xf numFmtId="18" fontId="10" fillId="0" borderId="1" xfId="0" applyNumberFormat="1" applyFont="1" applyFill="1" applyBorder="1" applyAlignment="1">
      <alignment horizontal="left" vertical="center"/>
    </xf>
    <xf numFmtId="165" fontId="10" fillId="0" borderId="1" xfId="2" applyNumberFormat="1" applyFont="1" applyFill="1" applyBorder="1" applyAlignment="1">
      <alignment horizontal="left" vertical="center"/>
    </xf>
    <xf numFmtId="14" fontId="0" fillId="0" borderId="1" xfId="0" applyNumberFormat="1" applyFill="1" applyBorder="1"/>
    <xf numFmtId="0" fontId="0" fillId="0" borderId="1" xfId="0" applyFill="1" applyBorder="1"/>
    <xf numFmtId="2" fontId="0" fillId="0" borderId="1" xfId="0" applyNumberFormat="1" applyFill="1" applyBorder="1"/>
    <xf numFmtId="0" fontId="0" fillId="0" borderId="6" xfId="0" applyFill="1" applyBorder="1"/>
    <xf numFmtId="1" fontId="11" fillId="0" borderId="5" xfId="0" applyNumberFormat="1" applyFont="1" applyFill="1" applyBorder="1" applyAlignment="1">
      <alignment horizontal="left" vertical="center"/>
    </xf>
    <xf numFmtId="1" fontId="11" fillId="0" borderId="1" xfId="0" applyNumberFormat="1" applyFont="1" applyFill="1" applyBorder="1" applyAlignment="1">
      <alignment horizontal="left" vertical="center"/>
    </xf>
    <xf numFmtId="3" fontId="11" fillId="0" borderId="1" xfId="0" applyNumberFormat="1" applyFont="1" applyFill="1" applyBorder="1" applyAlignment="1">
      <alignment horizontal="left" vertical="center"/>
    </xf>
    <xf numFmtId="0" fontId="9" fillId="0" borderId="5" xfId="0" applyFont="1" applyFill="1" applyBorder="1" applyAlignment="1">
      <alignment horizontal="left" vertical="center"/>
    </xf>
    <xf numFmtId="0" fontId="9" fillId="0" borderId="1" xfId="0" applyFont="1" applyFill="1" applyBorder="1" applyAlignment="1">
      <alignment horizontal="left" vertical="center"/>
    </xf>
    <xf numFmtId="166" fontId="10" fillId="0" borderId="1" xfId="0" applyNumberFormat="1" applyFont="1" applyFill="1" applyBorder="1" applyAlignment="1">
      <alignment horizontal="left" vertical="center"/>
    </xf>
    <xf numFmtId="0" fontId="10" fillId="0" borderId="5" xfId="0" applyFont="1" applyFill="1" applyBorder="1" applyAlignment="1">
      <alignment horizontal="left" vertical="center"/>
    </xf>
    <xf numFmtId="0" fontId="9" fillId="0" borderId="7" xfId="0" applyFont="1" applyFill="1" applyBorder="1" applyAlignment="1">
      <alignment horizontal="left" vertical="center"/>
    </xf>
    <xf numFmtId="0" fontId="9" fillId="0" borderId="8" xfId="0" applyFont="1" applyFill="1" applyBorder="1" applyAlignment="1">
      <alignment horizontal="left" vertical="center"/>
    </xf>
    <xf numFmtId="1" fontId="9" fillId="0" borderId="8" xfId="0" applyNumberFormat="1" applyFont="1" applyFill="1" applyBorder="1" applyAlignment="1">
      <alignment horizontal="left" vertical="center"/>
    </xf>
    <xf numFmtId="14" fontId="10" fillId="0" borderId="8" xfId="0" applyNumberFormat="1" applyFont="1" applyFill="1" applyBorder="1" applyAlignment="1">
      <alignment horizontal="left" vertical="center"/>
    </xf>
    <xf numFmtId="0" fontId="10" fillId="0" borderId="8" xfId="0" applyFont="1" applyFill="1" applyBorder="1" applyAlignment="1">
      <alignment horizontal="left" vertical="center"/>
    </xf>
    <xf numFmtId="2" fontId="10" fillId="0" borderId="8" xfId="0" applyNumberFormat="1" applyFont="1" applyFill="1" applyBorder="1" applyAlignment="1">
      <alignment horizontal="left" vertical="center"/>
    </xf>
    <xf numFmtId="1" fontId="10" fillId="0" borderId="8" xfId="0" applyNumberFormat="1" applyFont="1" applyFill="1" applyBorder="1" applyAlignment="1">
      <alignment horizontal="right" vertical="center"/>
    </xf>
    <xf numFmtId="22" fontId="10" fillId="0" borderId="8" xfId="0" applyNumberFormat="1" applyFont="1" applyFill="1" applyBorder="1" applyAlignment="1">
      <alignment horizontal="left" vertical="center"/>
    </xf>
    <xf numFmtId="18" fontId="10" fillId="0" borderId="8" xfId="0" applyNumberFormat="1" applyFont="1" applyFill="1" applyBorder="1" applyAlignment="1">
      <alignment horizontal="left" vertical="center"/>
    </xf>
    <xf numFmtId="165" fontId="10" fillId="0" borderId="8" xfId="2" applyNumberFormat="1" applyFont="1" applyFill="1" applyBorder="1" applyAlignment="1">
      <alignment horizontal="left" vertical="center"/>
    </xf>
    <xf numFmtId="14" fontId="0" fillId="0" borderId="8" xfId="0" applyNumberFormat="1" applyFill="1" applyBorder="1"/>
    <xf numFmtId="0" fontId="0" fillId="0" borderId="8" xfId="0" applyFill="1" applyBorder="1"/>
    <xf numFmtId="2" fontId="0" fillId="0" borderId="8" xfId="0" applyNumberFormat="1" applyFill="1" applyBorder="1"/>
    <xf numFmtId="0" fontId="0" fillId="0" borderId="9" xfId="0" applyFill="1" applyBorder="1"/>
    <xf numFmtId="0" fontId="4" fillId="14" borderId="0" xfId="0" applyFont="1" applyFill="1" applyAlignment="1">
      <alignment horizontal="center" vertical="center"/>
    </xf>
    <xf numFmtId="0" fontId="3" fillId="14" borderId="0" xfId="0" applyFont="1" applyFill="1" applyAlignment="1">
      <alignment vertical="center"/>
    </xf>
    <xf numFmtId="0" fontId="3" fillId="0" borderId="0" xfId="0" applyFont="1" applyAlignment="1">
      <alignment horizontal="center" vertical="center" wrapText="1"/>
    </xf>
    <xf numFmtId="0" fontId="0" fillId="0" borderId="10" xfId="0" applyFont="1" applyBorder="1"/>
    <xf numFmtId="0" fontId="0" fillId="0" borderId="11" xfId="0" applyFont="1" applyBorder="1"/>
    <xf numFmtId="9" fontId="0" fillId="0" borderId="11" xfId="1" applyNumberFormat="1" applyFont="1" applyBorder="1"/>
    <xf numFmtId="0" fontId="0" fillId="0" borderId="12" xfId="0" applyFont="1" applyBorder="1"/>
    <xf numFmtId="164" fontId="0" fillId="10" borderId="8" xfId="0" applyNumberFormat="1" applyFill="1" applyBorder="1" applyAlignment="1">
      <alignment horizontal="center" vertical="center"/>
    </xf>
    <xf numFmtId="164" fontId="0" fillId="10" borderId="1" xfId="0" applyNumberFormat="1" applyFill="1" applyBorder="1" applyAlignment="1">
      <alignment horizontal="center"/>
    </xf>
    <xf numFmtId="0" fontId="0" fillId="10" borderId="1" xfId="0" applyNumberFormat="1" applyFill="1" applyBorder="1" applyAlignment="1">
      <alignment horizontal="center"/>
    </xf>
    <xf numFmtId="0" fontId="0" fillId="7" borderId="0" xfId="0" applyFill="1"/>
    <xf numFmtId="9" fontId="0" fillId="7" borderId="0" xfId="1" applyFont="1" applyFill="1"/>
    <xf numFmtId="1" fontId="0" fillId="15" borderId="1" xfId="0" applyNumberFormat="1" applyFill="1" applyBorder="1" applyAlignment="1">
      <alignment horizontal="center" vertical="center"/>
    </xf>
    <xf numFmtId="1" fontId="0" fillId="15" borderId="8" xfId="0" applyNumberFormat="1" applyFill="1" applyBorder="1" applyAlignment="1">
      <alignment horizontal="center" vertical="center"/>
    </xf>
    <xf numFmtId="0" fontId="0" fillId="16" borderId="1" xfId="0" applyFill="1" applyBorder="1" applyAlignment="1">
      <alignment horizontal="center"/>
    </xf>
    <xf numFmtId="164" fontId="0" fillId="16" borderId="1" xfId="0" applyNumberFormat="1" applyFill="1" applyBorder="1" applyAlignment="1">
      <alignment horizontal="center"/>
    </xf>
    <xf numFmtId="0" fontId="0" fillId="16" borderId="1" xfId="0" applyNumberFormat="1" applyFill="1" applyBorder="1" applyAlignment="1">
      <alignment horizontal="center"/>
    </xf>
    <xf numFmtId="0" fontId="2" fillId="16" borderId="5" xfId="0" applyFont="1" applyFill="1" applyBorder="1" applyAlignment="1">
      <alignment horizontal="center" vertical="center"/>
    </xf>
    <xf numFmtId="0" fontId="1" fillId="16" borderId="1" xfId="0" applyFont="1" applyFill="1" applyBorder="1" applyAlignment="1">
      <alignment horizontal="center" vertical="center"/>
    </xf>
    <xf numFmtId="1" fontId="1" fillId="16" borderId="1" xfId="0" applyNumberFormat="1" applyFont="1" applyFill="1" applyBorder="1" applyAlignment="1">
      <alignment horizontal="center" vertical="center"/>
    </xf>
    <xf numFmtId="0" fontId="0" fillId="16" borderId="5" xfId="0" applyFont="1" applyFill="1" applyBorder="1" applyAlignment="1">
      <alignment horizontal="center" vertical="center"/>
    </xf>
    <xf numFmtId="0" fontId="0" fillId="16" borderId="7" xfId="0" applyFont="1" applyFill="1" applyBorder="1" applyAlignment="1">
      <alignment horizontal="center" vertical="center"/>
    </xf>
    <xf numFmtId="164" fontId="1" fillId="6" borderId="1" xfId="0" applyNumberFormat="1" applyFont="1" applyFill="1" applyBorder="1" applyAlignment="1">
      <alignment horizontal="center" vertical="center"/>
    </xf>
    <xf numFmtId="1" fontId="0" fillId="6" borderId="1" xfId="0" applyNumberFormat="1" applyFill="1" applyBorder="1" applyAlignment="1">
      <alignment horizontal="center" vertical="center"/>
    </xf>
    <xf numFmtId="2" fontId="0" fillId="6" borderId="8" xfId="0" applyNumberFormat="1" applyFont="1" applyFill="1" applyBorder="1" applyAlignment="1">
      <alignment horizontal="center" vertical="center"/>
    </xf>
    <xf numFmtId="1" fontId="0" fillId="6" borderId="8" xfId="0" applyNumberFormat="1" applyFill="1" applyBorder="1" applyAlignment="1">
      <alignment horizontal="center" vertical="center"/>
    </xf>
    <xf numFmtId="164" fontId="0" fillId="16" borderId="5" xfId="0" applyNumberFormat="1" applyFont="1" applyFill="1" applyBorder="1" applyAlignment="1">
      <alignment horizontal="center" vertical="center"/>
    </xf>
    <xf numFmtId="164" fontId="0" fillId="6" borderId="5" xfId="0" applyNumberFormat="1" applyFont="1" applyFill="1" applyBorder="1" applyAlignment="1">
      <alignment horizontal="center" vertical="center"/>
    </xf>
    <xf numFmtId="164" fontId="0" fillId="10" borderId="5" xfId="0" applyNumberFormat="1" applyFont="1" applyFill="1" applyBorder="1" applyAlignment="1">
      <alignment horizontal="center" vertical="center"/>
    </xf>
    <xf numFmtId="0" fontId="0" fillId="10" borderId="5" xfId="0" applyFont="1" applyFill="1" applyBorder="1" applyAlignment="1">
      <alignment horizontal="center" vertical="center"/>
    </xf>
    <xf numFmtId="0" fontId="3" fillId="0" borderId="0" xfId="0" applyNumberFormat="1" applyFont="1" applyAlignment="1">
      <alignment vertical="center"/>
    </xf>
    <xf numFmtId="0" fontId="0" fillId="0" borderId="0" xfId="0" applyAlignment="1">
      <alignment wrapText="1"/>
    </xf>
    <xf numFmtId="0" fontId="3" fillId="0" borderId="0" xfId="0" applyFont="1" applyAlignment="1">
      <alignment vertical="center" wrapText="1"/>
    </xf>
    <xf numFmtId="0" fontId="3" fillId="0" borderId="0" xfId="0" pivotButton="1" applyFont="1" applyAlignment="1">
      <alignment vertical="center" wrapText="1"/>
    </xf>
    <xf numFmtId="0" fontId="4" fillId="0" borderId="0" xfId="0" pivotButton="1" applyFont="1" applyAlignment="1">
      <alignment horizontal="center" vertical="center" wrapText="1"/>
    </xf>
    <xf numFmtId="164" fontId="0" fillId="7" borderId="5" xfId="0" applyNumberFormat="1" applyFont="1" applyFill="1" applyBorder="1" applyAlignment="1">
      <alignment horizontal="center" vertical="center"/>
    </xf>
    <xf numFmtId="0" fontId="2" fillId="17" borderId="13" xfId="0" applyFont="1" applyFill="1" applyBorder="1" applyAlignment="1"/>
    <xf numFmtId="0" fontId="13" fillId="17" borderId="13" xfId="0" applyFont="1" applyFill="1" applyBorder="1" applyAlignment="1"/>
    <xf numFmtId="0" fontId="2" fillId="17" borderId="14" xfId="0" applyFont="1" applyFill="1" applyBorder="1" applyAlignment="1"/>
    <xf numFmtId="22" fontId="13" fillId="17" borderId="15" xfId="0" applyNumberFormat="1" applyFont="1" applyFill="1" applyBorder="1" applyAlignment="1"/>
    <xf numFmtId="0" fontId="13" fillId="17" borderId="15" xfId="0" applyFont="1" applyFill="1" applyBorder="1" applyAlignment="1"/>
    <xf numFmtId="0" fontId="13" fillId="17" borderId="16" xfId="0" applyFont="1" applyFill="1" applyBorder="1" applyAlignment="1"/>
    <xf numFmtId="0" fontId="0" fillId="16" borderId="1" xfId="0" applyFont="1" applyFill="1" applyBorder="1" applyAlignment="1">
      <alignment horizontal="center"/>
    </xf>
    <xf numFmtId="164" fontId="0" fillId="16" borderId="1" xfId="0" applyNumberFormat="1" applyFont="1" applyFill="1" applyBorder="1" applyAlignment="1">
      <alignment horizontal="center"/>
    </xf>
    <xf numFmtId="0" fontId="0" fillId="16" borderId="1" xfId="0" applyNumberFormat="1" applyFont="1" applyFill="1" applyBorder="1" applyAlignment="1">
      <alignment horizontal="center"/>
    </xf>
    <xf numFmtId="164" fontId="0" fillId="6" borderId="1" xfId="0" applyNumberFormat="1" applyFont="1" applyFill="1" applyBorder="1" applyAlignment="1">
      <alignment horizontal="center"/>
    </xf>
    <xf numFmtId="0" fontId="0" fillId="6" borderId="1" xfId="0" applyNumberFormat="1" applyFont="1" applyFill="1" applyBorder="1" applyAlignment="1">
      <alignment horizontal="center"/>
    </xf>
    <xf numFmtId="164" fontId="0" fillId="10" borderId="1" xfId="0" applyNumberFormat="1" applyFont="1" applyFill="1" applyBorder="1" applyAlignment="1">
      <alignment horizontal="center"/>
    </xf>
    <xf numFmtId="0" fontId="0" fillId="10" borderId="1" xfId="0" applyNumberFormat="1" applyFont="1" applyFill="1" applyBorder="1" applyAlignment="1">
      <alignment horizontal="center"/>
    </xf>
    <xf numFmtId="0" fontId="13" fillId="17" borderId="1" xfId="0" applyFont="1" applyFill="1" applyBorder="1" applyAlignment="1">
      <alignment horizontal="center"/>
    </xf>
    <xf numFmtId="1" fontId="0" fillId="6" borderId="5" xfId="0" applyNumberFormat="1" applyFont="1" applyFill="1" applyBorder="1" applyAlignment="1">
      <alignment horizontal="center" vertical="center"/>
    </xf>
    <xf numFmtId="0" fontId="0" fillId="6" borderId="5" xfId="0" applyFont="1" applyFill="1" applyBorder="1" applyAlignment="1">
      <alignment horizontal="center" vertical="center"/>
    </xf>
    <xf numFmtId="1" fontId="0" fillId="10" borderId="5" xfId="0" applyNumberFormat="1" applyFont="1" applyFill="1" applyBorder="1" applyAlignment="1">
      <alignment horizontal="center" vertical="center"/>
    </xf>
    <xf numFmtId="0" fontId="0" fillId="7" borderId="5" xfId="0" applyFont="1" applyFill="1" applyBorder="1" applyAlignment="1">
      <alignment horizontal="center" vertical="center"/>
    </xf>
    <xf numFmtId="1" fontId="0" fillId="7" borderId="5" xfId="0" applyNumberFormat="1" applyFont="1" applyFill="1" applyBorder="1" applyAlignment="1">
      <alignment horizontal="center" vertical="center"/>
    </xf>
    <xf numFmtId="164" fontId="0" fillId="16" borderId="8" xfId="0" applyNumberFormat="1" applyFont="1" applyFill="1" applyBorder="1" applyAlignment="1">
      <alignment horizontal="center" vertical="center"/>
    </xf>
    <xf numFmtId="1" fontId="1" fillId="11" borderId="1" xfId="0" applyNumberFormat="1" applyFont="1" applyFill="1" applyBorder="1" applyAlignment="1">
      <alignment horizontal="center" vertical="center"/>
    </xf>
    <xf numFmtId="164" fontId="0" fillId="11" borderId="5" xfId="0" applyNumberFormat="1" applyFont="1" applyFill="1" applyBorder="1" applyAlignment="1">
      <alignment horizontal="center" vertical="center"/>
    </xf>
    <xf numFmtId="0" fontId="0" fillId="11" borderId="5" xfId="0" applyFont="1" applyFill="1" applyBorder="1" applyAlignment="1">
      <alignment horizontal="center" vertical="center"/>
    </xf>
    <xf numFmtId="0" fontId="0" fillId="11" borderId="7" xfId="0" applyFont="1" applyFill="1" applyBorder="1" applyAlignment="1">
      <alignment horizontal="center" vertical="center"/>
    </xf>
    <xf numFmtId="0" fontId="14" fillId="2" borderId="1" xfId="0" applyFont="1" applyFill="1" applyBorder="1" applyAlignment="1">
      <alignment horizontal="center" vertical="center" wrapText="1"/>
    </xf>
    <xf numFmtId="0" fontId="16" fillId="0" borderId="0" xfId="0" applyFont="1" applyAlignment="1">
      <alignment horizontal="center" vertical="center"/>
    </xf>
    <xf numFmtId="0" fontId="17" fillId="14" borderId="0" xfId="0" applyFont="1" applyFill="1" applyAlignment="1">
      <alignment horizontal="center" vertical="center"/>
    </xf>
    <xf numFmtId="0" fontId="17" fillId="0" borderId="0" xfId="0" pivotButton="1" applyFont="1" applyAlignment="1">
      <alignment horizontal="center" vertical="center"/>
    </xf>
    <xf numFmtId="0" fontId="16" fillId="0" borderId="0" xfId="0" applyFont="1" applyAlignment="1">
      <alignment horizontal="center" vertical="center" wrapText="1"/>
    </xf>
    <xf numFmtId="0" fontId="14" fillId="2" borderId="1" xfId="0" applyFont="1" applyFill="1" applyBorder="1" applyAlignment="1">
      <alignment horizontal="left" vertical="center" wrapText="1"/>
    </xf>
    <xf numFmtId="0" fontId="16" fillId="18" borderId="0" xfId="0" applyNumberFormat="1" applyFont="1" applyFill="1" applyAlignment="1">
      <alignment horizontal="center" vertical="center"/>
    </xf>
    <xf numFmtId="0" fontId="16" fillId="0" borderId="0" xfId="0" applyNumberFormat="1" applyFont="1" applyAlignment="1">
      <alignment horizontal="center" vertical="center"/>
    </xf>
    <xf numFmtId="0" fontId="16" fillId="0" borderId="1" xfId="0" applyNumberFormat="1" applyFont="1" applyBorder="1" applyAlignment="1">
      <alignment horizontal="left" vertical="center" wrapText="1"/>
    </xf>
    <xf numFmtId="0" fontId="16" fillId="0" borderId="1" xfId="0" applyNumberFormat="1" applyFont="1" applyBorder="1" applyAlignment="1">
      <alignment horizontal="center" vertical="center" wrapText="1"/>
    </xf>
    <xf numFmtId="0" fontId="0" fillId="0" borderId="0" xfId="0" applyAlignment="1">
      <alignment horizontal="center" vertical="center"/>
    </xf>
    <xf numFmtId="14" fontId="0" fillId="0" borderId="0" xfId="0" applyNumberFormat="1" applyAlignment="1">
      <alignment horizontal="center" vertical="center"/>
    </xf>
    <xf numFmtId="0" fontId="0" fillId="2" borderId="0" xfId="0" applyFill="1" applyAlignment="1">
      <alignment horizontal="center" vertical="center"/>
    </xf>
    <xf numFmtId="0" fontId="18" fillId="0" borderId="0" xfId="0" applyNumberFormat="1" applyFont="1" applyAlignment="1">
      <alignment horizontal="center" vertical="center" wrapText="1"/>
    </xf>
    <xf numFmtId="0" fontId="18" fillId="4" borderId="0" xfId="0" applyNumberFormat="1" applyFont="1" applyFill="1" applyAlignment="1">
      <alignment horizontal="center" vertical="center" wrapText="1"/>
    </xf>
    <xf numFmtId="0" fontId="18" fillId="0" borderId="0" xfId="0" applyNumberFormat="1" applyFont="1" applyAlignment="1">
      <alignment horizontal="center" vertical="center"/>
    </xf>
    <xf numFmtId="14" fontId="18" fillId="0" borderId="0" xfId="0" applyNumberFormat="1" applyFont="1" applyAlignment="1">
      <alignment horizontal="center" vertical="center"/>
    </xf>
    <xf numFmtId="0" fontId="19" fillId="0" borderId="0" xfId="0" applyNumberFormat="1" applyFont="1" applyAlignment="1">
      <alignment horizontal="center" vertical="center"/>
    </xf>
    <xf numFmtId="0" fontId="18" fillId="0" borderId="0" xfId="0" applyFont="1" applyAlignment="1">
      <alignment horizontal="center" vertical="center"/>
    </xf>
    <xf numFmtId="0" fontId="16" fillId="7" borderId="0" xfId="0" applyNumberFormat="1" applyFont="1" applyFill="1" applyAlignment="1">
      <alignment horizontal="center" vertical="center"/>
    </xf>
    <xf numFmtId="0" fontId="16" fillId="16" borderId="1" xfId="0" applyNumberFormat="1" applyFont="1" applyFill="1" applyBorder="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wrapText="1"/>
    </xf>
    <xf numFmtId="0" fontId="16" fillId="0" borderId="0" xfId="0" pivotButton="1" applyFont="1" applyAlignment="1">
      <alignment horizontal="center" vertical="center"/>
    </xf>
    <xf numFmtId="22" fontId="16" fillId="0" borderId="0" xfId="0" applyNumberFormat="1" applyFont="1" applyAlignment="1">
      <alignment horizontal="center" vertical="center"/>
    </xf>
    <xf numFmtId="0" fontId="16" fillId="14" borderId="0" xfId="0" applyFont="1" applyFill="1" applyAlignment="1">
      <alignment horizontal="center" vertical="center"/>
    </xf>
    <xf numFmtId="0" fontId="16" fillId="16" borderId="0" xfId="0" applyFont="1" applyFill="1" applyAlignment="1">
      <alignment horizontal="center" vertical="center"/>
    </xf>
    <xf numFmtId="0" fontId="14" fillId="2" borderId="6" xfId="0" applyFont="1" applyFill="1" applyBorder="1" applyAlignment="1">
      <alignment horizontal="center" vertical="center" wrapText="1"/>
    </xf>
    <xf numFmtId="0" fontId="16" fillId="18" borderId="6" xfId="0" applyNumberFormat="1" applyFont="1" applyFill="1" applyBorder="1" applyAlignment="1">
      <alignment horizontal="center" vertical="center"/>
    </xf>
    <xf numFmtId="0" fontId="16" fillId="7" borderId="6" xfId="0" applyNumberFormat="1" applyFont="1" applyFill="1" applyBorder="1" applyAlignment="1">
      <alignment horizontal="center" vertical="center"/>
    </xf>
    <xf numFmtId="0" fontId="16" fillId="0" borderId="6" xfId="0" applyNumberFormat="1" applyFont="1" applyBorder="1" applyAlignment="1">
      <alignment horizontal="center" vertical="center" wrapText="1"/>
    </xf>
    <xf numFmtId="0" fontId="14" fillId="2" borderId="17" xfId="0" applyFont="1" applyFill="1" applyBorder="1" applyAlignment="1">
      <alignment horizontal="center" vertical="center" wrapText="1"/>
    </xf>
    <xf numFmtId="0" fontId="16" fillId="0" borderId="17" xfId="0" applyNumberFormat="1" applyFont="1" applyFill="1" applyBorder="1" applyAlignment="1">
      <alignment horizontal="center" vertical="center"/>
    </xf>
    <xf numFmtId="0" fontId="16" fillId="0" borderId="17" xfId="0" applyNumberFormat="1" applyFont="1" applyBorder="1" applyAlignment="1">
      <alignment horizontal="center" vertical="center" wrapText="1"/>
    </xf>
    <xf numFmtId="0" fontId="16" fillId="7" borderId="6" xfId="0" applyNumberFormat="1" applyFont="1" applyFill="1" applyBorder="1" applyAlignment="1">
      <alignment horizontal="center" vertical="center" wrapText="1"/>
    </xf>
    <xf numFmtId="0" fontId="16" fillId="18" borderId="6" xfId="0" applyNumberFormat="1" applyFont="1" applyFill="1" applyBorder="1" applyAlignment="1">
      <alignment horizontal="center" vertical="center" wrapText="1"/>
    </xf>
  </cellXfs>
  <cellStyles count="4">
    <cellStyle name="Euro" xfId="3"/>
    <cellStyle name="Moneda" xfId="2" builtinId="4"/>
    <cellStyle name="Normal" xfId="0" builtinId="0"/>
    <cellStyle name="Porcentaje" xfId="1" builtinId="5"/>
  </cellStyles>
  <dxfs count="1130">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7" formatCode="d/mm/yyyy\ h:mm"/>
      <alignment horizontal="center" vertical="bottom" textRotation="0" wrapText="0" indent="0" justifyLastLine="0" shrinkToFit="0" readingOrder="0"/>
    </dxf>
    <dxf>
      <numFmt numFmtId="27" formatCode="d/mm/yyyy\ h:mm"/>
      <alignment horizontal="center"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mm/yyyy"/>
      <alignment horizontal="center" vertical="center" textRotation="0" wrapText="0" indent="0" justifyLastLine="0" shrinkToFit="0" readingOrder="0"/>
    </dxf>
    <dxf>
      <numFmt numFmtId="19" formatCode="d/mm/yyyy"/>
      <alignment horizontal="center" vertical="center" textRotation="0" wrapText="0" indent="0" justifyLastLine="0" shrinkToFit="0" readingOrder="0"/>
    </dxf>
    <dxf>
      <numFmt numFmtId="19" formatCode="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002060"/>
        </patternFill>
      </fill>
      <alignment horizontal="center" vertical="center" textRotation="0" wrapText="0" indent="0" justifyLastLine="0" shrinkToFit="0" readingOrder="0"/>
    </dxf>
    <dxf>
      <font>
        <strike val="0"/>
        <outline val="0"/>
        <shadow val="0"/>
        <u val="none"/>
        <vertAlign val="baseline"/>
        <sz val="18"/>
        <color theme="1"/>
        <name val="Tahoma"/>
        <scheme val="none"/>
      </font>
      <alignment horizontal="center" vertical="center" textRotation="0" wrapText="0" indent="0" justifyLastLine="0" shrinkToFit="0" readingOrder="0"/>
    </dxf>
    <dxf>
      <font>
        <strike val="0"/>
        <outline val="0"/>
        <shadow val="0"/>
        <u val="none"/>
        <vertAlign val="baseline"/>
        <sz val="18"/>
        <color theme="1"/>
        <name val="Tahoma"/>
        <scheme val="none"/>
      </font>
      <numFmt numFmtId="0" formatCode="General"/>
      <alignment horizontal="center" vertical="center" textRotation="0" wrapText="0" indent="0" justifyLastLine="0" shrinkToFit="0" readingOrder="0"/>
    </dxf>
    <dxf>
      <font>
        <strike val="0"/>
        <outline val="0"/>
        <shadow val="0"/>
        <u val="none"/>
        <vertAlign val="baseline"/>
        <sz val="18"/>
        <color theme="1"/>
        <name val="Tahoma"/>
        <scheme val="none"/>
      </font>
      <numFmt numFmtId="0" formatCode="General"/>
      <alignment horizontal="center" vertical="center" textRotation="0" wrapText="0" indent="0" justifyLastLine="0" shrinkToFit="0" readingOrder="0"/>
    </dxf>
    <dxf>
      <font>
        <strike val="0"/>
        <outline val="0"/>
        <shadow val="0"/>
        <u val="none"/>
        <vertAlign val="baseline"/>
        <sz val="18"/>
        <color theme="1"/>
        <name val="Tahoma"/>
        <scheme val="none"/>
      </font>
      <numFmt numFmtId="0" formatCode="General"/>
      <alignment horizontal="center" vertical="center" textRotation="0" wrapText="0" indent="0" justifyLastLine="0" shrinkToFit="0" readingOrder="0"/>
    </dxf>
    <dxf>
      <font>
        <strike val="0"/>
        <outline val="0"/>
        <shadow val="0"/>
        <u val="none"/>
        <vertAlign val="baseline"/>
        <sz val="18"/>
        <color theme="1"/>
        <name val="Tahoma"/>
        <scheme val="none"/>
      </font>
      <numFmt numFmtId="0" formatCode="General"/>
      <alignment horizontal="center" vertical="center" textRotation="0" wrapText="0" indent="0" justifyLastLine="0" shrinkToFit="0" readingOrder="0"/>
    </dxf>
    <dxf>
      <font>
        <b/>
        <strike val="0"/>
        <outline val="0"/>
        <shadow val="0"/>
        <u val="none"/>
        <vertAlign val="baseline"/>
        <sz val="18"/>
        <color theme="1"/>
        <name val="Tahoma"/>
        <scheme val="none"/>
      </font>
      <numFmt numFmtId="0" formatCode="General"/>
      <alignment horizontal="center" vertical="center" textRotation="0" wrapText="0" indent="0" justifyLastLine="0" shrinkToFit="0" readingOrder="0"/>
    </dxf>
    <dxf>
      <font>
        <strike val="0"/>
        <outline val="0"/>
        <shadow val="0"/>
        <u val="none"/>
        <vertAlign val="baseline"/>
        <sz val="18"/>
        <color theme="1"/>
        <name val="Tahoma"/>
        <scheme val="none"/>
      </font>
      <numFmt numFmtId="0" formatCode="General"/>
      <alignment horizontal="center" vertical="center" textRotation="0" wrapText="0" indent="0" justifyLastLine="0" shrinkToFit="0" readingOrder="0"/>
    </dxf>
    <dxf>
      <font>
        <strike val="0"/>
        <outline val="0"/>
        <shadow val="0"/>
        <u val="none"/>
        <vertAlign val="baseline"/>
        <sz val="18"/>
        <color theme="1"/>
        <name val="Tahoma"/>
        <scheme val="none"/>
      </font>
      <numFmt numFmtId="0" formatCode="General"/>
      <alignment horizontal="center" vertical="center" textRotation="0" wrapText="1" indent="0" justifyLastLine="0" shrinkToFit="0" readingOrder="0"/>
    </dxf>
    <dxf>
      <font>
        <strike val="0"/>
        <outline val="0"/>
        <shadow val="0"/>
        <u val="none"/>
        <vertAlign val="baseline"/>
        <sz val="18"/>
        <color theme="1"/>
        <name val="Tahoma"/>
        <scheme val="none"/>
      </font>
      <numFmt numFmtId="0" formatCode="General"/>
      <alignment horizontal="center" vertical="center" textRotation="0" wrapText="0" indent="0" justifyLastLine="0" shrinkToFit="0" readingOrder="0"/>
    </dxf>
    <dxf>
      <font>
        <strike val="0"/>
        <outline val="0"/>
        <shadow val="0"/>
        <u val="none"/>
        <vertAlign val="baseline"/>
        <sz val="18"/>
        <color theme="1"/>
        <name val="Tahoma"/>
        <scheme val="none"/>
      </font>
      <numFmt numFmtId="19" formatCode="d/mm/yyyy"/>
      <alignment horizontal="center" vertical="center" textRotation="0" wrapText="0" indent="0" justifyLastLine="0" shrinkToFit="0" readingOrder="0"/>
    </dxf>
    <dxf>
      <font>
        <strike val="0"/>
        <outline val="0"/>
        <shadow val="0"/>
        <u val="none"/>
        <vertAlign val="baseline"/>
        <sz val="18"/>
        <color theme="1"/>
        <name val="Tahoma"/>
        <scheme val="none"/>
      </font>
      <numFmt numFmtId="0" formatCode="General"/>
      <alignment horizontal="center" vertical="center" textRotation="0" wrapText="0" indent="0" justifyLastLine="0" shrinkToFit="0" readingOrder="0"/>
    </dxf>
    <dxf>
      <font>
        <strike val="0"/>
        <outline val="0"/>
        <shadow val="0"/>
        <u val="none"/>
        <vertAlign val="baseline"/>
        <sz val="18"/>
        <color theme="1"/>
        <name val="Tahoma"/>
        <scheme val="none"/>
      </font>
      <alignment horizontal="center" vertical="center" textRotation="0" wrapText="0" indent="0" justifyLastLine="0" shrinkToFit="0" readingOrder="0"/>
    </dxf>
    <dxf>
      <font>
        <strike val="0"/>
        <outline val="0"/>
        <shadow val="0"/>
        <u val="none"/>
        <vertAlign val="baseline"/>
        <sz val="18"/>
        <color theme="1"/>
        <name val="Tahoma"/>
        <scheme val="none"/>
      </font>
      <alignment horizontal="center" vertical="center" textRotation="0" wrapText="1"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ill>
        <patternFill patternType="solid">
          <fgColor indexed="64"/>
          <bgColor rgb="FFFFFF00"/>
        </patternFill>
      </fill>
      <alignment horizontal="center" vertical="center" textRotation="0" wrapText="0" indent="0" justifyLastLine="0" shrinkToFit="0" readingOrder="0"/>
      <border diagonalUp="0" diagonalDown="0" outline="0">
        <left style="thin">
          <color auto="1"/>
        </left>
        <right/>
        <top style="thin">
          <color indexed="64"/>
        </top>
        <bottom style="thin">
          <color indexed="64"/>
        </bottom>
      </border>
    </dxf>
    <dxf>
      <numFmt numFmtId="164" formatCode="0.0"/>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auto="1"/>
        </left>
        <right style="thin">
          <color auto="1"/>
        </right>
        <top style="thin">
          <color indexed="64"/>
        </top>
        <bottom style="thin">
          <color indexed="64"/>
        </bottom>
      </border>
    </dxf>
    <dxf>
      <numFmt numFmtId="164" formatCode="0.0"/>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numFmt numFmtId="164" formatCode="0.0"/>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0.0"/>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auto="1"/>
        </left>
        <right style="thin">
          <color auto="1"/>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numFmt numFmtId="0" formatCode="General"/>
      <fill>
        <patternFill>
          <fgColor indexed="64"/>
          <bgColor theme="4" tint="0.39997558519241921"/>
        </patternFill>
      </fill>
      <alignment horizontal="center" vertical="center" textRotation="0" wrapText="0" indent="0" justifyLastLine="0" shrinkToFit="0" readingOrder="0"/>
      <border diagonalUp="0" diagonalDown="0">
        <left style="thin">
          <color auto="1"/>
        </left>
        <right style="thin">
          <color auto="1"/>
        </right>
        <top style="thin">
          <color indexed="64"/>
        </top>
        <bottom style="thin">
          <color indexed="64"/>
        </bottom>
      </border>
    </dxf>
    <dxf>
      <numFmt numFmtId="0" formatCode="General"/>
      <fill>
        <patternFill patternType="solid">
          <fgColor indexed="64"/>
          <bgColor theme="4" tint="0.39997558519241921"/>
        </patternFill>
      </fill>
      <alignment horizontal="center" vertical="center" textRotation="0" wrapText="0"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fgColor indexed="64"/>
          <bgColor theme="4" tint="0.3999755851924192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39997558519241921"/>
        </patternFill>
      </fill>
    </dxf>
    <dxf>
      <fill>
        <patternFill>
          <bgColor theme="0" tint="-0.249977111117893"/>
        </patternFill>
      </fill>
    </dxf>
    <dxf>
      <fill>
        <patternFill>
          <bgColor theme="4" tint="0.39997558519241921"/>
        </patternFill>
      </fill>
    </dxf>
    <dxf>
      <fill>
        <patternFill>
          <bgColor theme="4" tint="0.39997558519241921"/>
        </patternFill>
      </fill>
    </dxf>
    <dxf>
      <numFmt numFmtId="164" formatCode="0.0"/>
    </dxf>
    <dxf>
      <numFmt numFmtId="2" formatCode="0.00"/>
    </dxf>
    <dxf>
      <numFmt numFmtId="168" formatCode="0.000"/>
    </dxf>
    <dxf>
      <numFmt numFmtId="169" formatCode="0.0000"/>
    </dxf>
    <dxf>
      <numFmt numFmtId="170" formatCode="0.00000"/>
    </dxf>
    <dxf>
      <numFmt numFmtId="171" formatCode="0.000000"/>
    </dxf>
    <dxf>
      <numFmt numFmtId="172" formatCode="0.0000000"/>
    </dxf>
    <dxf>
      <numFmt numFmtId="173" formatCode="0.00000000"/>
    </dxf>
    <dxf>
      <fill>
        <patternFill patternType="solid">
          <bgColor theme="9" tint="0.39997558519241921"/>
        </patternFill>
      </fill>
    </dxf>
    <dxf>
      <fill>
        <patternFill patternType="solid">
          <bgColor theme="9" tint="0.39997558519241921"/>
        </patternFill>
      </fill>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readingOrder="0"/>
    </dxf>
    <dxf>
      <alignment horizontal="center" readingOrder="0"/>
    </dxf>
    <dxf>
      <alignment horizontal="center" readingOrder="0"/>
    </dxf>
    <dxf>
      <alignment horizontal="center" readingOrder="0"/>
    </dxf>
    <dxf>
      <alignment horizontal="general"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numFmt numFmtId="0" formatCode="General"/>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numFmt numFmtId="0" formatCode="General"/>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numFmt numFmtId="1" formatCode="0"/>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auto="1"/>
        </left>
        <right style="thin">
          <color auto="1"/>
        </right>
        <top style="thin">
          <color indexed="64"/>
        </top>
        <bottom style="thin">
          <color indexed="64"/>
        </bottom>
      </border>
    </dxf>
    <dxf>
      <numFmt numFmtId="164" formatCode="0.0"/>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numFmt numFmtId="0" formatCode="General"/>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auto="1"/>
        </left>
        <right style="thin">
          <color auto="1"/>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fgColor indexed="64"/>
          <bgColor theme="4" tint="0.39997558519241921"/>
        </patternFill>
      </fill>
      <alignment horizontal="center" vertical="center" textRotation="0" wrapText="0" indent="0" justifyLastLine="0" shrinkToFit="0" readingOrder="0"/>
      <border diagonalUp="0" diagonalDown="0">
        <left style="thin">
          <color auto="1"/>
        </left>
        <right style="thin">
          <color auto="1"/>
        </right>
        <top style="thin">
          <color indexed="64"/>
        </top>
        <bottom style="thin">
          <color indexed="64"/>
        </bottom>
      </border>
    </dxf>
    <dxf>
      <numFmt numFmtId="0" formatCode="General"/>
      <fill>
        <patternFill patternType="solid">
          <fgColor indexed="64"/>
          <bgColor theme="4" tint="0.39997558519241921"/>
        </patternFill>
      </fill>
      <alignment horizontal="center" vertical="center" textRotation="0" wrapText="0"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fgColor indexed="64"/>
          <bgColor theme="4" tint="0.3999755851924192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solid">
          <bgColor rgb="FF92D050"/>
        </patternFill>
      </fill>
    </dxf>
    <dxf>
      <fill>
        <patternFill patternType="solid">
          <bgColor rgb="FFFFFF00"/>
        </patternFill>
      </fill>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fill>
        <patternFill patternType="solid">
          <bgColor theme="4" tint="0.39997558519241921"/>
        </patternFill>
      </fill>
    </dxf>
    <dxf>
      <fill>
        <patternFill patternType="solid">
          <bgColor theme="4"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92D050"/>
        </patternFill>
      </fill>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ont>
        <name val="Tahoma"/>
        <scheme val="none"/>
      </font>
    </dxf>
    <dxf>
      <fill>
        <patternFill>
          <bgColor rgb="FF92D050"/>
        </patternFill>
      </fill>
    </dxf>
    <dxf>
      <fill>
        <patternFill patternType="none">
          <bgColor auto="1"/>
        </patternFill>
      </fill>
    </dxf>
    <dxf>
      <fill>
        <patternFill patternType="solid">
          <bgColor rgb="FF92D050"/>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9" tint="-0.249977111117893"/>
        </patternFill>
      </fill>
    </dxf>
    <dxf>
      <alignment wrapText="1" readingOrder="0"/>
    </dxf>
    <dxf>
      <alignment horizontal="center" readingOrder="0"/>
    </dxf>
    <dxf>
      <alignment horizontal="center" readingOrder="0"/>
    </dxf>
    <dxf>
      <alignment horizontal="general" readingOrder="0"/>
    </dxf>
    <dxf>
      <alignment horizontal="general" readingOrder="0"/>
    </dxf>
    <dxf>
      <alignment horizontal="center" readingOrder="0"/>
    </dxf>
    <dxf>
      <alignment horizontal="center" readingOrder="0"/>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readingOrder="0"/>
    </dxf>
    <dxf>
      <font>
        <sz val="9"/>
      </font>
    </dxf>
    <dxf>
      <font>
        <sz val="9"/>
      </font>
    </dxf>
    <dxf>
      <font>
        <sz val="9"/>
      </font>
    </dxf>
    <dxf>
      <font>
        <sz val="9"/>
      </font>
    </dxf>
    <dxf>
      <font>
        <sz val="9"/>
      </font>
    </dxf>
    <dxf>
      <font>
        <sz val="9"/>
      </font>
    </dxf>
    <dxf>
      <font>
        <sz val="9"/>
      </font>
    </dxf>
    <dxf>
      <font>
        <sz val="9"/>
      </font>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font>
        <b/>
      </font>
    </dxf>
    <dxf>
      <font>
        <b/>
      </font>
    </dxf>
    <dxf>
      <font>
        <color rgb="FF9C0006"/>
      </font>
      <fill>
        <patternFill>
          <bgColor rgb="FFFFC7CE"/>
        </patternFill>
      </fill>
    </dxf>
    <dxf>
      <font>
        <color rgb="FF9C0006"/>
      </font>
      <fill>
        <patternFill>
          <bgColor rgb="FFFFC7CE"/>
        </patternFill>
      </fill>
    </dxf>
    <dxf>
      <alignment wrapText="1" readingOrder="0"/>
    </dxf>
    <dxf>
      <alignment horizontal="center" readingOrder="0"/>
    </dxf>
    <dxf>
      <alignment horizontal="center" readingOrder="0"/>
    </dxf>
    <dxf>
      <alignment horizontal="general" readingOrder="0"/>
    </dxf>
    <dxf>
      <alignment horizontal="general" readingOrder="0"/>
    </dxf>
    <dxf>
      <alignment horizontal="center" readingOrder="0"/>
    </dxf>
    <dxf>
      <alignment horizontal="center" readingOrder="0"/>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readingOrder="0"/>
    </dxf>
    <dxf>
      <font>
        <sz val="9"/>
      </font>
    </dxf>
    <dxf>
      <font>
        <sz val="9"/>
      </font>
    </dxf>
    <dxf>
      <font>
        <sz val="9"/>
      </font>
    </dxf>
    <dxf>
      <font>
        <sz val="9"/>
      </font>
    </dxf>
    <dxf>
      <font>
        <sz val="9"/>
      </font>
    </dxf>
    <dxf>
      <font>
        <sz val="9"/>
      </font>
    </dxf>
    <dxf>
      <font>
        <sz val="9"/>
      </font>
    </dxf>
    <dxf>
      <font>
        <sz val="9"/>
      </font>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font>
        <b/>
      </font>
    </dxf>
    <dxf>
      <font>
        <b/>
      </font>
    </dxf>
    <dxf>
      <alignment wrapText="1" readingOrder="0"/>
    </dxf>
    <dxf>
      <alignment wrapText="1" readingOrder="0"/>
    </dxf>
    <dxf>
      <alignment wrapText="1" readingOrder="0"/>
    </dxf>
    <dxf>
      <alignment wrapText="1" readingOrder="0"/>
    </dxf>
    <dxf>
      <alignment wrapText="1" readingOrder="0"/>
    </dxf>
    <dxf>
      <alignment horizontal="center" readingOrder="0"/>
    </dxf>
    <dxf>
      <font>
        <sz val="9"/>
      </font>
    </dxf>
    <dxf>
      <font>
        <sz val="9"/>
      </font>
    </dxf>
    <dxf>
      <font>
        <sz val="9"/>
      </font>
    </dxf>
    <dxf>
      <font>
        <sz val="9"/>
      </font>
    </dxf>
    <dxf>
      <font>
        <sz val="9"/>
      </font>
    </dxf>
    <dxf>
      <font>
        <sz val="9"/>
      </font>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font>
        <b/>
      </font>
    </dxf>
    <dxf>
      <font>
        <b/>
      </font>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mm/yyyy\ h:mm"/>
    </dxf>
    <dxf>
      <numFmt numFmtId="0" formatCode="General"/>
    </dxf>
    <dxf>
      <numFmt numFmtId="27" formatCode="d/mm/yyyy\ h:mm"/>
    </dxf>
    <dxf>
      <numFmt numFmtId="0" formatCode="General"/>
    </dxf>
    <dxf>
      <numFmt numFmtId="27" formatCode="d/mm/yyyy\ h:mm"/>
    </dxf>
    <dxf>
      <numFmt numFmtId="0" formatCode="General"/>
    </dxf>
    <dxf>
      <numFmt numFmtId="27" formatCode="d/mm/yyyy\ h:mm"/>
    </dxf>
    <dxf>
      <numFmt numFmtId="0" formatCode="General"/>
    </dxf>
    <dxf>
      <numFmt numFmtId="27" formatCode="d/mm/yyyy\ h:mm"/>
    </dxf>
    <dxf>
      <numFmt numFmtId="0" formatCode="General"/>
    </dxf>
    <dxf>
      <numFmt numFmtId="0" formatCode="General"/>
    </dxf>
    <dxf>
      <numFmt numFmtId="0" formatCode="General"/>
    </dxf>
    <dxf>
      <numFmt numFmtId="0" formatCode="General"/>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numFmt numFmtId="1" formatCode="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numFmt numFmtId="1" formatCode="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numFmt numFmtId="0" formatCode="General"/>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theme="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0.0"/>
      <fill>
        <patternFill>
          <fgColor indexed="64"/>
          <bgColor theme="8"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0.0"/>
      <fill>
        <patternFill patternType="solid">
          <fgColor indexed="64"/>
          <bgColor theme="8"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mm/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7" formatCode="d/mm/yyyy\ h:mm"/>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fill>
        <patternFill patternType="none">
          <fgColor indexed="64"/>
          <bgColor auto="1"/>
        </patternFill>
      </fill>
      <border diagonalUp="0" diagonalDown="0">
        <left style="thin">
          <color auto="1"/>
        </left>
        <right/>
        <top style="thin">
          <color auto="1"/>
        </top>
        <bottom style="thin">
          <color auto="1"/>
        </bottom>
      </border>
    </dxf>
    <dxf>
      <numFmt numFmtId="2"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19" formatCode="d/mm/yyyy"/>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19" formatCode="d/mm/yyyy"/>
      <fill>
        <patternFill patternType="none">
          <fgColor indexed="64"/>
          <bgColor auto="1"/>
        </patternFill>
      </fill>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27" formatCode="d/mm/yyyy\ h:mm"/>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65" formatCode="_-&quot;$&quot;\ * #,##0_-;\-&quot;$&quot;\ * #,##0_-;_-&quot;$&quot;\ * &quot;-&quot;??_-;_-@_-"/>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65" formatCode="_-&quot;$&quot;\ * #,##0_-;\-&quot;$&quot;\ * #,##0_-;_-&quot;$&quot;\ * &quot;-&quot;??_-;_-@_-"/>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65" formatCode="_-&quot;$&quot;\ * #,##0_-;\-&quot;$&quot;\ * #,##0_-;_-&quot;$&quot;\ * &quot;-&quot;??_-;_-@_-"/>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65" formatCode="_-&quot;$&quot;\ * #,##0_-;\-&quot;$&quot;\ * #,##0_-;_-&quot;$&quot;\ * &quot;-&quot;??_-;_-@_-"/>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65" formatCode="_-&quot;$&quot;\ * #,##0_-;\-&quot;$&quot;\ * #,##0_-;_-&quot;$&quot;\ * &quot;-&quot;??_-;_-@_-"/>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65" formatCode="_-&quot;$&quot;\ * #,##0_-;\-&quot;$&quot;\ * #,##0_-;_-&quot;$&quot;\ * &quot;-&quot;??_-;_-@_-"/>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74" formatCode="h:mm\ AM/PM"/>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27" formatCode="d/mm/yyyy\ h:mm"/>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 formatCode="0"/>
      <fill>
        <patternFill patternType="none">
          <fgColor indexed="64"/>
          <bgColor auto="1"/>
        </patternFill>
      </fill>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2" formatCode="0.00"/>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scheme val="minor"/>
      </font>
      <numFmt numFmtId="19" formatCode="d/mm/yyyy"/>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numFmt numFmtId="19" formatCode="d/mm/yyyy"/>
      <fill>
        <patternFill patternType="none">
          <fgColor indexed="64"/>
          <bgColor auto="1"/>
        </patternFill>
      </fill>
    </dxf>
    <dxf>
      <border outline="0">
        <bottom style="thin">
          <color auto="1"/>
        </bottom>
      </border>
    </dxf>
    <dxf>
      <font>
        <b/>
        <i val="0"/>
        <strike val="0"/>
        <condense val="0"/>
        <extend val="0"/>
        <outline val="0"/>
        <shadow val="0"/>
        <u val="none"/>
        <vertAlign val="baseline"/>
        <sz val="11"/>
        <color theme="0"/>
        <name val="Calibri"/>
        <scheme val="minor"/>
      </font>
      <numFmt numFmtId="19" formatCode="d/mm/yyyy"/>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19" formatCode="d/mm/yyyy"/>
    </dxf>
    <dxf>
      <numFmt numFmtId="19" formatCode="d/mm/yyyy"/>
    </dxf>
    <dxf>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numFmt numFmtId="164" formatCode="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 formatCode="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numFmt numFmtId="1" formatCode="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numFmt numFmtId="0" formatCode="General"/>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theme="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0.0"/>
      <fill>
        <patternFill>
          <fgColor indexed="64"/>
          <bgColor theme="8"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0.0"/>
      <fill>
        <patternFill patternType="solid">
          <fgColor indexed="64"/>
          <bgColor theme="8"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i val="0"/>
        <color theme="0"/>
      </font>
      <fill>
        <patternFill>
          <bgColor rgb="FF002060"/>
        </patternFill>
      </fill>
    </dxf>
    <dxf>
      <font>
        <b/>
        <i val="0"/>
        <color theme="0"/>
      </font>
      <fill>
        <patternFill>
          <bgColor rgb="FF002060"/>
        </patternFill>
      </fill>
    </dxf>
    <dxf>
      <font>
        <b/>
        <i val="0"/>
        <color theme="0"/>
      </font>
      <fill>
        <patternFill>
          <bgColor rgb="FF002060"/>
        </patternFill>
      </fill>
    </dxf>
    <dxf>
      <font>
        <b/>
        <i val="0"/>
        <color theme="0"/>
      </font>
      <fill>
        <patternFill>
          <bgColor rgb="FF002060"/>
        </patternFill>
      </fill>
    </dxf>
    <dxf>
      <font>
        <b/>
        <i val="0"/>
        <color theme="0"/>
      </font>
      <fill>
        <patternFill>
          <bgColor rgb="FF002060"/>
        </patternFill>
      </fill>
    </dxf>
    <dxf>
      <border>
        <left style="thin">
          <color auto="1"/>
        </left>
        <right style="thin">
          <color auto="1"/>
        </right>
        <top style="thin">
          <color auto="1"/>
        </top>
        <bottom style="thin">
          <color auto="1"/>
        </bottom>
        <vertical style="thin">
          <color auto="1"/>
        </vertical>
        <horizontal style="thin">
          <color auto="1"/>
        </horizontal>
      </border>
    </dxf>
    <dxf>
      <font>
        <b/>
        <i val="0"/>
        <color theme="0"/>
      </font>
      <fill>
        <patternFill>
          <bgColor rgb="FF002060"/>
        </patternFill>
      </fill>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Estilo de tabla 1" pivot="0" count="2">
      <tableStyleElement type="wholeTable" dxfId="1129"/>
      <tableStyleElement type="headerRow" dxfId="1128"/>
    </tableStyle>
    <tableStyle name="Estilo de tabla dinámica 1" table="0" count="6">
      <tableStyleElement type="wholeTable" dxfId="1127"/>
      <tableStyleElement type="headerRow" dxfId="1126"/>
      <tableStyleElement type="totalRow" dxfId="1125"/>
      <tableStyleElement type="firstSubtotalRow" dxfId="1124"/>
      <tableStyleElement type="secondSubtotalRow" dxfId="1123"/>
      <tableStyleElement type="thirdSubtotalRow" dxfId="1122"/>
    </tableStyle>
  </tableStyles>
  <colors>
    <mruColors>
      <color rgb="FFEB6E1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21358688807569E-2"/>
          <c:y val="0.21715134028845828"/>
          <c:w val="0.94518825770698789"/>
          <c:h val="0.56267340766408436"/>
        </c:manualLayout>
      </c:layout>
      <c:barChart>
        <c:barDir val="col"/>
        <c:grouping val="clustered"/>
        <c:varyColors val="0"/>
        <c:ser>
          <c:idx val="0"/>
          <c:order val="0"/>
          <c:tx>
            <c:strRef>
              <c:f>'TD SEGUIMIENTO (3)'!$B$35</c:f>
              <c:strCache>
                <c:ptCount val="1"/>
                <c:pt idx="0">
                  <c:v> Del 1 al 20 Nov</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(3)'!$B$36:$B$41</c:f>
              <c:numCache>
                <c:formatCode>0.0</c:formatCode>
                <c:ptCount val="6"/>
                <c:pt idx="1">
                  <c:v>3.0729166666666661</c:v>
                </c:pt>
                <c:pt idx="3">
                  <c:v>0</c:v>
                </c:pt>
              </c:numCache>
            </c:numRef>
          </c:val>
          <c:extLst>
            <c:ext xmlns:c16="http://schemas.microsoft.com/office/drawing/2014/chart" uri="{C3380CC4-5D6E-409C-BE32-E72D297353CC}">
              <c16:uniqueId val="{00000000-B2A0-4166-9AC7-07EB2DFBEC4B}"/>
            </c:ext>
          </c:extLst>
        </c:ser>
        <c:ser>
          <c:idx val="3"/>
          <c:order val="1"/>
          <c:tx>
            <c:strRef>
              <c:f>'TD SEGUIMIENTO (3)'!$C$35</c:f>
              <c:strCache>
                <c:ptCount val="1"/>
                <c:pt idx="0">
                  <c:v> CANT Del 1 al 20 Nov2</c:v>
                </c:pt>
              </c:strCache>
            </c:strRef>
          </c:tx>
          <c:spPr>
            <a:noFill/>
            <a:ln>
              <a:noFill/>
            </a:ln>
            <a:effectLst/>
          </c:spPr>
          <c:invertIfNegative val="0"/>
          <c:dLbls>
            <c:dLbl>
              <c:idx val="1"/>
              <c:layout>
                <c:manualLayout>
                  <c:x val="-1.486858869072537E-2"/>
                  <c:y val="0.463418845446773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(3)'!$C$36:$C$41</c:f>
              <c:numCache>
                <c:formatCode>0</c:formatCode>
                <c:ptCount val="6"/>
                <c:pt idx="1">
                  <c:v>4</c:v>
                </c:pt>
                <c:pt idx="3">
                  <c:v>0</c:v>
                </c:pt>
              </c:numCache>
            </c:numRef>
          </c:val>
          <c:extLst>
            <c:ext xmlns:c16="http://schemas.microsoft.com/office/drawing/2014/chart" uri="{C3380CC4-5D6E-409C-BE32-E72D297353CC}">
              <c16:uniqueId val="{00000002-B2A0-4166-9AC7-07EB2DFBEC4B}"/>
            </c:ext>
          </c:extLst>
        </c:ser>
        <c:ser>
          <c:idx val="1"/>
          <c:order val="2"/>
          <c:tx>
            <c:strRef>
              <c:f>'TD SEGUIMIENTO (3)'!$D$35</c:f>
              <c:strCache>
                <c:ptCount val="1"/>
                <c:pt idx="0">
                  <c:v> Del 21 al 30 Nov</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invertIfNegative val="0"/>
          <c:dLbls>
            <c:dLbl>
              <c:idx val="1"/>
              <c:layout>
                <c:manualLayout>
                  <c:x val="-3.4056745530109431E-17"/>
                  <c:y val="-2.35380609209498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2A0-4166-9AC7-07EB2DFBEC4B}"/>
                </c:ext>
              </c:extLst>
            </c:dLbl>
            <c:dLbl>
              <c:idx val="2"/>
              <c:layout>
                <c:manualLayout>
                  <c:x val="0"/>
                  <c:y val="2.35380609209497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(3)'!$D$36:$D$41</c:f>
              <c:numCache>
                <c:formatCode>0.0</c:formatCode>
                <c:ptCount val="6"/>
                <c:pt idx="1">
                  <c:v>1.6875</c:v>
                </c:pt>
                <c:pt idx="2">
                  <c:v>1.6111111111111114</c:v>
                </c:pt>
                <c:pt idx="3">
                  <c:v>1.2361111111111109</c:v>
                </c:pt>
              </c:numCache>
            </c:numRef>
          </c:val>
          <c:extLst>
            <c:ext xmlns:c16="http://schemas.microsoft.com/office/drawing/2014/chart" uri="{C3380CC4-5D6E-409C-BE32-E72D297353CC}">
              <c16:uniqueId val="{00000005-B2A0-4166-9AC7-07EB2DFBEC4B}"/>
            </c:ext>
          </c:extLst>
        </c:ser>
        <c:ser>
          <c:idx val="4"/>
          <c:order val="3"/>
          <c:tx>
            <c:strRef>
              <c:f>'TD SEGUIMIENTO (3)'!$E$35</c:f>
              <c:strCache>
                <c:ptCount val="1"/>
                <c:pt idx="0">
                  <c:v>CANT Del 21 al 30 Nov</c:v>
                </c:pt>
              </c:strCache>
            </c:strRef>
          </c:tx>
          <c:spPr>
            <a:noFill/>
            <a:ln cmpd="sng">
              <a:noFill/>
            </a:ln>
            <a:effectLst/>
          </c:spPr>
          <c:invertIfNegative val="0"/>
          <c:dLbls>
            <c:dLbl>
              <c:idx val="1"/>
              <c:layout>
                <c:manualLayout>
                  <c:x val="-1.3004951327789635E-2"/>
                  <c:y val="0.2380182929654558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2A0-4166-9AC7-07EB2DFBEC4B}"/>
                </c:ext>
              </c:extLst>
            </c:dLbl>
            <c:dLbl>
              <c:idx val="2"/>
              <c:layout>
                <c:manualLayout>
                  <c:x val="-1.6716730267027958E-2"/>
                  <c:y val="0.3537138436373082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2A0-4166-9AC7-07EB2DFBEC4B}"/>
                </c:ext>
              </c:extLst>
            </c:dLbl>
            <c:dLbl>
              <c:idx val="3"/>
              <c:layout>
                <c:manualLayout>
                  <c:x val="-1.114597274941315E-2"/>
                  <c:y val="0.353070913814246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(3)'!$E$36:$E$41</c:f>
              <c:numCache>
                <c:formatCode>0</c:formatCode>
                <c:ptCount val="6"/>
                <c:pt idx="1">
                  <c:v>2</c:v>
                </c:pt>
                <c:pt idx="2">
                  <c:v>3</c:v>
                </c:pt>
                <c:pt idx="3">
                  <c:v>3</c:v>
                </c:pt>
              </c:numCache>
            </c:numRef>
          </c:val>
          <c:extLst>
            <c:ext xmlns:c16="http://schemas.microsoft.com/office/drawing/2014/chart" uri="{C3380CC4-5D6E-409C-BE32-E72D297353CC}">
              <c16:uniqueId val="{00000009-B2A0-4166-9AC7-07EB2DFBEC4B}"/>
            </c:ext>
          </c:extLst>
        </c:ser>
        <c:ser>
          <c:idx val="2"/>
          <c:order val="4"/>
          <c:tx>
            <c:strRef>
              <c:f>'TD SEGUIMIENTO (3)'!$F$35</c:f>
              <c:strCache>
                <c:ptCount val="1"/>
                <c:pt idx="0">
                  <c:v>Dic</c:v>
                </c:pt>
              </c:strCache>
            </c:strRef>
          </c:tx>
          <c:spPr>
            <a:solidFill>
              <a:schemeClr val="bg1">
                <a:lumMod val="75000"/>
              </a:schemeClr>
            </a:solidFill>
            <a:ln>
              <a:noFill/>
            </a:ln>
            <a:effectLst/>
          </c:spPr>
          <c:invertIfNegative val="0"/>
          <c:dLbls>
            <c:dLbl>
              <c:idx val="3"/>
              <c:layout>
                <c:manualLayout>
                  <c:x val="-6.8113491060218862E-17"/>
                  <c:y val="3.923010153491633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(3)'!$F$36:$F$41</c:f>
              <c:numCache>
                <c:formatCode>0.0</c:formatCode>
                <c:ptCount val="6"/>
                <c:pt idx="1">
                  <c:v>4.1166666666666671</c:v>
                </c:pt>
                <c:pt idx="2">
                  <c:v>0.25</c:v>
                </c:pt>
                <c:pt idx="3">
                  <c:v>2.7685185185185182</c:v>
                </c:pt>
                <c:pt idx="4">
                  <c:v>2.8125</c:v>
                </c:pt>
              </c:numCache>
            </c:numRef>
          </c:val>
          <c:extLst>
            <c:ext xmlns:c16="http://schemas.microsoft.com/office/drawing/2014/chart" uri="{C3380CC4-5D6E-409C-BE32-E72D297353CC}">
              <c16:uniqueId val="{0000000B-B2A0-4166-9AC7-07EB2DFBEC4B}"/>
            </c:ext>
          </c:extLst>
        </c:ser>
        <c:ser>
          <c:idx val="5"/>
          <c:order val="5"/>
          <c:tx>
            <c:strRef>
              <c:f>'TD SEGUIMIENTO (3)'!$G$35</c:f>
              <c:strCache>
                <c:ptCount val="1"/>
                <c:pt idx="0">
                  <c:v> CANT Dic</c:v>
                </c:pt>
              </c:strCache>
            </c:strRef>
          </c:tx>
          <c:spPr>
            <a:noFill/>
            <a:ln>
              <a:noFill/>
            </a:ln>
            <a:effectLst/>
          </c:spPr>
          <c:invertIfNegative val="0"/>
          <c:dLbls>
            <c:dLbl>
              <c:idx val="1"/>
              <c:layout>
                <c:manualLayout>
                  <c:x val="-9.8419633091133482E-3"/>
                  <c:y val="0.5742854588429880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2A0-4166-9AC7-07EB2DFBEC4B}"/>
                </c:ext>
              </c:extLst>
            </c:dLbl>
            <c:dLbl>
              <c:idx val="2"/>
              <c:layout>
                <c:manualLayout>
                  <c:x val="-1.3004792539636757E-2"/>
                  <c:y val="0.354035151601775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2A0-4166-9AC7-07EB2DFBEC4B}"/>
                </c:ext>
              </c:extLst>
            </c:dLbl>
            <c:dLbl>
              <c:idx val="4"/>
              <c:layout>
                <c:manualLayout>
                  <c:x val="-1.1145972749413081E-2"/>
                  <c:y val="0.2353806092094980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(3)'!$G$36:$G$41</c:f>
              <c:numCache>
                <c:formatCode>0</c:formatCode>
                <c:ptCount val="6"/>
                <c:pt idx="1">
                  <c:v>5</c:v>
                </c:pt>
                <c:pt idx="2">
                  <c:v>3</c:v>
                </c:pt>
                <c:pt idx="3">
                  <c:v>18</c:v>
                </c:pt>
                <c:pt idx="4">
                  <c:v>2</c:v>
                </c:pt>
              </c:numCache>
            </c:numRef>
          </c:val>
          <c:extLst>
            <c:ext xmlns:c16="http://schemas.microsoft.com/office/drawing/2014/chart" uri="{C3380CC4-5D6E-409C-BE32-E72D297353CC}">
              <c16:uniqueId val="{0000000F-B2A0-4166-9AC7-07EB2DFBEC4B}"/>
            </c:ext>
          </c:extLst>
        </c:ser>
        <c:ser>
          <c:idx val="8"/>
          <c:order val="6"/>
          <c:tx>
            <c:strRef>
              <c:f>'TD SEGUIMIENTO (3)'!$H$35</c:f>
              <c:strCache>
                <c:ptCount val="1"/>
                <c:pt idx="0">
                  <c:v>Ene</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(3)'!$H$36:$H$41</c:f>
              <c:numCache>
                <c:formatCode>0.0</c:formatCode>
                <c:ptCount val="6"/>
                <c:pt idx="1">
                  <c:v>1.7807971014492758</c:v>
                </c:pt>
                <c:pt idx="2">
                  <c:v>1.9236111111111107</c:v>
                </c:pt>
                <c:pt idx="3">
                  <c:v>2.157407407407407</c:v>
                </c:pt>
                <c:pt idx="4">
                  <c:v>3.458333333333333</c:v>
                </c:pt>
              </c:numCache>
            </c:numRef>
          </c:val>
          <c:extLst>
            <c:ext xmlns:c16="http://schemas.microsoft.com/office/drawing/2014/chart" uri="{C3380CC4-5D6E-409C-BE32-E72D297353CC}">
              <c16:uniqueId val="{00000010-B2A0-4166-9AC7-07EB2DFBEC4B}"/>
            </c:ext>
          </c:extLst>
        </c:ser>
        <c:ser>
          <c:idx val="9"/>
          <c:order val="7"/>
          <c:tx>
            <c:strRef>
              <c:f>'TD SEGUIMIENTO (3)'!$I$35</c:f>
              <c:strCache>
                <c:ptCount val="1"/>
                <c:pt idx="0">
                  <c:v>cant ene</c:v>
                </c:pt>
              </c:strCache>
            </c:strRef>
          </c:tx>
          <c:spPr>
            <a:noFill/>
            <a:ln>
              <a:noFill/>
            </a:ln>
            <a:effectLst/>
          </c:spPr>
          <c:invertIfNegative val="0"/>
          <c:dLbls>
            <c:dLbl>
              <c:idx val="4"/>
              <c:layout>
                <c:manualLayout>
                  <c:x val="-9.2883106245109006E-3"/>
                  <c:y val="0.458992187958520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(3)'!$I$36:$I$41</c:f>
              <c:numCache>
                <c:formatCode>0</c:formatCode>
                <c:ptCount val="6"/>
                <c:pt idx="1">
                  <c:v>23</c:v>
                </c:pt>
                <c:pt idx="2">
                  <c:v>12</c:v>
                </c:pt>
                <c:pt idx="3">
                  <c:v>36</c:v>
                </c:pt>
                <c:pt idx="4">
                  <c:v>4</c:v>
                </c:pt>
              </c:numCache>
            </c:numRef>
          </c:val>
          <c:extLst>
            <c:ext xmlns:c16="http://schemas.microsoft.com/office/drawing/2014/chart" uri="{C3380CC4-5D6E-409C-BE32-E72D297353CC}">
              <c16:uniqueId val="{00000012-B2A0-4166-9AC7-07EB2DFBEC4B}"/>
            </c:ext>
          </c:extLst>
        </c:ser>
        <c:ser>
          <c:idx val="6"/>
          <c:order val="8"/>
          <c:tx>
            <c:strRef>
              <c:f>'TD SEGUIMIENTO (3)'!$J$35</c:f>
              <c:strCache>
                <c:ptCount val="1"/>
                <c:pt idx="0">
                  <c:v>Feb</c:v>
                </c:pt>
              </c:strCache>
            </c:strRef>
          </c:tx>
          <c:spPr>
            <a:solidFill>
              <a:schemeClr val="accent1">
                <a:lumMod val="75000"/>
              </a:schemeClr>
            </a:solidFill>
            <a:ln>
              <a:solidFill>
                <a:schemeClr val="accent1"/>
              </a:solidFill>
            </a:ln>
            <a:effectLst/>
          </c:spPr>
          <c:invertIfNegative val="0"/>
          <c:dLbls>
            <c:dLbl>
              <c:idx val="2"/>
              <c:layout>
                <c:manualLayout>
                  <c:x val="0"/>
                  <c:y val="1.96150507674581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(3)'!$J$36:$J$41</c:f>
              <c:numCache>
                <c:formatCode>0.0</c:formatCode>
                <c:ptCount val="6"/>
                <c:pt idx="1">
                  <c:v>0.89880952380952372</c:v>
                </c:pt>
                <c:pt idx="2">
                  <c:v>1.0416666666666667</c:v>
                </c:pt>
                <c:pt idx="3">
                  <c:v>0.80555555555555547</c:v>
                </c:pt>
                <c:pt idx="4">
                  <c:v>3.1666666666666665</c:v>
                </c:pt>
              </c:numCache>
            </c:numRef>
          </c:val>
          <c:extLst>
            <c:ext xmlns:c16="http://schemas.microsoft.com/office/drawing/2014/chart" uri="{C3380CC4-5D6E-409C-BE32-E72D297353CC}">
              <c16:uniqueId val="{00000014-B2A0-4166-9AC7-07EB2DFBEC4B}"/>
            </c:ext>
          </c:extLst>
        </c:ser>
        <c:ser>
          <c:idx val="7"/>
          <c:order val="9"/>
          <c:tx>
            <c:strRef>
              <c:f>'TD SEGUIMIENTO (3)'!$K$35</c:f>
              <c:strCache>
                <c:ptCount val="1"/>
                <c:pt idx="0">
                  <c:v>Cant Feb</c:v>
                </c:pt>
              </c:strCache>
            </c:strRef>
          </c:tx>
          <c:spPr>
            <a:noFill/>
            <a:ln>
              <a:noFill/>
            </a:ln>
            <a:effectLst/>
          </c:spPr>
          <c:invertIfNegative val="0"/>
          <c:dLbls>
            <c:dLbl>
              <c:idx val="1"/>
              <c:layout>
                <c:manualLayout>
                  <c:x val="-1.0040601186925556E-2"/>
                  <c:y val="0.4577254262101797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B2A0-4166-9AC7-07EB2DFBEC4B}"/>
                </c:ext>
              </c:extLst>
            </c:dLbl>
            <c:dLbl>
              <c:idx val="2"/>
              <c:layout>
                <c:manualLayout>
                  <c:x val="-1.1145972749413081E-2"/>
                  <c:y val="0.125536324911732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B2A0-4166-9AC7-07EB2DFBEC4B}"/>
                </c:ext>
              </c:extLst>
            </c:dLbl>
            <c:dLbl>
              <c:idx val="4"/>
              <c:layout>
                <c:manualLayout>
                  <c:x val="-1.1145972749413081E-2"/>
                  <c:y val="0.121613314758240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(3)'!$K$36:$K$41</c:f>
              <c:numCache>
                <c:formatCode>0</c:formatCode>
                <c:ptCount val="6"/>
                <c:pt idx="1">
                  <c:v>7</c:v>
                </c:pt>
                <c:pt idx="2">
                  <c:v>1</c:v>
                </c:pt>
                <c:pt idx="3">
                  <c:v>12</c:v>
                </c:pt>
                <c:pt idx="4">
                  <c:v>1</c:v>
                </c:pt>
              </c:numCache>
            </c:numRef>
          </c:val>
          <c:extLst>
            <c:ext xmlns:c16="http://schemas.microsoft.com/office/drawing/2014/chart" uri="{C3380CC4-5D6E-409C-BE32-E72D297353CC}">
              <c16:uniqueId val="{00000018-B2A0-4166-9AC7-07EB2DFBEC4B}"/>
            </c:ext>
          </c:extLst>
        </c:ser>
        <c:dLbls>
          <c:showLegendKey val="0"/>
          <c:showVal val="1"/>
          <c:showCatName val="0"/>
          <c:showSerName val="0"/>
          <c:showPercent val="0"/>
          <c:showBubbleSize val="0"/>
        </c:dLbls>
        <c:gapWidth val="150"/>
        <c:overlap val="47"/>
        <c:axId val="2085942240"/>
        <c:axId val="2085947232"/>
      </c:barChart>
      <c:lineChart>
        <c:grouping val="standard"/>
        <c:varyColors val="0"/>
        <c:ser>
          <c:idx val="10"/>
          <c:order val="10"/>
          <c:tx>
            <c:strRef>
              <c:f>'TD SEGUIMIENTO (3)'!$L$35</c:f>
              <c:strCache>
                <c:ptCount val="1"/>
                <c:pt idx="0">
                  <c:v>nov</c:v>
                </c:pt>
              </c:strCache>
            </c:strRef>
          </c:tx>
          <c:spPr>
            <a:ln w="28575" cap="rnd">
              <a:solidFill>
                <a:schemeClr val="accent5">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9-B2A0-4166-9AC7-07EB2DFBEC4B}"/>
                </c:ext>
              </c:extLst>
            </c:dLbl>
            <c:dLbl>
              <c:idx val="1"/>
              <c:delete val="1"/>
              <c:extLst>
                <c:ext xmlns:c15="http://schemas.microsoft.com/office/drawing/2012/chart" uri="{CE6537A1-D6FC-4f65-9D91-7224C49458BB}"/>
                <c:ext xmlns:c16="http://schemas.microsoft.com/office/drawing/2014/chart" uri="{C3380CC4-5D6E-409C-BE32-E72D297353CC}">
                  <c16:uniqueId val="{0000001A-B2A0-4166-9AC7-07EB2DFBEC4B}"/>
                </c:ext>
              </c:extLst>
            </c:dLbl>
            <c:dLbl>
              <c:idx val="2"/>
              <c:delete val="1"/>
              <c:extLst>
                <c:ext xmlns:c15="http://schemas.microsoft.com/office/drawing/2012/chart" uri="{CE6537A1-D6FC-4f65-9D91-7224C49458BB}"/>
                <c:ext xmlns:c16="http://schemas.microsoft.com/office/drawing/2014/chart" uri="{C3380CC4-5D6E-409C-BE32-E72D297353CC}">
                  <c16:uniqueId val="{0000001B-B2A0-4166-9AC7-07EB2DFBEC4B}"/>
                </c:ext>
              </c:extLst>
            </c:dLbl>
            <c:dLbl>
              <c:idx val="3"/>
              <c:delete val="1"/>
              <c:extLst>
                <c:ext xmlns:c15="http://schemas.microsoft.com/office/drawing/2012/chart" uri="{CE6537A1-D6FC-4f65-9D91-7224C49458BB}"/>
                <c:ext xmlns:c16="http://schemas.microsoft.com/office/drawing/2014/chart" uri="{C3380CC4-5D6E-409C-BE32-E72D297353CC}">
                  <c16:uniqueId val="{0000001C-B2A0-4166-9AC7-07EB2DFBEC4B}"/>
                </c:ext>
              </c:extLst>
            </c:dLbl>
            <c:dLbl>
              <c:idx val="4"/>
              <c:delete val="1"/>
              <c:extLst>
                <c:ext xmlns:c15="http://schemas.microsoft.com/office/drawing/2012/chart" uri="{CE6537A1-D6FC-4f65-9D91-7224C49458BB}"/>
                <c:ext xmlns:c16="http://schemas.microsoft.com/office/drawing/2014/chart" uri="{C3380CC4-5D6E-409C-BE32-E72D297353CC}">
                  <c16:uniqueId val="{0000001D-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(3)'!$L$36:$L$41</c:f>
              <c:numCache>
                <c:formatCode>General</c:formatCode>
                <c:ptCount val="6"/>
                <c:pt idx="0">
                  <c:v>2</c:v>
                </c:pt>
                <c:pt idx="1">
                  <c:v>2</c:v>
                </c:pt>
                <c:pt idx="2">
                  <c:v>2</c:v>
                </c:pt>
                <c:pt idx="3">
                  <c:v>2</c:v>
                </c:pt>
                <c:pt idx="4">
                  <c:v>2</c:v>
                </c:pt>
                <c:pt idx="5">
                  <c:v>2</c:v>
                </c:pt>
              </c:numCache>
            </c:numRef>
          </c:val>
          <c:smooth val="0"/>
          <c:extLst>
            <c:ext xmlns:c16="http://schemas.microsoft.com/office/drawing/2014/chart" uri="{C3380CC4-5D6E-409C-BE32-E72D297353CC}">
              <c16:uniqueId val="{0000001E-B2A0-4166-9AC7-07EB2DFBEC4B}"/>
            </c:ext>
          </c:extLst>
        </c:ser>
        <c:ser>
          <c:idx val="11"/>
          <c:order val="11"/>
          <c:tx>
            <c:strRef>
              <c:f>'TD SEGUIMIENTO (3)'!$M$35</c:f>
              <c:strCache>
                <c:ptCount val="1"/>
                <c:pt idx="0">
                  <c:v>dic2</c:v>
                </c:pt>
              </c:strCache>
            </c:strRef>
          </c:tx>
          <c:spPr>
            <a:ln w="28575" cap="rnd">
              <a:solidFill>
                <a:schemeClr val="accent6">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B2A0-4166-9AC7-07EB2DFBEC4B}"/>
                </c:ext>
              </c:extLst>
            </c:dLbl>
            <c:dLbl>
              <c:idx val="1"/>
              <c:delete val="1"/>
              <c:extLst>
                <c:ext xmlns:c15="http://schemas.microsoft.com/office/drawing/2012/chart" uri="{CE6537A1-D6FC-4f65-9D91-7224C49458BB}"/>
                <c:ext xmlns:c16="http://schemas.microsoft.com/office/drawing/2014/chart" uri="{C3380CC4-5D6E-409C-BE32-E72D297353CC}">
                  <c16:uniqueId val="{00000020-B2A0-4166-9AC7-07EB2DFBEC4B}"/>
                </c:ext>
              </c:extLst>
            </c:dLbl>
            <c:dLbl>
              <c:idx val="2"/>
              <c:delete val="1"/>
              <c:extLst>
                <c:ext xmlns:c15="http://schemas.microsoft.com/office/drawing/2012/chart" uri="{CE6537A1-D6FC-4f65-9D91-7224C49458BB}"/>
                <c:ext xmlns:c16="http://schemas.microsoft.com/office/drawing/2014/chart" uri="{C3380CC4-5D6E-409C-BE32-E72D297353CC}">
                  <c16:uniqueId val="{00000021-B2A0-4166-9AC7-07EB2DFBEC4B}"/>
                </c:ext>
              </c:extLst>
            </c:dLbl>
            <c:dLbl>
              <c:idx val="3"/>
              <c:delete val="1"/>
              <c:extLst>
                <c:ext xmlns:c15="http://schemas.microsoft.com/office/drawing/2012/chart" uri="{CE6537A1-D6FC-4f65-9D91-7224C49458BB}"/>
                <c:ext xmlns:c16="http://schemas.microsoft.com/office/drawing/2014/chart" uri="{C3380CC4-5D6E-409C-BE32-E72D297353CC}">
                  <c16:uniqueId val="{00000022-B2A0-4166-9AC7-07EB2DFBEC4B}"/>
                </c:ext>
              </c:extLst>
            </c:dLbl>
            <c:dLbl>
              <c:idx val="4"/>
              <c:delete val="1"/>
              <c:extLst>
                <c:ext xmlns:c15="http://schemas.microsoft.com/office/drawing/2012/chart" uri="{CE6537A1-D6FC-4f65-9D91-7224C49458BB}"/>
                <c:ext xmlns:c16="http://schemas.microsoft.com/office/drawing/2014/chart" uri="{C3380CC4-5D6E-409C-BE32-E72D297353CC}">
                  <c16:uniqueId val="{00000023-B2A0-4166-9AC7-07EB2DFBEC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(3)'!$A$36:$A$41</c:f>
              <c:strCache>
                <c:ptCount val="5"/>
                <c:pt idx="1">
                  <c:v>AUMENTO DE PRODUCCION</c:v>
                </c:pt>
                <c:pt idx="2">
                  <c:v>NUEVO NEGOCIO</c:v>
                </c:pt>
                <c:pt idx="3">
                  <c:v>REEMPLAZO</c:v>
                </c:pt>
                <c:pt idx="4">
                  <c:v>REEMPLAZO POR CAMBIO DE CARGO</c:v>
                </c:pt>
              </c:strCache>
            </c:strRef>
          </c:cat>
          <c:val>
            <c:numRef>
              <c:f>'TD SEGUIMIENTO (3)'!$M$36:$M$41</c:f>
              <c:numCache>
                <c:formatCode>General</c:formatCode>
                <c:ptCount val="6"/>
                <c:pt idx="0">
                  <c:v>1.5</c:v>
                </c:pt>
                <c:pt idx="1">
                  <c:v>1.5</c:v>
                </c:pt>
                <c:pt idx="2">
                  <c:v>1.5</c:v>
                </c:pt>
                <c:pt idx="3">
                  <c:v>1.5</c:v>
                </c:pt>
                <c:pt idx="4">
                  <c:v>1.5</c:v>
                </c:pt>
                <c:pt idx="5">
                  <c:v>1.5</c:v>
                </c:pt>
              </c:numCache>
            </c:numRef>
          </c:val>
          <c:smooth val="0"/>
          <c:extLst>
            <c:ext xmlns:c16="http://schemas.microsoft.com/office/drawing/2014/chart" uri="{C3380CC4-5D6E-409C-BE32-E72D297353CC}">
              <c16:uniqueId val="{00000024-B2A0-4166-9AC7-07EB2DFBEC4B}"/>
            </c:ext>
          </c:extLst>
        </c:ser>
        <c:dLbls>
          <c:showLegendKey val="0"/>
          <c:showVal val="1"/>
          <c:showCatName val="0"/>
          <c:showSerName val="0"/>
          <c:showPercent val="0"/>
          <c:showBubbleSize val="0"/>
        </c:dLbls>
        <c:marker val="1"/>
        <c:smooth val="0"/>
        <c:axId val="2085942240"/>
        <c:axId val="2085947232"/>
      </c:lineChart>
      <c:catAx>
        <c:axId val="208594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s-CO"/>
          </a:p>
        </c:txPr>
        <c:crossAx val="2085947232"/>
        <c:crosses val="autoZero"/>
        <c:auto val="1"/>
        <c:lblAlgn val="ctr"/>
        <c:lblOffset val="100"/>
        <c:noMultiLvlLbl val="0"/>
      </c:catAx>
      <c:valAx>
        <c:axId val="2085947232"/>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crossAx val="2085942240"/>
        <c:crosses val="autoZero"/>
        <c:crossBetween val="between"/>
        <c:majorUnit val="0.5"/>
      </c:valAx>
      <c:spPr>
        <a:noFill/>
        <a:ln>
          <a:noFill/>
        </a:ln>
        <a:effectLst/>
      </c:spPr>
    </c:plotArea>
    <c:legend>
      <c:legendPos val="r"/>
      <c:legendEntry>
        <c:idx val="1"/>
        <c:delete val="1"/>
      </c:legendEntry>
      <c:legendEntry>
        <c:idx val="3"/>
        <c:delete val="1"/>
      </c:legendEntry>
      <c:legendEntry>
        <c:idx val="5"/>
        <c:delete val="1"/>
      </c:legendEntry>
      <c:legendEntry>
        <c:idx val="7"/>
        <c:delete val="1"/>
      </c:legendEntry>
      <c:legendEntry>
        <c:idx val="9"/>
        <c:delete val="1"/>
      </c:legendEntry>
      <c:legendEntry>
        <c:idx val="10"/>
        <c:delete val="1"/>
      </c:legendEntry>
      <c:legendEntry>
        <c:idx val="11"/>
        <c:delete val="1"/>
      </c:legendEntry>
      <c:layout>
        <c:manualLayout>
          <c:xMode val="edge"/>
          <c:yMode val="edge"/>
          <c:x val="5.2189595485189963E-2"/>
          <c:y val="0.8814208390577607"/>
          <c:w val="0.92554087984787747"/>
          <c:h val="0.115810882867360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21358688807569E-2"/>
          <c:y val="0.21715134028845828"/>
          <c:w val="0.94518825770698789"/>
          <c:h val="0.56267340766408436"/>
        </c:manualLayout>
      </c:layout>
      <c:barChart>
        <c:barDir val="col"/>
        <c:grouping val="clustered"/>
        <c:varyColors val="0"/>
        <c:ser>
          <c:idx val="0"/>
          <c:order val="0"/>
          <c:tx>
            <c:strRef>
              <c:f>'TD SEGUIMIENTO'!$B$14</c:f>
              <c:strCache>
                <c:ptCount val="1"/>
                <c:pt idx="0">
                  <c:v>Ene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SEGUIMIENTO'!$B$15:$B$20</c:f>
              <c:numCache>
                <c:formatCode>0.0</c:formatCode>
                <c:ptCount val="6"/>
                <c:pt idx="1">
                  <c:v>3.458333333333333</c:v>
                </c:pt>
                <c:pt idx="2">
                  <c:v>2.1574074074074079</c:v>
                </c:pt>
                <c:pt idx="3">
                  <c:v>1.9236111111111116</c:v>
                </c:pt>
                <c:pt idx="4">
                  <c:v>1.7575757575757571</c:v>
                </c:pt>
              </c:numCache>
            </c:numRef>
          </c:val>
          <c:extLst>
            <c:ext xmlns:c16="http://schemas.microsoft.com/office/drawing/2014/chart" uri="{C3380CC4-5D6E-409C-BE32-E72D297353CC}">
              <c16:uniqueId val="{00000000-0BA0-4B84-8AAC-EAD5981AF2A2}"/>
            </c:ext>
          </c:extLst>
        </c:ser>
        <c:ser>
          <c:idx val="3"/>
          <c:order val="1"/>
          <c:tx>
            <c:strRef>
              <c:f>'TD SEGUIMIENTO'!$C$14</c:f>
              <c:strCache>
                <c:ptCount val="1"/>
                <c:pt idx="0">
                  <c:v>cant ene</c:v>
                </c:pt>
              </c:strCache>
            </c:strRef>
          </c:tx>
          <c:spPr>
            <a:noFill/>
            <a:ln>
              <a:noFill/>
            </a:ln>
            <a:effectLst/>
          </c:spPr>
          <c:invertIfNegative val="0"/>
          <c:dLbls>
            <c:dLbl>
              <c:idx val="1"/>
              <c:layout>
                <c:manualLayout>
                  <c:x val="-1.4868610629630477E-2"/>
                  <c:y val="0.23987847935477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BA0-4B84-8AAC-EAD5981AF2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SEGUIMIENTO'!$C$15:$C$20</c:f>
              <c:numCache>
                <c:formatCode>General</c:formatCode>
                <c:ptCount val="6"/>
                <c:pt idx="1">
                  <c:v>4</c:v>
                </c:pt>
                <c:pt idx="2">
                  <c:v>36</c:v>
                </c:pt>
                <c:pt idx="3">
                  <c:v>12</c:v>
                </c:pt>
                <c:pt idx="4">
                  <c:v>22</c:v>
                </c:pt>
              </c:numCache>
            </c:numRef>
          </c:val>
          <c:extLst>
            <c:ext xmlns:c16="http://schemas.microsoft.com/office/drawing/2014/chart" uri="{C3380CC4-5D6E-409C-BE32-E72D297353CC}">
              <c16:uniqueId val="{00000002-0BA0-4B84-8AAC-EAD5981AF2A2}"/>
            </c:ext>
          </c:extLst>
        </c:ser>
        <c:ser>
          <c:idx val="1"/>
          <c:order val="2"/>
          <c:tx>
            <c:strRef>
              <c:f>'TD SEGUIMIENTO'!$D$14</c:f>
              <c:strCache>
                <c:ptCount val="1"/>
                <c:pt idx="0">
                  <c:v>Feb</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SEGUIMIENTO'!$D$15:$D$20</c:f>
              <c:numCache>
                <c:formatCode>0.0</c:formatCode>
                <c:ptCount val="6"/>
                <c:pt idx="1">
                  <c:v>4.8125</c:v>
                </c:pt>
                <c:pt idx="2">
                  <c:v>1.8189102564102564</c:v>
                </c:pt>
                <c:pt idx="3">
                  <c:v>1.0416666666666667</c:v>
                </c:pt>
                <c:pt idx="4">
                  <c:v>1.4791666666666667</c:v>
                </c:pt>
              </c:numCache>
            </c:numRef>
          </c:val>
          <c:extLst>
            <c:ext xmlns:c16="http://schemas.microsoft.com/office/drawing/2014/chart" uri="{C3380CC4-5D6E-409C-BE32-E72D297353CC}">
              <c16:uniqueId val="{00000005-0BA0-4B84-8AAC-EAD5981AF2A2}"/>
            </c:ext>
          </c:extLst>
        </c:ser>
        <c:ser>
          <c:idx val="4"/>
          <c:order val="3"/>
          <c:tx>
            <c:strRef>
              <c:f>'TD SEGUIMIENTO'!$E$14</c:f>
              <c:strCache>
                <c:ptCount val="1"/>
                <c:pt idx="0">
                  <c:v>Cant Feb</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SEGUIMIENTO'!$E$15:$E$20</c:f>
              <c:numCache>
                <c:formatCode>General</c:formatCode>
                <c:ptCount val="6"/>
                <c:pt idx="1">
                  <c:v>2</c:v>
                </c:pt>
                <c:pt idx="2">
                  <c:v>26</c:v>
                </c:pt>
                <c:pt idx="3">
                  <c:v>1</c:v>
                </c:pt>
                <c:pt idx="4">
                  <c:v>8</c:v>
                </c:pt>
              </c:numCache>
            </c:numRef>
          </c:val>
          <c:extLst>
            <c:ext xmlns:c16="http://schemas.microsoft.com/office/drawing/2014/chart" uri="{C3380CC4-5D6E-409C-BE32-E72D297353CC}">
              <c16:uniqueId val="{00000009-0BA0-4B84-8AAC-EAD5981AF2A2}"/>
            </c:ext>
          </c:extLst>
        </c:ser>
        <c:ser>
          <c:idx val="2"/>
          <c:order val="4"/>
          <c:tx>
            <c:strRef>
              <c:f>'TD SEGUIMIENTO'!$F$14</c:f>
              <c:strCache>
                <c:ptCount val="1"/>
                <c:pt idx="0">
                  <c:v>Marz</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invertIfNegative val="0"/>
          <c:dLbls>
            <c:dLbl>
              <c:idx val="1"/>
              <c:layout>
                <c:manualLayout>
                  <c:x val="-3.4056745530109431E-17"/>
                  <c:y val="-2.35380609209498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FFC-49FF-AA3B-514EA3BFDD80}"/>
                </c:ext>
              </c:extLst>
            </c:dLbl>
            <c:dLbl>
              <c:idx val="2"/>
              <c:layout>
                <c:manualLayout>
                  <c:x val="0"/>
                  <c:y val="2.35380609209497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FFC-49FF-AA3B-514EA3BFDD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SEGUIMIENTO'!$F$15:$F$20</c:f>
              <c:numCache>
                <c:formatCode>0.0</c:formatCode>
                <c:ptCount val="6"/>
                <c:pt idx="1">
                  <c:v>0.375</c:v>
                </c:pt>
                <c:pt idx="2">
                  <c:v>1.1233333333333335</c:v>
                </c:pt>
                <c:pt idx="4">
                  <c:v>0.88020833333333326</c:v>
                </c:pt>
              </c:numCache>
            </c:numRef>
          </c:val>
          <c:extLst>
            <c:ext xmlns:c16="http://schemas.microsoft.com/office/drawing/2014/chart" uri="{C3380CC4-5D6E-409C-BE32-E72D297353CC}">
              <c16:uniqueId val="{0000000B-0BA0-4B84-8AAC-EAD5981AF2A2}"/>
            </c:ext>
          </c:extLst>
        </c:ser>
        <c:ser>
          <c:idx val="5"/>
          <c:order val="5"/>
          <c:tx>
            <c:strRef>
              <c:f>'TD SEGUIMIENTO'!$G$14</c:f>
              <c:strCache>
                <c:ptCount val="1"/>
                <c:pt idx="0">
                  <c:v>Cant Marz</c:v>
                </c:pt>
              </c:strCache>
            </c:strRef>
          </c:tx>
          <c:spPr>
            <a:noFill/>
            <a:ln cmpd="sng">
              <a:noFill/>
            </a:ln>
            <a:effectLst/>
          </c:spPr>
          <c:invertIfNegative val="0"/>
          <c:dLbls>
            <c:dLbl>
              <c:idx val="1"/>
              <c:layout>
                <c:manualLayout>
                  <c:x val="-1.3004951327789635E-2"/>
                  <c:y val="0.2380182929654558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BA0-4B84-8AAC-EAD5981AF2A2}"/>
                </c:ext>
              </c:extLst>
            </c:dLbl>
            <c:dLbl>
              <c:idx val="2"/>
              <c:layout>
                <c:manualLayout>
                  <c:x val="-1.6716730267027958E-2"/>
                  <c:y val="0.3537138436373082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0BA0-4B84-8AAC-EAD5981AF2A2}"/>
                </c:ext>
              </c:extLst>
            </c:dLbl>
            <c:dLbl>
              <c:idx val="3"/>
              <c:layout>
                <c:manualLayout>
                  <c:x val="-1.114597274941315E-2"/>
                  <c:y val="0.353070913814246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FFC-49FF-AA3B-514EA3BFDD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SEGUIMIENTO'!$A$15:$A$20</c:f>
              <c:strCache>
                <c:ptCount val="5"/>
                <c:pt idx="1">
                  <c:v>REEMPLAZO POR CAMBIO DE CARGO</c:v>
                </c:pt>
                <c:pt idx="2">
                  <c:v>REEMPLAZO</c:v>
                </c:pt>
                <c:pt idx="3">
                  <c:v>NUEVO NEGOCIO</c:v>
                </c:pt>
                <c:pt idx="4">
                  <c:v>AUMENTO DE PRODUCCION</c:v>
                </c:pt>
              </c:strCache>
            </c:strRef>
          </c:cat>
          <c:val>
            <c:numRef>
              <c:f>'TD SEGUIMIENTO'!$G$15:$G$20</c:f>
              <c:numCache>
                <c:formatCode>0</c:formatCode>
                <c:ptCount val="6"/>
                <c:pt idx="1">
                  <c:v>3</c:v>
                </c:pt>
                <c:pt idx="2">
                  <c:v>25</c:v>
                </c:pt>
                <c:pt idx="4">
                  <c:v>8</c:v>
                </c:pt>
              </c:numCache>
            </c:numRef>
          </c:val>
          <c:extLst>
            <c:ext xmlns:c16="http://schemas.microsoft.com/office/drawing/2014/chart" uri="{C3380CC4-5D6E-409C-BE32-E72D297353CC}">
              <c16:uniqueId val="{0000000F-0BA0-4B84-8AAC-EAD5981AF2A2}"/>
            </c:ext>
          </c:extLst>
        </c:ser>
        <c:ser>
          <c:idx val="8"/>
          <c:order val="6"/>
          <c:tx>
            <c:strRef>
              <c:f>'TD SEGUIMIENTO'!$H$14</c:f>
              <c:strCache>
                <c:ptCount val="1"/>
                <c:pt idx="0">
                  <c:v>Abr</c:v>
                </c:pt>
              </c:strCache>
            </c:strRef>
          </c:tx>
          <c:spPr>
            <a:solidFill>
              <a:schemeClr val="bg1">
                <a:lumMod val="75000"/>
              </a:schemeClr>
            </a:solidFill>
            <a:ln>
              <a:noFill/>
            </a:ln>
            <a:effectLst/>
          </c:spPr>
          <c:invertIfNegative val="0"/>
          <c:dLbls>
            <c:dLbl>
              <c:idx val="3"/>
              <c:layout>
                <c:manualLayout>
                  <c:x val="-6.8113491060218862E-17"/>
                  <c:y val="3.923010153491633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FFC-49FF-AA3B-514EA3BFDD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SEGUIMIENTO'!$H$15:$H$20</c:f>
              <c:numCache>
                <c:formatCode>0.0</c:formatCode>
                <c:ptCount val="6"/>
                <c:pt idx="1">
                  <c:v>1.7708333333333333</c:v>
                </c:pt>
                <c:pt idx="2">
                  <c:v>1.9612068965517242</c:v>
                </c:pt>
                <c:pt idx="4">
                  <c:v>1.105</c:v>
                </c:pt>
              </c:numCache>
            </c:numRef>
          </c:val>
          <c:extLst>
            <c:ext xmlns:c16="http://schemas.microsoft.com/office/drawing/2014/chart" uri="{C3380CC4-5D6E-409C-BE32-E72D297353CC}">
              <c16:uniqueId val="{00000010-0BA0-4B84-8AAC-EAD5981AF2A2}"/>
            </c:ext>
          </c:extLst>
        </c:ser>
        <c:ser>
          <c:idx val="9"/>
          <c:order val="7"/>
          <c:tx>
            <c:strRef>
              <c:f>'TD SEGUIMIENTO'!$I$14</c:f>
              <c:strCache>
                <c:ptCount val="1"/>
                <c:pt idx="0">
                  <c:v>Can Abr</c:v>
                </c:pt>
              </c:strCache>
            </c:strRef>
          </c:tx>
          <c:spPr>
            <a:noFill/>
            <a:ln>
              <a:noFill/>
            </a:ln>
            <a:effectLst/>
          </c:spPr>
          <c:invertIfNegative val="0"/>
          <c:dLbls>
            <c:dLbl>
              <c:idx val="1"/>
              <c:layout>
                <c:manualLayout>
                  <c:x val="-1.4862320907475296E-2"/>
                  <c:y val="0.464289487259483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FFC-49FF-AA3B-514EA3BFDD80}"/>
                </c:ext>
              </c:extLst>
            </c:dLbl>
            <c:dLbl>
              <c:idx val="2"/>
              <c:layout>
                <c:manualLayout>
                  <c:x val="-1.3004792539636757E-2"/>
                  <c:y val="0.354035151601775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FFC-49FF-AA3B-514EA3BFDD80}"/>
                </c:ext>
              </c:extLst>
            </c:dLbl>
            <c:dLbl>
              <c:idx val="4"/>
              <c:layout>
                <c:manualLayout>
                  <c:x val="-1.1145972749413081E-2"/>
                  <c:y val="0.2353806092094980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0BA0-4B84-8AAC-EAD5981AF2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SEGUIMIENTO'!$I$15:$I$20</c:f>
              <c:numCache>
                <c:formatCode>0</c:formatCode>
                <c:ptCount val="6"/>
                <c:pt idx="1">
                  <c:v>4</c:v>
                </c:pt>
                <c:pt idx="2">
                  <c:v>29</c:v>
                </c:pt>
                <c:pt idx="4">
                  <c:v>25</c:v>
                </c:pt>
              </c:numCache>
            </c:numRef>
          </c:val>
          <c:extLst>
            <c:ext xmlns:c16="http://schemas.microsoft.com/office/drawing/2014/chart" uri="{C3380CC4-5D6E-409C-BE32-E72D297353CC}">
              <c16:uniqueId val="{00000012-0BA0-4B84-8AAC-EAD5981AF2A2}"/>
            </c:ext>
          </c:extLst>
        </c:ser>
        <c:ser>
          <c:idx val="6"/>
          <c:order val="8"/>
          <c:tx>
            <c:strRef>
              <c:f>'TD SEGUIMIENTO'!$J$14</c:f>
              <c:strCache>
                <c:ptCount val="1"/>
                <c:pt idx="0">
                  <c:v>DIAS</c:v>
                </c:pt>
              </c:strCache>
            </c:strRef>
          </c:tx>
          <c:spPr>
            <a:solidFill>
              <a:schemeClr val="accent1">
                <a:lumMod val="60000"/>
              </a:schemeClr>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0F5C-4A9B-B7F1-FD5E63DBE2BE}"/>
                </c:ext>
              </c:extLst>
            </c:dLbl>
            <c:dLbl>
              <c:idx val="1"/>
              <c:delete val="1"/>
              <c:extLst>
                <c:ext xmlns:c15="http://schemas.microsoft.com/office/drawing/2012/chart" uri="{CE6537A1-D6FC-4f65-9D91-7224C49458BB}"/>
                <c:ext xmlns:c16="http://schemas.microsoft.com/office/drawing/2014/chart" uri="{C3380CC4-5D6E-409C-BE32-E72D297353CC}">
                  <c16:uniqueId val="{00000001-0F5C-4A9B-B7F1-FD5E63DBE2BE}"/>
                </c:ext>
              </c:extLst>
            </c:dLbl>
            <c:dLbl>
              <c:idx val="2"/>
              <c:delete val="1"/>
              <c:extLst>
                <c:ext xmlns:c15="http://schemas.microsoft.com/office/drawing/2012/chart" uri="{CE6537A1-D6FC-4f65-9D91-7224C49458BB}"/>
                <c:ext xmlns:c16="http://schemas.microsoft.com/office/drawing/2014/chart" uri="{C3380CC4-5D6E-409C-BE32-E72D297353CC}">
                  <c16:uniqueId val="{00000013-0BA0-4B84-8AAC-EAD5981AF2A2}"/>
                </c:ext>
              </c:extLst>
            </c:dLbl>
            <c:dLbl>
              <c:idx val="3"/>
              <c:delete val="1"/>
              <c:extLst>
                <c:ext xmlns:c15="http://schemas.microsoft.com/office/drawing/2012/chart" uri="{CE6537A1-D6FC-4f65-9D91-7224C49458BB}"/>
                <c:ext xmlns:c16="http://schemas.microsoft.com/office/drawing/2014/chart" uri="{C3380CC4-5D6E-409C-BE32-E72D297353CC}">
                  <c16:uniqueId val="{00000002-0F5C-4A9B-B7F1-FD5E63DBE2BE}"/>
                </c:ext>
              </c:extLst>
            </c:dLbl>
            <c:dLbl>
              <c:idx val="4"/>
              <c:delete val="1"/>
              <c:extLst>
                <c:ext xmlns:c15="http://schemas.microsoft.com/office/drawing/2012/chart" uri="{CE6537A1-D6FC-4f65-9D91-7224C49458BB}"/>
                <c:ext xmlns:c16="http://schemas.microsoft.com/office/drawing/2014/chart" uri="{C3380CC4-5D6E-409C-BE32-E72D297353CC}">
                  <c16:uniqueId val="{00000003-0F5C-4A9B-B7F1-FD5E63DBE2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SEGUIMIENTO'!$J$15:$J$20</c:f>
              <c:numCache>
                <c:formatCode>General</c:formatCode>
                <c:ptCount val="6"/>
                <c:pt idx="0">
                  <c:v>1.5</c:v>
                </c:pt>
                <c:pt idx="1">
                  <c:v>1.5</c:v>
                </c:pt>
                <c:pt idx="2">
                  <c:v>1.5</c:v>
                </c:pt>
                <c:pt idx="3">
                  <c:v>1.5</c:v>
                </c:pt>
                <c:pt idx="4">
                  <c:v>1.5</c:v>
                </c:pt>
                <c:pt idx="5">
                  <c:v>1.5</c:v>
                </c:pt>
              </c:numCache>
            </c:numRef>
          </c:val>
          <c:extLst>
            <c:ext xmlns:c16="http://schemas.microsoft.com/office/drawing/2014/chart" uri="{C3380CC4-5D6E-409C-BE32-E72D297353CC}">
              <c16:uniqueId val="{00000014-0BA0-4B84-8AAC-EAD5981AF2A2}"/>
            </c:ext>
          </c:extLst>
        </c:ser>
        <c:dLbls>
          <c:showLegendKey val="0"/>
          <c:showVal val="1"/>
          <c:showCatName val="0"/>
          <c:showSerName val="0"/>
          <c:showPercent val="0"/>
          <c:showBubbleSize val="0"/>
        </c:dLbls>
        <c:gapWidth val="150"/>
        <c:overlap val="47"/>
        <c:axId val="2085942240"/>
        <c:axId val="2085947232"/>
      </c:barChart>
      <c:catAx>
        <c:axId val="208594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s-CO"/>
          </a:p>
        </c:txPr>
        <c:crossAx val="2085947232"/>
        <c:crosses val="autoZero"/>
        <c:auto val="1"/>
        <c:lblAlgn val="ctr"/>
        <c:lblOffset val="100"/>
        <c:noMultiLvlLbl val="0"/>
      </c:catAx>
      <c:valAx>
        <c:axId val="2085947232"/>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crossAx val="2085942240"/>
        <c:crosses val="autoZero"/>
        <c:crossBetween val="between"/>
        <c:majorUnit val="0.5"/>
      </c:valAx>
      <c:spPr>
        <a:noFill/>
        <a:ln>
          <a:noFill/>
        </a:ln>
        <a:effectLst/>
      </c:spPr>
    </c:plotArea>
    <c:legend>
      <c:legendPos val="r"/>
      <c:legendEntry>
        <c:idx val="1"/>
        <c:delete val="1"/>
      </c:legendEntry>
      <c:legendEntry>
        <c:idx val="3"/>
        <c:delete val="1"/>
      </c:legendEntry>
      <c:legendEntry>
        <c:idx val="5"/>
        <c:delete val="1"/>
      </c:legendEntry>
      <c:legendEntry>
        <c:idx val="7"/>
        <c:delete val="1"/>
      </c:legendEntry>
      <c:layout>
        <c:manualLayout>
          <c:xMode val="edge"/>
          <c:yMode val="edge"/>
          <c:x val="5.2189595485189963E-2"/>
          <c:y val="0.8814208390577607"/>
          <c:w val="0.1006908830838404"/>
          <c:h val="0.1185792251811965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b="1" i="0" baseline="0">
                <a:effectLst/>
              </a:rPr>
              <a:t>Promedio días Aprobación órdenes x Aumento de Producción </a:t>
            </a:r>
            <a:endParaRPr lang="es-CO">
              <a:effectLst/>
            </a:endParaRPr>
          </a:p>
        </c:rich>
      </c:tx>
      <c:layout>
        <c:manualLayout>
          <c:xMode val="edge"/>
          <c:yMode val="edge"/>
          <c:x val="0.18001248366660022"/>
          <c:y val="5.69641223537083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7.2998802766534282E-2"/>
          <c:y val="0.18582692481316496"/>
          <c:w val="0.9003860068290509"/>
          <c:h val="0.59399771724475425"/>
        </c:manualLayout>
      </c:layout>
      <c:barChart>
        <c:barDir val="col"/>
        <c:grouping val="clustered"/>
        <c:varyColors val="0"/>
        <c:ser>
          <c:idx val="0"/>
          <c:order val="0"/>
          <c:tx>
            <c:strRef>
              <c:f>'TD SEGUIMIENTO (2)'!$B$35</c:f>
              <c:strCache>
                <c:ptCount val="1"/>
                <c:pt idx="0">
                  <c:v> Del 1 al 20 Nov</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invertIfNegative val="0"/>
          <c:dLbls>
            <c:dLbl>
              <c:idx val="3"/>
              <c:layout>
                <c:manualLayout>
                  <c:x val="0"/>
                  <c:y val="-2.13801402402521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625-4EA6-8130-A5A94DF3DF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(2)'!$A$36:$A$41</c:f>
              <c:strCache>
                <c:ptCount val="5"/>
                <c:pt idx="1">
                  <c:v>AUMENTO DE PRODUCCION</c:v>
                </c:pt>
                <c:pt idx="2">
                  <c:v>NUEVO NEGOCIO</c:v>
                </c:pt>
                <c:pt idx="3">
                  <c:v>REEMPLAZO</c:v>
                </c:pt>
                <c:pt idx="4">
                  <c:v>REEMPLAZO POR CAMBIO DE CARGO</c:v>
                </c:pt>
              </c:strCache>
            </c:strRef>
          </c:cat>
          <c:val>
            <c:numRef>
              <c:f>'TD SEGUIMIENTO (2)'!$B$36:$B$41</c:f>
              <c:numCache>
                <c:formatCode>0.0</c:formatCode>
                <c:ptCount val="6"/>
                <c:pt idx="1">
                  <c:v>3.8541666666666665</c:v>
                </c:pt>
                <c:pt idx="3">
                  <c:v>1.75</c:v>
                </c:pt>
              </c:numCache>
            </c:numRef>
          </c:val>
          <c:extLst>
            <c:ext xmlns:c16="http://schemas.microsoft.com/office/drawing/2014/chart" uri="{C3380CC4-5D6E-409C-BE32-E72D297353CC}">
              <c16:uniqueId val="{00000001-6625-4EA6-8130-A5A94DF3DF50}"/>
            </c:ext>
          </c:extLst>
        </c:ser>
        <c:ser>
          <c:idx val="3"/>
          <c:order val="1"/>
          <c:tx>
            <c:strRef>
              <c:f>'TD SEGUIMIENTO (2)'!$C$35</c:f>
              <c:strCache>
                <c:ptCount val="1"/>
                <c:pt idx="0">
                  <c:v> CANT Del 1 al 20 Nov2</c:v>
                </c:pt>
              </c:strCache>
            </c:strRef>
          </c:tx>
          <c:spPr>
            <a:noFill/>
            <a:ln>
              <a:noFill/>
            </a:ln>
            <a:effectLst/>
          </c:spPr>
          <c:invertIfNegative val="0"/>
          <c:dLbls>
            <c:dLbl>
              <c:idx val="1"/>
              <c:layout>
                <c:manualLayout>
                  <c:x val="-1.4136343917363533E-2"/>
                  <c:y val="0.2188822653083820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25-4EA6-8130-A5A94DF3DF50}"/>
                </c:ext>
              </c:extLst>
            </c:dLbl>
            <c:dLbl>
              <c:idx val="3"/>
              <c:layout>
                <c:manualLayout>
                  <c:x val="-1.3633740357971503E-2"/>
                  <c:y val="0.7352049211327419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25-4EA6-8130-A5A94DF3DF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O"/>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(2)'!$A$36:$A$41</c:f>
              <c:strCache>
                <c:ptCount val="5"/>
                <c:pt idx="1">
                  <c:v>AUMENTO DE PRODUCCION</c:v>
                </c:pt>
                <c:pt idx="2">
                  <c:v>NUEVO NEGOCIO</c:v>
                </c:pt>
                <c:pt idx="3">
                  <c:v>REEMPLAZO</c:v>
                </c:pt>
                <c:pt idx="4">
                  <c:v>REEMPLAZO POR CAMBIO DE CARGO</c:v>
                </c:pt>
              </c:strCache>
            </c:strRef>
          </c:cat>
          <c:val>
            <c:numRef>
              <c:f>'TD SEGUIMIENTO (2)'!$C$36:$C$41</c:f>
              <c:numCache>
                <c:formatCode>0</c:formatCode>
                <c:ptCount val="6"/>
                <c:pt idx="1">
                  <c:v>2</c:v>
                </c:pt>
                <c:pt idx="3">
                  <c:v>13</c:v>
                </c:pt>
              </c:numCache>
            </c:numRef>
          </c:val>
          <c:extLst>
            <c:ext xmlns:c16="http://schemas.microsoft.com/office/drawing/2014/chart" uri="{C3380CC4-5D6E-409C-BE32-E72D297353CC}">
              <c16:uniqueId val="{00000004-6625-4EA6-8130-A5A94DF3DF50}"/>
            </c:ext>
          </c:extLst>
        </c:ser>
        <c:ser>
          <c:idx val="1"/>
          <c:order val="2"/>
          <c:tx>
            <c:strRef>
              <c:f>'TD SEGUIMIENTO (2)'!$D$35</c:f>
              <c:strCache>
                <c:ptCount val="1"/>
                <c:pt idx="0">
                  <c:v> Del 21 al 30 Nov</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invertIfNegative val="0"/>
          <c:dLbls>
            <c:dLbl>
              <c:idx val="1"/>
              <c:layout>
                <c:manualLayout>
                  <c:x val="-1.5707040687171899E-3"/>
                  <c:y val="-2.00807582306635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25-4EA6-8130-A5A94DF3DF50}"/>
                </c:ext>
              </c:extLst>
            </c:dLbl>
            <c:dLbl>
              <c:idx val="2"/>
              <c:layout>
                <c:manualLayout>
                  <c:x val="0"/>
                  <c:y val="1.71041121922017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25-4EA6-8130-A5A94DF3DF50}"/>
                </c:ext>
              </c:extLst>
            </c:dLbl>
            <c:dLbl>
              <c:idx val="3"/>
              <c:layout>
                <c:manualLayout>
                  <c:x val="0"/>
                  <c:y val="-8.552056096100869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625-4EA6-8130-A5A94DF3DF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(2)'!$A$36:$A$41</c:f>
              <c:strCache>
                <c:ptCount val="5"/>
                <c:pt idx="1">
                  <c:v>AUMENTO DE PRODUCCION</c:v>
                </c:pt>
                <c:pt idx="2">
                  <c:v>NUEVO NEGOCIO</c:v>
                </c:pt>
                <c:pt idx="3">
                  <c:v>REEMPLAZO</c:v>
                </c:pt>
                <c:pt idx="4">
                  <c:v>REEMPLAZO POR CAMBIO DE CARGO</c:v>
                </c:pt>
              </c:strCache>
            </c:strRef>
          </c:cat>
          <c:val>
            <c:numRef>
              <c:f>'TD SEGUIMIENTO (2)'!$D$36:$D$41</c:f>
              <c:numCache>
                <c:formatCode>0.0</c:formatCode>
                <c:ptCount val="6"/>
                <c:pt idx="1">
                  <c:v>1.6875</c:v>
                </c:pt>
                <c:pt idx="2">
                  <c:v>1.4583333333333335</c:v>
                </c:pt>
                <c:pt idx="3">
                  <c:v>1.2361111111111112</c:v>
                </c:pt>
              </c:numCache>
            </c:numRef>
          </c:val>
          <c:extLst>
            <c:ext xmlns:c16="http://schemas.microsoft.com/office/drawing/2014/chart" uri="{C3380CC4-5D6E-409C-BE32-E72D297353CC}">
              <c16:uniqueId val="{00000008-6625-4EA6-8130-A5A94DF3DF50}"/>
            </c:ext>
          </c:extLst>
        </c:ser>
        <c:ser>
          <c:idx val="4"/>
          <c:order val="3"/>
          <c:tx>
            <c:strRef>
              <c:f>'TD SEGUIMIENTO (2)'!$E$35</c:f>
              <c:strCache>
                <c:ptCount val="1"/>
                <c:pt idx="0">
                  <c:v>CANT Del 21 al 30 Nov</c:v>
                </c:pt>
              </c:strCache>
            </c:strRef>
          </c:tx>
          <c:spPr>
            <a:noFill/>
            <a:ln cmpd="sng">
              <a:noFill/>
            </a:ln>
            <a:effectLst/>
          </c:spPr>
          <c:invertIfNegative val="0"/>
          <c:dLbls>
            <c:dLbl>
              <c:idx val="1"/>
              <c:layout>
                <c:manualLayout>
                  <c:x val="-1.4136343917363563E-2"/>
                  <c:y val="0.2188822653083820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625-4EA6-8130-A5A94DF3DF50}"/>
                </c:ext>
              </c:extLst>
            </c:dLbl>
            <c:dLbl>
              <c:idx val="2"/>
              <c:layout>
                <c:manualLayout>
                  <c:x val="-1.2565610087506233E-2"/>
                  <c:y val="0.4203618280059064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625-4EA6-8130-A5A94DF3DF50}"/>
                </c:ext>
              </c:extLst>
            </c:dLbl>
            <c:dLbl>
              <c:idx val="3"/>
              <c:layout>
                <c:manualLayout>
                  <c:x val="-1.2565610087506172E-2"/>
                  <c:y val="0.3144013180900848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625-4EA6-8130-A5A94DF3DF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O"/>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(2)'!$A$36:$A$41</c:f>
              <c:strCache>
                <c:ptCount val="5"/>
                <c:pt idx="1">
                  <c:v>AUMENTO DE PRODUCCION</c:v>
                </c:pt>
                <c:pt idx="2">
                  <c:v>NUEVO NEGOCIO</c:v>
                </c:pt>
                <c:pt idx="3">
                  <c:v>REEMPLAZO</c:v>
                </c:pt>
                <c:pt idx="4">
                  <c:v>REEMPLAZO POR CAMBIO DE CARGO</c:v>
                </c:pt>
              </c:strCache>
            </c:strRef>
          </c:cat>
          <c:val>
            <c:numRef>
              <c:f>'TD SEGUIMIENTO (2)'!$E$36:$E$41</c:f>
              <c:numCache>
                <c:formatCode>0</c:formatCode>
                <c:ptCount val="6"/>
                <c:pt idx="1">
                  <c:v>2</c:v>
                </c:pt>
                <c:pt idx="2">
                  <c:v>4</c:v>
                </c:pt>
                <c:pt idx="3">
                  <c:v>3</c:v>
                </c:pt>
              </c:numCache>
            </c:numRef>
          </c:val>
          <c:extLst>
            <c:ext xmlns:c16="http://schemas.microsoft.com/office/drawing/2014/chart" uri="{C3380CC4-5D6E-409C-BE32-E72D297353CC}">
              <c16:uniqueId val="{0000000C-6625-4EA6-8130-A5A94DF3DF50}"/>
            </c:ext>
          </c:extLst>
        </c:ser>
        <c:ser>
          <c:idx val="2"/>
          <c:order val="4"/>
          <c:tx>
            <c:strRef>
              <c:f>'TD SEGUIMIENTO (2)'!$F$35</c:f>
              <c:strCache>
                <c:ptCount val="1"/>
                <c:pt idx="0">
                  <c:v>Dic</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(2)'!$A$36:$A$41</c:f>
              <c:strCache>
                <c:ptCount val="5"/>
                <c:pt idx="1">
                  <c:v>AUMENTO DE PRODUCCION</c:v>
                </c:pt>
                <c:pt idx="2">
                  <c:v>NUEVO NEGOCIO</c:v>
                </c:pt>
                <c:pt idx="3">
                  <c:v>REEMPLAZO</c:v>
                </c:pt>
                <c:pt idx="4">
                  <c:v>REEMPLAZO POR CAMBIO DE CARGO</c:v>
                </c:pt>
              </c:strCache>
            </c:strRef>
          </c:cat>
          <c:val>
            <c:numRef>
              <c:f>'TD SEGUIMIENTO (2)'!$F$36:$F$41</c:f>
              <c:numCache>
                <c:formatCode>0.0</c:formatCode>
                <c:ptCount val="6"/>
                <c:pt idx="1">
                  <c:v>4.1166666666666671</c:v>
                </c:pt>
                <c:pt idx="2">
                  <c:v>0.25</c:v>
                </c:pt>
                <c:pt idx="3">
                  <c:v>2.7609649122807021</c:v>
                </c:pt>
                <c:pt idx="4">
                  <c:v>2.8125</c:v>
                </c:pt>
              </c:numCache>
            </c:numRef>
          </c:val>
          <c:extLst>
            <c:ext xmlns:c16="http://schemas.microsoft.com/office/drawing/2014/chart" uri="{C3380CC4-5D6E-409C-BE32-E72D297353CC}">
              <c16:uniqueId val="{0000000D-6625-4EA6-8130-A5A94DF3DF50}"/>
            </c:ext>
          </c:extLst>
        </c:ser>
        <c:ser>
          <c:idx val="5"/>
          <c:order val="5"/>
          <c:tx>
            <c:strRef>
              <c:f>'TD SEGUIMIENTO (2)'!$G$35</c:f>
              <c:strCache>
                <c:ptCount val="1"/>
                <c:pt idx="0">
                  <c:v> CANT Dic</c:v>
                </c:pt>
              </c:strCache>
            </c:strRef>
          </c:tx>
          <c:spPr>
            <a:noFill/>
            <a:ln>
              <a:noFill/>
            </a:ln>
            <a:effectLst/>
          </c:spPr>
          <c:invertIfNegative val="0"/>
          <c:dLbls>
            <c:dLbl>
              <c:idx val="1"/>
              <c:layout>
                <c:manualLayout>
                  <c:x val="-1.2565610087506172E-2"/>
                  <c:y val="0.5124006691302294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6625-4EA6-8130-A5A94DF3DF50}"/>
                </c:ext>
              </c:extLst>
            </c:dLbl>
            <c:dLbl>
              <c:idx val="2"/>
              <c:layout>
                <c:manualLayout>
                  <c:x val="-1.4136343917363594E-2"/>
                  <c:y val="0.3248427752242035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625-4EA6-8130-A5A94DF3DF50}"/>
                </c:ext>
              </c:extLst>
            </c:dLbl>
            <c:dLbl>
              <c:idx val="3"/>
              <c:layout>
                <c:manualLayout>
                  <c:x val="-1.0240970918560766E-2"/>
                  <c:y val="0.7352049211327419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625-4EA6-8130-A5A94DF3DF50}"/>
                </c:ext>
              </c:extLst>
            </c:dLbl>
            <c:dLbl>
              <c:idx val="4"/>
              <c:layout>
                <c:manualLayout>
                  <c:x val="-1.082734173785159E-2"/>
                  <c:y val="0.2188822653083820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625-4EA6-8130-A5A94DF3DF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O"/>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(2)'!$A$36:$A$41</c:f>
              <c:strCache>
                <c:ptCount val="5"/>
                <c:pt idx="1">
                  <c:v>AUMENTO DE PRODUCCION</c:v>
                </c:pt>
                <c:pt idx="2">
                  <c:v>NUEVO NEGOCIO</c:v>
                </c:pt>
                <c:pt idx="3">
                  <c:v>REEMPLAZO</c:v>
                </c:pt>
                <c:pt idx="4">
                  <c:v>REEMPLAZO POR CAMBIO DE CARGO</c:v>
                </c:pt>
              </c:strCache>
            </c:strRef>
          </c:cat>
          <c:val>
            <c:numRef>
              <c:f>'TD SEGUIMIENTO (2)'!$G$36:$G$41</c:f>
              <c:numCache>
                <c:formatCode>0</c:formatCode>
                <c:ptCount val="6"/>
                <c:pt idx="1">
                  <c:v>5</c:v>
                </c:pt>
                <c:pt idx="2">
                  <c:v>3</c:v>
                </c:pt>
                <c:pt idx="3">
                  <c:v>19</c:v>
                </c:pt>
                <c:pt idx="4">
                  <c:v>2</c:v>
                </c:pt>
              </c:numCache>
            </c:numRef>
          </c:val>
          <c:extLst>
            <c:ext xmlns:c16="http://schemas.microsoft.com/office/drawing/2014/chart" uri="{C3380CC4-5D6E-409C-BE32-E72D297353CC}">
              <c16:uniqueId val="{00000012-6625-4EA6-8130-A5A94DF3DF50}"/>
            </c:ext>
          </c:extLst>
        </c:ser>
        <c:ser>
          <c:idx val="8"/>
          <c:order val="6"/>
          <c:tx>
            <c:strRef>
              <c:f>'TD SEGUIMIENTO (2)'!$H$35</c:f>
              <c:strCache>
                <c:ptCount val="1"/>
                <c:pt idx="0">
                  <c:v>Ene</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(2)'!$A$36:$A$41</c:f>
              <c:strCache>
                <c:ptCount val="5"/>
                <c:pt idx="1">
                  <c:v>AUMENTO DE PRODUCCION</c:v>
                </c:pt>
                <c:pt idx="2">
                  <c:v>NUEVO NEGOCIO</c:v>
                </c:pt>
                <c:pt idx="3">
                  <c:v>REEMPLAZO</c:v>
                </c:pt>
                <c:pt idx="4">
                  <c:v>REEMPLAZO POR CAMBIO DE CARGO</c:v>
                </c:pt>
              </c:strCache>
            </c:strRef>
          </c:cat>
          <c:val>
            <c:numRef>
              <c:f>'TD SEGUIMIENTO (2)'!$H$36:$H$41</c:f>
              <c:numCache>
                <c:formatCode>0.0</c:formatCode>
                <c:ptCount val="6"/>
                <c:pt idx="1">
                  <c:v>2.2083333333333335</c:v>
                </c:pt>
                <c:pt idx="2">
                  <c:v>1.8541666666666667</c:v>
                </c:pt>
                <c:pt idx="3">
                  <c:v>1.9490740740740742</c:v>
                </c:pt>
                <c:pt idx="4">
                  <c:v>2.25</c:v>
                </c:pt>
              </c:numCache>
            </c:numRef>
          </c:val>
          <c:extLst>
            <c:ext xmlns:c16="http://schemas.microsoft.com/office/drawing/2014/chart" uri="{C3380CC4-5D6E-409C-BE32-E72D297353CC}">
              <c16:uniqueId val="{00000013-6625-4EA6-8130-A5A94DF3DF50}"/>
            </c:ext>
          </c:extLst>
        </c:ser>
        <c:ser>
          <c:idx val="9"/>
          <c:order val="7"/>
          <c:tx>
            <c:strRef>
              <c:f>'TD SEGUIMIENTO (2)'!$I$35</c:f>
              <c:strCache>
                <c:ptCount val="1"/>
                <c:pt idx="0">
                  <c:v>cant ene</c:v>
                </c:pt>
              </c:strCache>
            </c:strRef>
          </c:tx>
          <c:spPr>
            <a:noFill/>
            <a:ln>
              <a:noFill/>
            </a:ln>
            <a:effectLst/>
          </c:spPr>
          <c:invertIfNegative val="0"/>
          <c:dLbls>
            <c:dLbl>
              <c:idx val="1"/>
              <c:layout>
                <c:manualLayout>
                  <c:x val="-9.4242727034678682E-3"/>
                  <c:y val="0.2188822653083820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6625-4EA6-8130-A5A94DF3DF50}"/>
                </c:ext>
              </c:extLst>
            </c:dLbl>
            <c:dLbl>
              <c:idx val="2"/>
              <c:layout>
                <c:manualLayout>
                  <c:x val="-1.3633740357971564E-2"/>
                  <c:y val="0.7386854068441147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625-4EA6-8130-A5A94DF3DF50}"/>
                </c:ext>
              </c:extLst>
            </c:dLbl>
            <c:dLbl>
              <c:idx val="3"/>
              <c:layout>
                <c:manualLayout>
                  <c:x val="-1.0324738178459438E-2"/>
                  <c:y val="0.731724435421369"/>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6625-4EA6-8130-A5A94DF3DF50}"/>
                </c:ext>
              </c:extLst>
            </c:dLbl>
            <c:dLbl>
              <c:idx val="4"/>
              <c:layout>
                <c:manualLayout>
                  <c:x val="-1.0827341737851468E-2"/>
                  <c:y val="0.1164019670499403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6625-4EA6-8130-A5A94DF3DF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O"/>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(2)'!$A$36:$A$41</c:f>
              <c:strCache>
                <c:ptCount val="5"/>
                <c:pt idx="1">
                  <c:v>AUMENTO DE PRODUCCION</c:v>
                </c:pt>
                <c:pt idx="2">
                  <c:v>NUEVO NEGOCIO</c:v>
                </c:pt>
                <c:pt idx="3">
                  <c:v>REEMPLAZO</c:v>
                </c:pt>
                <c:pt idx="4">
                  <c:v>REEMPLAZO POR CAMBIO DE CARGO</c:v>
                </c:pt>
              </c:strCache>
            </c:strRef>
          </c:cat>
          <c:val>
            <c:numRef>
              <c:f>'TD SEGUIMIENTO (2)'!$I$36:$I$41</c:f>
              <c:numCache>
                <c:formatCode>0</c:formatCode>
                <c:ptCount val="6"/>
                <c:pt idx="1">
                  <c:v>2</c:v>
                </c:pt>
                <c:pt idx="2">
                  <c:v>12</c:v>
                </c:pt>
                <c:pt idx="3">
                  <c:v>18</c:v>
                </c:pt>
                <c:pt idx="4">
                  <c:v>1</c:v>
                </c:pt>
              </c:numCache>
            </c:numRef>
          </c:val>
          <c:extLst>
            <c:ext xmlns:c16="http://schemas.microsoft.com/office/drawing/2014/chart" uri="{C3380CC4-5D6E-409C-BE32-E72D297353CC}">
              <c16:uniqueId val="{00000018-6625-4EA6-8130-A5A94DF3DF50}"/>
            </c:ext>
          </c:extLst>
        </c:ser>
        <c:dLbls>
          <c:showLegendKey val="0"/>
          <c:showVal val="0"/>
          <c:showCatName val="0"/>
          <c:showSerName val="0"/>
          <c:showPercent val="0"/>
          <c:showBubbleSize val="0"/>
        </c:dLbls>
        <c:gapWidth val="230"/>
        <c:overlap val="50"/>
        <c:axId val="2085942240"/>
        <c:axId val="2085947232"/>
      </c:barChart>
      <c:lineChart>
        <c:grouping val="standard"/>
        <c:varyColors val="0"/>
        <c:ser>
          <c:idx val="6"/>
          <c:order val="8"/>
          <c:tx>
            <c:strRef>
              <c:f>'TD SEGUIMIENTO (2)'!$J$35</c:f>
              <c:strCache>
                <c:ptCount val="1"/>
                <c:pt idx="0">
                  <c:v>nov</c:v>
                </c:pt>
              </c:strCache>
            </c:strRef>
          </c:tx>
          <c:spPr>
            <a:ln w="28575" cap="rnd">
              <a:solidFill>
                <a:schemeClr val="accent1">
                  <a:lumMod val="60000"/>
                </a:schemeClr>
              </a:solidFill>
              <a:round/>
            </a:ln>
            <a:effectLst/>
          </c:spPr>
          <c:marker>
            <c:symbol val="none"/>
          </c:marker>
          <c:cat>
            <c:strRef>
              <c:f>'TD SEGUIMIENTO (2)'!$A$36:$A$41</c:f>
              <c:strCache>
                <c:ptCount val="5"/>
                <c:pt idx="1">
                  <c:v>AUMENTO DE PRODUCCION</c:v>
                </c:pt>
                <c:pt idx="2">
                  <c:v>NUEVO NEGOCIO</c:v>
                </c:pt>
                <c:pt idx="3">
                  <c:v>REEMPLAZO</c:v>
                </c:pt>
                <c:pt idx="4">
                  <c:v>REEMPLAZO POR CAMBIO DE CARGO</c:v>
                </c:pt>
              </c:strCache>
            </c:strRef>
          </c:cat>
          <c:val>
            <c:numRef>
              <c:f>'TD SEGUIMIENTO (2)'!$J$36:$J$41</c:f>
              <c:numCache>
                <c:formatCode>General</c:formatCode>
                <c:ptCount val="6"/>
                <c:pt idx="0">
                  <c:v>2</c:v>
                </c:pt>
                <c:pt idx="1">
                  <c:v>2</c:v>
                </c:pt>
                <c:pt idx="2">
                  <c:v>2</c:v>
                </c:pt>
                <c:pt idx="3">
                  <c:v>2</c:v>
                </c:pt>
                <c:pt idx="4">
                  <c:v>2</c:v>
                </c:pt>
                <c:pt idx="5">
                  <c:v>2</c:v>
                </c:pt>
              </c:numCache>
            </c:numRef>
          </c:val>
          <c:smooth val="0"/>
          <c:extLst>
            <c:ext xmlns:c16="http://schemas.microsoft.com/office/drawing/2014/chart" uri="{C3380CC4-5D6E-409C-BE32-E72D297353CC}">
              <c16:uniqueId val="{00000019-6625-4EA6-8130-A5A94DF3DF50}"/>
            </c:ext>
          </c:extLst>
        </c:ser>
        <c:ser>
          <c:idx val="7"/>
          <c:order val="9"/>
          <c:tx>
            <c:strRef>
              <c:f>'TD SEGUIMIENTO (2)'!$K$35</c:f>
              <c:strCache>
                <c:ptCount val="1"/>
                <c:pt idx="0">
                  <c:v>dic2</c:v>
                </c:pt>
              </c:strCache>
            </c:strRef>
          </c:tx>
          <c:spPr>
            <a:ln w="28575" cap="rnd">
              <a:solidFill>
                <a:schemeClr val="accent2">
                  <a:lumMod val="60000"/>
                </a:schemeClr>
              </a:solidFill>
              <a:round/>
            </a:ln>
            <a:effectLst/>
          </c:spPr>
          <c:marker>
            <c:symbol val="none"/>
          </c:marker>
          <c:cat>
            <c:strRef>
              <c:f>'TD SEGUIMIENTO (2)'!$A$36:$A$41</c:f>
              <c:strCache>
                <c:ptCount val="5"/>
                <c:pt idx="1">
                  <c:v>AUMENTO DE PRODUCCION</c:v>
                </c:pt>
                <c:pt idx="2">
                  <c:v>NUEVO NEGOCIO</c:v>
                </c:pt>
                <c:pt idx="3">
                  <c:v>REEMPLAZO</c:v>
                </c:pt>
                <c:pt idx="4">
                  <c:v>REEMPLAZO POR CAMBIO DE CARGO</c:v>
                </c:pt>
              </c:strCache>
            </c:strRef>
          </c:cat>
          <c:val>
            <c:numRef>
              <c:f>'TD SEGUIMIENTO (2)'!$K$36:$K$41</c:f>
              <c:numCache>
                <c:formatCode>General</c:formatCode>
                <c:ptCount val="6"/>
                <c:pt idx="0">
                  <c:v>1.5</c:v>
                </c:pt>
                <c:pt idx="1">
                  <c:v>1.5</c:v>
                </c:pt>
                <c:pt idx="2">
                  <c:v>1.5</c:v>
                </c:pt>
                <c:pt idx="3">
                  <c:v>1.5</c:v>
                </c:pt>
                <c:pt idx="4">
                  <c:v>1.5</c:v>
                </c:pt>
                <c:pt idx="5">
                  <c:v>1.5</c:v>
                </c:pt>
              </c:numCache>
            </c:numRef>
          </c:val>
          <c:smooth val="0"/>
          <c:extLst>
            <c:ext xmlns:c16="http://schemas.microsoft.com/office/drawing/2014/chart" uri="{C3380CC4-5D6E-409C-BE32-E72D297353CC}">
              <c16:uniqueId val="{0000001A-6625-4EA6-8130-A5A94DF3DF50}"/>
            </c:ext>
          </c:extLst>
        </c:ser>
        <c:dLbls>
          <c:showLegendKey val="0"/>
          <c:showVal val="0"/>
          <c:showCatName val="0"/>
          <c:showSerName val="0"/>
          <c:showPercent val="0"/>
          <c:showBubbleSize val="0"/>
        </c:dLbls>
        <c:marker val="1"/>
        <c:smooth val="0"/>
        <c:axId val="2085942240"/>
        <c:axId val="2085947232"/>
      </c:lineChart>
      <c:catAx>
        <c:axId val="208594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crossAx val="2085947232"/>
        <c:crosses val="autoZero"/>
        <c:auto val="1"/>
        <c:lblAlgn val="ctr"/>
        <c:lblOffset val="100"/>
        <c:noMultiLvlLbl val="0"/>
      </c:catAx>
      <c:valAx>
        <c:axId val="2085947232"/>
        <c:scaling>
          <c:orientation val="minMax"/>
          <c:max val="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5942240"/>
        <c:crosses val="autoZero"/>
        <c:crossBetween val="between"/>
        <c:majorUnit val="0.5"/>
      </c:valAx>
      <c:spPr>
        <a:noFill/>
        <a:ln>
          <a:noFill/>
        </a:ln>
        <a:effectLst/>
      </c:spPr>
    </c:plotArea>
    <c:legend>
      <c:legendPos val="b"/>
      <c:legendEntry>
        <c:idx val="1"/>
        <c:delete val="1"/>
      </c:legendEntry>
      <c:legendEntry>
        <c:idx val="3"/>
        <c:delete val="1"/>
      </c:legendEntry>
      <c:legendEntry>
        <c:idx val="5"/>
        <c:delete val="1"/>
      </c:legendEntry>
      <c:legendEntry>
        <c:idx val="7"/>
        <c:delete val="1"/>
      </c:legendEntry>
      <c:legendEntry>
        <c:idx val="8"/>
        <c:delete val="1"/>
      </c:legendEntry>
      <c:legendEntry>
        <c:idx val="9"/>
        <c:delete val="1"/>
      </c:legendEntry>
      <c:layout>
        <c:manualLayout>
          <c:xMode val="edge"/>
          <c:yMode val="edge"/>
          <c:x val="0.16344241715296445"/>
          <c:y val="0.93113635492575253"/>
          <c:w val="0.6718469323664682"/>
          <c:h val="4.0666445922188522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21358688807569E-2"/>
          <c:y val="3.7862582812329348E-2"/>
          <c:w val="0.94518825770698789"/>
          <c:h val="0.68318162727281617"/>
        </c:manualLayout>
      </c:layout>
      <c:barChart>
        <c:barDir val="col"/>
        <c:grouping val="clustered"/>
        <c:varyColors val="0"/>
        <c:ser>
          <c:idx val="0"/>
          <c:order val="0"/>
          <c:tx>
            <c:strRef>
              <c:f>'TD SEGUIMIENTO (4)'!$B$14</c:f>
              <c:strCache>
                <c:ptCount val="1"/>
                <c:pt idx="0">
                  <c:v>Ene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(4)'!$B$15:$B$20</c:f>
              <c:numCache>
                <c:formatCode>0.0</c:formatCode>
                <c:ptCount val="6"/>
                <c:pt idx="1">
                  <c:v>3.458333333333333</c:v>
                </c:pt>
                <c:pt idx="2">
                  <c:v>2.1574074074074079</c:v>
                </c:pt>
                <c:pt idx="3">
                  <c:v>1.9236111111111116</c:v>
                </c:pt>
                <c:pt idx="4">
                  <c:v>1.7575757575757571</c:v>
                </c:pt>
              </c:numCache>
            </c:numRef>
          </c:val>
          <c:extLst>
            <c:ext xmlns:c16="http://schemas.microsoft.com/office/drawing/2014/chart" uri="{C3380CC4-5D6E-409C-BE32-E72D297353CC}">
              <c16:uniqueId val="{00000000-2E17-45C7-B6F3-A7FA68455C9E}"/>
            </c:ext>
          </c:extLst>
        </c:ser>
        <c:ser>
          <c:idx val="3"/>
          <c:order val="1"/>
          <c:tx>
            <c:strRef>
              <c:f>'TD SEGUIMIENTO (4)'!$C$14</c:f>
              <c:strCache>
                <c:ptCount val="1"/>
                <c:pt idx="0">
                  <c:v>cant ene</c:v>
                </c:pt>
              </c:strCache>
            </c:strRef>
          </c:tx>
          <c:spPr>
            <a:noFill/>
            <a:ln>
              <a:noFill/>
            </a:ln>
            <a:effectLst/>
          </c:spPr>
          <c:invertIfNegative val="0"/>
          <c:dLbls>
            <c:dLbl>
              <c:idx val="1"/>
              <c:layout>
                <c:manualLayout>
                  <c:x val="-1.7135820236721947E-2"/>
                  <c:y val="0.514331076368582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17-45C7-B6F3-A7FA68455C9E}"/>
                </c:ext>
              </c:extLst>
            </c:dLbl>
            <c:dLbl>
              <c:idx val="4"/>
              <c:layout>
                <c:manualLayout>
                  <c:x val="-1.3313469124894492E-2"/>
                  <c:y val="0.6212409795496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17-45C7-B6F3-A7FA68455C9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(4)'!$C$15:$C$20</c:f>
              <c:numCache>
                <c:formatCode>General</c:formatCode>
                <c:ptCount val="6"/>
                <c:pt idx="1">
                  <c:v>4</c:v>
                </c:pt>
                <c:pt idx="2">
                  <c:v>36</c:v>
                </c:pt>
                <c:pt idx="3">
                  <c:v>12</c:v>
                </c:pt>
                <c:pt idx="4">
                  <c:v>22</c:v>
                </c:pt>
              </c:numCache>
            </c:numRef>
          </c:val>
          <c:extLst>
            <c:ext xmlns:c16="http://schemas.microsoft.com/office/drawing/2014/chart" uri="{C3380CC4-5D6E-409C-BE32-E72D297353CC}">
              <c16:uniqueId val="{00000003-2E17-45C7-B6F3-A7FA68455C9E}"/>
            </c:ext>
          </c:extLst>
        </c:ser>
        <c:ser>
          <c:idx val="1"/>
          <c:order val="2"/>
          <c:tx>
            <c:strRef>
              <c:f>'TD SEGUIMIENTO (4)'!$D$14</c:f>
              <c:strCache>
                <c:ptCount val="1"/>
                <c:pt idx="0">
                  <c:v>Feb</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invertIfNegative val="0"/>
          <c:dLbls>
            <c:dLbl>
              <c:idx val="1"/>
              <c:layout>
                <c:manualLayout>
                  <c:x val="4.5544802642769533E-3"/>
                  <c:y val="9.899888326701133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17-45C7-B6F3-A7FA68455C9E}"/>
                </c:ext>
              </c:extLst>
            </c:dLbl>
            <c:dLbl>
              <c:idx val="2"/>
              <c:layout>
                <c:manualLayout>
                  <c:x val="-3.1506971942397288E-4"/>
                  <c:y val="1.32688358642875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17-45C7-B6F3-A7FA68455C9E}"/>
                </c:ext>
              </c:extLst>
            </c:dLbl>
            <c:dLbl>
              <c:idx val="3"/>
              <c:layout>
                <c:manualLayout>
                  <c:x val="2.1250055425832762E-3"/>
                  <c:y val="1.92718375586424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17-45C7-B6F3-A7FA68455C9E}"/>
                </c:ext>
              </c:extLst>
            </c:dLbl>
            <c:dLbl>
              <c:idx val="4"/>
              <c:layout>
                <c:manualLayout>
                  <c:x val="0"/>
                  <c:y val="1.34472501368100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17-45C7-B6F3-A7FA68455C9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(4)'!$D$15:$D$20</c:f>
              <c:numCache>
                <c:formatCode>0.0</c:formatCode>
                <c:ptCount val="6"/>
                <c:pt idx="1">
                  <c:v>4.8125</c:v>
                </c:pt>
                <c:pt idx="2">
                  <c:v>1.8189102564102564</c:v>
                </c:pt>
                <c:pt idx="3">
                  <c:v>1.0416666666666667</c:v>
                </c:pt>
                <c:pt idx="4">
                  <c:v>1.4791666666666667</c:v>
                </c:pt>
              </c:numCache>
            </c:numRef>
          </c:val>
          <c:extLst>
            <c:ext xmlns:c16="http://schemas.microsoft.com/office/drawing/2014/chart" uri="{C3380CC4-5D6E-409C-BE32-E72D297353CC}">
              <c16:uniqueId val="{00000008-2E17-45C7-B6F3-A7FA68455C9E}"/>
            </c:ext>
          </c:extLst>
        </c:ser>
        <c:ser>
          <c:idx val="4"/>
          <c:order val="3"/>
          <c:tx>
            <c:strRef>
              <c:f>'TD SEGUIMIENTO (4)'!$E$14</c:f>
              <c:strCache>
                <c:ptCount val="1"/>
                <c:pt idx="0">
                  <c:v>Cant Feb</c:v>
                </c:pt>
              </c:strCache>
            </c:strRef>
          </c:tx>
          <c:spPr>
            <a:noFill/>
            <a:ln cmpd="sng">
              <a:noFill/>
            </a:ln>
            <a:effectLst/>
          </c:spPr>
          <c:invertIfNegative val="0"/>
          <c:dLbls>
            <c:dLbl>
              <c:idx val="1"/>
              <c:layout>
                <c:manualLayout>
                  <c:x val="-1.5272096920331534E-2"/>
                  <c:y val="0.26121397560407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E17-45C7-B6F3-A7FA68455C9E}"/>
                </c:ext>
              </c:extLst>
            </c:dLbl>
            <c:dLbl>
              <c:idx val="2"/>
              <c:layout>
                <c:manualLayout>
                  <c:x val="-1.2279030626404503E-2"/>
                  <c:y val="0.15443685595634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E17-45C7-B6F3-A7FA68455C9E}"/>
                </c:ext>
              </c:extLst>
            </c:dLbl>
            <c:dLbl>
              <c:idx val="3"/>
              <c:layout>
                <c:manualLayout>
                  <c:x val="-1.3413254500202152E-2"/>
                  <c:y val="0.144447476834704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E17-45C7-B6F3-A7FA68455C9E}"/>
                </c:ext>
              </c:extLst>
            </c:dLbl>
            <c:dLbl>
              <c:idx val="4"/>
              <c:layout>
                <c:manualLayout>
                  <c:x val="-1.3313469124894492E-2"/>
                  <c:y val="0.1755576984721064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E17-45C7-B6F3-A7FA68455C9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(4)'!$E$15:$E$20</c:f>
              <c:numCache>
                <c:formatCode>General</c:formatCode>
                <c:ptCount val="6"/>
                <c:pt idx="1">
                  <c:v>2</c:v>
                </c:pt>
                <c:pt idx="2">
                  <c:v>26</c:v>
                </c:pt>
                <c:pt idx="3">
                  <c:v>1</c:v>
                </c:pt>
                <c:pt idx="4">
                  <c:v>8</c:v>
                </c:pt>
              </c:numCache>
            </c:numRef>
          </c:val>
          <c:extLst>
            <c:ext xmlns:c16="http://schemas.microsoft.com/office/drawing/2014/chart" uri="{C3380CC4-5D6E-409C-BE32-E72D297353CC}">
              <c16:uniqueId val="{0000000D-2E17-45C7-B6F3-A7FA68455C9E}"/>
            </c:ext>
          </c:extLst>
        </c:ser>
        <c:ser>
          <c:idx val="2"/>
          <c:order val="4"/>
          <c:tx>
            <c:strRef>
              <c:f>'TD SEGUIMIENTO (4)'!$F$14</c:f>
              <c:strCache>
                <c:ptCount val="1"/>
                <c:pt idx="0">
                  <c:v>Marz</c:v>
                </c:pt>
              </c:strCache>
            </c:strRef>
          </c:tx>
          <c:spPr>
            <a:solidFill>
              <a:schemeClr val="accent3"/>
            </a:solidFill>
            <a:ln w="12700" cap="flat" cmpd="sng" algn="ctr">
              <a:solidFill>
                <a:schemeClr val="accent3">
                  <a:shade val="50000"/>
                </a:schemeClr>
              </a:solidFill>
              <a:prstDash val="solid"/>
              <a:miter lim="800000"/>
            </a:ln>
            <a:effectLst/>
          </c:spPr>
          <c:invertIfNegative val="0"/>
          <c:dLbls>
            <c:dLbl>
              <c:idx val="1"/>
              <c:layout>
                <c:manualLayout>
                  <c:x val="6.2940321645523975E-3"/>
                  <c:y val="1.04281400718456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2E17-45C7-B6F3-A7FA68455C9E}"/>
                </c:ext>
              </c:extLst>
            </c:dLbl>
            <c:dLbl>
              <c:idx val="2"/>
              <c:layout>
                <c:manualLayout>
                  <c:x val="0"/>
                  <c:y val="2.80609658210887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17-45C7-B6F3-A7FA68455C9E}"/>
                </c:ext>
              </c:extLst>
            </c:dLbl>
            <c:dLbl>
              <c:idx val="3"/>
              <c:layout>
                <c:manualLayout>
                  <c:x val="9.3314988189758131E-3"/>
                  <c:y val="-4.11886272489758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2E17-45C7-B6F3-A7FA68455C9E}"/>
                </c:ext>
              </c:extLst>
            </c:dLbl>
            <c:dLbl>
              <c:idx val="4"/>
              <c:layout>
                <c:manualLayout>
                  <c:x val="2.4096224266726678E-3"/>
                  <c:y val="1.36152149833931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2E17-45C7-B6F3-A7FA68455C9E}"/>
                </c:ext>
              </c:extLst>
            </c:dLbl>
            <c:dLbl>
              <c:idx val="5"/>
              <c:delete val="1"/>
              <c:extLst>
                <c:ext xmlns:c15="http://schemas.microsoft.com/office/drawing/2012/chart" uri="{CE6537A1-D6FC-4f65-9D91-7224C49458BB}"/>
                <c:ext xmlns:c16="http://schemas.microsoft.com/office/drawing/2014/chart" uri="{C3380CC4-5D6E-409C-BE32-E72D297353CC}">
                  <c16:uniqueId val="{00000012-2E17-45C7-B6F3-A7FA68455C9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(4)'!$F$15:$F$20</c:f>
              <c:numCache>
                <c:formatCode>0.0</c:formatCode>
                <c:ptCount val="6"/>
                <c:pt idx="1">
                  <c:v>0.40625</c:v>
                </c:pt>
                <c:pt idx="2">
                  <c:v>1.1233333333333335</c:v>
                </c:pt>
                <c:pt idx="4">
                  <c:v>0.91203703703703687</c:v>
                </c:pt>
                <c:pt idx="5">
                  <c:v>0</c:v>
                </c:pt>
              </c:numCache>
            </c:numRef>
          </c:val>
          <c:extLst>
            <c:ext xmlns:c16="http://schemas.microsoft.com/office/drawing/2014/chart" uri="{C3380CC4-5D6E-409C-BE32-E72D297353CC}">
              <c16:uniqueId val="{00000013-2E17-45C7-B6F3-A7FA68455C9E}"/>
            </c:ext>
          </c:extLst>
        </c:ser>
        <c:ser>
          <c:idx val="5"/>
          <c:order val="5"/>
          <c:tx>
            <c:strRef>
              <c:f>'TD SEGUIMIENTO (4)'!$G$14</c:f>
              <c:strCache>
                <c:ptCount val="1"/>
                <c:pt idx="0">
                  <c:v>Cant Marz</c:v>
                </c:pt>
              </c:strCache>
            </c:strRef>
          </c:tx>
          <c:spPr>
            <a:noFill/>
            <a:ln>
              <a:noFill/>
            </a:ln>
            <a:effectLst/>
          </c:spPr>
          <c:invertIfNegative val="0"/>
          <c:dLbls>
            <c:dLbl>
              <c:idx val="1"/>
              <c:layout>
                <c:manualLayout>
                  <c:x val="-1.2750033255500125E-2"/>
                  <c:y val="0.52100063702796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2E17-45C7-B6F3-A7FA68455C9E}"/>
                </c:ext>
              </c:extLst>
            </c:dLbl>
            <c:dLbl>
              <c:idx val="5"/>
              <c:delete val="1"/>
              <c:extLst>
                <c:ext xmlns:c15="http://schemas.microsoft.com/office/drawing/2012/chart" uri="{CE6537A1-D6FC-4f65-9D91-7224C49458BB}"/>
                <c:ext xmlns:c16="http://schemas.microsoft.com/office/drawing/2014/chart" uri="{C3380CC4-5D6E-409C-BE32-E72D297353CC}">
                  <c16:uniqueId val="{00000015-2E17-45C7-B6F3-A7FA68455C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(4)'!$G$15:$G$20</c:f>
              <c:numCache>
                <c:formatCode>General</c:formatCode>
                <c:ptCount val="6"/>
                <c:pt idx="1">
                  <c:v>4</c:v>
                </c:pt>
                <c:pt idx="2">
                  <c:v>25</c:v>
                </c:pt>
                <c:pt idx="4">
                  <c:v>9</c:v>
                </c:pt>
                <c:pt idx="5" formatCode="0">
                  <c:v>0</c:v>
                </c:pt>
              </c:numCache>
            </c:numRef>
          </c:val>
          <c:extLst>
            <c:ext xmlns:c16="http://schemas.microsoft.com/office/drawing/2014/chart" uri="{C3380CC4-5D6E-409C-BE32-E72D297353CC}">
              <c16:uniqueId val="{00000016-2E17-45C7-B6F3-A7FA68455C9E}"/>
            </c:ext>
          </c:extLst>
        </c:ser>
        <c:ser>
          <c:idx val="8"/>
          <c:order val="6"/>
          <c:tx>
            <c:strRef>
              <c:f>'TD SEGUIMIENTO (4)'!$H$14</c:f>
              <c:strCache>
                <c:ptCount val="1"/>
                <c:pt idx="0">
                  <c:v>Abr</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(4)'!$H$15:$H$20</c:f>
              <c:numCache>
                <c:formatCode>0.0</c:formatCode>
                <c:ptCount val="6"/>
                <c:pt idx="2">
                  <c:v>1.8958333333333335</c:v>
                </c:pt>
                <c:pt idx="4">
                  <c:v>0.875</c:v>
                </c:pt>
              </c:numCache>
            </c:numRef>
          </c:val>
          <c:extLst>
            <c:ext xmlns:c16="http://schemas.microsoft.com/office/drawing/2014/chart" uri="{C3380CC4-5D6E-409C-BE32-E72D297353CC}">
              <c16:uniqueId val="{00000017-2E17-45C7-B6F3-A7FA68455C9E}"/>
            </c:ext>
          </c:extLst>
        </c:ser>
        <c:ser>
          <c:idx val="9"/>
          <c:order val="7"/>
          <c:tx>
            <c:strRef>
              <c:f>'TD SEGUIMIENTO (4)'!$I$14</c:f>
              <c:strCache>
                <c:ptCount val="1"/>
                <c:pt idx="0">
                  <c:v>Can Abr</c:v>
                </c:pt>
              </c:strCache>
            </c:strRef>
          </c:tx>
          <c:spPr>
            <a:noFill/>
            <a:ln>
              <a:noFill/>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18-2E17-45C7-B6F3-A7FA68455C9E}"/>
                </c:ext>
              </c:extLst>
            </c:dLbl>
            <c:dLbl>
              <c:idx val="4"/>
              <c:layout>
                <c:manualLayout>
                  <c:x val="-1.3538293185508801E-2"/>
                  <c:y val="0.152500470224167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2E17-45C7-B6F3-A7FA68455C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(4)'!$I$15:$I$20</c:f>
              <c:numCache>
                <c:formatCode>0.0</c:formatCode>
                <c:ptCount val="6"/>
                <c:pt idx="2" formatCode="0">
                  <c:v>2</c:v>
                </c:pt>
                <c:pt idx="4" formatCode="0">
                  <c:v>1</c:v>
                </c:pt>
              </c:numCache>
            </c:numRef>
          </c:val>
          <c:extLst>
            <c:ext xmlns:c16="http://schemas.microsoft.com/office/drawing/2014/chart" uri="{C3380CC4-5D6E-409C-BE32-E72D297353CC}">
              <c16:uniqueId val="{0000001A-2E17-45C7-B6F3-A7FA68455C9E}"/>
            </c:ext>
          </c:extLst>
        </c:ser>
        <c:dLbls>
          <c:showLegendKey val="0"/>
          <c:showVal val="1"/>
          <c:showCatName val="0"/>
          <c:showSerName val="0"/>
          <c:showPercent val="0"/>
          <c:showBubbleSize val="0"/>
        </c:dLbls>
        <c:gapWidth val="100"/>
        <c:overlap val="50"/>
        <c:axId val="2085942240"/>
        <c:axId val="2085947232"/>
      </c:barChart>
      <c:lineChart>
        <c:grouping val="stacked"/>
        <c:varyColors val="0"/>
        <c:ser>
          <c:idx val="6"/>
          <c:order val="8"/>
          <c:tx>
            <c:strRef>
              <c:f>'TD SEGUIMIENTO (4)'!$J$14</c:f>
              <c:strCache>
                <c:ptCount val="1"/>
                <c:pt idx="0">
                  <c:v>DIAS</c:v>
                </c:pt>
              </c:strCache>
            </c:strRef>
          </c:tx>
          <c:spPr>
            <a:ln w="28575" cap="rnd">
              <a:solidFill>
                <a:srgbClr val="FF0000"/>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2E17-45C7-B6F3-A7FA68455C9E}"/>
                </c:ext>
              </c:extLst>
            </c:dLbl>
            <c:dLbl>
              <c:idx val="1"/>
              <c:delete val="1"/>
              <c:extLst>
                <c:ext xmlns:c15="http://schemas.microsoft.com/office/drawing/2012/chart" uri="{CE6537A1-D6FC-4f65-9D91-7224C49458BB}"/>
                <c:ext xmlns:c16="http://schemas.microsoft.com/office/drawing/2014/chart" uri="{C3380CC4-5D6E-409C-BE32-E72D297353CC}">
                  <c16:uniqueId val="{0000001C-2E17-45C7-B6F3-A7FA68455C9E}"/>
                </c:ext>
              </c:extLst>
            </c:dLbl>
            <c:dLbl>
              <c:idx val="2"/>
              <c:delete val="1"/>
              <c:extLst>
                <c:ext xmlns:c15="http://schemas.microsoft.com/office/drawing/2012/chart" uri="{CE6537A1-D6FC-4f65-9D91-7224C49458BB}"/>
                <c:ext xmlns:c16="http://schemas.microsoft.com/office/drawing/2014/chart" uri="{C3380CC4-5D6E-409C-BE32-E72D297353CC}">
                  <c16:uniqueId val="{0000001D-2E17-45C7-B6F3-A7FA68455C9E}"/>
                </c:ext>
              </c:extLst>
            </c:dLbl>
            <c:dLbl>
              <c:idx val="3"/>
              <c:delete val="1"/>
              <c:extLst>
                <c:ext xmlns:c15="http://schemas.microsoft.com/office/drawing/2012/chart" uri="{CE6537A1-D6FC-4f65-9D91-7224C49458BB}"/>
                <c:ext xmlns:c16="http://schemas.microsoft.com/office/drawing/2014/chart" uri="{C3380CC4-5D6E-409C-BE32-E72D297353CC}">
                  <c16:uniqueId val="{0000001E-2E17-45C7-B6F3-A7FA68455C9E}"/>
                </c:ext>
              </c:extLst>
            </c:dLbl>
            <c:dLbl>
              <c:idx val="4"/>
              <c:delete val="1"/>
              <c:extLst>
                <c:ext xmlns:c15="http://schemas.microsoft.com/office/drawing/2012/chart" uri="{CE6537A1-D6FC-4f65-9D91-7224C49458BB}"/>
                <c:ext xmlns:c16="http://schemas.microsoft.com/office/drawing/2014/chart" uri="{C3380CC4-5D6E-409C-BE32-E72D297353CC}">
                  <c16:uniqueId val="{0000001F-2E17-45C7-B6F3-A7FA68455C9E}"/>
                </c:ext>
              </c:extLst>
            </c:dLbl>
            <c:dLbl>
              <c:idx val="5"/>
              <c:layout>
                <c:manualLayout>
                  <c:x val="-1.1762082158977415E-2"/>
                  <c:y val="-1.122113319308389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2E17-45C7-B6F3-A7FA68455C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 (4)'!$A$15:$A$20</c:f>
              <c:strCache>
                <c:ptCount val="5"/>
                <c:pt idx="1">
                  <c:v>REEMPLAZO POR CAMBIO DE CARGO</c:v>
                </c:pt>
                <c:pt idx="2">
                  <c:v>REEMPLAZO</c:v>
                </c:pt>
                <c:pt idx="3">
                  <c:v>NUEVO NEGOCIO</c:v>
                </c:pt>
                <c:pt idx="4">
                  <c:v>AUMENTO DE PRODUCCION</c:v>
                </c:pt>
              </c:strCache>
            </c:strRef>
          </c:cat>
          <c:val>
            <c:numRef>
              <c:f>'TD SEGUIMIENTO (4)'!$J$15:$J$20</c:f>
              <c:numCache>
                <c:formatCode>General</c:formatCode>
                <c:ptCount val="6"/>
                <c:pt idx="0">
                  <c:v>1.5</c:v>
                </c:pt>
                <c:pt idx="1">
                  <c:v>1.5</c:v>
                </c:pt>
                <c:pt idx="2">
                  <c:v>1.5</c:v>
                </c:pt>
                <c:pt idx="3">
                  <c:v>1.5</c:v>
                </c:pt>
                <c:pt idx="4">
                  <c:v>1.5</c:v>
                </c:pt>
                <c:pt idx="5">
                  <c:v>1.5</c:v>
                </c:pt>
              </c:numCache>
            </c:numRef>
          </c:val>
          <c:smooth val="0"/>
          <c:extLst>
            <c:ext xmlns:c16="http://schemas.microsoft.com/office/drawing/2014/chart" uri="{C3380CC4-5D6E-409C-BE32-E72D297353CC}">
              <c16:uniqueId val="{00000021-2E17-45C7-B6F3-A7FA68455C9E}"/>
            </c:ext>
          </c:extLst>
        </c:ser>
        <c:dLbls>
          <c:showLegendKey val="0"/>
          <c:showVal val="0"/>
          <c:showCatName val="0"/>
          <c:showSerName val="0"/>
          <c:showPercent val="0"/>
          <c:showBubbleSize val="0"/>
        </c:dLbls>
        <c:marker val="1"/>
        <c:smooth val="0"/>
        <c:axId val="2085942240"/>
        <c:axId val="2085947232"/>
      </c:lineChart>
      <c:catAx>
        <c:axId val="2085942240"/>
        <c:scaling>
          <c:orientation val="minMax"/>
        </c:scaling>
        <c:delete val="1"/>
        <c:axPos val="b"/>
        <c:numFmt formatCode="General" sourceLinked="1"/>
        <c:majorTickMark val="none"/>
        <c:minorTickMark val="none"/>
        <c:tickLblPos val="low"/>
        <c:crossAx val="2085947232"/>
        <c:crosses val="autoZero"/>
        <c:auto val="1"/>
        <c:lblAlgn val="ctr"/>
        <c:lblOffset val="0"/>
        <c:tickLblSkip val="1"/>
        <c:noMultiLvlLbl val="0"/>
      </c:catAx>
      <c:valAx>
        <c:axId val="2085947232"/>
        <c:scaling>
          <c:orientation val="minMax"/>
          <c:max val="5.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2085942240"/>
        <c:crosses val="autoZero"/>
        <c:crossBetween val="between"/>
        <c:majorUnit val="0.5"/>
      </c:valAx>
      <c:spPr>
        <a:noFill/>
        <a:ln>
          <a:noFill/>
        </a:ln>
        <a:effectLst/>
      </c:spPr>
    </c:plotArea>
    <c:legend>
      <c:legendPos val="r"/>
      <c:legendEntry>
        <c:idx val="1"/>
        <c:delete val="1"/>
      </c:legendEntry>
      <c:legendEntry>
        <c:idx val="3"/>
        <c:delete val="1"/>
      </c:legendEntry>
      <c:legendEntry>
        <c:idx val="5"/>
        <c:delete val="1"/>
      </c:legendEntry>
      <c:legendEntry>
        <c:idx val="7"/>
        <c:delete val="1"/>
      </c:legendEntry>
      <c:legendEntry>
        <c:idx val="8"/>
        <c:delete val="1"/>
      </c:legendEntry>
      <c:layout>
        <c:manualLayout>
          <c:xMode val="edge"/>
          <c:yMode val="edge"/>
          <c:x val="0.20399383915715921"/>
          <c:y val="0.90825791040894388"/>
          <c:w val="0.58350560658450523"/>
          <c:h val="8.786264345707259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21358688807569E-2"/>
          <c:y val="3.7862582812329348E-2"/>
          <c:w val="0.94518825770698789"/>
          <c:h val="0.68318162727281617"/>
        </c:manualLayout>
      </c:layout>
      <c:barChart>
        <c:barDir val="col"/>
        <c:grouping val="clustered"/>
        <c:varyColors val="0"/>
        <c:ser>
          <c:idx val="0"/>
          <c:order val="0"/>
          <c:tx>
            <c:strRef>
              <c:f>'TD SEGUIMIENTO'!$B$14</c:f>
              <c:strCache>
                <c:ptCount val="1"/>
                <c:pt idx="0">
                  <c:v>Ene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SEGUIMIENTO'!$B$15:$B$20</c:f>
              <c:numCache>
                <c:formatCode>0.0</c:formatCode>
                <c:ptCount val="6"/>
                <c:pt idx="1">
                  <c:v>3.458333333333333</c:v>
                </c:pt>
                <c:pt idx="2">
                  <c:v>2.1574074074074079</c:v>
                </c:pt>
                <c:pt idx="3">
                  <c:v>1.9236111111111116</c:v>
                </c:pt>
                <c:pt idx="4">
                  <c:v>1.7575757575757571</c:v>
                </c:pt>
              </c:numCache>
            </c:numRef>
          </c:val>
          <c:extLst>
            <c:ext xmlns:c16="http://schemas.microsoft.com/office/drawing/2014/chart" uri="{C3380CC4-5D6E-409C-BE32-E72D297353CC}">
              <c16:uniqueId val="{00000001-5A3E-4260-8527-F3D58AB00DB0}"/>
            </c:ext>
          </c:extLst>
        </c:ser>
        <c:ser>
          <c:idx val="3"/>
          <c:order val="1"/>
          <c:tx>
            <c:strRef>
              <c:f>'TD SEGUIMIENTO'!$C$14</c:f>
              <c:strCache>
                <c:ptCount val="1"/>
                <c:pt idx="0">
                  <c:v>cant ene</c:v>
                </c:pt>
              </c:strCache>
            </c:strRef>
          </c:tx>
          <c:spPr>
            <a:noFill/>
            <a:ln>
              <a:noFill/>
            </a:ln>
            <a:effectLst/>
          </c:spPr>
          <c:invertIfNegative val="0"/>
          <c:dLbls>
            <c:dLbl>
              <c:idx val="1"/>
              <c:layout>
                <c:manualLayout>
                  <c:x val="-1.7135781140899187E-2"/>
                  <c:y val="0.51586112196760658"/>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5A3E-4260-8527-F3D58AB00DB0}"/>
                </c:ext>
              </c:extLst>
            </c:dLbl>
            <c:dLbl>
              <c:idx val="4"/>
              <c:layout>
                <c:manualLayout>
                  <c:x val="-1.3313469124894492E-2"/>
                  <c:y val="0.6212409795496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339-4329-BC26-F68D5DD7879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'TD SEGUIMIENTO'!$A$15:$A$20</c:f>
              <c:strCache>
                <c:ptCount val="5"/>
                <c:pt idx="1">
                  <c:v>REEMPLAZO POR CAMBIO DE CARGO</c:v>
                </c:pt>
                <c:pt idx="2">
                  <c:v>REEMPLAZO</c:v>
                </c:pt>
                <c:pt idx="3">
                  <c:v>NUEVO NEGOCIO</c:v>
                </c:pt>
                <c:pt idx="4">
                  <c:v>AUMENTO DE PRODUCCION</c:v>
                </c:pt>
              </c:strCache>
            </c:strRef>
          </c:cat>
          <c:val>
            <c:numRef>
              <c:f>'TD SEGUIMIENTO'!$C$15:$C$20</c:f>
              <c:numCache>
                <c:formatCode>General</c:formatCode>
                <c:ptCount val="6"/>
                <c:pt idx="1">
                  <c:v>4</c:v>
                </c:pt>
                <c:pt idx="2">
                  <c:v>36</c:v>
                </c:pt>
                <c:pt idx="3">
                  <c:v>12</c:v>
                </c:pt>
                <c:pt idx="4">
                  <c:v>22</c:v>
                </c:pt>
              </c:numCache>
            </c:numRef>
          </c:val>
          <c:extLst>
            <c:ext xmlns:c16="http://schemas.microsoft.com/office/drawing/2014/chart" uri="{C3380CC4-5D6E-409C-BE32-E72D297353CC}">
              <c16:uniqueId val="{00000008-5A3E-4260-8527-F3D58AB00DB0}"/>
            </c:ext>
          </c:extLst>
        </c:ser>
        <c:ser>
          <c:idx val="1"/>
          <c:order val="2"/>
          <c:tx>
            <c:strRef>
              <c:f>'TD SEGUIMIENTO'!$D$14</c:f>
              <c:strCache>
                <c:ptCount val="1"/>
                <c:pt idx="0">
                  <c:v>Feb</c:v>
                </c:pt>
              </c:strCache>
            </c:strRef>
          </c:tx>
          <c:spPr>
            <a:solidFill>
              <a:schemeClr val="accent6">
                <a:lumMod val="60000"/>
                <a:lumOff val="40000"/>
              </a:schemeClr>
            </a:solidFill>
            <a:ln>
              <a:solidFill>
                <a:schemeClr val="accent6">
                  <a:lumMod val="75000"/>
                </a:schemeClr>
              </a:solidFill>
            </a:ln>
            <a:effectLst/>
          </c:spPr>
          <c:invertIfNegative val="0"/>
          <c:dLbls>
            <c:dLbl>
              <c:idx val="3"/>
              <c:layout>
                <c:manualLayout>
                  <c:x val="-6.8523889676892525E-17"/>
                  <c:y val="1.2450475863069525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5D86-4987-BFEB-2A3BDDD6AD5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'TD SEGUIMIENTO'!$A$15:$A$20</c:f>
              <c:strCache>
                <c:ptCount val="5"/>
                <c:pt idx="1">
                  <c:v>REEMPLAZO POR CAMBIO DE CARGO</c:v>
                </c:pt>
                <c:pt idx="2">
                  <c:v>REEMPLAZO</c:v>
                </c:pt>
                <c:pt idx="3">
                  <c:v>NUEVO NEGOCIO</c:v>
                </c:pt>
                <c:pt idx="4">
                  <c:v>AUMENTO DE PRODUCCION</c:v>
                </c:pt>
              </c:strCache>
            </c:strRef>
          </c:cat>
          <c:val>
            <c:numRef>
              <c:f>'TD SEGUIMIENTO'!$D$15:$D$20</c:f>
              <c:numCache>
                <c:formatCode>0.0</c:formatCode>
                <c:ptCount val="6"/>
                <c:pt idx="1">
                  <c:v>4.8125</c:v>
                </c:pt>
                <c:pt idx="2">
                  <c:v>1.8189102564102564</c:v>
                </c:pt>
                <c:pt idx="3">
                  <c:v>1.0416666666666667</c:v>
                </c:pt>
                <c:pt idx="4">
                  <c:v>1.4791666666666667</c:v>
                </c:pt>
              </c:numCache>
            </c:numRef>
          </c:val>
          <c:extLst>
            <c:ext xmlns:c16="http://schemas.microsoft.com/office/drawing/2014/chart" uri="{C3380CC4-5D6E-409C-BE32-E72D297353CC}">
              <c16:uniqueId val="{00000004-5A3E-4260-8527-F3D58AB00DB0}"/>
            </c:ext>
          </c:extLst>
        </c:ser>
        <c:ser>
          <c:idx val="2"/>
          <c:order val="3"/>
          <c:tx>
            <c:strRef>
              <c:f>'TD SEGUIMIENTO'!$E$14</c:f>
              <c:strCache>
                <c:ptCount val="1"/>
                <c:pt idx="0">
                  <c:v>Cant Feb</c:v>
                </c:pt>
              </c:strCache>
            </c:strRef>
          </c:tx>
          <c:spPr>
            <a:noFill/>
            <a:ln>
              <a:noFill/>
            </a:ln>
            <a:effectLst/>
          </c:spPr>
          <c:invertIfNegative val="0"/>
          <c:cat>
            <c:strRef>
              <c:f>'TD SEGUIMIENTO'!$A$15:$A$20</c:f>
              <c:strCache>
                <c:ptCount val="5"/>
                <c:pt idx="1">
                  <c:v>REEMPLAZO POR CAMBIO DE CARGO</c:v>
                </c:pt>
                <c:pt idx="2">
                  <c:v>REEMPLAZO</c:v>
                </c:pt>
                <c:pt idx="3">
                  <c:v>NUEVO NEGOCIO</c:v>
                </c:pt>
                <c:pt idx="4">
                  <c:v>AUMENTO DE PRODUCCION</c:v>
                </c:pt>
              </c:strCache>
            </c:strRef>
          </c:cat>
          <c:val>
            <c:numRef>
              <c:f>'TD SEGUIMIENTO'!$E$15:$E$20</c:f>
              <c:numCache>
                <c:formatCode>General</c:formatCode>
                <c:ptCount val="6"/>
                <c:pt idx="1">
                  <c:v>2</c:v>
                </c:pt>
                <c:pt idx="2">
                  <c:v>26</c:v>
                </c:pt>
                <c:pt idx="3">
                  <c:v>1</c:v>
                </c:pt>
                <c:pt idx="4">
                  <c:v>8</c:v>
                </c:pt>
              </c:numCache>
            </c:numRef>
          </c:val>
          <c:extLst>
            <c:ext xmlns:c16="http://schemas.microsoft.com/office/drawing/2014/chart" uri="{C3380CC4-5D6E-409C-BE32-E72D297353CC}">
              <c16:uniqueId val="{00000005-5A3E-4260-8527-F3D58AB00DB0}"/>
            </c:ext>
          </c:extLst>
        </c:ser>
        <c:ser>
          <c:idx val="8"/>
          <c:order val="4"/>
          <c:tx>
            <c:strRef>
              <c:f>'TD SEGUIMIENTO'!$F$14</c:f>
              <c:strCache>
                <c:ptCount val="1"/>
                <c:pt idx="0">
                  <c:v>Marz</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invertIfNegative val="0"/>
          <c:dLbls>
            <c:dLbl>
              <c:idx val="1"/>
              <c:layout>
                <c:manualLayout>
                  <c:x val="4.5544802642769533E-3"/>
                  <c:y val="9.8998883267011339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13B-4DB4-A0E6-76CE29C9899E}"/>
                </c:ext>
              </c:extLst>
            </c:dLbl>
            <c:dLbl>
              <c:idx val="2"/>
              <c:layout>
                <c:manualLayout>
                  <c:x val="-3.1506971942397288E-4"/>
                  <c:y val="1.3268835864287501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D13B-4DB4-A0E6-76CE29C9899E}"/>
                </c:ext>
              </c:extLst>
            </c:dLbl>
            <c:dLbl>
              <c:idx val="3"/>
              <c:layout>
                <c:manualLayout>
                  <c:x val="2.1250055425832762E-3"/>
                  <c:y val="1.92718375586424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3B-4DB4-A0E6-76CE29C9899E}"/>
                </c:ext>
              </c:extLst>
            </c:dLbl>
            <c:dLbl>
              <c:idx val="4"/>
              <c:layout>
                <c:manualLayout>
                  <c:x val="0"/>
                  <c:y val="1.3447250136810076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D13B-4DB4-A0E6-76CE29C9899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SEGUIMIENTO'!$F$15:$F$20</c:f>
              <c:numCache>
                <c:formatCode>0.0</c:formatCode>
                <c:ptCount val="6"/>
                <c:pt idx="1">
                  <c:v>0.375</c:v>
                </c:pt>
                <c:pt idx="2">
                  <c:v>1.1233333333333335</c:v>
                </c:pt>
                <c:pt idx="4">
                  <c:v>0.88020833333333326</c:v>
                </c:pt>
              </c:numCache>
            </c:numRef>
          </c:val>
          <c:extLst>
            <c:ext xmlns:c16="http://schemas.microsoft.com/office/drawing/2014/chart" uri="{C3380CC4-5D6E-409C-BE32-E72D297353CC}">
              <c16:uniqueId val="{00000014-5A3E-4260-8527-F3D58AB00DB0}"/>
            </c:ext>
          </c:extLst>
        </c:ser>
        <c:ser>
          <c:idx val="9"/>
          <c:order val="5"/>
          <c:tx>
            <c:strRef>
              <c:f>'TD SEGUIMIENTO'!$G$14</c:f>
              <c:strCache>
                <c:ptCount val="1"/>
                <c:pt idx="0">
                  <c:v>Cant Marz</c:v>
                </c:pt>
              </c:strCache>
            </c:strRef>
          </c:tx>
          <c:spPr>
            <a:noFill/>
            <a:ln cmpd="sng">
              <a:noFill/>
            </a:ln>
            <a:effectLst/>
          </c:spPr>
          <c:invertIfNegative val="0"/>
          <c:dLbls>
            <c:dLbl>
              <c:idx val="1"/>
              <c:layout>
                <c:manualLayout>
                  <c:x val="-1.3147026644426837E-2"/>
                  <c:y val="0.3938242371877741"/>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D13B-4DB4-A0E6-76CE29C9899E}"/>
                </c:ext>
              </c:extLst>
            </c:dLbl>
            <c:dLbl>
              <c:idx val="2"/>
              <c:layout>
                <c:manualLayout>
                  <c:x val="-1.2279030626404503E-2"/>
                  <c:y val="0.15443685595634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0FB-4A5F-B309-2D562072E4A7}"/>
                </c:ext>
              </c:extLst>
            </c:dLbl>
            <c:dLbl>
              <c:idx val="3"/>
              <c:layout>
                <c:manualLayout>
                  <c:x val="-1.3413254500202152E-2"/>
                  <c:y val="0.144447476834704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36-4F69-8FDF-A3F03254ED49}"/>
                </c:ext>
              </c:extLst>
            </c:dLbl>
            <c:dLbl>
              <c:idx val="4"/>
              <c:layout>
                <c:manualLayout>
                  <c:x val="-1.3313410709191318E-2"/>
                  <c:y val="0.150982207336735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5A3E-4260-8527-F3D58AB00DB0}"/>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SEGUIMIENTO'!$G$15:$G$20</c:f>
              <c:numCache>
                <c:formatCode>0</c:formatCode>
                <c:ptCount val="6"/>
                <c:pt idx="1">
                  <c:v>3</c:v>
                </c:pt>
                <c:pt idx="2">
                  <c:v>25</c:v>
                </c:pt>
                <c:pt idx="4">
                  <c:v>8</c:v>
                </c:pt>
              </c:numCache>
            </c:numRef>
          </c:val>
          <c:extLst>
            <c:ext xmlns:c16="http://schemas.microsoft.com/office/drawing/2014/chart" uri="{C3380CC4-5D6E-409C-BE32-E72D297353CC}">
              <c16:uniqueId val="{00000015-5A3E-4260-8527-F3D58AB00DB0}"/>
            </c:ext>
          </c:extLst>
        </c:ser>
        <c:ser>
          <c:idx val="6"/>
          <c:order val="6"/>
          <c:tx>
            <c:strRef>
              <c:f>'TD SEGUIMIENTO'!$H$14</c:f>
              <c:strCache>
                <c:ptCount val="1"/>
                <c:pt idx="0">
                  <c:v>Abr</c:v>
                </c:pt>
              </c:strCache>
            </c:strRef>
          </c:tx>
          <c:spPr>
            <a:solidFill>
              <a:schemeClr val="bg1">
                <a:lumMod val="65000"/>
              </a:schemeClr>
            </a:solidFill>
            <a:ln w="12700" cap="flat" cmpd="sng" algn="ctr">
              <a:solidFill>
                <a:schemeClr val="accent3">
                  <a:shade val="50000"/>
                </a:schemeClr>
              </a:solidFill>
              <a:prstDash val="solid"/>
              <a:miter lim="800000"/>
            </a:ln>
            <a:effectLst/>
          </c:spPr>
          <c:invertIfNegative val="0"/>
          <c:dLbls>
            <c:dLbl>
              <c:idx val="1"/>
              <c:layout>
                <c:manualLayout>
                  <c:x val="6.2940321645523975E-3"/>
                  <c:y val="1.042814007184560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8240-4B27-A761-5243320BC955}"/>
                </c:ext>
              </c:extLst>
            </c:dLbl>
            <c:dLbl>
              <c:idx val="2"/>
              <c:layout>
                <c:manualLayout>
                  <c:x val="0"/>
                  <c:y val="2.806096582108879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8240-4B27-A761-5243320BC955}"/>
                </c:ext>
              </c:extLst>
            </c:dLbl>
            <c:dLbl>
              <c:idx val="3"/>
              <c:layout>
                <c:manualLayout>
                  <c:x val="2.9564348765278971E-3"/>
                  <c:y val="7.962462565899020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40-4B27-A761-5243320BC955}"/>
                </c:ext>
              </c:extLst>
            </c:dLbl>
            <c:dLbl>
              <c:idx val="4"/>
              <c:layout>
                <c:manualLayout>
                  <c:x val="2.4096456459725174E-3"/>
                  <c:y val="1.3811858604422566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8240-4B27-A761-5243320BC955}"/>
                </c:ext>
              </c:extLst>
            </c:dLbl>
            <c:dLbl>
              <c:idx val="5"/>
              <c:delete val="1"/>
              <c:extLst>
                <c:ext xmlns:c15="http://schemas.microsoft.com/office/drawing/2012/chart" uri="{CE6537A1-D6FC-4f65-9D91-7224C49458BB}"/>
                <c:ext xmlns:c16="http://schemas.microsoft.com/office/drawing/2014/chart" uri="{C3380CC4-5D6E-409C-BE32-E72D297353CC}">
                  <c16:uniqueId val="{0000000D-E281-43DB-9711-793ED48C303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SEGUIMIENTO'!$H$15:$H$20</c:f>
              <c:numCache>
                <c:formatCode>0.0</c:formatCode>
                <c:ptCount val="6"/>
                <c:pt idx="1">
                  <c:v>1.7708333333333333</c:v>
                </c:pt>
                <c:pt idx="2">
                  <c:v>1.9612068965517242</c:v>
                </c:pt>
                <c:pt idx="4">
                  <c:v>1.105</c:v>
                </c:pt>
              </c:numCache>
            </c:numRef>
          </c:val>
          <c:extLst>
            <c:ext xmlns:c16="http://schemas.microsoft.com/office/drawing/2014/chart" uri="{C3380CC4-5D6E-409C-BE32-E72D297353CC}">
              <c16:uniqueId val="{00000000-E281-43DB-9711-793ED48C303C}"/>
            </c:ext>
          </c:extLst>
        </c:ser>
        <c:ser>
          <c:idx val="4"/>
          <c:order val="7"/>
          <c:tx>
            <c:strRef>
              <c:f>'TD SEGUIMIENTO'!$I$14</c:f>
              <c:strCache>
                <c:ptCount val="1"/>
                <c:pt idx="0">
                  <c:v>Can Abr</c:v>
                </c:pt>
              </c:strCache>
            </c:strRef>
          </c:tx>
          <c:spPr>
            <a:noFill/>
            <a:ln>
              <a:noFill/>
            </a:ln>
            <a:effectLst/>
          </c:spPr>
          <c:invertIfNegative val="0"/>
          <c:dLbls>
            <c:dLbl>
              <c:idx val="1"/>
              <c:layout>
                <c:manualLayout>
                  <c:x val="-1.2750005334330057E-2"/>
                  <c:y val="0.52100078297480756"/>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D13B-4DB4-A0E6-76CE29C9899E}"/>
                </c:ext>
              </c:extLst>
            </c:dLbl>
            <c:dLbl>
              <c:idx val="5"/>
              <c:delete val="1"/>
              <c:extLst>
                <c:ext xmlns:c15="http://schemas.microsoft.com/office/drawing/2012/chart" uri="{CE6537A1-D6FC-4f65-9D91-7224C49458BB}"/>
                <c:ext xmlns:c16="http://schemas.microsoft.com/office/drawing/2014/chart" uri="{C3380CC4-5D6E-409C-BE32-E72D297353CC}">
                  <c16:uniqueId val="{00000006-D13B-4DB4-A0E6-76CE29C989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SEGUIMIENTO'!$I$15:$I$20</c:f>
              <c:numCache>
                <c:formatCode>0</c:formatCode>
                <c:ptCount val="6"/>
                <c:pt idx="1">
                  <c:v>4</c:v>
                </c:pt>
                <c:pt idx="2">
                  <c:v>29</c:v>
                </c:pt>
                <c:pt idx="4">
                  <c:v>25</c:v>
                </c:pt>
              </c:numCache>
            </c:numRef>
          </c:val>
          <c:extLst>
            <c:ext xmlns:c16="http://schemas.microsoft.com/office/drawing/2014/chart" uri="{C3380CC4-5D6E-409C-BE32-E72D297353CC}">
              <c16:uniqueId val="{00000002-52F8-4729-84CB-F04D8AE6564D}"/>
            </c:ext>
          </c:extLst>
        </c:ser>
        <c:dLbls>
          <c:showLegendKey val="0"/>
          <c:showVal val="0"/>
          <c:showCatName val="0"/>
          <c:showSerName val="0"/>
          <c:showPercent val="0"/>
          <c:showBubbleSize val="0"/>
        </c:dLbls>
        <c:gapWidth val="150"/>
        <c:overlap val="50"/>
        <c:axId val="2085942240"/>
        <c:axId val="2085947232"/>
      </c:barChart>
      <c:lineChart>
        <c:grouping val="stacked"/>
        <c:varyColors val="0"/>
        <c:ser>
          <c:idx val="7"/>
          <c:order val="8"/>
          <c:tx>
            <c:strRef>
              <c:f>'TD SEGUIMIENTO'!$J$14</c:f>
              <c:strCache>
                <c:ptCount val="1"/>
                <c:pt idx="0">
                  <c:v>DIAS</c:v>
                </c:pt>
              </c:strCache>
            </c:strRef>
          </c:tx>
          <c:spPr>
            <a:ln w="28575" cap="rnd">
              <a:solidFill>
                <a:srgbClr val="FF0000"/>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7-D13B-4DB4-A0E6-76CE29C9899E}"/>
                </c:ext>
              </c:extLst>
            </c:dLbl>
            <c:dLbl>
              <c:idx val="1"/>
              <c:delete val="1"/>
              <c:extLst>
                <c:ext xmlns:c15="http://schemas.microsoft.com/office/drawing/2012/chart" uri="{CE6537A1-D6FC-4f65-9D91-7224C49458BB}"/>
                <c:ext xmlns:c16="http://schemas.microsoft.com/office/drawing/2014/chart" uri="{C3380CC4-5D6E-409C-BE32-E72D297353CC}">
                  <c16:uniqueId val="{00000008-D13B-4DB4-A0E6-76CE29C9899E}"/>
                </c:ext>
              </c:extLst>
            </c:dLbl>
            <c:dLbl>
              <c:idx val="2"/>
              <c:delete val="1"/>
              <c:extLst>
                <c:ext xmlns:c15="http://schemas.microsoft.com/office/drawing/2012/chart" uri="{CE6537A1-D6FC-4f65-9D91-7224C49458BB}"/>
                <c:ext xmlns:c16="http://schemas.microsoft.com/office/drawing/2014/chart" uri="{C3380CC4-5D6E-409C-BE32-E72D297353CC}">
                  <c16:uniqueId val="{00000009-D13B-4DB4-A0E6-76CE29C9899E}"/>
                </c:ext>
              </c:extLst>
            </c:dLbl>
            <c:dLbl>
              <c:idx val="3"/>
              <c:delete val="1"/>
              <c:extLst>
                <c:ext xmlns:c15="http://schemas.microsoft.com/office/drawing/2012/chart" uri="{CE6537A1-D6FC-4f65-9D91-7224C49458BB}"/>
                <c:ext xmlns:c16="http://schemas.microsoft.com/office/drawing/2014/chart" uri="{C3380CC4-5D6E-409C-BE32-E72D297353CC}">
                  <c16:uniqueId val="{0000000A-D13B-4DB4-A0E6-76CE29C9899E}"/>
                </c:ext>
              </c:extLst>
            </c:dLbl>
            <c:dLbl>
              <c:idx val="4"/>
              <c:delete val="1"/>
              <c:extLst>
                <c:ext xmlns:c15="http://schemas.microsoft.com/office/drawing/2012/chart" uri="{CE6537A1-D6FC-4f65-9D91-7224C49458BB}"/>
                <c:ext xmlns:c16="http://schemas.microsoft.com/office/drawing/2014/chart" uri="{C3380CC4-5D6E-409C-BE32-E72D297353CC}">
                  <c16:uniqueId val="{0000000B-D13B-4DB4-A0E6-76CE29C9899E}"/>
                </c:ext>
              </c:extLst>
            </c:dLbl>
            <c:dLbl>
              <c:idx val="5"/>
              <c:layout>
                <c:manualLayout>
                  <c:x val="-1.1762082158977415E-2"/>
                  <c:y val="-1.122113319308389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C-D13B-4DB4-A0E6-76CE29C989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 SEGUIMIENTO'!$A$15:$A$20</c:f>
              <c:strCache>
                <c:ptCount val="5"/>
                <c:pt idx="1">
                  <c:v>REEMPLAZO POR CAMBIO DE CARGO</c:v>
                </c:pt>
                <c:pt idx="2">
                  <c:v>REEMPLAZO</c:v>
                </c:pt>
                <c:pt idx="3">
                  <c:v>NUEVO NEGOCIO</c:v>
                </c:pt>
                <c:pt idx="4">
                  <c:v>AUMENTO DE PRODUCCION</c:v>
                </c:pt>
              </c:strCache>
            </c:strRef>
          </c:cat>
          <c:val>
            <c:numRef>
              <c:f>'TD SEGUIMIENTO'!$J$15:$J$20</c:f>
              <c:numCache>
                <c:formatCode>General</c:formatCode>
                <c:ptCount val="6"/>
                <c:pt idx="0">
                  <c:v>1.5</c:v>
                </c:pt>
                <c:pt idx="1">
                  <c:v>1.5</c:v>
                </c:pt>
                <c:pt idx="2">
                  <c:v>1.5</c:v>
                </c:pt>
                <c:pt idx="3">
                  <c:v>1.5</c:v>
                </c:pt>
                <c:pt idx="4">
                  <c:v>1.5</c:v>
                </c:pt>
                <c:pt idx="5">
                  <c:v>1.5</c:v>
                </c:pt>
              </c:numCache>
            </c:numRef>
          </c:val>
          <c:smooth val="0"/>
          <c:extLst>
            <c:ext xmlns:c16="http://schemas.microsoft.com/office/drawing/2014/chart" uri="{C3380CC4-5D6E-409C-BE32-E72D297353CC}">
              <c16:uniqueId val="{00000003-52F8-4729-84CB-F04D8AE6564D}"/>
            </c:ext>
          </c:extLst>
        </c:ser>
        <c:dLbls>
          <c:showLegendKey val="0"/>
          <c:showVal val="0"/>
          <c:showCatName val="0"/>
          <c:showSerName val="0"/>
          <c:showPercent val="0"/>
          <c:showBubbleSize val="0"/>
        </c:dLbls>
        <c:marker val="1"/>
        <c:smooth val="0"/>
        <c:axId val="2085942240"/>
        <c:axId val="2085947232"/>
      </c:lineChart>
      <c:catAx>
        <c:axId val="2085942240"/>
        <c:scaling>
          <c:orientation val="minMax"/>
        </c:scaling>
        <c:delete val="1"/>
        <c:axPos val="b"/>
        <c:numFmt formatCode="General" sourceLinked="1"/>
        <c:majorTickMark val="none"/>
        <c:minorTickMark val="none"/>
        <c:tickLblPos val="low"/>
        <c:crossAx val="2085947232"/>
        <c:crosses val="autoZero"/>
        <c:auto val="1"/>
        <c:lblAlgn val="ctr"/>
        <c:lblOffset val="0"/>
        <c:tickLblSkip val="1"/>
        <c:noMultiLvlLbl val="0"/>
      </c:catAx>
      <c:valAx>
        <c:axId val="2085947232"/>
        <c:scaling>
          <c:orientation val="minMax"/>
          <c:max val="5.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2085942240"/>
        <c:crosses val="autoZero"/>
        <c:crossBetween val="between"/>
        <c:majorUnit val="0.5"/>
      </c:valAx>
      <c:spPr>
        <a:noFill/>
        <a:ln>
          <a:noFill/>
        </a:ln>
        <a:effectLst/>
      </c:spPr>
    </c:plotArea>
    <c:legend>
      <c:legendPos val="r"/>
      <c:legendEntry>
        <c:idx val="1"/>
        <c:delete val="1"/>
      </c:legendEntry>
      <c:legendEntry>
        <c:idx val="3"/>
        <c:delete val="1"/>
      </c:legendEntry>
      <c:legendEntry>
        <c:idx val="5"/>
        <c:delete val="1"/>
      </c:legendEntry>
      <c:legendEntry>
        <c:idx val="7"/>
        <c:delete val="1"/>
      </c:legendEntry>
      <c:legendEntry>
        <c:idx val="8"/>
        <c:delete val="1"/>
      </c:legendEntry>
      <c:layout>
        <c:manualLayout>
          <c:xMode val="edge"/>
          <c:yMode val="edge"/>
          <c:x val="0.13811866733707523"/>
          <c:y val="0.91317301075826451"/>
          <c:w val="0.73013098902275675"/>
          <c:h val="8.294754310775215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2673107890499E-2"/>
          <c:y val="6.4463918845502954E-2"/>
          <c:w val="0.92914653784219003"/>
          <c:h val="0.67307497189239573"/>
        </c:manualLayout>
      </c:layout>
      <c:barChart>
        <c:barDir val="col"/>
        <c:grouping val="stacked"/>
        <c:varyColors val="0"/>
        <c:ser>
          <c:idx val="0"/>
          <c:order val="0"/>
          <c:tx>
            <c:strRef>
              <c:f>'ESTADISTICA CONTRAT'!$B$1</c:f>
              <c:strCache>
                <c:ptCount val="1"/>
                <c:pt idx="0">
                  <c:v>&gt; 15 DÍAS</c:v>
                </c:pt>
              </c:strCache>
            </c:strRef>
          </c:tx>
          <c:spPr>
            <a:solidFill>
              <a:schemeClr val="accent2"/>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'ESTADISTICA CONTRAT'!$A$2:$A$10</c:f>
              <c:strCache>
                <c:ptCount val="9"/>
                <c:pt idx="0">
                  <c:v>junio</c:v>
                </c:pt>
                <c:pt idx="1">
                  <c:v>julio</c:v>
                </c:pt>
                <c:pt idx="2">
                  <c:v>agosto </c:v>
                </c:pt>
                <c:pt idx="3">
                  <c:v>septiembre</c:v>
                </c:pt>
                <c:pt idx="4">
                  <c:v>octubre</c:v>
                </c:pt>
                <c:pt idx="5">
                  <c:v>noviembre</c:v>
                </c:pt>
                <c:pt idx="6">
                  <c:v>diciembre</c:v>
                </c:pt>
                <c:pt idx="7">
                  <c:v>enero</c:v>
                </c:pt>
                <c:pt idx="8">
                  <c:v>febrero</c:v>
                </c:pt>
              </c:strCache>
            </c:strRef>
          </c:cat>
          <c:val>
            <c:numRef>
              <c:f>'ESTADISTICA CONTRAT'!$B$2:$B$10</c:f>
              <c:numCache>
                <c:formatCode>General</c:formatCode>
                <c:ptCount val="9"/>
                <c:pt idx="0">
                  <c:v>23</c:v>
                </c:pt>
                <c:pt idx="1">
                  <c:v>2</c:v>
                </c:pt>
                <c:pt idx="2">
                  <c:v>3</c:v>
                </c:pt>
                <c:pt idx="3">
                  <c:v>13</c:v>
                </c:pt>
                <c:pt idx="4">
                  <c:v>20</c:v>
                </c:pt>
                <c:pt idx="5">
                  <c:v>3</c:v>
                </c:pt>
                <c:pt idx="6">
                  <c:v>1</c:v>
                </c:pt>
                <c:pt idx="7">
                  <c:v>12</c:v>
                </c:pt>
                <c:pt idx="8">
                  <c:v>31</c:v>
                </c:pt>
              </c:numCache>
            </c:numRef>
          </c:val>
          <c:extLst>
            <c:ext xmlns:c16="http://schemas.microsoft.com/office/drawing/2014/chart" uri="{C3380CC4-5D6E-409C-BE32-E72D297353CC}">
              <c16:uniqueId val="{00000000-30CB-4A00-B50E-1B2017BDF176}"/>
            </c:ext>
          </c:extLst>
        </c:ser>
        <c:ser>
          <c:idx val="1"/>
          <c:order val="1"/>
          <c:tx>
            <c:strRef>
              <c:f>'ESTADISTICA CONTRAT'!$C$1</c:f>
              <c:strCache>
                <c:ptCount val="1"/>
                <c:pt idx="0">
                  <c:v>&lt; 15 DÍAS</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'ESTADISTICA CONTRAT'!$A$2:$A$10</c:f>
              <c:strCache>
                <c:ptCount val="9"/>
                <c:pt idx="0">
                  <c:v>junio</c:v>
                </c:pt>
                <c:pt idx="1">
                  <c:v>julio</c:v>
                </c:pt>
                <c:pt idx="2">
                  <c:v>agosto </c:v>
                </c:pt>
                <c:pt idx="3">
                  <c:v>septiembre</c:v>
                </c:pt>
                <c:pt idx="4">
                  <c:v>octubre</c:v>
                </c:pt>
                <c:pt idx="5">
                  <c:v>noviembre</c:v>
                </c:pt>
                <c:pt idx="6">
                  <c:v>diciembre</c:v>
                </c:pt>
                <c:pt idx="7">
                  <c:v>enero</c:v>
                </c:pt>
                <c:pt idx="8">
                  <c:v>febrero</c:v>
                </c:pt>
              </c:strCache>
            </c:strRef>
          </c:cat>
          <c:val>
            <c:numRef>
              <c:f>'ESTADISTICA CONTRAT'!$C$2:$C$10</c:f>
              <c:numCache>
                <c:formatCode>General</c:formatCode>
                <c:ptCount val="9"/>
                <c:pt idx="0">
                  <c:v>43</c:v>
                </c:pt>
                <c:pt idx="1">
                  <c:v>58</c:v>
                </c:pt>
                <c:pt idx="2">
                  <c:v>39</c:v>
                </c:pt>
                <c:pt idx="3">
                  <c:v>86</c:v>
                </c:pt>
                <c:pt idx="4">
                  <c:v>79</c:v>
                </c:pt>
                <c:pt idx="5">
                  <c:v>30</c:v>
                </c:pt>
                <c:pt idx="6">
                  <c:v>56</c:v>
                </c:pt>
                <c:pt idx="7">
                  <c:v>147</c:v>
                </c:pt>
                <c:pt idx="8">
                  <c:v>95</c:v>
                </c:pt>
              </c:numCache>
            </c:numRef>
          </c:val>
          <c:extLst>
            <c:ext xmlns:c16="http://schemas.microsoft.com/office/drawing/2014/chart" uri="{C3380CC4-5D6E-409C-BE32-E72D297353CC}">
              <c16:uniqueId val="{00000001-30CB-4A00-B50E-1B2017BDF176}"/>
            </c:ext>
          </c:extLst>
        </c:ser>
        <c:dLbls>
          <c:showLegendKey val="0"/>
          <c:showVal val="0"/>
          <c:showCatName val="0"/>
          <c:showSerName val="0"/>
          <c:showPercent val="0"/>
          <c:showBubbleSize val="0"/>
        </c:dLbls>
        <c:gapWidth val="65"/>
        <c:overlap val="100"/>
        <c:axId val="132536624"/>
        <c:axId val="132537456"/>
      </c:barChart>
      <c:lineChart>
        <c:grouping val="stacked"/>
        <c:varyColors val="0"/>
        <c:ser>
          <c:idx val="2"/>
          <c:order val="2"/>
          <c:tx>
            <c:strRef>
              <c:f>'ESTADISTICA CONTRAT'!$D$1</c:f>
              <c:strCache>
                <c:ptCount val="1"/>
                <c:pt idx="0">
                  <c:v>PORCENTAJE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Lbl>
              <c:idx val="0"/>
              <c:layout>
                <c:manualLayout>
                  <c:x val="-5.750625385656203E-2"/>
                  <c:y val="-6.0945512381056846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EBED-4843-B2B9-6B2AEDD96F7B}"/>
                </c:ext>
              </c:extLst>
            </c:dLbl>
            <c:dLbl>
              <c:idx val="1"/>
              <c:layout>
                <c:manualLayout>
                  <c:x val="-1.8297444408906099E-2"/>
                  <c:y val="-2.6119505306167239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EBED-4843-B2B9-6B2AEDD96F7B}"/>
                </c:ext>
              </c:extLst>
            </c:dLbl>
            <c:dLbl>
              <c:idx val="2"/>
              <c:layout>
                <c:manualLayout>
                  <c:x val="-1.3069603149218643E-2"/>
                  <c:y val="-2.6119505306167221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EBED-4843-B2B9-6B2AEDD96F7B}"/>
                </c:ext>
              </c:extLst>
            </c:dLbl>
            <c:dLbl>
              <c:idx val="3"/>
              <c:layout>
                <c:manualLayout>
                  <c:x val="-2.0911365038749876E-2"/>
                  <c:y val="-3.4826007074889663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EBED-4843-B2B9-6B2AEDD96F7B}"/>
                </c:ext>
              </c:extLst>
            </c:dLbl>
            <c:dLbl>
              <c:idx val="4"/>
              <c:layout>
                <c:manualLayout>
                  <c:x val="-2.7054490159926663E-2"/>
                  <c:y val="-5.11102503633422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30CB-4A00-B50E-1B2017BDF176}"/>
                </c:ext>
              </c:extLst>
            </c:dLbl>
            <c:dLbl>
              <c:idx val="5"/>
              <c:layout>
                <c:manualLayout>
                  <c:x val="-4.1558441558441683E-2"/>
                  <c:y val="-4.956631426448272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30CB-4A00-B50E-1B2017BDF176}"/>
                </c:ext>
              </c:extLst>
            </c:dLbl>
            <c:dLbl>
              <c:idx val="6"/>
              <c:layout>
                <c:manualLayout>
                  <c:x val="-3.6594888817812199E-2"/>
                  <c:y val="-3.0472756190528444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EBED-4843-B2B9-6B2AEDD96F7B}"/>
                </c:ext>
              </c:extLst>
            </c:dLbl>
            <c:dLbl>
              <c:idx val="7"/>
              <c:layout>
                <c:manualLayout>
                  <c:x val="-1.0455682519374915E-2"/>
                  <c:y val="0"/>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EBED-4843-B2B9-6B2AEDD96F7B}"/>
                </c:ext>
              </c:extLst>
            </c:dLbl>
            <c:dLbl>
              <c:idx val="8"/>
              <c:layout>
                <c:manualLayout>
                  <c:x val="-3.9208809447656028E-2"/>
                  <c:y val="-4.3532508843612035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EBED-4843-B2B9-6B2AEDD96F7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070C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'ESTADISTICA CONTRAT'!$A$2:$A$10</c:f>
              <c:strCache>
                <c:ptCount val="9"/>
                <c:pt idx="0">
                  <c:v>junio</c:v>
                </c:pt>
                <c:pt idx="1">
                  <c:v>julio</c:v>
                </c:pt>
                <c:pt idx="2">
                  <c:v>agosto </c:v>
                </c:pt>
                <c:pt idx="3">
                  <c:v>septiembre</c:v>
                </c:pt>
                <c:pt idx="4">
                  <c:v>octubre</c:v>
                </c:pt>
                <c:pt idx="5">
                  <c:v>noviembre</c:v>
                </c:pt>
                <c:pt idx="6">
                  <c:v>diciembre</c:v>
                </c:pt>
                <c:pt idx="7">
                  <c:v>enero</c:v>
                </c:pt>
                <c:pt idx="8">
                  <c:v>febrero</c:v>
                </c:pt>
              </c:strCache>
            </c:strRef>
          </c:cat>
          <c:val>
            <c:numRef>
              <c:f>'ESTADISTICA CONTRAT'!$D$2:$D$10</c:f>
              <c:numCache>
                <c:formatCode>0%</c:formatCode>
                <c:ptCount val="9"/>
                <c:pt idx="0">
                  <c:v>0.65151515151515149</c:v>
                </c:pt>
                <c:pt idx="1">
                  <c:v>0.96666666666666667</c:v>
                </c:pt>
                <c:pt idx="2">
                  <c:v>0.9285714285714286</c:v>
                </c:pt>
                <c:pt idx="3">
                  <c:v>0.86868686868686873</c:v>
                </c:pt>
                <c:pt idx="4">
                  <c:v>0.79797979797979801</c:v>
                </c:pt>
                <c:pt idx="5">
                  <c:v>0.90909090909090906</c:v>
                </c:pt>
                <c:pt idx="6">
                  <c:v>0.98245614035087714</c:v>
                </c:pt>
                <c:pt idx="7">
                  <c:v>0.92452830188679247</c:v>
                </c:pt>
                <c:pt idx="8">
                  <c:v>0.75396825396825395</c:v>
                </c:pt>
              </c:numCache>
            </c:numRef>
          </c:val>
          <c:smooth val="0"/>
          <c:extLst>
            <c:ext xmlns:c16="http://schemas.microsoft.com/office/drawing/2014/chart" uri="{C3380CC4-5D6E-409C-BE32-E72D297353CC}">
              <c16:uniqueId val="{00000004-30CB-4A00-B50E-1B2017BDF176}"/>
            </c:ext>
          </c:extLst>
        </c:ser>
        <c:dLbls>
          <c:showLegendKey val="0"/>
          <c:showVal val="0"/>
          <c:showCatName val="0"/>
          <c:showSerName val="0"/>
          <c:showPercent val="0"/>
          <c:showBubbleSize val="0"/>
        </c:dLbls>
        <c:marker val="1"/>
        <c:smooth val="0"/>
        <c:axId val="570738687"/>
        <c:axId val="570744927"/>
      </c:lineChart>
      <c:catAx>
        <c:axId val="1325366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1100" b="0" i="0" u="none" strike="noStrike" kern="1200" baseline="0">
                <a:solidFill>
                  <a:schemeClr val="tx1"/>
                </a:solidFill>
                <a:latin typeface="+mn-lt"/>
                <a:ea typeface="+mn-ea"/>
                <a:cs typeface="+mn-cs"/>
              </a:defRPr>
            </a:pPr>
            <a:endParaRPr lang="es-CO"/>
          </a:p>
        </c:txPr>
        <c:crossAx val="132537456"/>
        <c:crosses val="autoZero"/>
        <c:auto val="1"/>
        <c:lblAlgn val="ctr"/>
        <c:lblOffset val="100"/>
        <c:noMultiLvlLbl val="0"/>
      </c:catAx>
      <c:valAx>
        <c:axId val="1325374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32536624"/>
        <c:crossesAt val="1"/>
        <c:crossBetween val="between"/>
      </c:valAx>
      <c:valAx>
        <c:axId val="57074492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570738687"/>
        <c:crosses val="max"/>
        <c:crossBetween val="between"/>
      </c:valAx>
      <c:catAx>
        <c:axId val="570738687"/>
        <c:scaling>
          <c:orientation val="minMax"/>
        </c:scaling>
        <c:delete val="1"/>
        <c:axPos val="b"/>
        <c:numFmt formatCode="General" sourceLinked="1"/>
        <c:majorTickMark val="out"/>
        <c:minorTickMark val="none"/>
        <c:tickLblPos val="nextTo"/>
        <c:crossAx val="570744927"/>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2673107890499E-2"/>
          <c:y val="6.4463918845502954E-2"/>
          <c:w val="0.92914653784219003"/>
          <c:h val="0.67307497189239573"/>
        </c:manualLayout>
      </c:layout>
      <c:barChart>
        <c:barDir val="col"/>
        <c:grouping val="stacked"/>
        <c:varyColors val="0"/>
        <c:ser>
          <c:idx val="0"/>
          <c:order val="0"/>
          <c:tx>
            <c:strRef>
              <c:f>'ESTADISTICA CONTRAT'!$B$1</c:f>
              <c:strCache>
                <c:ptCount val="1"/>
                <c:pt idx="0">
                  <c:v>&gt; 15 DÍAS</c:v>
                </c:pt>
              </c:strCache>
            </c:strRef>
          </c:tx>
          <c:spPr>
            <a:solidFill>
              <a:srgbClr val="EB6E1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'ESTADISTICA CONTRAT'!$A$40:$A$50</c:f>
              <c:strCache>
                <c:ptCount val="11"/>
                <c:pt idx="0">
                  <c:v>julio</c:v>
                </c:pt>
                <c:pt idx="1">
                  <c:v>agosto </c:v>
                </c:pt>
                <c:pt idx="2">
                  <c:v>septiembre</c:v>
                </c:pt>
                <c:pt idx="3">
                  <c:v>octubre</c:v>
                </c:pt>
                <c:pt idx="4">
                  <c:v>noviembre</c:v>
                </c:pt>
                <c:pt idx="5">
                  <c:v>diciembre</c:v>
                </c:pt>
                <c:pt idx="6">
                  <c:v>enero</c:v>
                </c:pt>
                <c:pt idx="7">
                  <c:v>febrero</c:v>
                </c:pt>
                <c:pt idx="8">
                  <c:v>marzo</c:v>
                </c:pt>
                <c:pt idx="9">
                  <c:v>abril</c:v>
                </c:pt>
                <c:pt idx="10">
                  <c:v>mayo</c:v>
                </c:pt>
              </c:strCache>
            </c:strRef>
          </c:cat>
          <c:val>
            <c:numRef>
              <c:f>'ESTADISTICA CONTRAT'!$B$40:$B$50</c:f>
              <c:numCache>
                <c:formatCode>General</c:formatCode>
                <c:ptCount val="11"/>
                <c:pt idx="0">
                  <c:v>2</c:v>
                </c:pt>
                <c:pt idx="1">
                  <c:v>0</c:v>
                </c:pt>
                <c:pt idx="2">
                  <c:v>4</c:v>
                </c:pt>
                <c:pt idx="3">
                  <c:v>16</c:v>
                </c:pt>
                <c:pt idx="4">
                  <c:v>3</c:v>
                </c:pt>
                <c:pt idx="5">
                  <c:v>1</c:v>
                </c:pt>
                <c:pt idx="6">
                  <c:v>4</c:v>
                </c:pt>
                <c:pt idx="7">
                  <c:v>23</c:v>
                </c:pt>
                <c:pt idx="8">
                  <c:v>4</c:v>
                </c:pt>
                <c:pt idx="9">
                  <c:v>9</c:v>
                </c:pt>
                <c:pt idx="10">
                  <c:v>1</c:v>
                </c:pt>
              </c:numCache>
            </c:numRef>
          </c:val>
          <c:extLst>
            <c:ext xmlns:c16="http://schemas.microsoft.com/office/drawing/2014/chart" uri="{C3380CC4-5D6E-409C-BE32-E72D297353CC}">
              <c16:uniqueId val="{00000000-41D1-4452-AFA5-BB46FCC7D664}"/>
            </c:ext>
          </c:extLst>
        </c:ser>
        <c:ser>
          <c:idx val="1"/>
          <c:order val="1"/>
          <c:tx>
            <c:strRef>
              <c:f>'ESTADISTICA CONTRAT'!$C$1</c:f>
              <c:strCache>
                <c:ptCount val="1"/>
                <c:pt idx="0">
                  <c:v>&lt; 15 DÍAS</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'ESTADISTICA CONTRAT'!$A$40:$A$50</c:f>
              <c:strCache>
                <c:ptCount val="11"/>
                <c:pt idx="0">
                  <c:v>julio</c:v>
                </c:pt>
                <c:pt idx="1">
                  <c:v>agosto </c:v>
                </c:pt>
                <c:pt idx="2">
                  <c:v>septiembre</c:v>
                </c:pt>
                <c:pt idx="3">
                  <c:v>octubre</c:v>
                </c:pt>
                <c:pt idx="4">
                  <c:v>noviembre</c:v>
                </c:pt>
                <c:pt idx="5">
                  <c:v>diciembre</c:v>
                </c:pt>
                <c:pt idx="6">
                  <c:v>enero</c:v>
                </c:pt>
                <c:pt idx="7">
                  <c:v>febrero</c:v>
                </c:pt>
                <c:pt idx="8">
                  <c:v>marzo</c:v>
                </c:pt>
                <c:pt idx="9">
                  <c:v>abril</c:v>
                </c:pt>
                <c:pt idx="10">
                  <c:v>mayo</c:v>
                </c:pt>
              </c:strCache>
            </c:strRef>
          </c:cat>
          <c:val>
            <c:numRef>
              <c:f>'ESTADISTICA CONTRAT'!$C$40:$C$50</c:f>
              <c:numCache>
                <c:formatCode>General</c:formatCode>
                <c:ptCount val="11"/>
                <c:pt idx="0">
                  <c:v>58</c:v>
                </c:pt>
                <c:pt idx="1">
                  <c:v>42</c:v>
                </c:pt>
                <c:pt idx="2">
                  <c:v>95</c:v>
                </c:pt>
                <c:pt idx="3">
                  <c:v>83</c:v>
                </c:pt>
                <c:pt idx="4">
                  <c:v>30</c:v>
                </c:pt>
                <c:pt idx="5">
                  <c:v>56</c:v>
                </c:pt>
                <c:pt idx="6">
                  <c:v>155</c:v>
                </c:pt>
                <c:pt idx="7">
                  <c:v>103</c:v>
                </c:pt>
                <c:pt idx="8">
                  <c:v>43</c:v>
                </c:pt>
                <c:pt idx="9">
                  <c:v>106</c:v>
                </c:pt>
                <c:pt idx="10">
                  <c:v>29</c:v>
                </c:pt>
              </c:numCache>
            </c:numRef>
          </c:val>
          <c:extLst>
            <c:ext xmlns:c16="http://schemas.microsoft.com/office/drawing/2014/chart" uri="{C3380CC4-5D6E-409C-BE32-E72D297353CC}">
              <c16:uniqueId val="{00000001-41D1-4452-AFA5-BB46FCC7D664}"/>
            </c:ext>
          </c:extLst>
        </c:ser>
        <c:dLbls>
          <c:showLegendKey val="0"/>
          <c:showVal val="0"/>
          <c:showCatName val="0"/>
          <c:showSerName val="0"/>
          <c:showPercent val="0"/>
          <c:showBubbleSize val="0"/>
        </c:dLbls>
        <c:gapWidth val="65"/>
        <c:overlap val="100"/>
        <c:axId val="132536624"/>
        <c:axId val="132537456"/>
      </c:barChart>
      <c:lineChart>
        <c:grouping val="stacked"/>
        <c:varyColors val="0"/>
        <c:ser>
          <c:idx val="2"/>
          <c:order val="2"/>
          <c:tx>
            <c:strRef>
              <c:f>'ESTADISTICA CONTRAT'!$D$1</c:f>
              <c:strCache>
                <c:ptCount val="1"/>
                <c:pt idx="0">
                  <c:v>PORCENTAJE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Lbl>
              <c:idx val="0"/>
              <c:layout>
                <c:manualLayout>
                  <c:x val="-5.4892333226718326E-2"/>
                  <c:y val="-4.0426830937539592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AA4-45AF-8ABF-FCFA7D41F219}"/>
                </c:ext>
              </c:extLst>
            </c:dLbl>
            <c:dLbl>
              <c:idx val="1"/>
              <c:layout>
                <c:manualLayout>
                  <c:x val="-4.9664491967030842E-2"/>
                  <c:y val="-2.8298781656277715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DAA4-45AF-8ABF-FCFA7D41F219}"/>
                </c:ext>
              </c:extLst>
            </c:dLbl>
            <c:dLbl>
              <c:idx val="2"/>
              <c:layout>
                <c:manualLayout>
                  <c:x val="-3.6594888817812248E-2"/>
                  <c:y val="-3.638414784378563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DAA4-45AF-8ABF-FCFA7D41F219}"/>
                </c:ext>
              </c:extLst>
            </c:dLbl>
            <c:dLbl>
              <c:idx val="3"/>
              <c:layout>
                <c:manualLayout>
                  <c:x val="-4.4436650707343386E-2"/>
                  <c:y val="-4.4469514031293553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DAA4-45AF-8ABF-FCFA7D41F219}"/>
                </c:ext>
              </c:extLst>
            </c:dLbl>
            <c:dLbl>
              <c:idx val="4"/>
              <c:layout>
                <c:manualLayout>
                  <c:x val="-5.2278412596874574E-2"/>
                  <c:y val="-3.638414784378563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DAA4-45AF-8ABF-FCFA7D41F219}"/>
                </c:ext>
              </c:extLst>
            </c:dLbl>
            <c:dLbl>
              <c:idx val="5"/>
              <c:layout>
                <c:manualLayout>
                  <c:x val="-5.4892333226718396E-2"/>
                  <c:y val="-3.2341464750031676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DAA4-45AF-8ABF-FCFA7D41F219}"/>
                </c:ext>
              </c:extLst>
            </c:dLbl>
            <c:dLbl>
              <c:idx val="6"/>
              <c:layout>
                <c:manualLayout>
                  <c:x val="-4.4436650707343386E-2"/>
                  <c:y val="-3.6384147843785637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DAA4-45AF-8ABF-FCFA7D41F219}"/>
                </c:ext>
              </c:extLst>
            </c:dLbl>
            <c:dLbl>
              <c:idx val="7"/>
              <c:layout>
                <c:manualLayout>
                  <c:x val="-2.6139206298437287E-2"/>
                  <c:y val="-4.0426830937539612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7-DAA4-45AF-8ABF-FCFA7D41F21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1">
                        <a:lumMod val="7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'ESTADISTICA CONTRAT'!$A$40:$A$50</c:f>
              <c:strCache>
                <c:ptCount val="11"/>
                <c:pt idx="0">
                  <c:v>julio</c:v>
                </c:pt>
                <c:pt idx="1">
                  <c:v>agosto </c:v>
                </c:pt>
                <c:pt idx="2">
                  <c:v>septiembre</c:v>
                </c:pt>
                <c:pt idx="3">
                  <c:v>octubre</c:v>
                </c:pt>
                <c:pt idx="4">
                  <c:v>noviembre</c:v>
                </c:pt>
                <c:pt idx="5">
                  <c:v>diciembre</c:v>
                </c:pt>
                <c:pt idx="6">
                  <c:v>enero</c:v>
                </c:pt>
                <c:pt idx="7">
                  <c:v>febrero</c:v>
                </c:pt>
                <c:pt idx="8">
                  <c:v>marzo</c:v>
                </c:pt>
                <c:pt idx="9">
                  <c:v>abril</c:v>
                </c:pt>
                <c:pt idx="10">
                  <c:v>mayo</c:v>
                </c:pt>
              </c:strCache>
            </c:strRef>
          </c:cat>
          <c:val>
            <c:numRef>
              <c:f>'ESTADISTICA CONTRAT'!$D$40:$D$50</c:f>
              <c:numCache>
                <c:formatCode>0%</c:formatCode>
                <c:ptCount val="11"/>
                <c:pt idx="0">
                  <c:v>0.96666666666666667</c:v>
                </c:pt>
                <c:pt idx="1">
                  <c:v>1</c:v>
                </c:pt>
                <c:pt idx="2">
                  <c:v>0.95959595959595956</c:v>
                </c:pt>
                <c:pt idx="3">
                  <c:v>0.83838383838383834</c:v>
                </c:pt>
                <c:pt idx="4">
                  <c:v>0.90909090909090906</c:v>
                </c:pt>
                <c:pt idx="5">
                  <c:v>0.98245614035087714</c:v>
                </c:pt>
                <c:pt idx="6">
                  <c:v>0.97484276729559749</c:v>
                </c:pt>
                <c:pt idx="7">
                  <c:v>0.81746031746031744</c:v>
                </c:pt>
                <c:pt idx="8">
                  <c:v>0.91489361702127658</c:v>
                </c:pt>
                <c:pt idx="9">
                  <c:v>0.92173913043478262</c:v>
                </c:pt>
                <c:pt idx="10">
                  <c:v>0.96666666666666667</c:v>
                </c:pt>
              </c:numCache>
            </c:numRef>
          </c:val>
          <c:smooth val="0"/>
          <c:extLst>
            <c:ext xmlns:c16="http://schemas.microsoft.com/office/drawing/2014/chart" uri="{C3380CC4-5D6E-409C-BE32-E72D297353CC}">
              <c16:uniqueId val="{0000000B-41D1-4452-AFA5-BB46FCC7D664}"/>
            </c:ext>
          </c:extLst>
        </c:ser>
        <c:dLbls>
          <c:showLegendKey val="0"/>
          <c:showVal val="0"/>
          <c:showCatName val="0"/>
          <c:showSerName val="0"/>
          <c:showPercent val="0"/>
          <c:showBubbleSize val="0"/>
        </c:dLbls>
        <c:marker val="1"/>
        <c:smooth val="0"/>
        <c:axId val="570738687"/>
        <c:axId val="570744927"/>
      </c:lineChart>
      <c:catAx>
        <c:axId val="1325366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1100" b="0" i="0" u="none" strike="noStrike" kern="1200" baseline="0">
                <a:solidFill>
                  <a:schemeClr val="tx1"/>
                </a:solidFill>
                <a:latin typeface="+mn-lt"/>
                <a:ea typeface="+mn-ea"/>
                <a:cs typeface="+mn-cs"/>
              </a:defRPr>
            </a:pPr>
            <a:endParaRPr lang="es-CO"/>
          </a:p>
        </c:txPr>
        <c:crossAx val="132537456"/>
        <c:crosses val="autoZero"/>
        <c:auto val="1"/>
        <c:lblAlgn val="ctr"/>
        <c:lblOffset val="100"/>
        <c:noMultiLvlLbl val="0"/>
      </c:catAx>
      <c:valAx>
        <c:axId val="1325374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32536624"/>
        <c:crossesAt val="1"/>
        <c:crossBetween val="between"/>
      </c:valAx>
      <c:valAx>
        <c:axId val="570744927"/>
        <c:scaling>
          <c:orientation val="minMax"/>
          <c:max val="1"/>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570738687"/>
        <c:crosses val="max"/>
        <c:crossBetween val="between"/>
      </c:valAx>
      <c:catAx>
        <c:axId val="570738687"/>
        <c:scaling>
          <c:orientation val="minMax"/>
        </c:scaling>
        <c:delete val="1"/>
        <c:axPos val="b"/>
        <c:numFmt formatCode="General" sourceLinked="1"/>
        <c:majorTickMark val="out"/>
        <c:minorTickMark val="none"/>
        <c:tickLblPos val="nextTo"/>
        <c:crossAx val="570744927"/>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mj-lt"/>
                <a:ea typeface="+mj-ea"/>
                <a:cs typeface="+mj-cs"/>
              </a:defRPr>
            </a:pPr>
            <a:r>
              <a:rPr lang="es-CO" b="1"/>
              <a:t>Promedio días Aprobación órdenes X Aumento de Producción </a:t>
            </a:r>
          </a:p>
        </c:rich>
      </c:tx>
      <c:overlay val="0"/>
      <c:spPr>
        <a:noFill/>
        <a:ln>
          <a:noFill/>
        </a:ln>
        <a:effectLst/>
      </c:spPr>
      <c:txPr>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mj-lt"/>
              <a:ea typeface="+mj-ea"/>
              <a:cs typeface="+mj-cs"/>
            </a:defRPr>
          </a:pPr>
          <a:endParaRPr lang="es-CO"/>
        </a:p>
      </c:txPr>
    </c:title>
    <c:autoTitleDeleted val="0"/>
    <c:plotArea>
      <c:layout/>
      <c:barChart>
        <c:barDir val="col"/>
        <c:grouping val="clustered"/>
        <c:varyColors val="0"/>
        <c:ser>
          <c:idx val="1"/>
          <c:order val="1"/>
          <c:tx>
            <c:strRef>
              <c:f>'ESTADISTICA CONTRAT'!$C$60</c:f>
              <c:strCache>
                <c:ptCount val="1"/>
                <c:pt idx="0">
                  <c:v>&lt; 20 Nov</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'ESTADISTICA CONTRAT'!$A$61:$A$62</c:f>
              <c:strCache>
                <c:ptCount val="2"/>
                <c:pt idx="0">
                  <c:v>1 al 20 Nov</c:v>
                </c:pt>
                <c:pt idx="1">
                  <c:v>21 al 30 Nov</c:v>
                </c:pt>
              </c:strCache>
            </c:strRef>
          </c:cat>
          <c:val>
            <c:numRef>
              <c:f>'ESTADISTICA CONTRAT'!$C$61:$C$62</c:f>
              <c:numCache>
                <c:formatCode>General</c:formatCode>
                <c:ptCount val="2"/>
                <c:pt idx="0">
                  <c:v>3.85</c:v>
                </c:pt>
                <c:pt idx="1">
                  <c:v>1.65</c:v>
                </c:pt>
              </c:numCache>
            </c:numRef>
          </c:val>
          <c:extLst>
            <c:ext xmlns:c16="http://schemas.microsoft.com/office/drawing/2014/chart" uri="{C3380CC4-5D6E-409C-BE32-E72D297353CC}">
              <c16:uniqueId val="{00000000-FAC3-45C4-842B-0637B207167C}"/>
            </c:ext>
          </c:extLst>
        </c:ser>
        <c:dLbls>
          <c:showLegendKey val="0"/>
          <c:showVal val="1"/>
          <c:showCatName val="0"/>
          <c:showSerName val="0"/>
          <c:showPercent val="0"/>
          <c:showBubbleSize val="0"/>
        </c:dLbls>
        <c:gapWidth val="269"/>
        <c:overlap val="100"/>
        <c:axId val="1961432640"/>
        <c:axId val="1961432224"/>
      </c:barChart>
      <c:lineChart>
        <c:grouping val="stacked"/>
        <c:varyColors val="0"/>
        <c:ser>
          <c:idx val="0"/>
          <c:order val="0"/>
          <c:tx>
            <c:strRef>
              <c:f>'ESTADISTICA CONTRAT'!$B$60</c:f>
              <c:strCache>
                <c:ptCount val="1"/>
                <c:pt idx="0">
                  <c:v>meta</c:v>
                </c:pt>
              </c:strCache>
            </c:strRef>
          </c:tx>
          <c:spPr>
            <a:ln w="38100" cap="rnd">
              <a:solidFill>
                <a:schemeClr val="accent1"/>
              </a:solidFill>
              <a:round/>
            </a:ln>
            <a:effectLst/>
          </c:spPr>
          <c:marker>
            <c:symbol val="none"/>
          </c:marker>
          <c:dLbls>
            <c:delete val="1"/>
          </c:dLbls>
          <c:cat>
            <c:strRef>
              <c:f>'ESTADISTICA CONTRAT'!$A$61:$A$62</c:f>
              <c:strCache>
                <c:ptCount val="2"/>
                <c:pt idx="0">
                  <c:v>1 al 20 Nov</c:v>
                </c:pt>
                <c:pt idx="1">
                  <c:v>21 al 30 Nov</c:v>
                </c:pt>
              </c:strCache>
            </c:strRef>
          </c:cat>
          <c:val>
            <c:numRef>
              <c:f>'ESTADISTICA CONTRAT'!$B$61:$B$62</c:f>
              <c:numCache>
                <c:formatCode>General</c:formatCode>
                <c:ptCount val="2"/>
                <c:pt idx="0">
                  <c:v>2</c:v>
                </c:pt>
                <c:pt idx="1">
                  <c:v>1.5</c:v>
                </c:pt>
              </c:numCache>
            </c:numRef>
          </c:val>
          <c:smooth val="0"/>
          <c:extLst>
            <c:ext xmlns:c16="http://schemas.microsoft.com/office/drawing/2014/chart" uri="{C3380CC4-5D6E-409C-BE32-E72D297353CC}">
              <c16:uniqueId val="{00000001-FAC3-45C4-842B-0637B207167C}"/>
            </c:ext>
          </c:extLst>
        </c:ser>
        <c:dLbls>
          <c:showLegendKey val="0"/>
          <c:showVal val="1"/>
          <c:showCatName val="0"/>
          <c:showSerName val="0"/>
          <c:showPercent val="0"/>
          <c:showBubbleSize val="0"/>
        </c:dLbls>
        <c:marker val="1"/>
        <c:smooth val="0"/>
        <c:axId val="1961432640"/>
        <c:axId val="1961432224"/>
      </c:lineChart>
      <c:valAx>
        <c:axId val="196143222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1432640"/>
        <c:crosses val="autoZero"/>
        <c:crossBetween val="between"/>
        <c:majorUnit val="1"/>
      </c:valAx>
      <c:catAx>
        <c:axId val="1961432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CO"/>
          </a:p>
        </c:txPr>
        <c:crossAx val="196143222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7986CE54-EFDC-4546-9BB2-B0A14C62FB73}" type="doc">
      <dgm:prSet loTypeId="urn:microsoft.com/office/officeart/2005/8/layout/radial5" loCatId="cycle" qsTypeId="urn:microsoft.com/office/officeart/2005/8/quickstyle/simple1" qsCatId="simple" csTypeId="urn:microsoft.com/office/officeart/2005/8/colors/accent1_2" csCatId="accent1" phldr="1"/>
      <dgm:spPr/>
      <dgm:t>
        <a:bodyPr/>
        <a:lstStyle/>
        <a:p>
          <a:endParaRPr lang="es-ES"/>
        </a:p>
      </dgm:t>
    </dgm:pt>
    <dgm:pt modelId="{EFCD5276-22C8-4CC0-9704-D19D6A3199A3}">
      <dgm:prSet phldrT="[Texto]">
        <dgm:style>
          <a:lnRef idx="2">
            <a:schemeClr val="accent5"/>
          </a:lnRef>
          <a:fillRef idx="1">
            <a:schemeClr val="lt1"/>
          </a:fillRef>
          <a:effectRef idx="0">
            <a:schemeClr val="accent5"/>
          </a:effectRef>
          <a:fontRef idx="minor">
            <a:schemeClr val="dk1"/>
          </a:fontRef>
        </dgm:style>
      </dgm:prSet>
      <dgm:spPr>
        <a:ln w="111125">
          <a:solidFill>
            <a:srgbClr val="002060"/>
          </a:solidFill>
        </a:ln>
      </dgm:spPr>
      <dgm:t>
        <a:bodyPr/>
        <a:lstStyle/>
        <a:p>
          <a:endParaRPr lang="es-ES" dirty="0"/>
        </a:p>
      </dgm:t>
    </dgm:pt>
    <dgm:pt modelId="{497405C9-FB0B-4D24-9036-18C49DDCFAC3}" type="sibTrans" cxnId="{7F7BB8C0-4CD2-4727-A6F4-0AE8979620D0}">
      <dgm:prSet/>
      <dgm:spPr/>
      <dgm:t>
        <a:bodyPr/>
        <a:lstStyle/>
        <a:p>
          <a:endParaRPr lang="es-ES"/>
        </a:p>
      </dgm:t>
    </dgm:pt>
    <dgm:pt modelId="{1B5FD266-E7FA-429D-9C31-8860DE558C66}" type="parTrans" cxnId="{7F7BB8C0-4CD2-4727-A6F4-0AE8979620D0}">
      <dgm:prSet/>
      <dgm:spPr/>
      <dgm:t>
        <a:bodyPr/>
        <a:lstStyle/>
        <a:p>
          <a:endParaRPr lang="es-ES"/>
        </a:p>
      </dgm:t>
    </dgm:pt>
    <dgm:pt modelId="{19AA90CD-26A2-4FDB-944A-A9E5BA843155}" type="pres">
      <dgm:prSet presAssocID="{7986CE54-EFDC-4546-9BB2-B0A14C62FB73}" presName="Name0" presStyleCnt="0">
        <dgm:presLayoutVars>
          <dgm:chMax val="1"/>
          <dgm:dir/>
          <dgm:animLvl val="ctr"/>
          <dgm:resizeHandles val="exact"/>
        </dgm:presLayoutVars>
      </dgm:prSet>
      <dgm:spPr/>
      <dgm:t>
        <a:bodyPr/>
        <a:lstStyle/>
        <a:p>
          <a:endParaRPr lang="es-ES"/>
        </a:p>
      </dgm:t>
    </dgm:pt>
    <dgm:pt modelId="{D3AF464D-ACC9-4930-9482-D17BB113DA9E}" type="pres">
      <dgm:prSet presAssocID="{EFCD5276-22C8-4CC0-9704-D19D6A3199A3}" presName="centerShape" presStyleLbl="node0" presStyleIdx="0" presStyleCnt="1" custScaleX="164368" custScaleY="159948" custLinFactNeighborX="-1062" custLinFactNeighborY="-740"/>
      <dgm:spPr/>
      <dgm:t>
        <a:bodyPr/>
        <a:lstStyle/>
        <a:p>
          <a:endParaRPr lang="es-ES"/>
        </a:p>
      </dgm:t>
    </dgm:pt>
  </dgm:ptLst>
  <dgm:cxnLst>
    <dgm:cxn modelId="{B2663273-1A31-4EFE-9B7C-52685D395A08}" type="presOf" srcId="{7986CE54-EFDC-4546-9BB2-B0A14C62FB73}" destId="{19AA90CD-26A2-4FDB-944A-A9E5BA843155}" srcOrd="0" destOrd="0" presId="urn:microsoft.com/office/officeart/2005/8/layout/radial5"/>
    <dgm:cxn modelId="{7F7BB8C0-4CD2-4727-A6F4-0AE8979620D0}" srcId="{7986CE54-EFDC-4546-9BB2-B0A14C62FB73}" destId="{EFCD5276-22C8-4CC0-9704-D19D6A3199A3}" srcOrd="0" destOrd="0" parTransId="{1B5FD266-E7FA-429D-9C31-8860DE558C66}" sibTransId="{497405C9-FB0B-4D24-9036-18C49DDCFAC3}"/>
    <dgm:cxn modelId="{4BA94EE2-AE2B-4BBF-9025-A653B5680294}" type="presOf" srcId="{EFCD5276-22C8-4CC0-9704-D19D6A3199A3}" destId="{D3AF464D-ACC9-4930-9482-D17BB113DA9E}" srcOrd="0" destOrd="0" presId="urn:microsoft.com/office/officeart/2005/8/layout/radial5"/>
    <dgm:cxn modelId="{9D3EC32A-6639-477B-8735-7815FF4E721C}" type="presParOf" srcId="{19AA90CD-26A2-4FDB-944A-A9E5BA843155}" destId="{D3AF464D-ACC9-4930-9482-D17BB113DA9E}" srcOrd="0" destOrd="0" presId="urn:microsoft.com/office/officeart/2005/8/layout/radial5"/>
  </dgm:cxnLst>
  <dgm:bg>
    <a:noFill/>
  </dgm:bg>
  <dgm:whole>
    <a:ln>
      <a:noFill/>
    </a:ln>
  </dgm:whole>
  <dgm:extLst>
    <a:ext uri="http://schemas.microsoft.com/office/drawing/2008/diagram">
      <dsp:dataModelExt xmlns:dsp="http://schemas.microsoft.com/office/drawing/2008/diagram" relId="rId6"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7986CE54-EFDC-4546-9BB2-B0A14C62FB73}" type="doc">
      <dgm:prSet loTypeId="urn:microsoft.com/office/officeart/2005/8/layout/radial5" loCatId="cycle" qsTypeId="urn:microsoft.com/office/officeart/2005/8/quickstyle/simple1" qsCatId="simple" csTypeId="urn:microsoft.com/office/officeart/2005/8/colors/accent1_2" csCatId="accent1" phldr="1"/>
      <dgm:spPr/>
      <dgm:t>
        <a:bodyPr/>
        <a:lstStyle/>
        <a:p>
          <a:endParaRPr lang="es-ES"/>
        </a:p>
      </dgm:t>
    </dgm:pt>
    <dgm:pt modelId="{EFCD5276-22C8-4CC0-9704-D19D6A3199A3}">
      <dgm:prSet phldrT="[Texto]">
        <dgm:style>
          <a:lnRef idx="2">
            <a:schemeClr val="accent5"/>
          </a:lnRef>
          <a:fillRef idx="1">
            <a:schemeClr val="lt1"/>
          </a:fillRef>
          <a:effectRef idx="0">
            <a:schemeClr val="accent5"/>
          </a:effectRef>
          <a:fontRef idx="minor">
            <a:schemeClr val="dk1"/>
          </a:fontRef>
        </dgm:style>
      </dgm:prSet>
      <dgm:spPr>
        <a:ln w="111125">
          <a:solidFill>
            <a:srgbClr val="002060"/>
          </a:solidFill>
        </a:ln>
      </dgm:spPr>
      <dgm:t>
        <a:bodyPr/>
        <a:lstStyle/>
        <a:p>
          <a:endParaRPr lang="es-ES" dirty="0"/>
        </a:p>
      </dgm:t>
    </dgm:pt>
    <dgm:pt modelId="{497405C9-FB0B-4D24-9036-18C49DDCFAC3}" type="sibTrans" cxnId="{7F7BB8C0-4CD2-4727-A6F4-0AE8979620D0}">
      <dgm:prSet/>
      <dgm:spPr/>
      <dgm:t>
        <a:bodyPr/>
        <a:lstStyle/>
        <a:p>
          <a:endParaRPr lang="es-ES"/>
        </a:p>
      </dgm:t>
    </dgm:pt>
    <dgm:pt modelId="{1B5FD266-E7FA-429D-9C31-8860DE558C66}" type="parTrans" cxnId="{7F7BB8C0-4CD2-4727-A6F4-0AE8979620D0}">
      <dgm:prSet/>
      <dgm:spPr/>
      <dgm:t>
        <a:bodyPr/>
        <a:lstStyle/>
        <a:p>
          <a:endParaRPr lang="es-ES"/>
        </a:p>
      </dgm:t>
    </dgm:pt>
    <dgm:pt modelId="{19AA90CD-26A2-4FDB-944A-A9E5BA843155}" type="pres">
      <dgm:prSet presAssocID="{7986CE54-EFDC-4546-9BB2-B0A14C62FB73}" presName="Name0" presStyleCnt="0">
        <dgm:presLayoutVars>
          <dgm:chMax val="1"/>
          <dgm:dir/>
          <dgm:animLvl val="ctr"/>
          <dgm:resizeHandles val="exact"/>
        </dgm:presLayoutVars>
      </dgm:prSet>
      <dgm:spPr/>
      <dgm:t>
        <a:bodyPr/>
        <a:lstStyle/>
        <a:p>
          <a:endParaRPr lang="es-ES"/>
        </a:p>
      </dgm:t>
    </dgm:pt>
    <dgm:pt modelId="{D3AF464D-ACC9-4930-9482-D17BB113DA9E}" type="pres">
      <dgm:prSet presAssocID="{EFCD5276-22C8-4CC0-9704-D19D6A3199A3}" presName="centerShape" presStyleLbl="node0" presStyleIdx="0" presStyleCnt="1" custScaleX="164368" custScaleY="159948" custLinFactNeighborX="-1062" custLinFactNeighborY="-740"/>
      <dgm:spPr/>
      <dgm:t>
        <a:bodyPr/>
        <a:lstStyle/>
        <a:p>
          <a:endParaRPr lang="es-ES"/>
        </a:p>
      </dgm:t>
    </dgm:pt>
  </dgm:ptLst>
  <dgm:cxnLst>
    <dgm:cxn modelId="{B2663273-1A31-4EFE-9B7C-52685D395A08}" type="presOf" srcId="{7986CE54-EFDC-4546-9BB2-B0A14C62FB73}" destId="{19AA90CD-26A2-4FDB-944A-A9E5BA843155}" srcOrd="0" destOrd="0" presId="urn:microsoft.com/office/officeart/2005/8/layout/radial5"/>
    <dgm:cxn modelId="{7F7BB8C0-4CD2-4727-A6F4-0AE8979620D0}" srcId="{7986CE54-EFDC-4546-9BB2-B0A14C62FB73}" destId="{EFCD5276-22C8-4CC0-9704-D19D6A3199A3}" srcOrd="0" destOrd="0" parTransId="{1B5FD266-E7FA-429D-9C31-8860DE558C66}" sibTransId="{497405C9-FB0B-4D24-9036-18C49DDCFAC3}"/>
    <dgm:cxn modelId="{4BA94EE2-AE2B-4BBF-9025-A653B5680294}" type="presOf" srcId="{EFCD5276-22C8-4CC0-9704-D19D6A3199A3}" destId="{D3AF464D-ACC9-4930-9482-D17BB113DA9E}" srcOrd="0" destOrd="0" presId="urn:microsoft.com/office/officeart/2005/8/layout/radial5"/>
    <dgm:cxn modelId="{9D3EC32A-6639-477B-8735-7815FF4E721C}" type="presParOf" srcId="{19AA90CD-26A2-4FDB-944A-A9E5BA843155}" destId="{D3AF464D-ACC9-4930-9482-D17BB113DA9E}" srcOrd="0" destOrd="0" presId="urn:microsoft.com/office/officeart/2005/8/layout/radial5"/>
  </dgm:cxnLst>
  <dgm:bg>
    <a:noFill/>
  </dgm:bg>
  <dgm:whole>
    <a:ln>
      <a:noFill/>
    </a:ln>
  </dgm:whole>
  <dgm:extLst>
    <a:ext uri="http://schemas.microsoft.com/office/drawing/2008/diagram">
      <dsp:dataModelExt xmlns:dsp="http://schemas.microsoft.com/office/drawing/2008/diagram" relId="rId11"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7986CE54-EFDC-4546-9BB2-B0A14C62FB73}" type="doc">
      <dgm:prSet loTypeId="urn:microsoft.com/office/officeart/2005/8/layout/radial5" loCatId="cycle" qsTypeId="urn:microsoft.com/office/officeart/2005/8/quickstyle/simple1" qsCatId="simple" csTypeId="urn:microsoft.com/office/officeart/2005/8/colors/accent1_2" csCatId="accent1" phldr="1"/>
      <dgm:spPr/>
      <dgm:t>
        <a:bodyPr/>
        <a:lstStyle/>
        <a:p>
          <a:endParaRPr lang="es-ES"/>
        </a:p>
      </dgm:t>
    </dgm:pt>
    <dgm:pt modelId="{EFCD5276-22C8-4CC0-9704-D19D6A3199A3}">
      <dgm:prSet phldrT="[Texto]" custT="1">
        <dgm:style>
          <a:lnRef idx="2">
            <a:schemeClr val="accent5"/>
          </a:lnRef>
          <a:fillRef idx="1">
            <a:schemeClr val="lt1"/>
          </a:fillRef>
          <a:effectRef idx="0">
            <a:schemeClr val="accent5"/>
          </a:effectRef>
          <a:fontRef idx="minor">
            <a:schemeClr val="dk1"/>
          </a:fontRef>
        </dgm:style>
      </dgm:prSet>
      <dgm:spPr>
        <a:ln w="111125">
          <a:solidFill>
            <a:srgbClr val="002060"/>
          </a:solidFill>
        </a:ln>
      </dgm:spPr>
      <dgm:t>
        <a:bodyPr/>
        <a:lstStyle/>
        <a:p>
          <a:endParaRPr lang="es-ES" sz="1200" dirty="0"/>
        </a:p>
        <a:p>
          <a:endParaRPr lang="es-ES" sz="1200" dirty="0"/>
        </a:p>
      </dgm:t>
    </dgm:pt>
    <dgm:pt modelId="{497405C9-FB0B-4D24-9036-18C49DDCFAC3}" type="sibTrans" cxnId="{7F7BB8C0-4CD2-4727-A6F4-0AE8979620D0}">
      <dgm:prSet/>
      <dgm:spPr/>
      <dgm:t>
        <a:bodyPr/>
        <a:lstStyle/>
        <a:p>
          <a:endParaRPr lang="es-ES"/>
        </a:p>
      </dgm:t>
    </dgm:pt>
    <dgm:pt modelId="{1B5FD266-E7FA-429D-9C31-8860DE558C66}" type="parTrans" cxnId="{7F7BB8C0-4CD2-4727-A6F4-0AE8979620D0}">
      <dgm:prSet/>
      <dgm:spPr/>
      <dgm:t>
        <a:bodyPr/>
        <a:lstStyle/>
        <a:p>
          <a:endParaRPr lang="es-ES"/>
        </a:p>
      </dgm:t>
    </dgm:pt>
    <dgm:pt modelId="{19AA90CD-26A2-4FDB-944A-A9E5BA843155}" type="pres">
      <dgm:prSet presAssocID="{7986CE54-EFDC-4546-9BB2-B0A14C62FB73}" presName="Name0" presStyleCnt="0">
        <dgm:presLayoutVars>
          <dgm:chMax val="1"/>
          <dgm:dir/>
          <dgm:animLvl val="ctr"/>
          <dgm:resizeHandles val="exact"/>
        </dgm:presLayoutVars>
      </dgm:prSet>
      <dgm:spPr/>
      <dgm:t>
        <a:bodyPr/>
        <a:lstStyle/>
        <a:p>
          <a:endParaRPr lang="es-ES"/>
        </a:p>
      </dgm:t>
    </dgm:pt>
    <dgm:pt modelId="{D3AF464D-ACC9-4930-9482-D17BB113DA9E}" type="pres">
      <dgm:prSet presAssocID="{EFCD5276-22C8-4CC0-9704-D19D6A3199A3}" presName="centerShape" presStyleLbl="node0" presStyleIdx="0" presStyleCnt="1" custScaleX="118609" custScaleY="116072" custLinFactNeighborX="40557" custLinFactNeighborY="-2034"/>
      <dgm:spPr/>
      <dgm:t>
        <a:bodyPr/>
        <a:lstStyle/>
        <a:p>
          <a:endParaRPr lang="es-ES"/>
        </a:p>
      </dgm:t>
    </dgm:pt>
  </dgm:ptLst>
  <dgm:cxnLst>
    <dgm:cxn modelId="{B2663273-1A31-4EFE-9B7C-52685D395A08}" type="presOf" srcId="{7986CE54-EFDC-4546-9BB2-B0A14C62FB73}" destId="{19AA90CD-26A2-4FDB-944A-A9E5BA843155}" srcOrd="0" destOrd="0" presId="urn:microsoft.com/office/officeart/2005/8/layout/radial5"/>
    <dgm:cxn modelId="{7F7BB8C0-4CD2-4727-A6F4-0AE8979620D0}" srcId="{7986CE54-EFDC-4546-9BB2-B0A14C62FB73}" destId="{EFCD5276-22C8-4CC0-9704-D19D6A3199A3}" srcOrd="0" destOrd="0" parTransId="{1B5FD266-E7FA-429D-9C31-8860DE558C66}" sibTransId="{497405C9-FB0B-4D24-9036-18C49DDCFAC3}"/>
    <dgm:cxn modelId="{4BA94EE2-AE2B-4BBF-9025-A653B5680294}" type="presOf" srcId="{EFCD5276-22C8-4CC0-9704-D19D6A3199A3}" destId="{D3AF464D-ACC9-4930-9482-D17BB113DA9E}" srcOrd="0" destOrd="0" presId="urn:microsoft.com/office/officeart/2005/8/layout/radial5"/>
    <dgm:cxn modelId="{9D3EC32A-6639-477B-8735-7815FF4E721C}" type="presParOf" srcId="{19AA90CD-26A2-4FDB-944A-A9E5BA843155}" destId="{D3AF464D-ACC9-4930-9482-D17BB113DA9E}" srcOrd="0" destOrd="0" presId="urn:microsoft.com/office/officeart/2005/8/layout/radial5"/>
  </dgm:cxnLst>
  <dgm:bg>
    <a:noFill/>
  </dgm:bg>
  <dgm:whole>
    <a:ln>
      <a:noFill/>
    </a:ln>
  </dgm:whole>
  <dgm:extLst>
    <a:ext uri="http://schemas.microsoft.com/office/drawing/2008/diagram">
      <dsp:dataModelExt xmlns:dsp="http://schemas.microsoft.com/office/drawing/2008/diagram" relId="rId16"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7986CE54-EFDC-4546-9BB2-B0A14C62FB73}" type="doc">
      <dgm:prSet loTypeId="urn:microsoft.com/office/officeart/2005/8/layout/radial5" loCatId="cycle" qsTypeId="urn:microsoft.com/office/officeart/2005/8/quickstyle/simple1" qsCatId="simple" csTypeId="urn:microsoft.com/office/officeart/2005/8/colors/accent1_2" csCatId="accent1" phldr="1"/>
      <dgm:spPr/>
      <dgm:t>
        <a:bodyPr/>
        <a:lstStyle/>
        <a:p>
          <a:endParaRPr lang="es-ES"/>
        </a:p>
      </dgm:t>
    </dgm:pt>
    <dgm:pt modelId="{EFCD5276-22C8-4CC0-9704-D19D6A3199A3}">
      <dgm:prSet phldrT="[Texto]">
        <dgm:style>
          <a:lnRef idx="2">
            <a:schemeClr val="accent5"/>
          </a:lnRef>
          <a:fillRef idx="1">
            <a:schemeClr val="lt1"/>
          </a:fillRef>
          <a:effectRef idx="0">
            <a:schemeClr val="accent5"/>
          </a:effectRef>
          <a:fontRef idx="minor">
            <a:schemeClr val="dk1"/>
          </a:fontRef>
        </dgm:style>
      </dgm:prSet>
      <dgm:spPr>
        <a:ln w="111125">
          <a:solidFill>
            <a:srgbClr val="002060"/>
          </a:solidFill>
        </a:ln>
      </dgm:spPr>
      <dgm:t>
        <a:bodyPr/>
        <a:lstStyle/>
        <a:p>
          <a:endParaRPr lang="es-ES" dirty="0"/>
        </a:p>
      </dgm:t>
    </dgm:pt>
    <dgm:pt modelId="{497405C9-FB0B-4D24-9036-18C49DDCFAC3}" type="sibTrans" cxnId="{7F7BB8C0-4CD2-4727-A6F4-0AE8979620D0}">
      <dgm:prSet/>
      <dgm:spPr/>
      <dgm:t>
        <a:bodyPr/>
        <a:lstStyle/>
        <a:p>
          <a:endParaRPr lang="es-ES"/>
        </a:p>
      </dgm:t>
    </dgm:pt>
    <dgm:pt modelId="{1B5FD266-E7FA-429D-9C31-8860DE558C66}" type="parTrans" cxnId="{7F7BB8C0-4CD2-4727-A6F4-0AE8979620D0}">
      <dgm:prSet/>
      <dgm:spPr/>
      <dgm:t>
        <a:bodyPr/>
        <a:lstStyle/>
        <a:p>
          <a:endParaRPr lang="es-ES"/>
        </a:p>
      </dgm:t>
    </dgm:pt>
    <dgm:pt modelId="{19AA90CD-26A2-4FDB-944A-A9E5BA843155}" type="pres">
      <dgm:prSet presAssocID="{7986CE54-EFDC-4546-9BB2-B0A14C62FB73}" presName="Name0" presStyleCnt="0">
        <dgm:presLayoutVars>
          <dgm:chMax val="1"/>
          <dgm:dir/>
          <dgm:animLvl val="ctr"/>
          <dgm:resizeHandles val="exact"/>
        </dgm:presLayoutVars>
      </dgm:prSet>
      <dgm:spPr/>
      <dgm:t>
        <a:bodyPr/>
        <a:lstStyle/>
        <a:p>
          <a:endParaRPr lang="es-ES"/>
        </a:p>
      </dgm:t>
    </dgm:pt>
    <dgm:pt modelId="{D3AF464D-ACC9-4930-9482-D17BB113DA9E}" type="pres">
      <dgm:prSet presAssocID="{EFCD5276-22C8-4CC0-9704-D19D6A3199A3}" presName="centerShape" presStyleLbl="node0" presStyleIdx="0" presStyleCnt="1" custScaleX="164368" custScaleY="159948" custLinFactNeighborX="-1062" custLinFactNeighborY="2245"/>
      <dgm:spPr/>
      <dgm:t>
        <a:bodyPr/>
        <a:lstStyle/>
        <a:p>
          <a:endParaRPr lang="es-ES"/>
        </a:p>
      </dgm:t>
    </dgm:pt>
  </dgm:ptLst>
  <dgm:cxnLst>
    <dgm:cxn modelId="{B2663273-1A31-4EFE-9B7C-52685D395A08}" type="presOf" srcId="{7986CE54-EFDC-4546-9BB2-B0A14C62FB73}" destId="{19AA90CD-26A2-4FDB-944A-A9E5BA843155}" srcOrd="0" destOrd="0" presId="urn:microsoft.com/office/officeart/2005/8/layout/radial5"/>
    <dgm:cxn modelId="{7F7BB8C0-4CD2-4727-A6F4-0AE8979620D0}" srcId="{7986CE54-EFDC-4546-9BB2-B0A14C62FB73}" destId="{EFCD5276-22C8-4CC0-9704-D19D6A3199A3}" srcOrd="0" destOrd="0" parTransId="{1B5FD266-E7FA-429D-9C31-8860DE558C66}" sibTransId="{497405C9-FB0B-4D24-9036-18C49DDCFAC3}"/>
    <dgm:cxn modelId="{4BA94EE2-AE2B-4BBF-9025-A653B5680294}" type="presOf" srcId="{EFCD5276-22C8-4CC0-9704-D19D6A3199A3}" destId="{D3AF464D-ACC9-4930-9482-D17BB113DA9E}" srcOrd="0" destOrd="0" presId="urn:microsoft.com/office/officeart/2005/8/layout/radial5"/>
    <dgm:cxn modelId="{9D3EC32A-6639-477B-8735-7815FF4E721C}" type="presParOf" srcId="{19AA90CD-26A2-4FDB-944A-A9E5BA843155}" destId="{D3AF464D-ACC9-4930-9482-D17BB113DA9E}" srcOrd="0" destOrd="0" presId="urn:microsoft.com/office/officeart/2005/8/layout/radial5"/>
  </dgm:cxnLst>
  <dgm:bg>
    <a:noFill/>
  </dgm:bg>
  <dgm:whole>
    <a:ln>
      <a:noFill/>
    </a:ln>
  </dgm:whole>
  <dgm:extLst>
    <a:ext uri="http://schemas.microsoft.com/office/drawing/2008/diagram">
      <dsp:dataModelExt xmlns:dsp="http://schemas.microsoft.com/office/drawing/2008/diagram" relId="rId21"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7986CE54-EFDC-4546-9BB2-B0A14C62FB73}" type="doc">
      <dgm:prSet loTypeId="urn:microsoft.com/office/officeart/2005/8/layout/radial5" loCatId="cycle" qsTypeId="urn:microsoft.com/office/officeart/2005/8/quickstyle/simple1" qsCatId="simple" csTypeId="urn:microsoft.com/office/officeart/2005/8/colors/accent1_2" csCatId="accent1" phldr="1"/>
      <dgm:spPr/>
      <dgm:t>
        <a:bodyPr/>
        <a:lstStyle/>
        <a:p>
          <a:endParaRPr lang="es-ES"/>
        </a:p>
      </dgm:t>
    </dgm:pt>
    <dgm:pt modelId="{EFCD5276-22C8-4CC0-9704-D19D6A3199A3}">
      <dgm:prSet phldrT="[Texto]" custT="1">
        <dgm:style>
          <a:lnRef idx="2">
            <a:schemeClr val="accent5"/>
          </a:lnRef>
          <a:fillRef idx="1">
            <a:schemeClr val="lt1"/>
          </a:fillRef>
          <a:effectRef idx="0">
            <a:schemeClr val="accent5"/>
          </a:effectRef>
          <a:fontRef idx="minor">
            <a:schemeClr val="dk1"/>
          </a:fontRef>
        </dgm:style>
      </dgm:prSet>
      <dgm:spPr>
        <a:ln w="111125">
          <a:solidFill>
            <a:srgbClr val="002060"/>
          </a:solidFill>
        </a:ln>
      </dgm:spPr>
      <dgm:t>
        <a:bodyPr/>
        <a:lstStyle/>
        <a:p>
          <a:endParaRPr lang="es-ES" sz="1200" dirty="0"/>
        </a:p>
        <a:p>
          <a:endParaRPr lang="es-ES" sz="1200" dirty="0"/>
        </a:p>
      </dgm:t>
    </dgm:pt>
    <dgm:pt modelId="{497405C9-FB0B-4D24-9036-18C49DDCFAC3}" type="sibTrans" cxnId="{7F7BB8C0-4CD2-4727-A6F4-0AE8979620D0}">
      <dgm:prSet/>
      <dgm:spPr/>
      <dgm:t>
        <a:bodyPr/>
        <a:lstStyle/>
        <a:p>
          <a:endParaRPr lang="es-ES"/>
        </a:p>
      </dgm:t>
    </dgm:pt>
    <dgm:pt modelId="{1B5FD266-E7FA-429D-9C31-8860DE558C66}" type="parTrans" cxnId="{7F7BB8C0-4CD2-4727-A6F4-0AE8979620D0}">
      <dgm:prSet/>
      <dgm:spPr/>
      <dgm:t>
        <a:bodyPr/>
        <a:lstStyle/>
        <a:p>
          <a:endParaRPr lang="es-ES"/>
        </a:p>
      </dgm:t>
    </dgm:pt>
    <dgm:pt modelId="{19AA90CD-26A2-4FDB-944A-A9E5BA843155}" type="pres">
      <dgm:prSet presAssocID="{7986CE54-EFDC-4546-9BB2-B0A14C62FB73}" presName="Name0" presStyleCnt="0">
        <dgm:presLayoutVars>
          <dgm:chMax val="1"/>
          <dgm:dir/>
          <dgm:animLvl val="ctr"/>
          <dgm:resizeHandles val="exact"/>
        </dgm:presLayoutVars>
      </dgm:prSet>
      <dgm:spPr/>
      <dgm:t>
        <a:bodyPr/>
        <a:lstStyle/>
        <a:p>
          <a:endParaRPr lang="es-ES"/>
        </a:p>
      </dgm:t>
    </dgm:pt>
    <dgm:pt modelId="{D3AF464D-ACC9-4930-9482-D17BB113DA9E}" type="pres">
      <dgm:prSet presAssocID="{EFCD5276-22C8-4CC0-9704-D19D6A3199A3}" presName="centerShape" presStyleLbl="node0" presStyleIdx="0" presStyleCnt="1" custAng="120000" custScaleX="127840" custScaleY="122923" custLinFactNeighborX="911"/>
      <dgm:spPr/>
      <dgm:t>
        <a:bodyPr/>
        <a:lstStyle/>
        <a:p>
          <a:endParaRPr lang="es-ES"/>
        </a:p>
      </dgm:t>
    </dgm:pt>
  </dgm:ptLst>
  <dgm:cxnLst>
    <dgm:cxn modelId="{B2663273-1A31-4EFE-9B7C-52685D395A08}" type="presOf" srcId="{7986CE54-EFDC-4546-9BB2-B0A14C62FB73}" destId="{19AA90CD-26A2-4FDB-944A-A9E5BA843155}" srcOrd="0" destOrd="0" presId="urn:microsoft.com/office/officeart/2005/8/layout/radial5"/>
    <dgm:cxn modelId="{7F7BB8C0-4CD2-4727-A6F4-0AE8979620D0}" srcId="{7986CE54-EFDC-4546-9BB2-B0A14C62FB73}" destId="{EFCD5276-22C8-4CC0-9704-D19D6A3199A3}" srcOrd="0" destOrd="0" parTransId="{1B5FD266-E7FA-429D-9C31-8860DE558C66}" sibTransId="{497405C9-FB0B-4D24-9036-18C49DDCFAC3}"/>
    <dgm:cxn modelId="{4BA94EE2-AE2B-4BBF-9025-A653B5680294}" type="presOf" srcId="{EFCD5276-22C8-4CC0-9704-D19D6A3199A3}" destId="{D3AF464D-ACC9-4930-9482-D17BB113DA9E}" srcOrd="0" destOrd="0" presId="urn:microsoft.com/office/officeart/2005/8/layout/radial5"/>
    <dgm:cxn modelId="{9D3EC32A-6639-477B-8735-7815FF4E721C}" type="presParOf" srcId="{19AA90CD-26A2-4FDB-944A-A9E5BA843155}" destId="{D3AF464D-ACC9-4930-9482-D17BB113DA9E}" srcOrd="0" destOrd="0" presId="urn:microsoft.com/office/officeart/2005/8/layout/radial5"/>
  </dgm:cxnLst>
  <dgm:bg>
    <a:noFill/>
  </dgm:bg>
  <dgm:whole>
    <a:ln>
      <a:noFill/>
    </a:ln>
  </dgm:whole>
  <dgm:extLst>
    <a:ext uri="http://schemas.microsoft.com/office/drawing/2008/diagram">
      <dsp:dataModelExt xmlns:dsp="http://schemas.microsoft.com/office/drawing/2008/diagram" relId="rId2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3AF464D-ACC9-4930-9482-D17BB113DA9E}">
      <dsp:nvSpPr>
        <dsp:cNvPr id="0" name=""/>
        <dsp:cNvSpPr/>
      </dsp:nvSpPr>
      <dsp:spPr>
        <a:xfrm>
          <a:off x="200501" y="0"/>
          <a:ext cx="785709" cy="764581"/>
        </a:xfrm>
        <a:prstGeom prst="ellipse">
          <a:avLst/>
        </a:prstGeom>
        <a:solidFill>
          <a:schemeClr val="lt1"/>
        </a:solidFill>
        <a:ln w="111125" cap="flat" cmpd="sng" algn="ctr">
          <a:solidFill>
            <a:srgbClr val="002060"/>
          </a:solidFill>
          <a:prstDash val="solid"/>
          <a:miter lim="800000"/>
        </a:ln>
        <a:effectLst/>
      </dsp:spPr>
      <dsp:style>
        <a:lnRef idx="2">
          <a:schemeClr val="accent5"/>
        </a:lnRef>
        <a:fillRef idx="1">
          <a:schemeClr val="lt1"/>
        </a:fillRef>
        <a:effectRef idx="0">
          <a:schemeClr val="accent5"/>
        </a:effectRef>
        <a:fontRef idx="minor">
          <a:schemeClr val="dk1"/>
        </a:fontRef>
      </dsp:style>
      <dsp:txBody>
        <a:bodyPr spcFirstLastPara="0" vert="horz" wrap="square" lIns="40640" tIns="40640" rIns="40640" bIns="40640" numCol="1" spcCol="1270" anchor="ctr" anchorCtr="0">
          <a:noAutofit/>
        </a:bodyPr>
        <a:lstStyle/>
        <a:p>
          <a:pPr lvl="0" algn="ctr" defTabSz="1422400">
            <a:lnSpc>
              <a:spcPct val="90000"/>
            </a:lnSpc>
            <a:spcBef>
              <a:spcPct val="0"/>
            </a:spcBef>
            <a:spcAft>
              <a:spcPct val="35000"/>
            </a:spcAft>
          </a:pPr>
          <a:endParaRPr lang="es-ES" sz="3200" kern="1200" dirty="0"/>
        </a:p>
      </dsp:txBody>
      <dsp:txXfrm>
        <a:off x="315565" y="111970"/>
        <a:ext cx="555581" cy="54064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3AF464D-ACC9-4930-9482-D17BB113DA9E}">
      <dsp:nvSpPr>
        <dsp:cNvPr id="0" name=""/>
        <dsp:cNvSpPr/>
      </dsp:nvSpPr>
      <dsp:spPr>
        <a:xfrm>
          <a:off x="148448" y="0"/>
          <a:ext cx="785966" cy="764830"/>
        </a:xfrm>
        <a:prstGeom prst="ellipse">
          <a:avLst/>
        </a:prstGeom>
        <a:solidFill>
          <a:schemeClr val="lt1"/>
        </a:solidFill>
        <a:ln w="111125" cap="flat" cmpd="sng" algn="ctr">
          <a:solidFill>
            <a:srgbClr val="002060"/>
          </a:solidFill>
          <a:prstDash val="solid"/>
          <a:miter lim="800000"/>
        </a:ln>
        <a:effectLst/>
      </dsp:spPr>
      <dsp:style>
        <a:lnRef idx="2">
          <a:schemeClr val="accent5"/>
        </a:lnRef>
        <a:fillRef idx="1">
          <a:schemeClr val="lt1"/>
        </a:fillRef>
        <a:effectRef idx="0">
          <a:schemeClr val="accent5"/>
        </a:effectRef>
        <a:fontRef idx="minor">
          <a:schemeClr val="dk1"/>
        </a:fontRef>
      </dsp:style>
      <dsp:txBody>
        <a:bodyPr spcFirstLastPara="0" vert="horz" wrap="square" lIns="40640" tIns="40640" rIns="40640" bIns="40640" numCol="1" spcCol="1270" anchor="ctr" anchorCtr="0">
          <a:noAutofit/>
        </a:bodyPr>
        <a:lstStyle/>
        <a:p>
          <a:pPr lvl="0" algn="ctr" defTabSz="1422400">
            <a:lnSpc>
              <a:spcPct val="90000"/>
            </a:lnSpc>
            <a:spcBef>
              <a:spcPct val="0"/>
            </a:spcBef>
            <a:spcAft>
              <a:spcPct val="35000"/>
            </a:spcAft>
          </a:pPr>
          <a:endParaRPr lang="es-ES" sz="3200" kern="1200" dirty="0"/>
        </a:p>
      </dsp:txBody>
      <dsp:txXfrm>
        <a:off x="263550" y="112007"/>
        <a:ext cx="555762" cy="540816"/>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3AF464D-ACC9-4930-9482-D17BB113DA9E}">
      <dsp:nvSpPr>
        <dsp:cNvPr id="0" name=""/>
        <dsp:cNvSpPr/>
      </dsp:nvSpPr>
      <dsp:spPr>
        <a:xfrm>
          <a:off x="67782" y="0"/>
          <a:ext cx="902031" cy="882737"/>
        </a:xfrm>
        <a:prstGeom prst="ellipse">
          <a:avLst/>
        </a:prstGeom>
        <a:solidFill>
          <a:schemeClr val="lt1"/>
        </a:solidFill>
        <a:ln w="111125" cap="flat" cmpd="sng" algn="ctr">
          <a:solidFill>
            <a:srgbClr val="002060"/>
          </a:solidFill>
          <a:prstDash val="solid"/>
          <a:miter lim="800000"/>
        </a:ln>
        <a:effectLst/>
      </dsp:spPr>
      <dsp:style>
        <a:lnRef idx="2">
          <a:schemeClr val="accent5"/>
        </a:lnRef>
        <a:fillRef idx="1">
          <a:schemeClr val="lt1"/>
        </a:fillRef>
        <a:effectRef idx="0">
          <a:schemeClr val="accent5"/>
        </a:effectRef>
        <a:fontRef idx="minor">
          <a:schemeClr val="dk1"/>
        </a:fontRef>
      </dsp:style>
      <dsp:txBody>
        <a:bodyPr spcFirstLastPara="0" vert="horz" wrap="square" lIns="15240" tIns="15240" rIns="15240" bIns="15240" numCol="1" spcCol="1270" anchor="ctr" anchorCtr="0">
          <a:noAutofit/>
        </a:bodyPr>
        <a:lstStyle/>
        <a:p>
          <a:pPr lvl="0" algn="ctr" defTabSz="533400">
            <a:lnSpc>
              <a:spcPct val="90000"/>
            </a:lnSpc>
            <a:spcBef>
              <a:spcPct val="0"/>
            </a:spcBef>
            <a:spcAft>
              <a:spcPct val="35000"/>
            </a:spcAft>
          </a:pPr>
          <a:endParaRPr lang="es-ES" sz="1200" kern="1200" dirty="0"/>
        </a:p>
        <a:p>
          <a:pPr lvl="0" algn="ctr" defTabSz="533400">
            <a:lnSpc>
              <a:spcPct val="90000"/>
            </a:lnSpc>
            <a:spcBef>
              <a:spcPct val="0"/>
            </a:spcBef>
            <a:spcAft>
              <a:spcPct val="35000"/>
            </a:spcAft>
          </a:pPr>
          <a:endParaRPr lang="es-ES" sz="1200" kern="1200" dirty="0"/>
        </a:p>
      </dsp:txBody>
      <dsp:txXfrm>
        <a:off x="199881" y="129274"/>
        <a:ext cx="637833" cy="624189"/>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3AF464D-ACC9-4930-9482-D17BB113DA9E}">
      <dsp:nvSpPr>
        <dsp:cNvPr id="0" name=""/>
        <dsp:cNvSpPr/>
      </dsp:nvSpPr>
      <dsp:spPr>
        <a:xfrm>
          <a:off x="148448" y="715"/>
          <a:ext cx="785966" cy="764830"/>
        </a:xfrm>
        <a:prstGeom prst="ellipse">
          <a:avLst/>
        </a:prstGeom>
        <a:solidFill>
          <a:schemeClr val="lt1"/>
        </a:solidFill>
        <a:ln w="111125" cap="flat" cmpd="sng" algn="ctr">
          <a:solidFill>
            <a:srgbClr val="002060"/>
          </a:solidFill>
          <a:prstDash val="solid"/>
          <a:miter lim="800000"/>
        </a:ln>
        <a:effectLst/>
      </dsp:spPr>
      <dsp:style>
        <a:lnRef idx="2">
          <a:schemeClr val="accent5"/>
        </a:lnRef>
        <a:fillRef idx="1">
          <a:schemeClr val="lt1"/>
        </a:fillRef>
        <a:effectRef idx="0">
          <a:schemeClr val="accent5"/>
        </a:effectRef>
        <a:fontRef idx="minor">
          <a:schemeClr val="dk1"/>
        </a:fontRef>
      </dsp:style>
      <dsp:txBody>
        <a:bodyPr spcFirstLastPara="0" vert="horz" wrap="square" lIns="40640" tIns="40640" rIns="40640" bIns="40640" numCol="1" spcCol="1270" anchor="ctr" anchorCtr="0">
          <a:noAutofit/>
        </a:bodyPr>
        <a:lstStyle/>
        <a:p>
          <a:pPr lvl="0" algn="ctr" defTabSz="1422400">
            <a:lnSpc>
              <a:spcPct val="90000"/>
            </a:lnSpc>
            <a:spcBef>
              <a:spcPct val="0"/>
            </a:spcBef>
            <a:spcAft>
              <a:spcPct val="35000"/>
            </a:spcAft>
          </a:pPr>
          <a:endParaRPr lang="es-ES" sz="3200" kern="1200" dirty="0"/>
        </a:p>
      </dsp:txBody>
      <dsp:txXfrm>
        <a:off x="263550" y="112722"/>
        <a:ext cx="555762" cy="540816"/>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3AF464D-ACC9-4930-9482-D17BB113DA9E}">
      <dsp:nvSpPr>
        <dsp:cNvPr id="0" name=""/>
        <dsp:cNvSpPr/>
      </dsp:nvSpPr>
      <dsp:spPr>
        <a:xfrm rot="120000">
          <a:off x="15991" y="0"/>
          <a:ext cx="935998" cy="899998"/>
        </a:xfrm>
        <a:prstGeom prst="ellipse">
          <a:avLst/>
        </a:prstGeom>
        <a:solidFill>
          <a:schemeClr val="lt1"/>
        </a:solidFill>
        <a:ln w="111125" cap="flat" cmpd="sng" algn="ctr">
          <a:solidFill>
            <a:srgbClr val="002060"/>
          </a:solidFill>
          <a:prstDash val="solid"/>
          <a:miter lim="800000"/>
        </a:ln>
        <a:effectLst/>
      </dsp:spPr>
      <dsp:style>
        <a:lnRef idx="2">
          <a:schemeClr val="accent5"/>
        </a:lnRef>
        <a:fillRef idx="1">
          <a:schemeClr val="lt1"/>
        </a:fillRef>
        <a:effectRef idx="0">
          <a:schemeClr val="accent5"/>
        </a:effectRef>
        <a:fontRef idx="minor">
          <a:schemeClr val="dk1"/>
        </a:fontRef>
      </dsp:style>
      <dsp:txBody>
        <a:bodyPr spcFirstLastPara="0" vert="horz" wrap="square" lIns="15240" tIns="15240" rIns="15240" bIns="15240" numCol="1" spcCol="1270" anchor="ctr" anchorCtr="0">
          <a:noAutofit/>
        </a:bodyPr>
        <a:lstStyle/>
        <a:p>
          <a:pPr lvl="0" algn="ctr" defTabSz="533400">
            <a:lnSpc>
              <a:spcPct val="90000"/>
            </a:lnSpc>
            <a:spcBef>
              <a:spcPct val="0"/>
            </a:spcBef>
            <a:spcAft>
              <a:spcPct val="35000"/>
            </a:spcAft>
          </a:pPr>
          <a:endParaRPr lang="es-ES" sz="1200" kern="1200" dirty="0"/>
        </a:p>
        <a:p>
          <a:pPr lvl="0" algn="ctr" defTabSz="533400">
            <a:lnSpc>
              <a:spcPct val="90000"/>
            </a:lnSpc>
            <a:spcBef>
              <a:spcPct val="0"/>
            </a:spcBef>
            <a:spcAft>
              <a:spcPct val="35000"/>
            </a:spcAft>
          </a:pPr>
          <a:endParaRPr lang="es-ES" sz="1200" kern="1200" dirty="0"/>
        </a:p>
      </dsp:txBody>
      <dsp:txXfrm>
        <a:off x="153065" y="131802"/>
        <a:ext cx="661850" cy="636394"/>
      </dsp:txXfrm>
    </dsp:sp>
  </dsp:spTree>
</dsp:drawing>
</file>

<file path=xl/diagrams/layout1.xml><?xml version="1.0" encoding="utf-8"?>
<dgm:layoutDef xmlns:dgm="http://schemas.openxmlformats.org/drawingml/2006/diagram" xmlns:a="http://schemas.openxmlformats.org/drawingml/2006/main" uniqueId="urn:microsoft.com/office/officeart/2005/8/layout/radial5">
  <dgm:title val=""/>
  <dgm:desc val=""/>
  <dgm:catLst>
    <dgm:cat type="relationship" pri="23000"/>
    <dgm:cat type="cycle" pri="11000"/>
  </dgm:catLst>
  <dgm:sampData>
    <dgm:dataModel>
      <dgm:ptLst>
        <dgm:pt modelId="0" type="doc"/>
        <dgm:pt modelId="1">
          <dgm:prSet phldr="1"/>
        </dgm:pt>
        <dgm:pt modelId="11">
          <dgm:prSet phldr="1"/>
        </dgm:pt>
        <dgm:pt modelId="12">
          <dgm:prSet phldr="1"/>
        </dgm:pt>
        <dgm:pt modelId="13">
          <dgm:prSet phldr="1"/>
        </dgm:pt>
        <dgm:pt modelId="14">
          <dgm:prSet phldr="1"/>
        </dgm:pt>
      </dgm:ptLst>
      <dgm:cxnLst>
        <dgm:cxn modelId="2" srcId="0" destId="1" srcOrd="0" destOrd="0"/>
        <dgm:cxn modelId="3" srcId="1" destId="11" srcOrd="0" destOrd="0"/>
        <dgm:cxn modelId="4" srcId="1" destId="12" srcOrd="1" destOrd="0"/>
        <dgm:cxn modelId="5" srcId="1" destId="13" srcOrd="2" destOrd="0"/>
        <dgm:cxn modelId="6" srcId="1" destId="14" srcOrd="3" destOrd="0"/>
      </dgm:cxnLst>
      <dgm:bg/>
      <dgm:whole/>
    </dgm:dataModel>
  </dgm:sampData>
  <dgm:styleData>
    <dgm:dataModel>
      <dgm:ptLst>
        <dgm:pt modelId="0" type="doc"/>
        <dgm:pt modelId="1"/>
        <dgm:pt modelId="11"/>
        <dgm:pt modelId="12"/>
        <dgm:pt modelId="13"/>
      </dgm:ptLst>
      <dgm:cxnLst>
        <dgm:cxn modelId="2" srcId="0" destId="1" srcOrd="0" destOrd="0"/>
        <dgm:cxn modelId="15" srcId="1" destId="11" srcOrd="0" destOrd="0"/>
        <dgm:cxn modelId="16" srcId="1" destId="12" srcOrd="1" destOrd="0"/>
        <dgm:cxn modelId="17" srcId="1" destId="13" srcOrd="2" destOrd="0"/>
      </dgm:cxnLst>
      <dgm:bg/>
      <dgm:whole/>
    </dgm:dataModel>
  </dgm:styleData>
  <dgm:clrData>
    <dgm:dataModel>
      <dgm:ptLst>
        <dgm:pt modelId="0" type="doc"/>
        <dgm:pt modelId="1"/>
        <dgm:pt modelId="11"/>
        <dgm:pt modelId="12"/>
        <dgm:pt modelId="13"/>
        <dgm:pt modelId="14"/>
        <dgm:pt modelId="15"/>
        <dgm:pt modelId="16"/>
      </dgm:ptLst>
      <dgm:cxnLst>
        <dgm:cxn modelId="2" srcId="0" destId="1" srcOrd="0" destOrd="0"/>
        <dgm:cxn modelId="16" srcId="1" destId="11" srcOrd="0" destOrd="0"/>
        <dgm:cxn modelId="17" srcId="1" destId="12" srcOrd="1" destOrd="0"/>
        <dgm:cxn modelId="18" srcId="1" destId="13" srcOrd="2" destOrd="0"/>
        <dgm:cxn modelId="19" srcId="1" destId="14" srcOrd="3" destOrd="0"/>
        <dgm:cxn modelId="20" srcId="1" destId="15" srcOrd="4" destOrd="0"/>
        <dgm:cxn modelId="21" srcId="1" destId="16" srcOrd="5" destOrd="0"/>
      </dgm:cxnLst>
      <dgm:bg/>
      <dgm:whole/>
    </dgm:dataModel>
  </dgm:clrData>
  <dgm:layoutNode name="Name0">
    <dgm:varLst>
      <dgm:chMax val="1"/>
      <dgm:dir/>
      <dgm:animLvl val="ctr"/>
      <dgm:resizeHandles val="exact"/>
    </dgm:varLst>
    <dgm:choose name="Name1">
      <dgm:if name="Name2" func="var" arg="dir" op="equ" val="norm">
        <dgm:alg type="cycle">
          <dgm:param type="stAng" val="0"/>
          <dgm:param type="spanAng" val="360"/>
          <dgm:param type="ctrShpMap" val="fNode"/>
        </dgm:alg>
      </dgm:if>
      <dgm:else name="Name3">
        <dgm:alg type="cycle">
          <dgm:param type="stAng" val="0"/>
          <dgm:param type="spanAng" val="-360"/>
          <dgm:param type="ctrShpMap" val="fNode"/>
        </dgm:alg>
      </dgm:else>
    </dgm:choose>
    <dgm:shape xmlns:r="http://schemas.openxmlformats.org/officeDocument/2006/relationships" r:blip="">
      <dgm:adjLst/>
    </dgm:shape>
    <dgm:presOf/>
    <dgm:constrLst>
      <dgm:constr type="w" for="ch" forName="centerShape" refType="w"/>
      <dgm:constr type="w" for="ch" forName="parTrans" refType="w" refFor="ch" refForName="centerShape" fact="0.4"/>
      <dgm:constr type="w" for="ch" forName="node" refType="w" refFor="ch" refForName="centerShape" op="equ" fact="1.25"/>
      <dgm:constr type="sp" refType="w" refFor="ch" refForName="centerShape" op="equ" fact="0.4"/>
      <dgm:constr type="sibSp" refType="w" refFor="ch" refForName="node" fact="0.3"/>
      <dgm:constr type="primFontSz" for="ch" forName="centerShape" val="65"/>
      <dgm:constr type="primFontSz" for="des" forName="node" op="equ" val="65"/>
      <dgm:constr type="primFontSz" for="des" forName="node" refType="primFontSz" refFor="ch" refForName="centerShape" op="lte"/>
      <dgm:constr type="primFontSz" for="des" forName="connectorText" op="equ" val="55"/>
      <dgm:constr type="primFontSz" for="des" forName="connectorText" refType="primFontSz" refFor="ch" refForName="centerShape" op="lte" fact="0.8"/>
      <dgm:constr type="primFontSz" for="des" forName="connectorText" refType="primFontSz" refFor="des" refForName="node" op="lte"/>
    </dgm:constrLst>
    <dgm:choose name="Name4">
      <dgm:if name="Name5" axis="ch ch" ptType="node node" st="1 1" cnt="1 0" func="cnt" op="lte" val="6">
        <dgm:ruleLst>
          <dgm:rule type="w" for="ch" forName="node" val="NaN" fact="1" max="NaN"/>
        </dgm:ruleLst>
      </dgm:if>
      <dgm:if name="Name6" axis="ch ch" ptType="node node" st="1 1" cnt="1 0" func="cnt" op="lte" val="8">
        <dgm:ruleLst>
          <dgm:rule type="w" for="ch" forName="node" val="NaN" fact="0.9" max="NaN"/>
        </dgm:ruleLst>
      </dgm:if>
      <dgm:if name="Name7" axis="ch ch" ptType="node node" st="1 1" cnt="1 0" func="cnt" op="lte" val="10">
        <dgm:ruleLst>
          <dgm:rule type="w" for="ch" forName="node" val="NaN" fact="0.8" max="NaN"/>
        </dgm:ruleLst>
      </dgm:if>
      <dgm:if name="Name8" axis="ch ch" ptType="node node" st="1 1" cnt="1 0" func="cnt" op="lte" val="12">
        <dgm:ruleLst>
          <dgm:rule type="w" for="ch" forName="node" val="NaN" fact="0.7" max="NaN"/>
        </dgm:ruleLst>
      </dgm:if>
      <dgm:if name="Name9" axis="ch ch" ptType="node node" st="1 1" cnt="1 0" func="cnt" op="lte" val="14">
        <dgm:ruleLst>
          <dgm:rule type="w" for="ch" forName="node" val="NaN" fact="0.6" max="NaN"/>
        </dgm:ruleLst>
      </dgm:if>
      <dgm:else name="Name10">
        <dgm:ruleLst>
          <dgm:rule type="w" for="ch" forName="node" val="NaN" fact="0.5" max="NaN"/>
        </dgm:ruleLst>
      </dgm:else>
    </dgm:choose>
    <dgm:forEach name="Name11" axis="ch" ptType="node" cnt="1">
      <dgm:layoutNode name="centerShape" styleLbl="node0">
        <dgm:alg type="tx"/>
        <dgm:shape xmlns:r="http://schemas.openxmlformats.org/officeDocument/2006/relationships" type="ellipse" r:blip="">
          <dgm:adjLst/>
        </dgm:shape>
        <dgm:presOf axis="self"/>
        <dgm:constrLst>
          <dgm:constr type="h" refType="w"/>
          <dgm:constr type="tMarg" refType="primFontSz" fact="0.1"/>
          <dgm:constr type="bMarg" refType="primFontSz" fact="0.1"/>
          <dgm:constr type="lMarg" refType="primFontSz" fact="0.1"/>
          <dgm:constr type="rMarg" refType="primFontSz" fact="0.1"/>
        </dgm:constrLst>
        <dgm:ruleLst>
          <dgm:rule type="primFontSz" val="5" fact="NaN" max="NaN"/>
        </dgm:ruleLst>
      </dgm:layoutNode>
      <dgm:forEach name="Name12" axis="ch">
        <dgm:forEach name="Name13" axis="self" ptType="parTrans">
          <dgm:layoutNode name="parTrans" styleLbl="sibTrans2D1">
            <dgm:alg type="conn">
              <dgm:param type="begPts" val="auto"/>
              <dgm:param type="endPts" val="auto"/>
            </dgm:alg>
            <dgm:shape xmlns:r="http://schemas.openxmlformats.org/officeDocument/2006/relationships" type="conn" r:blip="">
              <dgm:adjLst/>
            </dgm:shape>
            <dgm:presOf axis="self"/>
            <dgm:constrLst>
              <dgm:constr type="h" refType="w" fact="0.85"/>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name="Name14" axis="self" ptType="node">
          <dgm:layoutNode name="node" styleLbl="node1">
            <dgm:varLst>
              <dgm:bulletEnabled val="1"/>
            </dgm:varLst>
            <dgm:alg type="tx">
              <dgm:param type="txAnchorVertCh" val="mid"/>
            </dgm:alg>
            <dgm:shape xmlns:r="http://schemas.openxmlformats.org/officeDocument/2006/relationships" type="ellipse" r:blip="">
              <dgm:adjLst/>
            </dgm:shape>
            <dgm:presOf axis="desOrSelf" ptType="node"/>
            <dgm:constrLst>
              <dgm:constr type="h" refType="w"/>
              <dgm:constr type="tMarg" refType="primFontSz" fact="0.1"/>
              <dgm:constr type="bMarg" refType="primFontSz" fact="0.1"/>
              <dgm:constr type="lMarg" refType="primFontSz" fact="0.1"/>
              <dgm:constr type="rMarg" refType="primFontSz" fact="0.1"/>
            </dgm:constrLst>
            <dgm:ruleLst>
              <dgm:rule type="w" val="INF" fact="NaN" max="NaN"/>
              <dgm:rule type="primFontSz" val="5" fact="NaN" max="NaN"/>
            </dgm:ruleLst>
          </dgm:layoutNode>
        </dgm:forEach>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radial5">
  <dgm:title val=""/>
  <dgm:desc val=""/>
  <dgm:catLst>
    <dgm:cat type="relationship" pri="23000"/>
    <dgm:cat type="cycle" pri="11000"/>
  </dgm:catLst>
  <dgm:sampData>
    <dgm:dataModel>
      <dgm:ptLst>
        <dgm:pt modelId="0" type="doc"/>
        <dgm:pt modelId="1">
          <dgm:prSet phldr="1"/>
        </dgm:pt>
        <dgm:pt modelId="11">
          <dgm:prSet phldr="1"/>
        </dgm:pt>
        <dgm:pt modelId="12">
          <dgm:prSet phldr="1"/>
        </dgm:pt>
        <dgm:pt modelId="13">
          <dgm:prSet phldr="1"/>
        </dgm:pt>
        <dgm:pt modelId="14">
          <dgm:prSet phldr="1"/>
        </dgm:pt>
      </dgm:ptLst>
      <dgm:cxnLst>
        <dgm:cxn modelId="2" srcId="0" destId="1" srcOrd="0" destOrd="0"/>
        <dgm:cxn modelId="3" srcId="1" destId="11" srcOrd="0" destOrd="0"/>
        <dgm:cxn modelId="4" srcId="1" destId="12" srcOrd="1" destOrd="0"/>
        <dgm:cxn modelId="5" srcId="1" destId="13" srcOrd="2" destOrd="0"/>
        <dgm:cxn modelId="6" srcId="1" destId="14" srcOrd="3" destOrd="0"/>
      </dgm:cxnLst>
      <dgm:bg/>
      <dgm:whole/>
    </dgm:dataModel>
  </dgm:sampData>
  <dgm:styleData>
    <dgm:dataModel>
      <dgm:ptLst>
        <dgm:pt modelId="0" type="doc"/>
        <dgm:pt modelId="1"/>
        <dgm:pt modelId="11"/>
        <dgm:pt modelId="12"/>
        <dgm:pt modelId="13"/>
      </dgm:ptLst>
      <dgm:cxnLst>
        <dgm:cxn modelId="2" srcId="0" destId="1" srcOrd="0" destOrd="0"/>
        <dgm:cxn modelId="15" srcId="1" destId="11" srcOrd="0" destOrd="0"/>
        <dgm:cxn modelId="16" srcId="1" destId="12" srcOrd="1" destOrd="0"/>
        <dgm:cxn modelId="17" srcId="1" destId="13" srcOrd="2" destOrd="0"/>
      </dgm:cxnLst>
      <dgm:bg/>
      <dgm:whole/>
    </dgm:dataModel>
  </dgm:styleData>
  <dgm:clrData>
    <dgm:dataModel>
      <dgm:ptLst>
        <dgm:pt modelId="0" type="doc"/>
        <dgm:pt modelId="1"/>
        <dgm:pt modelId="11"/>
        <dgm:pt modelId="12"/>
        <dgm:pt modelId="13"/>
        <dgm:pt modelId="14"/>
        <dgm:pt modelId="15"/>
        <dgm:pt modelId="16"/>
      </dgm:ptLst>
      <dgm:cxnLst>
        <dgm:cxn modelId="2" srcId="0" destId="1" srcOrd="0" destOrd="0"/>
        <dgm:cxn modelId="16" srcId="1" destId="11" srcOrd="0" destOrd="0"/>
        <dgm:cxn modelId="17" srcId="1" destId="12" srcOrd="1" destOrd="0"/>
        <dgm:cxn modelId="18" srcId="1" destId="13" srcOrd="2" destOrd="0"/>
        <dgm:cxn modelId="19" srcId="1" destId="14" srcOrd="3" destOrd="0"/>
        <dgm:cxn modelId="20" srcId="1" destId="15" srcOrd="4" destOrd="0"/>
        <dgm:cxn modelId="21" srcId="1" destId="16" srcOrd="5" destOrd="0"/>
      </dgm:cxnLst>
      <dgm:bg/>
      <dgm:whole/>
    </dgm:dataModel>
  </dgm:clrData>
  <dgm:layoutNode name="Name0">
    <dgm:varLst>
      <dgm:chMax val="1"/>
      <dgm:dir/>
      <dgm:animLvl val="ctr"/>
      <dgm:resizeHandles val="exact"/>
    </dgm:varLst>
    <dgm:choose name="Name1">
      <dgm:if name="Name2" func="var" arg="dir" op="equ" val="norm">
        <dgm:alg type="cycle">
          <dgm:param type="stAng" val="0"/>
          <dgm:param type="spanAng" val="360"/>
          <dgm:param type="ctrShpMap" val="fNode"/>
        </dgm:alg>
      </dgm:if>
      <dgm:else name="Name3">
        <dgm:alg type="cycle">
          <dgm:param type="stAng" val="0"/>
          <dgm:param type="spanAng" val="-360"/>
          <dgm:param type="ctrShpMap" val="fNode"/>
        </dgm:alg>
      </dgm:else>
    </dgm:choose>
    <dgm:shape xmlns:r="http://schemas.openxmlformats.org/officeDocument/2006/relationships" r:blip="">
      <dgm:adjLst/>
    </dgm:shape>
    <dgm:presOf/>
    <dgm:constrLst>
      <dgm:constr type="w" for="ch" forName="centerShape" refType="w"/>
      <dgm:constr type="w" for="ch" forName="parTrans" refType="w" refFor="ch" refForName="centerShape" fact="0.4"/>
      <dgm:constr type="w" for="ch" forName="node" refType="w" refFor="ch" refForName="centerShape" op="equ" fact="1.25"/>
      <dgm:constr type="sp" refType="w" refFor="ch" refForName="centerShape" op="equ" fact="0.4"/>
      <dgm:constr type="sibSp" refType="w" refFor="ch" refForName="node" fact="0.3"/>
      <dgm:constr type="primFontSz" for="ch" forName="centerShape" val="65"/>
      <dgm:constr type="primFontSz" for="des" forName="node" op="equ" val="65"/>
      <dgm:constr type="primFontSz" for="des" forName="node" refType="primFontSz" refFor="ch" refForName="centerShape" op="lte"/>
      <dgm:constr type="primFontSz" for="des" forName="connectorText" op="equ" val="55"/>
      <dgm:constr type="primFontSz" for="des" forName="connectorText" refType="primFontSz" refFor="ch" refForName="centerShape" op="lte" fact="0.8"/>
      <dgm:constr type="primFontSz" for="des" forName="connectorText" refType="primFontSz" refFor="des" refForName="node" op="lte"/>
    </dgm:constrLst>
    <dgm:choose name="Name4">
      <dgm:if name="Name5" axis="ch ch" ptType="node node" st="1 1" cnt="1 0" func="cnt" op="lte" val="6">
        <dgm:ruleLst>
          <dgm:rule type="w" for="ch" forName="node" val="NaN" fact="1" max="NaN"/>
        </dgm:ruleLst>
      </dgm:if>
      <dgm:if name="Name6" axis="ch ch" ptType="node node" st="1 1" cnt="1 0" func="cnt" op="lte" val="8">
        <dgm:ruleLst>
          <dgm:rule type="w" for="ch" forName="node" val="NaN" fact="0.9" max="NaN"/>
        </dgm:ruleLst>
      </dgm:if>
      <dgm:if name="Name7" axis="ch ch" ptType="node node" st="1 1" cnt="1 0" func="cnt" op="lte" val="10">
        <dgm:ruleLst>
          <dgm:rule type="w" for="ch" forName="node" val="NaN" fact="0.8" max="NaN"/>
        </dgm:ruleLst>
      </dgm:if>
      <dgm:if name="Name8" axis="ch ch" ptType="node node" st="1 1" cnt="1 0" func="cnt" op="lte" val="12">
        <dgm:ruleLst>
          <dgm:rule type="w" for="ch" forName="node" val="NaN" fact="0.7" max="NaN"/>
        </dgm:ruleLst>
      </dgm:if>
      <dgm:if name="Name9" axis="ch ch" ptType="node node" st="1 1" cnt="1 0" func="cnt" op="lte" val="14">
        <dgm:ruleLst>
          <dgm:rule type="w" for="ch" forName="node" val="NaN" fact="0.6" max="NaN"/>
        </dgm:ruleLst>
      </dgm:if>
      <dgm:else name="Name10">
        <dgm:ruleLst>
          <dgm:rule type="w" for="ch" forName="node" val="NaN" fact="0.5" max="NaN"/>
        </dgm:ruleLst>
      </dgm:else>
    </dgm:choose>
    <dgm:forEach name="Name11" axis="ch" ptType="node" cnt="1">
      <dgm:layoutNode name="centerShape" styleLbl="node0">
        <dgm:alg type="tx"/>
        <dgm:shape xmlns:r="http://schemas.openxmlformats.org/officeDocument/2006/relationships" type="ellipse" r:blip="">
          <dgm:adjLst/>
        </dgm:shape>
        <dgm:presOf axis="self"/>
        <dgm:constrLst>
          <dgm:constr type="h" refType="w"/>
          <dgm:constr type="tMarg" refType="primFontSz" fact="0.1"/>
          <dgm:constr type="bMarg" refType="primFontSz" fact="0.1"/>
          <dgm:constr type="lMarg" refType="primFontSz" fact="0.1"/>
          <dgm:constr type="rMarg" refType="primFontSz" fact="0.1"/>
        </dgm:constrLst>
        <dgm:ruleLst>
          <dgm:rule type="primFontSz" val="5" fact="NaN" max="NaN"/>
        </dgm:ruleLst>
      </dgm:layoutNode>
      <dgm:forEach name="Name12" axis="ch">
        <dgm:forEach name="Name13" axis="self" ptType="parTrans">
          <dgm:layoutNode name="parTrans" styleLbl="sibTrans2D1">
            <dgm:alg type="conn">
              <dgm:param type="begPts" val="auto"/>
              <dgm:param type="endPts" val="auto"/>
            </dgm:alg>
            <dgm:shape xmlns:r="http://schemas.openxmlformats.org/officeDocument/2006/relationships" type="conn" r:blip="">
              <dgm:adjLst/>
            </dgm:shape>
            <dgm:presOf axis="self"/>
            <dgm:constrLst>
              <dgm:constr type="h" refType="w" fact="0.85"/>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name="Name14" axis="self" ptType="node">
          <dgm:layoutNode name="node" styleLbl="node1">
            <dgm:varLst>
              <dgm:bulletEnabled val="1"/>
            </dgm:varLst>
            <dgm:alg type="tx">
              <dgm:param type="txAnchorVertCh" val="mid"/>
            </dgm:alg>
            <dgm:shape xmlns:r="http://schemas.openxmlformats.org/officeDocument/2006/relationships" type="ellipse" r:blip="">
              <dgm:adjLst/>
            </dgm:shape>
            <dgm:presOf axis="desOrSelf" ptType="node"/>
            <dgm:constrLst>
              <dgm:constr type="h" refType="w"/>
              <dgm:constr type="tMarg" refType="primFontSz" fact="0.1"/>
              <dgm:constr type="bMarg" refType="primFontSz" fact="0.1"/>
              <dgm:constr type="lMarg" refType="primFontSz" fact="0.1"/>
              <dgm:constr type="rMarg" refType="primFontSz" fact="0.1"/>
            </dgm:constrLst>
            <dgm:ruleLst>
              <dgm:rule type="w" val="INF" fact="NaN" max="NaN"/>
              <dgm:rule type="primFontSz" val="5" fact="NaN" max="NaN"/>
            </dgm:ruleLst>
          </dgm:layoutNode>
        </dgm:forEach>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radial5">
  <dgm:title val=""/>
  <dgm:desc val=""/>
  <dgm:catLst>
    <dgm:cat type="relationship" pri="23000"/>
    <dgm:cat type="cycle" pri="11000"/>
  </dgm:catLst>
  <dgm:sampData>
    <dgm:dataModel>
      <dgm:ptLst>
        <dgm:pt modelId="0" type="doc"/>
        <dgm:pt modelId="1">
          <dgm:prSet phldr="1"/>
        </dgm:pt>
        <dgm:pt modelId="11">
          <dgm:prSet phldr="1"/>
        </dgm:pt>
        <dgm:pt modelId="12">
          <dgm:prSet phldr="1"/>
        </dgm:pt>
        <dgm:pt modelId="13">
          <dgm:prSet phldr="1"/>
        </dgm:pt>
        <dgm:pt modelId="14">
          <dgm:prSet phldr="1"/>
        </dgm:pt>
      </dgm:ptLst>
      <dgm:cxnLst>
        <dgm:cxn modelId="2" srcId="0" destId="1" srcOrd="0" destOrd="0"/>
        <dgm:cxn modelId="3" srcId="1" destId="11" srcOrd="0" destOrd="0"/>
        <dgm:cxn modelId="4" srcId="1" destId="12" srcOrd="1" destOrd="0"/>
        <dgm:cxn modelId="5" srcId="1" destId="13" srcOrd="2" destOrd="0"/>
        <dgm:cxn modelId="6" srcId="1" destId="14" srcOrd="3" destOrd="0"/>
      </dgm:cxnLst>
      <dgm:bg/>
      <dgm:whole/>
    </dgm:dataModel>
  </dgm:sampData>
  <dgm:styleData>
    <dgm:dataModel>
      <dgm:ptLst>
        <dgm:pt modelId="0" type="doc"/>
        <dgm:pt modelId="1"/>
        <dgm:pt modelId="11"/>
        <dgm:pt modelId="12"/>
        <dgm:pt modelId="13"/>
      </dgm:ptLst>
      <dgm:cxnLst>
        <dgm:cxn modelId="2" srcId="0" destId="1" srcOrd="0" destOrd="0"/>
        <dgm:cxn modelId="15" srcId="1" destId="11" srcOrd="0" destOrd="0"/>
        <dgm:cxn modelId="16" srcId="1" destId="12" srcOrd="1" destOrd="0"/>
        <dgm:cxn modelId="17" srcId="1" destId="13" srcOrd="2" destOrd="0"/>
      </dgm:cxnLst>
      <dgm:bg/>
      <dgm:whole/>
    </dgm:dataModel>
  </dgm:styleData>
  <dgm:clrData>
    <dgm:dataModel>
      <dgm:ptLst>
        <dgm:pt modelId="0" type="doc"/>
        <dgm:pt modelId="1"/>
        <dgm:pt modelId="11"/>
        <dgm:pt modelId="12"/>
        <dgm:pt modelId="13"/>
        <dgm:pt modelId="14"/>
        <dgm:pt modelId="15"/>
        <dgm:pt modelId="16"/>
      </dgm:ptLst>
      <dgm:cxnLst>
        <dgm:cxn modelId="2" srcId="0" destId="1" srcOrd="0" destOrd="0"/>
        <dgm:cxn modelId="16" srcId="1" destId="11" srcOrd="0" destOrd="0"/>
        <dgm:cxn modelId="17" srcId="1" destId="12" srcOrd="1" destOrd="0"/>
        <dgm:cxn modelId="18" srcId="1" destId="13" srcOrd="2" destOrd="0"/>
        <dgm:cxn modelId="19" srcId="1" destId="14" srcOrd="3" destOrd="0"/>
        <dgm:cxn modelId="20" srcId="1" destId="15" srcOrd="4" destOrd="0"/>
        <dgm:cxn modelId="21" srcId="1" destId="16" srcOrd="5" destOrd="0"/>
      </dgm:cxnLst>
      <dgm:bg/>
      <dgm:whole/>
    </dgm:dataModel>
  </dgm:clrData>
  <dgm:layoutNode name="Name0">
    <dgm:varLst>
      <dgm:chMax val="1"/>
      <dgm:dir/>
      <dgm:animLvl val="ctr"/>
      <dgm:resizeHandles val="exact"/>
    </dgm:varLst>
    <dgm:choose name="Name1">
      <dgm:if name="Name2" func="var" arg="dir" op="equ" val="norm">
        <dgm:alg type="cycle">
          <dgm:param type="stAng" val="0"/>
          <dgm:param type="spanAng" val="360"/>
          <dgm:param type="ctrShpMap" val="fNode"/>
        </dgm:alg>
      </dgm:if>
      <dgm:else name="Name3">
        <dgm:alg type="cycle">
          <dgm:param type="stAng" val="0"/>
          <dgm:param type="spanAng" val="-360"/>
          <dgm:param type="ctrShpMap" val="fNode"/>
        </dgm:alg>
      </dgm:else>
    </dgm:choose>
    <dgm:shape xmlns:r="http://schemas.openxmlformats.org/officeDocument/2006/relationships" r:blip="">
      <dgm:adjLst/>
    </dgm:shape>
    <dgm:presOf/>
    <dgm:constrLst>
      <dgm:constr type="w" for="ch" forName="centerShape" refType="w"/>
      <dgm:constr type="w" for="ch" forName="parTrans" refType="w" refFor="ch" refForName="centerShape" fact="0.4"/>
      <dgm:constr type="w" for="ch" forName="node" refType="w" refFor="ch" refForName="centerShape" op="equ" fact="1.25"/>
      <dgm:constr type="sp" refType="w" refFor="ch" refForName="centerShape" op="equ" fact="0.4"/>
      <dgm:constr type="sibSp" refType="w" refFor="ch" refForName="node" fact="0.3"/>
      <dgm:constr type="primFontSz" for="ch" forName="centerShape" val="65"/>
      <dgm:constr type="primFontSz" for="des" forName="node" op="equ" val="65"/>
      <dgm:constr type="primFontSz" for="des" forName="node" refType="primFontSz" refFor="ch" refForName="centerShape" op="lte"/>
      <dgm:constr type="primFontSz" for="des" forName="connectorText" op="equ" val="55"/>
      <dgm:constr type="primFontSz" for="des" forName="connectorText" refType="primFontSz" refFor="ch" refForName="centerShape" op="lte" fact="0.8"/>
      <dgm:constr type="primFontSz" for="des" forName="connectorText" refType="primFontSz" refFor="des" refForName="node" op="lte"/>
    </dgm:constrLst>
    <dgm:choose name="Name4">
      <dgm:if name="Name5" axis="ch ch" ptType="node node" st="1 1" cnt="1 0" func="cnt" op="lte" val="6">
        <dgm:ruleLst>
          <dgm:rule type="w" for="ch" forName="node" val="NaN" fact="1" max="NaN"/>
        </dgm:ruleLst>
      </dgm:if>
      <dgm:if name="Name6" axis="ch ch" ptType="node node" st="1 1" cnt="1 0" func="cnt" op="lte" val="8">
        <dgm:ruleLst>
          <dgm:rule type="w" for="ch" forName="node" val="NaN" fact="0.9" max="NaN"/>
        </dgm:ruleLst>
      </dgm:if>
      <dgm:if name="Name7" axis="ch ch" ptType="node node" st="1 1" cnt="1 0" func="cnt" op="lte" val="10">
        <dgm:ruleLst>
          <dgm:rule type="w" for="ch" forName="node" val="NaN" fact="0.8" max="NaN"/>
        </dgm:ruleLst>
      </dgm:if>
      <dgm:if name="Name8" axis="ch ch" ptType="node node" st="1 1" cnt="1 0" func="cnt" op="lte" val="12">
        <dgm:ruleLst>
          <dgm:rule type="w" for="ch" forName="node" val="NaN" fact="0.7" max="NaN"/>
        </dgm:ruleLst>
      </dgm:if>
      <dgm:if name="Name9" axis="ch ch" ptType="node node" st="1 1" cnt="1 0" func="cnt" op="lte" val="14">
        <dgm:ruleLst>
          <dgm:rule type="w" for="ch" forName="node" val="NaN" fact="0.6" max="NaN"/>
        </dgm:ruleLst>
      </dgm:if>
      <dgm:else name="Name10">
        <dgm:ruleLst>
          <dgm:rule type="w" for="ch" forName="node" val="NaN" fact="0.5" max="NaN"/>
        </dgm:ruleLst>
      </dgm:else>
    </dgm:choose>
    <dgm:forEach name="Name11" axis="ch" ptType="node" cnt="1">
      <dgm:layoutNode name="centerShape" styleLbl="node0">
        <dgm:alg type="tx"/>
        <dgm:shape xmlns:r="http://schemas.openxmlformats.org/officeDocument/2006/relationships" type="ellipse" r:blip="">
          <dgm:adjLst/>
        </dgm:shape>
        <dgm:presOf axis="self"/>
        <dgm:constrLst>
          <dgm:constr type="h" refType="w"/>
          <dgm:constr type="tMarg" refType="primFontSz" fact="0.1"/>
          <dgm:constr type="bMarg" refType="primFontSz" fact="0.1"/>
          <dgm:constr type="lMarg" refType="primFontSz" fact="0.1"/>
          <dgm:constr type="rMarg" refType="primFontSz" fact="0.1"/>
        </dgm:constrLst>
        <dgm:ruleLst>
          <dgm:rule type="primFontSz" val="5" fact="NaN" max="NaN"/>
        </dgm:ruleLst>
      </dgm:layoutNode>
      <dgm:forEach name="Name12" axis="ch">
        <dgm:forEach name="Name13" axis="self" ptType="parTrans">
          <dgm:layoutNode name="parTrans" styleLbl="sibTrans2D1">
            <dgm:alg type="conn">
              <dgm:param type="begPts" val="auto"/>
              <dgm:param type="endPts" val="auto"/>
            </dgm:alg>
            <dgm:shape xmlns:r="http://schemas.openxmlformats.org/officeDocument/2006/relationships" type="conn" r:blip="">
              <dgm:adjLst/>
            </dgm:shape>
            <dgm:presOf axis="self"/>
            <dgm:constrLst>
              <dgm:constr type="h" refType="w" fact="0.85"/>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name="Name14" axis="self" ptType="node">
          <dgm:layoutNode name="node" styleLbl="node1">
            <dgm:varLst>
              <dgm:bulletEnabled val="1"/>
            </dgm:varLst>
            <dgm:alg type="tx">
              <dgm:param type="txAnchorVertCh" val="mid"/>
            </dgm:alg>
            <dgm:shape xmlns:r="http://schemas.openxmlformats.org/officeDocument/2006/relationships" type="ellipse" r:blip="">
              <dgm:adjLst/>
            </dgm:shape>
            <dgm:presOf axis="desOrSelf" ptType="node"/>
            <dgm:constrLst>
              <dgm:constr type="h" refType="w"/>
              <dgm:constr type="tMarg" refType="primFontSz" fact="0.1"/>
              <dgm:constr type="bMarg" refType="primFontSz" fact="0.1"/>
              <dgm:constr type="lMarg" refType="primFontSz" fact="0.1"/>
              <dgm:constr type="rMarg" refType="primFontSz" fact="0.1"/>
            </dgm:constrLst>
            <dgm:ruleLst>
              <dgm:rule type="w" val="INF" fact="NaN" max="NaN"/>
              <dgm:rule type="primFontSz" val="5" fact="NaN" max="NaN"/>
            </dgm:ruleLst>
          </dgm:layoutNode>
        </dgm:forEach>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radial5">
  <dgm:title val=""/>
  <dgm:desc val=""/>
  <dgm:catLst>
    <dgm:cat type="relationship" pri="23000"/>
    <dgm:cat type="cycle" pri="11000"/>
  </dgm:catLst>
  <dgm:sampData>
    <dgm:dataModel>
      <dgm:ptLst>
        <dgm:pt modelId="0" type="doc"/>
        <dgm:pt modelId="1">
          <dgm:prSet phldr="1"/>
        </dgm:pt>
        <dgm:pt modelId="11">
          <dgm:prSet phldr="1"/>
        </dgm:pt>
        <dgm:pt modelId="12">
          <dgm:prSet phldr="1"/>
        </dgm:pt>
        <dgm:pt modelId="13">
          <dgm:prSet phldr="1"/>
        </dgm:pt>
        <dgm:pt modelId="14">
          <dgm:prSet phldr="1"/>
        </dgm:pt>
      </dgm:ptLst>
      <dgm:cxnLst>
        <dgm:cxn modelId="2" srcId="0" destId="1" srcOrd="0" destOrd="0"/>
        <dgm:cxn modelId="3" srcId="1" destId="11" srcOrd="0" destOrd="0"/>
        <dgm:cxn modelId="4" srcId="1" destId="12" srcOrd="1" destOrd="0"/>
        <dgm:cxn modelId="5" srcId="1" destId="13" srcOrd="2" destOrd="0"/>
        <dgm:cxn modelId="6" srcId="1" destId="14" srcOrd="3" destOrd="0"/>
      </dgm:cxnLst>
      <dgm:bg/>
      <dgm:whole/>
    </dgm:dataModel>
  </dgm:sampData>
  <dgm:styleData>
    <dgm:dataModel>
      <dgm:ptLst>
        <dgm:pt modelId="0" type="doc"/>
        <dgm:pt modelId="1"/>
        <dgm:pt modelId="11"/>
        <dgm:pt modelId="12"/>
        <dgm:pt modelId="13"/>
      </dgm:ptLst>
      <dgm:cxnLst>
        <dgm:cxn modelId="2" srcId="0" destId="1" srcOrd="0" destOrd="0"/>
        <dgm:cxn modelId="15" srcId="1" destId="11" srcOrd="0" destOrd="0"/>
        <dgm:cxn modelId="16" srcId="1" destId="12" srcOrd="1" destOrd="0"/>
        <dgm:cxn modelId="17" srcId="1" destId="13" srcOrd="2" destOrd="0"/>
      </dgm:cxnLst>
      <dgm:bg/>
      <dgm:whole/>
    </dgm:dataModel>
  </dgm:styleData>
  <dgm:clrData>
    <dgm:dataModel>
      <dgm:ptLst>
        <dgm:pt modelId="0" type="doc"/>
        <dgm:pt modelId="1"/>
        <dgm:pt modelId="11"/>
        <dgm:pt modelId="12"/>
        <dgm:pt modelId="13"/>
        <dgm:pt modelId="14"/>
        <dgm:pt modelId="15"/>
        <dgm:pt modelId="16"/>
      </dgm:ptLst>
      <dgm:cxnLst>
        <dgm:cxn modelId="2" srcId="0" destId="1" srcOrd="0" destOrd="0"/>
        <dgm:cxn modelId="16" srcId="1" destId="11" srcOrd="0" destOrd="0"/>
        <dgm:cxn modelId="17" srcId="1" destId="12" srcOrd="1" destOrd="0"/>
        <dgm:cxn modelId="18" srcId="1" destId="13" srcOrd="2" destOrd="0"/>
        <dgm:cxn modelId="19" srcId="1" destId="14" srcOrd="3" destOrd="0"/>
        <dgm:cxn modelId="20" srcId="1" destId="15" srcOrd="4" destOrd="0"/>
        <dgm:cxn modelId="21" srcId="1" destId="16" srcOrd="5" destOrd="0"/>
      </dgm:cxnLst>
      <dgm:bg/>
      <dgm:whole/>
    </dgm:dataModel>
  </dgm:clrData>
  <dgm:layoutNode name="Name0">
    <dgm:varLst>
      <dgm:chMax val="1"/>
      <dgm:dir/>
      <dgm:animLvl val="ctr"/>
      <dgm:resizeHandles val="exact"/>
    </dgm:varLst>
    <dgm:choose name="Name1">
      <dgm:if name="Name2" func="var" arg="dir" op="equ" val="norm">
        <dgm:alg type="cycle">
          <dgm:param type="stAng" val="0"/>
          <dgm:param type="spanAng" val="360"/>
          <dgm:param type="ctrShpMap" val="fNode"/>
        </dgm:alg>
      </dgm:if>
      <dgm:else name="Name3">
        <dgm:alg type="cycle">
          <dgm:param type="stAng" val="0"/>
          <dgm:param type="spanAng" val="-360"/>
          <dgm:param type="ctrShpMap" val="fNode"/>
        </dgm:alg>
      </dgm:else>
    </dgm:choose>
    <dgm:shape xmlns:r="http://schemas.openxmlformats.org/officeDocument/2006/relationships" r:blip="">
      <dgm:adjLst/>
    </dgm:shape>
    <dgm:presOf/>
    <dgm:constrLst>
      <dgm:constr type="w" for="ch" forName="centerShape" refType="w"/>
      <dgm:constr type="w" for="ch" forName="parTrans" refType="w" refFor="ch" refForName="centerShape" fact="0.4"/>
      <dgm:constr type="w" for="ch" forName="node" refType="w" refFor="ch" refForName="centerShape" op="equ" fact="1.25"/>
      <dgm:constr type="sp" refType="w" refFor="ch" refForName="centerShape" op="equ" fact="0.4"/>
      <dgm:constr type="sibSp" refType="w" refFor="ch" refForName="node" fact="0.3"/>
      <dgm:constr type="primFontSz" for="ch" forName="centerShape" val="65"/>
      <dgm:constr type="primFontSz" for="des" forName="node" op="equ" val="65"/>
      <dgm:constr type="primFontSz" for="des" forName="node" refType="primFontSz" refFor="ch" refForName="centerShape" op="lte"/>
      <dgm:constr type="primFontSz" for="des" forName="connectorText" op="equ" val="55"/>
      <dgm:constr type="primFontSz" for="des" forName="connectorText" refType="primFontSz" refFor="ch" refForName="centerShape" op="lte" fact="0.8"/>
      <dgm:constr type="primFontSz" for="des" forName="connectorText" refType="primFontSz" refFor="des" refForName="node" op="lte"/>
    </dgm:constrLst>
    <dgm:choose name="Name4">
      <dgm:if name="Name5" axis="ch ch" ptType="node node" st="1 1" cnt="1 0" func="cnt" op="lte" val="6">
        <dgm:ruleLst>
          <dgm:rule type="w" for="ch" forName="node" val="NaN" fact="1" max="NaN"/>
        </dgm:ruleLst>
      </dgm:if>
      <dgm:if name="Name6" axis="ch ch" ptType="node node" st="1 1" cnt="1 0" func="cnt" op="lte" val="8">
        <dgm:ruleLst>
          <dgm:rule type="w" for="ch" forName="node" val="NaN" fact="0.9" max="NaN"/>
        </dgm:ruleLst>
      </dgm:if>
      <dgm:if name="Name7" axis="ch ch" ptType="node node" st="1 1" cnt="1 0" func="cnt" op="lte" val="10">
        <dgm:ruleLst>
          <dgm:rule type="w" for="ch" forName="node" val="NaN" fact="0.8" max="NaN"/>
        </dgm:ruleLst>
      </dgm:if>
      <dgm:if name="Name8" axis="ch ch" ptType="node node" st="1 1" cnt="1 0" func="cnt" op="lte" val="12">
        <dgm:ruleLst>
          <dgm:rule type="w" for="ch" forName="node" val="NaN" fact="0.7" max="NaN"/>
        </dgm:ruleLst>
      </dgm:if>
      <dgm:if name="Name9" axis="ch ch" ptType="node node" st="1 1" cnt="1 0" func="cnt" op="lte" val="14">
        <dgm:ruleLst>
          <dgm:rule type="w" for="ch" forName="node" val="NaN" fact="0.6" max="NaN"/>
        </dgm:ruleLst>
      </dgm:if>
      <dgm:else name="Name10">
        <dgm:ruleLst>
          <dgm:rule type="w" for="ch" forName="node" val="NaN" fact="0.5" max="NaN"/>
        </dgm:ruleLst>
      </dgm:else>
    </dgm:choose>
    <dgm:forEach name="Name11" axis="ch" ptType="node" cnt="1">
      <dgm:layoutNode name="centerShape" styleLbl="node0">
        <dgm:alg type="tx"/>
        <dgm:shape xmlns:r="http://schemas.openxmlformats.org/officeDocument/2006/relationships" type="ellipse" r:blip="">
          <dgm:adjLst/>
        </dgm:shape>
        <dgm:presOf axis="self"/>
        <dgm:constrLst>
          <dgm:constr type="h" refType="w"/>
          <dgm:constr type="tMarg" refType="primFontSz" fact="0.1"/>
          <dgm:constr type="bMarg" refType="primFontSz" fact="0.1"/>
          <dgm:constr type="lMarg" refType="primFontSz" fact="0.1"/>
          <dgm:constr type="rMarg" refType="primFontSz" fact="0.1"/>
        </dgm:constrLst>
        <dgm:ruleLst>
          <dgm:rule type="primFontSz" val="5" fact="NaN" max="NaN"/>
        </dgm:ruleLst>
      </dgm:layoutNode>
      <dgm:forEach name="Name12" axis="ch">
        <dgm:forEach name="Name13" axis="self" ptType="parTrans">
          <dgm:layoutNode name="parTrans" styleLbl="sibTrans2D1">
            <dgm:alg type="conn">
              <dgm:param type="begPts" val="auto"/>
              <dgm:param type="endPts" val="auto"/>
            </dgm:alg>
            <dgm:shape xmlns:r="http://schemas.openxmlformats.org/officeDocument/2006/relationships" type="conn" r:blip="">
              <dgm:adjLst/>
            </dgm:shape>
            <dgm:presOf axis="self"/>
            <dgm:constrLst>
              <dgm:constr type="h" refType="w" fact="0.85"/>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name="Name14" axis="self" ptType="node">
          <dgm:layoutNode name="node" styleLbl="node1">
            <dgm:varLst>
              <dgm:bulletEnabled val="1"/>
            </dgm:varLst>
            <dgm:alg type="tx">
              <dgm:param type="txAnchorVertCh" val="mid"/>
            </dgm:alg>
            <dgm:shape xmlns:r="http://schemas.openxmlformats.org/officeDocument/2006/relationships" type="ellipse" r:blip="">
              <dgm:adjLst/>
            </dgm:shape>
            <dgm:presOf axis="desOrSelf" ptType="node"/>
            <dgm:constrLst>
              <dgm:constr type="h" refType="w"/>
              <dgm:constr type="tMarg" refType="primFontSz" fact="0.1"/>
              <dgm:constr type="bMarg" refType="primFontSz" fact="0.1"/>
              <dgm:constr type="lMarg" refType="primFontSz" fact="0.1"/>
              <dgm:constr type="rMarg" refType="primFontSz" fact="0.1"/>
            </dgm:constrLst>
            <dgm:ruleLst>
              <dgm:rule type="w" val="INF" fact="NaN" max="NaN"/>
              <dgm:rule type="primFontSz" val="5" fact="NaN" max="NaN"/>
            </dgm:ruleLst>
          </dgm:layoutNode>
        </dgm:forEach>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radial5">
  <dgm:title val=""/>
  <dgm:desc val=""/>
  <dgm:catLst>
    <dgm:cat type="relationship" pri="23000"/>
    <dgm:cat type="cycle" pri="11000"/>
  </dgm:catLst>
  <dgm:sampData>
    <dgm:dataModel>
      <dgm:ptLst>
        <dgm:pt modelId="0" type="doc"/>
        <dgm:pt modelId="1">
          <dgm:prSet phldr="1"/>
        </dgm:pt>
        <dgm:pt modelId="11">
          <dgm:prSet phldr="1"/>
        </dgm:pt>
        <dgm:pt modelId="12">
          <dgm:prSet phldr="1"/>
        </dgm:pt>
        <dgm:pt modelId="13">
          <dgm:prSet phldr="1"/>
        </dgm:pt>
        <dgm:pt modelId="14">
          <dgm:prSet phldr="1"/>
        </dgm:pt>
      </dgm:ptLst>
      <dgm:cxnLst>
        <dgm:cxn modelId="2" srcId="0" destId="1" srcOrd="0" destOrd="0"/>
        <dgm:cxn modelId="3" srcId="1" destId="11" srcOrd="0" destOrd="0"/>
        <dgm:cxn modelId="4" srcId="1" destId="12" srcOrd="1" destOrd="0"/>
        <dgm:cxn modelId="5" srcId="1" destId="13" srcOrd="2" destOrd="0"/>
        <dgm:cxn modelId="6" srcId="1" destId="14" srcOrd="3" destOrd="0"/>
      </dgm:cxnLst>
      <dgm:bg/>
      <dgm:whole/>
    </dgm:dataModel>
  </dgm:sampData>
  <dgm:styleData>
    <dgm:dataModel>
      <dgm:ptLst>
        <dgm:pt modelId="0" type="doc"/>
        <dgm:pt modelId="1"/>
        <dgm:pt modelId="11"/>
        <dgm:pt modelId="12"/>
        <dgm:pt modelId="13"/>
      </dgm:ptLst>
      <dgm:cxnLst>
        <dgm:cxn modelId="2" srcId="0" destId="1" srcOrd="0" destOrd="0"/>
        <dgm:cxn modelId="15" srcId="1" destId="11" srcOrd="0" destOrd="0"/>
        <dgm:cxn modelId="16" srcId="1" destId="12" srcOrd="1" destOrd="0"/>
        <dgm:cxn modelId="17" srcId="1" destId="13" srcOrd="2" destOrd="0"/>
      </dgm:cxnLst>
      <dgm:bg/>
      <dgm:whole/>
    </dgm:dataModel>
  </dgm:styleData>
  <dgm:clrData>
    <dgm:dataModel>
      <dgm:ptLst>
        <dgm:pt modelId="0" type="doc"/>
        <dgm:pt modelId="1"/>
        <dgm:pt modelId="11"/>
        <dgm:pt modelId="12"/>
        <dgm:pt modelId="13"/>
        <dgm:pt modelId="14"/>
        <dgm:pt modelId="15"/>
        <dgm:pt modelId="16"/>
      </dgm:ptLst>
      <dgm:cxnLst>
        <dgm:cxn modelId="2" srcId="0" destId="1" srcOrd="0" destOrd="0"/>
        <dgm:cxn modelId="16" srcId="1" destId="11" srcOrd="0" destOrd="0"/>
        <dgm:cxn modelId="17" srcId="1" destId="12" srcOrd="1" destOrd="0"/>
        <dgm:cxn modelId="18" srcId="1" destId="13" srcOrd="2" destOrd="0"/>
        <dgm:cxn modelId="19" srcId="1" destId="14" srcOrd="3" destOrd="0"/>
        <dgm:cxn modelId="20" srcId="1" destId="15" srcOrd="4" destOrd="0"/>
        <dgm:cxn modelId="21" srcId="1" destId="16" srcOrd="5" destOrd="0"/>
      </dgm:cxnLst>
      <dgm:bg/>
      <dgm:whole/>
    </dgm:dataModel>
  </dgm:clrData>
  <dgm:layoutNode name="Name0">
    <dgm:varLst>
      <dgm:chMax val="1"/>
      <dgm:dir/>
      <dgm:animLvl val="ctr"/>
      <dgm:resizeHandles val="exact"/>
    </dgm:varLst>
    <dgm:choose name="Name1">
      <dgm:if name="Name2" func="var" arg="dir" op="equ" val="norm">
        <dgm:alg type="cycle">
          <dgm:param type="stAng" val="0"/>
          <dgm:param type="spanAng" val="360"/>
          <dgm:param type="ctrShpMap" val="fNode"/>
        </dgm:alg>
      </dgm:if>
      <dgm:else name="Name3">
        <dgm:alg type="cycle">
          <dgm:param type="stAng" val="0"/>
          <dgm:param type="spanAng" val="-360"/>
          <dgm:param type="ctrShpMap" val="fNode"/>
        </dgm:alg>
      </dgm:else>
    </dgm:choose>
    <dgm:shape xmlns:r="http://schemas.openxmlformats.org/officeDocument/2006/relationships" r:blip="">
      <dgm:adjLst/>
    </dgm:shape>
    <dgm:presOf/>
    <dgm:constrLst>
      <dgm:constr type="w" for="ch" forName="centerShape" refType="w"/>
      <dgm:constr type="w" for="ch" forName="parTrans" refType="w" refFor="ch" refForName="centerShape" fact="0.4"/>
      <dgm:constr type="w" for="ch" forName="node" refType="w" refFor="ch" refForName="centerShape" op="equ" fact="1.25"/>
      <dgm:constr type="sp" refType="w" refFor="ch" refForName="centerShape" op="equ" fact="0.4"/>
      <dgm:constr type="sibSp" refType="w" refFor="ch" refForName="node" fact="0.3"/>
      <dgm:constr type="primFontSz" for="ch" forName="centerShape" val="65"/>
      <dgm:constr type="primFontSz" for="des" forName="node" op="equ" val="65"/>
      <dgm:constr type="primFontSz" for="des" forName="node" refType="primFontSz" refFor="ch" refForName="centerShape" op="lte"/>
      <dgm:constr type="primFontSz" for="des" forName="connectorText" op="equ" val="55"/>
      <dgm:constr type="primFontSz" for="des" forName="connectorText" refType="primFontSz" refFor="ch" refForName="centerShape" op="lte" fact="0.8"/>
      <dgm:constr type="primFontSz" for="des" forName="connectorText" refType="primFontSz" refFor="des" refForName="node" op="lte"/>
    </dgm:constrLst>
    <dgm:choose name="Name4">
      <dgm:if name="Name5" axis="ch ch" ptType="node node" st="1 1" cnt="1 0" func="cnt" op="lte" val="6">
        <dgm:ruleLst>
          <dgm:rule type="w" for="ch" forName="node" val="NaN" fact="1" max="NaN"/>
        </dgm:ruleLst>
      </dgm:if>
      <dgm:if name="Name6" axis="ch ch" ptType="node node" st="1 1" cnt="1 0" func="cnt" op="lte" val="8">
        <dgm:ruleLst>
          <dgm:rule type="w" for="ch" forName="node" val="NaN" fact="0.9" max="NaN"/>
        </dgm:ruleLst>
      </dgm:if>
      <dgm:if name="Name7" axis="ch ch" ptType="node node" st="1 1" cnt="1 0" func="cnt" op="lte" val="10">
        <dgm:ruleLst>
          <dgm:rule type="w" for="ch" forName="node" val="NaN" fact="0.8" max="NaN"/>
        </dgm:ruleLst>
      </dgm:if>
      <dgm:if name="Name8" axis="ch ch" ptType="node node" st="1 1" cnt="1 0" func="cnt" op="lte" val="12">
        <dgm:ruleLst>
          <dgm:rule type="w" for="ch" forName="node" val="NaN" fact="0.7" max="NaN"/>
        </dgm:ruleLst>
      </dgm:if>
      <dgm:if name="Name9" axis="ch ch" ptType="node node" st="1 1" cnt="1 0" func="cnt" op="lte" val="14">
        <dgm:ruleLst>
          <dgm:rule type="w" for="ch" forName="node" val="NaN" fact="0.6" max="NaN"/>
        </dgm:ruleLst>
      </dgm:if>
      <dgm:else name="Name10">
        <dgm:ruleLst>
          <dgm:rule type="w" for="ch" forName="node" val="NaN" fact="0.5" max="NaN"/>
        </dgm:ruleLst>
      </dgm:else>
    </dgm:choose>
    <dgm:forEach name="Name11" axis="ch" ptType="node" cnt="1">
      <dgm:layoutNode name="centerShape" styleLbl="node0">
        <dgm:alg type="tx"/>
        <dgm:shape xmlns:r="http://schemas.openxmlformats.org/officeDocument/2006/relationships" type="ellipse" r:blip="">
          <dgm:adjLst/>
        </dgm:shape>
        <dgm:presOf axis="self"/>
        <dgm:constrLst>
          <dgm:constr type="h" refType="w"/>
          <dgm:constr type="tMarg" refType="primFontSz" fact="0.1"/>
          <dgm:constr type="bMarg" refType="primFontSz" fact="0.1"/>
          <dgm:constr type="lMarg" refType="primFontSz" fact="0.1"/>
          <dgm:constr type="rMarg" refType="primFontSz" fact="0.1"/>
        </dgm:constrLst>
        <dgm:ruleLst>
          <dgm:rule type="primFontSz" val="5" fact="NaN" max="NaN"/>
        </dgm:ruleLst>
      </dgm:layoutNode>
      <dgm:forEach name="Name12" axis="ch">
        <dgm:forEach name="Name13" axis="self" ptType="parTrans">
          <dgm:layoutNode name="parTrans" styleLbl="sibTrans2D1">
            <dgm:alg type="conn">
              <dgm:param type="begPts" val="auto"/>
              <dgm:param type="endPts" val="auto"/>
            </dgm:alg>
            <dgm:shape xmlns:r="http://schemas.openxmlformats.org/officeDocument/2006/relationships" type="conn" r:blip="">
              <dgm:adjLst/>
            </dgm:shape>
            <dgm:presOf axis="self"/>
            <dgm:constrLst>
              <dgm:constr type="h" refType="w" fact="0.85"/>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name="Name14" axis="self" ptType="node">
          <dgm:layoutNode name="node" styleLbl="node1">
            <dgm:varLst>
              <dgm:bulletEnabled val="1"/>
            </dgm:varLst>
            <dgm:alg type="tx">
              <dgm:param type="txAnchorVertCh" val="mid"/>
            </dgm:alg>
            <dgm:shape xmlns:r="http://schemas.openxmlformats.org/officeDocument/2006/relationships" type="ellipse" r:blip="">
              <dgm:adjLst/>
            </dgm:shape>
            <dgm:presOf axis="desOrSelf" ptType="node"/>
            <dgm:constrLst>
              <dgm:constr type="h" refType="w"/>
              <dgm:constr type="tMarg" refType="primFontSz" fact="0.1"/>
              <dgm:constr type="bMarg" refType="primFontSz" fact="0.1"/>
              <dgm:constr type="lMarg" refType="primFontSz" fact="0.1"/>
              <dgm:constr type="rMarg" refType="primFontSz" fact="0.1"/>
            </dgm:constrLst>
            <dgm:ruleLst>
              <dgm:rule type="w" val="INF" fact="NaN" max="NaN"/>
              <dgm:rule type="primFontSz" val="5" fact="NaN" max="NaN"/>
            </dgm:ruleLst>
          </dgm:layoutNode>
        </dgm:forEach>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diagramLayout" Target="../diagrams/layout2.xml"/><Relationship Id="rId13" Type="http://schemas.openxmlformats.org/officeDocument/2006/relationships/diagramLayout" Target="../diagrams/layout3.xml"/><Relationship Id="rId18" Type="http://schemas.openxmlformats.org/officeDocument/2006/relationships/diagramLayout" Target="../diagrams/layout4.xml"/><Relationship Id="rId26" Type="http://schemas.microsoft.com/office/2007/relationships/diagramDrawing" Target="../diagrams/drawing5.xml"/><Relationship Id="rId3" Type="http://schemas.openxmlformats.org/officeDocument/2006/relationships/diagramLayout" Target="../diagrams/layout1.xml"/><Relationship Id="rId21" Type="http://schemas.microsoft.com/office/2007/relationships/diagramDrawing" Target="../diagrams/drawing4.xml"/><Relationship Id="rId7" Type="http://schemas.openxmlformats.org/officeDocument/2006/relationships/diagramData" Target="../diagrams/data2.xml"/><Relationship Id="rId12" Type="http://schemas.openxmlformats.org/officeDocument/2006/relationships/diagramData" Target="../diagrams/data3.xml"/><Relationship Id="rId17" Type="http://schemas.openxmlformats.org/officeDocument/2006/relationships/diagramData" Target="../diagrams/data4.xml"/><Relationship Id="rId25" Type="http://schemas.openxmlformats.org/officeDocument/2006/relationships/diagramColors" Target="../diagrams/colors5.xml"/><Relationship Id="rId2" Type="http://schemas.openxmlformats.org/officeDocument/2006/relationships/diagramData" Target="../diagrams/data1.xml"/><Relationship Id="rId16" Type="http://schemas.microsoft.com/office/2007/relationships/diagramDrawing" Target="../diagrams/drawing3.xml"/><Relationship Id="rId20" Type="http://schemas.openxmlformats.org/officeDocument/2006/relationships/diagramColors" Target="../diagrams/colors4.xml"/><Relationship Id="rId1" Type="http://schemas.openxmlformats.org/officeDocument/2006/relationships/image" Target="../media/image1.png"/><Relationship Id="rId6" Type="http://schemas.microsoft.com/office/2007/relationships/diagramDrawing" Target="../diagrams/drawing1.xml"/><Relationship Id="rId11" Type="http://schemas.microsoft.com/office/2007/relationships/diagramDrawing" Target="../diagrams/drawing2.xml"/><Relationship Id="rId24" Type="http://schemas.openxmlformats.org/officeDocument/2006/relationships/diagramQuickStyle" Target="../diagrams/quickStyle5.xml"/><Relationship Id="rId5" Type="http://schemas.openxmlformats.org/officeDocument/2006/relationships/diagramColors" Target="../diagrams/colors1.xml"/><Relationship Id="rId15" Type="http://schemas.openxmlformats.org/officeDocument/2006/relationships/diagramColors" Target="../diagrams/colors3.xml"/><Relationship Id="rId23" Type="http://schemas.openxmlformats.org/officeDocument/2006/relationships/diagramLayout" Target="../diagrams/layout5.xml"/><Relationship Id="rId10" Type="http://schemas.openxmlformats.org/officeDocument/2006/relationships/diagramColors" Target="../diagrams/colors2.xml"/><Relationship Id="rId19" Type="http://schemas.openxmlformats.org/officeDocument/2006/relationships/diagramQuickStyle" Target="../diagrams/quickStyle4.xml"/><Relationship Id="rId4" Type="http://schemas.openxmlformats.org/officeDocument/2006/relationships/diagramQuickStyle" Target="../diagrams/quickStyle1.xml"/><Relationship Id="rId9" Type="http://schemas.openxmlformats.org/officeDocument/2006/relationships/diagramQuickStyle" Target="../diagrams/quickStyle2.xml"/><Relationship Id="rId14" Type="http://schemas.openxmlformats.org/officeDocument/2006/relationships/diagramQuickStyle" Target="../diagrams/quickStyle3.xml"/><Relationship Id="rId22" Type="http://schemas.openxmlformats.org/officeDocument/2006/relationships/diagramData" Target="../diagrams/data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846043</xdr:colOff>
      <xdr:row>41</xdr:row>
      <xdr:rowOff>153800</xdr:rowOff>
    </xdr:from>
    <xdr:to>
      <xdr:col>5</xdr:col>
      <xdr:colOff>764923</xdr:colOff>
      <xdr:row>57</xdr:row>
      <xdr:rowOff>30207</xdr:rowOff>
    </xdr:to>
    <xdr:grpSp>
      <xdr:nvGrpSpPr>
        <xdr:cNvPr id="2" name="Grupo 1"/>
        <xdr:cNvGrpSpPr/>
      </xdr:nvGrpSpPr>
      <xdr:grpSpPr>
        <a:xfrm>
          <a:off x="1989043" y="6148947"/>
          <a:ext cx="5196851" cy="3462289"/>
          <a:chOff x="655543" y="7023006"/>
          <a:chExt cx="6843433" cy="3454494"/>
        </a:xfrm>
      </xdr:grpSpPr>
      <xdr:graphicFrame macro="">
        <xdr:nvGraphicFramePr>
          <xdr:cNvPr id="3" name="Gráfico 2"/>
          <xdr:cNvGraphicFramePr>
            <a:graphicFrameLocks/>
          </xdr:cNvGraphicFramePr>
        </xdr:nvGraphicFramePr>
        <xdr:xfrm>
          <a:off x="655543" y="7023006"/>
          <a:ext cx="6843433" cy="3454494"/>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Rectángulo 3"/>
          <xdr:cNvSpPr/>
        </xdr:nvSpPr>
        <xdr:spPr>
          <a:xfrm>
            <a:off x="2494903" y="9987662"/>
            <a:ext cx="3031529" cy="2302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a:solidFill>
                  <a:schemeClr val="tx1">
                    <a:lumMod val="75000"/>
                    <a:lumOff val="25000"/>
                  </a:schemeClr>
                </a:solidFill>
              </a:rPr>
              <a:t>24  </a:t>
            </a:r>
            <a:r>
              <a:rPr lang="es-CO" sz="900" baseline="0">
                <a:solidFill>
                  <a:schemeClr val="tx1">
                    <a:lumMod val="75000"/>
                    <a:lumOff val="25000"/>
                  </a:schemeClr>
                </a:solidFill>
              </a:rPr>
              <a:t> </a:t>
            </a:r>
            <a:r>
              <a:rPr lang="es-CO" sz="900">
                <a:solidFill>
                  <a:schemeClr val="tx1">
                    <a:lumMod val="75000"/>
                    <a:lumOff val="25000"/>
                  </a:schemeClr>
                </a:solidFill>
              </a:rPr>
              <a:t>7                         14               13     15 36 </a:t>
            </a:r>
            <a:r>
              <a:rPr lang="es-CO" sz="1000">
                <a:solidFill>
                  <a:schemeClr val="tx1">
                    <a:lumMod val="75000"/>
                    <a:lumOff val="25000"/>
                  </a:schemeClr>
                </a:solidFill>
              </a:rPr>
              <a:t>11</a:t>
            </a:r>
          </a:p>
        </xdr:txBody>
      </xdr:sp>
    </xdr:grpSp>
    <xdr:clientData/>
  </xdr:twoCellAnchor>
  <xdr:twoCellAnchor>
    <xdr:from>
      <xdr:col>1</xdr:col>
      <xdr:colOff>0</xdr:colOff>
      <xdr:row>60</xdr:row>
      <xdr:rowOff>0</xdr:rowOff>
    </xdr:from>
    <xdr:to>
      <xdr:col>5</xdr:col>
      <xdr:colOff>377834</xdr:colOff>
      <xdr:row>76</xdr:row>
      <xdr:rowOff>153288</xdr:rowOff>
    </xdr:to>
    <xdr:grpSp>
      <xdr:nvGrpSpPr>
        <xdr:cNvPr id="5" name="Grupo 4"/>
        <xdr:cNvGrpSpPr/>
      </xdr:nvGrpSpPr>
      <xdr:grpSpPr>
        <a:xfrm>
          <a:off x="1143000" y="10253382"/>
          <a:ext cx="5655805" cy="3739171"/>
          <a:chOff x="0" y="0"/>
          <a:chExt cx="6843433" cy="3454494"/>
        </a:xfrm>
      </xdr:grpSpPr>
      <xdr:graphicFrame macro="">
        <xdr:nvGraphicFramePr>
          <xdr:cNvPr id="6" name="Gráfico 5"/>
          <xdr:cNvGraphicFramePr>
            <a:graphicFrameLocks/>
          </xdr:cNvGraphicFramePr>
        </xdr:nvGraphicFramePr>
        <xdr:xfrm>
          <a:off x="0" y="0"/>
          <a:ext cx="6843433" cy="3454494"/>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7" name="Rectángulo 6"/>
          <xdr:cNvSpPr/>
        </xdr:nvSpPr>
        <xdr:spPr>
          <a:xfrm>
            <a:off x="1928533" y="2523654"/>
            <a:ext cx="3074561" cy="2302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s-CO" sz="900">
                <a:solidFill>
                  <a:schemeClr val="tx1">
                    <a:lumMod val="75000"/>
                    <a:lumOff val="25000"/>
                  </a:schemeClr>
                </a:solidFill>
              </a:rPr>
              <a:t>24  </a:t>
            </a:r>
            <a:r>
              <a:rPr lang="es-CO" sz="900" baseline="0">
                <a:solidFill>
                  <a:schemeClr val="tx1">
                    <a:lumMod val="75000"/>
                    <a:lumOff val="25000"/>
                  </a:schemeClr>
                </a:solidFill>
              </a:rPr>
              <a:t> </a:t>
            </a:r>
            <a:r>
              <a:rPr lang="es-CO" sz="900">
                <a:solidFill>
                  <a:schemeClr val="tx1">
                    <a:lumMod val="75000"/>
                    <a:lumOff val="25000"/>
                  </a:schemeClr>
                </a:solidFill>
              </a:rPr>
              <a:t>7                         14               13      15 36 11</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560294</xdr:colOff>
      <xdr:row>45</xdr:row>
      <xdr:rowOff>26613</xdr:rowOff>
    </xdr:from>
    <xdr:to>
      <xdr:col>8</xdr:col>
      <xdr:colOff>1815353</xdr:colOff>
      <xdr:row>61</xdr:row>
      <xdr:rowOff>89647</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24802</xdr:colOff>
      <xdr:row>12</xdr:row>
      <xdr:rowOff>65809</xdr:rowOff>
    </xdr:from>
    <xdr:to>
      <xdr:col>3</xdr:col>
      <xdr:colOff>1446902</xdr:colOff>
      <xdr:row>40</xdr:row>
      <xdr:rowOff>121227</xdr:rowOff>
    </xdr:to>
    <xdr:grpSp>
      <xdr:nvGrpSpPr>
        <xdr:cNvPr id="143" name="Grupo 142"/>
        <xdr:cNvGrpSpPr/>
      </xdr:nvGrpSpPr>
      <xdr:grpSpPr>
        <a:xfrm>
          <a:off x="1133166" y="2351809"/>
          <a:ext cx="5301372" cy="5389418"/>
          <a:chOff x="1185121" y="2819400"/>
          <a:chExt cx="5301372" cy="5389418"/>
        </a:xfrm>
      </xdr:grpSpPr>
      <xdr:pic>
        <xdr:nvPicPr>
          <xdr:cNvPr id="138" name="Imagen 137"/>
          <xdr:cNvPicPr>
            <a:picLocks noChangeAspect="1"/>
          </xdr:cNvPicPr>
        </xdr:nvPicPr>
        <xdr:blipFill>
          <a:blip xmlns:r="http://schemas.openxmlformats.org/officeDocument/2006/relationships" r:embed="rId1"/>
          <a:stretch>
            <a:fillRect/>
          </a:stretch>
        </xdr:blipFill>
        <xdr:spPr>
          <a:xfrm>
            <a:off x="3675475" y="6954981"/>
            <a:ext cx="1390008" cy="1219306"/>
          </a:xfrm>
          <a:prstGeom prst="rect">
            <a:avLst/>
          </a:prstGeom>
        </xdr:spPr>
      </xdr:pic>
      <xdr:pic>
        <xdr:nvPicPr>
          <xdr:cNvPr id="137" name="Imagen 136"/>
          <xdr:cNvPicPr>
            <a:picLocks noChangeAspect="1"/>
          </xdr:cNvPicPr>
        </xdr:nvPicPr>
        <xdr:blipFill>
          <a:blip xmlns:r="http://schemas.openxmlformats.org/officeDocument/2006/relationships" r:embed="rId1"/>
          <a:stretch>
            <a:fillRect/>
          </a:stretch>
        </xdr:blipFill>
        <xdr:spPr>
          <a:xfrm>
            <a:off x="3626985" y="5538354"/>
            <a:ext cx="1390008" cy="1219306"/>
          </a:xfrm>
          <a:prstGeom prst="rect">
            <a:avLst/>
          </a:prstGeom>
        </xdr:spPr>
      </xdr:pic>
      <xdr:pic>
        <xdr:nvPicPr>
          <xdr:cNvPr id="133" name="Imagen 132"/>
          <xdr:cNvPicPr>
            <a:picLocks noChangeAspect="1"/>
          </xdr:cNvPicPr>
        </xdr:nvPicPr>
        <xdr:blipFill>
          <a:blip xmlns:r="http://schemas.openxmlformats.org/officeDocument/2006/relationships" r:embed="rId1"/>
          <a:stretch>
            <a:fillRect/>
          </a:stretch>
        </xdr:blipFill>
        <xdr:spPr>
          <a:xfrm>
            <a:off x="3654135" y="4156364"/>
            <a:ext cx="1390008" cy="1219306"/>
          </a:xfrm>
          <a:prstGeom prst="rect">
            <a:avLst/>
          </a:prstGeom>
        </xdr:spPr>
      </xdr:pic>
      <xdr:grpSp>
        <xdr:nvGrpSpPr>
          <xdr:cNvPr id="136" name="Grupo 135"/>
          <xdr:cNvGrpSpPr/>
        </xdr:nvGrpSpPr>
        <xdr:grpSpPr>
          <a:xfrm>
            <a:off x="1185121" y="2819400"/>
            <a:ext cx="5301372" cy="5389418"/>
            <a:chOff x="1185121" y="2819400"/>
            <a:chExt cx="5301372" cy="5389418"/>
          </a:xfrm>
        </xdr:grpSpPr>
        <xdr:pic>
          <xdr:nvPicPr>
            <xdr:cNvPr id="135" name="Imagen 134"/>
            <xdr:cNvPicPr>
              <a:picLocks noChangeAspect="1"/>
            </xdr:cNvPicPr>
          </xdr:nvPicPr>
          <xdr:blipFill>
            <a:blip xmlns:r="http://schemas.openxmlformats.org/officeDocument/2006/relationships" r:embed="rId1"/>
            <a:stretch>
              <a:fillRect/>
            </a:stretch>
          </xdr:blipFill>
          <xdr:spPr>
            <a:xfrm>
              <a:off x="3650671" y="2819400"/>
              <a:ext cx="1390008" cy="1219306"/>
            </a:xfrm>
            <a:prstGeom prst="rect">
              <a:avLst/>
            </a:prstGeom>
          </xdr:spPr>
        </xdr:pic>
        <xdr:grpSp>
          <xdr:nvGrpSpPr>
            <xdr:cNvPr id="2" name="Grupo 1">
              <a:extLst>
                <a:ext uri="{FF2B5EF4-FFF2-40B4-BE49-F238E27FC236}">
                  <a16:creationId xmlns:a16="http://schemas.microsoft.com/office/drawing/2014/main" id="{00000000-0008-0000-0800-000052000000}"/>
                </a:ext>
              </a:extLst>
            </xdr:cNvPr>
            <xdr:cNvGrpSpPr/>
          </xdr:nvGrpSpPr>
          <xdr:grpSpPr>
            <a:xfrm>
              <a:off x="1185121" y="2826062"/>
              <a:ext cx="5301372" cy="5382756"/>
              <a:chOff x="925348" y="2849322"/>
              <a:chExt cx="4951724" cy="5651893"/>
            </a:xfrm>
          </xdr:grpSpPr>
          <xdr:grpSp>
            <xdr:nvGrpSpPr>
              <xdr:cNvPr id="3" name="Grupo 2">
                <a:extLst>
                  <a:ext uri="{FF2B5EF4-FFF2-40B4-BE49-F238E27FC236}">
                    <a16:creationId xmlns:a16="http://schemas.microsoft.com/office/drawing/2014/main" id="{00000000-0008-0000-0800-000051000000}"/>
                  </a:ext>
                </a:extLst>
              </xdr:cNvPr>
              <xdr:cNvGrpSpPr/>
            </xdr:nvGrpSpPr>
            <xdr:grpSpPr>
              <a:xfrm>
                <a:off x="925348" y="2849322"/>
                <a:ext cx="4951724" cy="5651893"/>
                <a:chOff x="925348" y="2849322"/>
                <a:chExt cx="4951724" cy="5651893"/>
              </a:xfrm>
            </xdr:grpSpPr>
            <xdr:grpSp>
              <xdr:nvGrpSpPr>
                <xdr:cNvPr id="5" name="Grupo 4">
                  <a:extLst>
                    <a:ext uri="{FF2B5EF4-FFF2-40B4-BE49-F238E27FC236}">
                      <a16:creationId xmlns:a16="http://schemas.microsoft.com/office/drawing/2014/main" id="{00000000-0008-0000-0800-000050000000}"/>
                    </a:ext>
                  </a:extLst>
                </xdr:cNvPr>
                <xdr:cNvGrpSpPr/>
              </xdr:nvGrpSpPr>
              <xdr:grpSpPr>
                <a:xfrm>
                  <a:off x="925348" y="2849322"/>
                  <a:ext cx="4951724" cy="5651893"/>
                  <a:chOff x="925348" y="2849322"/>
                  <a:chExt cx="4951724" cy="5651893"/>
                </a:xfrm>
              </xdr:grpSpPr>
              <xdr:grpSp>
                <xdr:nvGrpSpPr>
                  <xdr:cNvPr id="7" name="Grupo 6">
                    <a:extLst>
                      <a:ext uri="{FF2B5EF4-FFF2-40B4-BE49-F238E27FC236}">
                        <a16:creationId xmlns:a16="http://schemas.microsoft.com/office/drawing/2014/main" id="{00000000-0008-0000-0800-00004F000000}"/>
                      </a:ext>
                    </a:extLst>
                  </xdr:cNvPr>
                  <xdr:cNvGrpSpPr/>
                </xdr:nvGrpSpPr>
                <xdr:grpSpPr>
                  <a:xfrm>
                    <a:off x="925348" y="2849322"/>
                    <a:ext cx="4951724" cy="5651893"/>
                    <a:chOff x="764156" y="2373072"/>
                    <a:chExt cx="4951724" cy="5651893"/>
                  </a:xfrm>
                </xdr:grpSpPr>
                <xdr:grpSp>
                  <xdr:nvGrpSpPr>
                    <xdr:cNvPr id="9" name="Grupo 8">
                      <a:extLst>
                        <a:ext uri="{FF2B5EF4-FFF2-40B4-BE49-F238E27FC236}">
                          <a16:creationId xmlns:a16="http://schemas.microsoft.com/office/drawing/2014/main" id="{00000000-0008-0000-0800-00004E000000}"/>
                        </a:ext>
                      </a:extLst>
                    </xdr:cNvPr>
                    <xdr:cNvGrpSpPr/>
                  </xdr:nvGrpSpPr>
                  <xdr:grpSpPr>
                    <a:xfrm>
                      <a:off x="764156" y="2373072"/>
                      <a:ext cx="4951724" cy="5644310"/>
                      <a:chOff x="764156" y="2373072"/>
                      <a:chExt cx="4951724" cy="5644310"/>
                    </a:xfrm>
                  </xdr:grpSpPr>
                  <xdr:grpSp>
                    <xdr:nvGrpSpPr>
                      <xdr:cNvPr id="11" name="Grupo 10">
                        <a:extLst>
                          <a:ext uri="{FF2B5EF4-FFF2-40B4-BE49-F238E27FC236}">
                            <a16:creationId xmlns:a16="http://schemas.microsoft.com/office/drawing/2014/main" id="{00000000-0008-0000-0800-00004D000000}"/>
                          </a:ext>
                        </a:extLst>
                      </xdr:cNvPr>
                      <xdr:cNvGrpSpPr/>
                    </xdr:nvGrpSpPr>
                    <xdr:grpSpPr>
                      <a:xfrm>
                        <a:off x="764156" y="2373072"/>
                        <a:ext cx="4951724" cy="5644310"/>
                        <a:chOff x="764156" y="2373072"/>
                        <a:chExt cx="4951724" cy="5644310"/>
                      </a:xfrm>
                    </xdr:grpSpPr>
                    <xdr:grpSp>
                      <xdr:nvGrpSpPr>
                        <xdr:cNvPr id="13" name="Grupo 12">
                          <a:extLst>
                            <a:ext uri="{FF2B5EF4-FFF2-40B4-BE49-F238E27FC236}">
                              <a16:creationId xmlns:a16="http://schemas.microsoft.com/office/drawing/2014/main" id="{00000000-0008-0000-0800-00004C000000}"/>
                            </a:ext>
                          </a:extLst>
                        </xdr:cNvPr>
                        <xdr:cNvGrpSpPr/>
                      </xdr:nvGrpSpPr>
                      <xdr:grpSpPr>
                        <a:xfrm>
                          <a:off x="764156" y="2373072"/>
                          <a:ext cx="4951724" cy="5644310"/>
                          <a:chOff x="764156" y="2373072"/>
                          <a:chExt cx="4951724" cy="5644310"/>
                        </a:xfrm>
                      </xdr:grpSpPr>
                      <xdr:grpSp>
                        <xdr:nvGrpSpPr>
                          <xdr:cNvPr id="15" name="Grupo 14">
                            <a:extLst>
                              <a:ext uri="{FF2B5EF4-FFF2-40B4-BE49-F238E27FC236}">
                                <a16:creationId xmlns:a16="http://schemas.microsoft.com/office/drawing/2014/main" id="{00000000-0008-0000-0800-00004B000000}"/>
                              </a:ext>
                            </a:extLst>
                          </xdr:cNvPr>
                          <xdr:cNvGrpSpPr/>
                        </xdr:nvGrpSpPr>
                        <xdr:grpSpPr>
                          <a:xfrm>
                            <a:off x="764156" y="2373072"/>
                            <a:ext cx="4951724" cy="5644310"/>
                            <a:chOff x="764156" y="2373072"/>
                            <a:chExt cx="4951724" cy="5644310"/>
                          </a:xfrm>
                        </xdr:grpSpPr>
                        <xdr:grpSp>
                          <xdr:nvGrpSpPr>
                            <xdr:cNvPr id="17" name="Grupo 16">
                              <a:extLst>
                                <a:ext uri="{FF2B5EF4-FFF2-40B4-BE49-F238E27FC236}">
                                  <a16:creationId xmlns:a16="http://schemas.microsoft.com/office/drawing/2014/main" id="{00000000-0008-0000-0800-00004A000000}"/>
                                </a:ext>
                              </a:extLst>
                            </xdr:cNvPr>
                            <xdr:cNvGrpSpPr/>
                          </xdr:nvGrpSpPr>
                          <xdr:grpSpPr>
                            <a:xfrm>
                              <a:off x="764156" y="2373072"/>
                              <a:ext cx="4951724" cy="5644310"/>
                              <a:chOff x="764156" y="2373072"/>
                              <a:chExt cx="4951724" cy="5644310"/>
                            </a:xfrm>
                          </xdr:grpSpPr>
                          <xdr:grpSp>
                            <xdr:nvGrpSpPr>
                              <xdr:cNvPr id="19" name="Grupo 18">
                                <a:extLst>
                                  <a:ext uri="{FF2B5EF4-FFF2-40B4-BE49-F238E27FC236}">
                                    <a16:creationId xmlns:a16="http://schemas.microsoft.com/office/drawing/2014/main" id="{00000000-0008-0000-0800-000049000000}"/>
                                  </a:ext>
                                </a:extLst>
                              </xdr:cNvPr>
                              <xdr:cNvGrpSpPr/>
                            </xdr:nvGrpSpPr>
                            <xdr:grpSpPr>
                              <a:xfrm>
                                <a:off x="764156" y="2373072"/>
                                <a:ext cx="4951724" cy="5644310"/>
                                <a:chOff x="742175" y="2255841"/>
                                <a:chExt cx="4951724" cy="5644310"/>
                              </a:xfrm>
                            </xdr:grpSpPr>
                            <xdr:grpSp>
                              <xdr:nvGrpSpPr>
                                <xdr:cNvPr id="21" name="Grupo 20">
                                  <a:extLst>
                                    <a:ext uri="{FF2B5EF4-FFF2-40B4-BE49-F238E27FC236}">
                                      <a16:creationId xmlns:a16="http://schemas.microsoft.com/office/drawing/2014/main" id="{00000000-0008-0000-0800-000048000000}"/>
                                    </a:ext>
                                  </a:extLst>
                                </xdr:cNvPr>
                                <xdr:cNvGrpSpPr/>
                              </xdr:nvGrpSpPr>
                              <xdr:grpSpPr>
                                <a:xfrm>
                                  <a:off x="742175" y="2255841"/>
                                  <a:ext cx="4951724" cy="5644310"/>
                                  <a:chOff x="1064559" y="2065341"/>
                                  <a:chExt cx="4951724" cy="5644310"/>
                                </a:xfrm>
                              </xdr:grpSpPr>
                              <xdr:grpSp>
                                <xdr:nvGrpSpPr>
                                  <xdr:cNvPr id="23" name="Grupo 22">
                                    <a:extLst>
                                      <a:ext uri="{FF2B5EF4-FFF2-40B4-BE49-F238E27FC236}">
                                        <a16:creationId xmlns:a16="http://schemas.microsoft.com/office/drawing/2014/main" id="{00000000-0008-0000-0800-00003B000000}"/>
                                      </a:ext>
                                    </a:extLst>
                                  </xdr:cNvPr>
                                  <xdr:cNvGrpSpPr/>
                                </xdr:nvGrpSpPr>
                                <xdr:grpSpPr>
                                  <a:xfrm>
                                    <a:off x="1064559" y="2065341"/>
                                    <a:ext cx="4951724" cy="5644310"/>
                                    <a:chOff x="1064559" y="2065341"/>
                                    <a:chExt cx="4951724" cy="5644310"/>
                                  </a:xfrm>
                                </xdr:grpSpPr>
                                <xdr:grpSp>
                                  <xdr:nvGrpSpPr>
                                    <xdr:cNvPr id="25" name="Grupo 24">
                                      <a:extLst>
                                        <a:ext uri="{FF2B5EF4-FFF2-40B4-BE49-F238E27FC236}">
                                          <a16:creationId xmlns:a16="http://schemas.microsoft.com/office/drawing/2014/main" id="{00000000-0008-0000-0800-000039000000}"/>
                                        </a:ext>
                                      </a:extLst>
                                    </xdr:cNvPr>
                                    <xdr:cNvGrpSpPr/>
                                  </xdr:nvGrpSpPr>
                                  <xdr:grpSpPr>
                                    <a:xfrm>
                                      <a:off x="1064559" y="2065341"/>
                                      <a:ext cx="4951724" cy="5644310"/>
                                      <a:chOff x="1064559" y="2065341"/>
                                      <a:chExt cx="4951724" cy="5644310"/>
                                    </a:xfrm>
                                  </xdr:grpSpPr>
                                  <xdr:grpSp>
                                    <xdr:nvGrpSpPr>
                                      <xdr:cNvPr id="27" name="Grupo 26">
                                        <a:extLst>
                                          <a:ext uri="{FF2B5EF4-FFF2-40B4-BE49-F238E27FC236}">
                                            <a16:creationId xmlns:a16="http://schemas.microsoft.com/office/drawing/2014/main" id="{00000000-0008-0000-0800-000037000000}"/>
                                          </a:ext>
                                        </a:extLst>
                                      </xdr:cNvPr>
                                      <xdr:cNvGrpSpPr/>
                                    </xdr:nvGrpSpPr>
                                    <xdr:grpSpPr>
                                      <a:xfrm>
                                        <a:off x="1064559" y="2065341"/>
                                        <a:ext cx="4951724" cy="5644310"/>
                                        <a:chOff x="1095375" y="2524782"/>
                                        <a:chExt cx="5043078" cy="5644310"/>
                                      </a:xfrm>
                                    </xdr:grpSpPr>
                                    <xdr:grpSp>
                                      <xdr:nvGrpSpPr>
                                        <xdr:cNvPr id="29" name="Grupo 28">
                                          <a:extLst>
                                            <a:ext uri="{FF2B5EF4-FFF2-40B4-BE49-F238E27FC236}">
                                              <a16:creationId xmlns:a16="http://schemas.microsoft.com/office/drawing/2014/main" id="{00000000-0008-0000-0800-000035000000}"/>
                                            </a:ext>
                                          </a:extLst>
                                        </xdr:cNvPr>
                                        <xdr:cNvGrpSpPr/>
                                      </xdr:nvGrpSpPr>
                                      <xdr:grpSpPr>
                                        <a:xfrm>
                                          <a:off x="1095375" y="2524782"/>
                                          <a:ext cx="5043078" cy="5644310"/>
                                          <a:chOff x="1109382" y="2524782"/>
                                          <a:chExt cx="5054336" cy="5644310"/>
                                        </a:xfrm>
                                      </xdr:grpSpPr>
                                      <xdr:grpSp>
                                        <xdr:nvGrpSpPr>
                                          <xdr:cNvPr id="31" name="Grupo 30">
                                            <a:extLst>
                                              <a:ext uri="{FF2B5EF4-FFF2-40B4-BE49-F238E27FC236}">
                                                <a16:creationId xmlns:a16="http://schemas.microsoft.com/office/drawing/2014/main" id="{00000000-0008-0000-0800-000033000000}"/>
                                              </a:ext>
                                            </a:extLst>
                                          </xdr:cNvPr>
                                          <xdr:cNvGrpSpPr/>
                                        </xdr:nvGrpSpPr>
                                        <xdr:grpSpPr>
                                          <a:xfrm>
                                            <a:off x="1109382" y="2524782"/>
                                            <a:ext cx="5054336" cy="5644310"/>
                                            <a:chOff x="1109382" y="2524782"/>
                                            <a:chExt cx="5054336" cy="5644310"/>
                                          </a:xfrm>
                                        </xdr:grpSpPr>
                                        <xdr:grpSp>
                                          <xdr:nvGrpSpPr>
                                            <xdr:cNvPr id="33" name="Grupo 32">
                                              <a:extLst>
                                                <a:ext uri="{FF2B5EF4-FFF2-40B4-BE49-F238E27FC236}">
                                                  <a16:creationId xmlns:a16="http://schemas.microsoft.com/office/drawing/2014/main" id="{00000000-0008-0000-0800-000015000000}"/>
                                                </a:ext>
                                              </a:extLst>
                                            </xdr:cNvPr>
                                            <xdr:cNvGrpSpPr/>
                                          </xdr:nvGrpSpPr>
                                          <xdr:grpSpPr>
                                            <a:xfrm>
                                              <a:off x="1109382" y="2524782"/>
                                              <a:ext cx="5054336" cy="5644310"/>
                                              <a:chOff x="0" y="877901"/>
                                              <a:chExt cx="5332902" cy="5710927"/>
                                            </a:xfrm>
                                          </xdr:grpSpPr>
                                          <xdr:grpSp>
                                            <xdr:nvGrpSpPr>
                                              <xdr:cNvPr id="35" name="Grupo 34">
                                                <a:extLst>
                                                  <a:ext uri="{FF2B5EF4-FFF2-40B4-BE49-F238E27FC236}">
                                                    <a16:creationId xmlns:a16="http://schemas.microsoft.com/office/drawing/2014/main" id="{00000000-0008-0000-0800-000016000000}"/>
                                                  </a:ext>
                                                </a:extLst>
                                              </xdr:cNvPr>
                                              <xdr:cNvGrpSpPr/>
                                            </xdr:nvGrpSpPr>
                                            <xdr:grpSpPr>
                                              <a:xfrm>
                                                <a:off x="0" y="877901"/>
                                                <a:ext cx="5332902" cy="5710927"/>
                                                <a:chOff x="-27595" y="886118"/>
                                                <a:chExt cx="5332902" cy="5963804"/>
                                              </a:xfrm>
                                            </xdr:grpSpPr>
                                            <xdr:grpSp>
                                              <xdr:nvGrpSpPr>
                                                <xdr:cNvPr id="39" name="Grupo 38">
                                                  <a:extLst>
                                                    <a:ext uri="{FF2B5EF4-FFF2-40B4-BE49-F238E27FC236}">
                                                      <a16:creationId xmlns:a16="http://schemas.microsoft.com/office/drawing/2014/main" id="{00000000-0008-0000-0800-00001A000000}"/>
                                                    </a:ext>
                                                  </a:extLst>
                                                </xdr:cNvPr>
                                                <xdr:cNvGrpSpPr/>
                                              </xdr:nvGrpSpPr>
                                              <xdr:grpSpPr>
                                                <a:xfrm>
                                                  <a:off x="1093847" y="3907998"/>
                                                  <a:ext cx="3998240" cy="1277637"/>
                                                  <a:chOff x="2535836" y="4240590"/>
                                                  <a:chExt cx="7626336" cy="2431519"/>
                                                </a:xfrm>
                                              </xdr:grpSpPr>
                                              <xdr:sp macro="" textlink="">
                                                <xdr:nvSpPr>
                                                  <xdr:cNvPr id="59" name="CuadroTexto 8">
                                                    <a:extLst>
                                                      <a:ext uri="{FF2B5EF4-FFF2-40B4-BE49-F238E27FC236}">
                                                        <a16:creationId xmlns:a16="http://schemas.microsoft.com/office/drawing/2014/main" id="{00000000-0008-0000-0800-00002E000000}"/>
                                                      </a:ext>
                                                    </a:extLst>
                                                  </xdr:cNvPr>
                                                  <xdr:cNvSpPr txBox="1">
                                                    <a:spLocks noChangeArrowheads="1"/>
                                                  </xdr:cNvSpPr>
                                                </xdr:nvSpPr>
                                                <xdr:spPr bwMode="auto">
                                                  <a:xfrm>
                                                    <a:off x="7828254" y="4240590"/>
                                                    <a:ext cx="2306042" cy="811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60" name="CuadroTexto 10">
                                                    <a:extLst>
                                                      <a:ext uri="{FF2B5EF4-FFF2-40B4-BE49-F238E27FC236}">
                                                        <a16:creationId xmlns:a16="http://schemas.microsoft.com/office/drawing/2014/main" id="{00000000-0008-0000-0800-00002F000000}"/>
                                                      </a:ext>
                                                    </a:extLst>
                                                  </xdr:cNvPr>
                                                  <xdr:cNvSpPr txBox="1">
                                                    <a:spLocks noChangeArrowheads="1"/>
                                                  </xdr:cNvSpPr>
                                                </xdr:nvSpPr>
                                                <xdr:spPr bwMode="auto">
                                                  <a:xfrm>
                                                    <a:off x="7724194" y="6175235"/>
                                                    <a:ext cx="2437978" cy="4968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400" b="1">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2" name="CuadroTexto 47">
                                                    <a:extLst>
                                                      <a:ext uri="{FF2B5EF4-FFF2-40B4-BE49-F238E27FC236}">
                                                        <a16:creationId xmlns:a16="http://schemas.microsoft.com/office/drawing/2014/main" id="{00000000-0008-0000-0800-000031000000}"/>
                                                      </a:ext>
                                                    </a:extLst>
                                                  </xdr:cNvPr>
                                                  <xdr:cNvSpPr txBox="1">
                                                    <a:spLocks noChangeArrowheads="1"/>
                                                  </xdr:cNvSpPr>
                                                </xdr:nvSpPr>
                                                <xdr:spPr bwMode="auto">
                                                  <a:xfrm>
                                                    <a:off x="2535836" y="5297506"/>
                                                    <a:ext cx="2798378" cy="9867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eaLnBrk="1" hangingPunct="1"/>
                                                    <a:r>
                                                      <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x </a:t>
                                                    </a:r>
                                                  </a:p>
                                                  <a:p>
                                                    <a:pPr algn="ctr" eaLnBrk="1" hangingPunct="1"/>
                                                    <a:r>
                                                      <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Reemplazo</a:t>
                                                    </a:r>
                                                  </a:p>
                                                </xdr:txBody>
                                              </xdr:sp>
                                            </xdr:grpSp>
                                            <xdr:grpSp>
                                              <xdr:nvGrpSpPr>
                                                <xdr:cNvPr id="40" name="Grupo 39">
                                                  <a:extLst>
                                                    <a:ext uri="{FF2B5EF4-FFF2-40B4-BE49-F238E27FC236}">
                                                      <a16:creationId xmlns:a16="http://schemas.microsoft.com/office/drawing/2014/main" id="{00000000-0008-0000-0800-00001B000000}"/>
                                                    </a:ext>
                                                  </a:extLst>
                                                </xdr:cNvPr>
                                                <xdr:cNvGrpSpPr/>
                                              </xdr:nvGrpSpPr>
                                              <xdr:grpSpPr>
                                                <a:xfrm>
                                                  <a:off x="-27595" y="886118"/>
                                                  <a:ext cx="5332902" cy="5963804"/>
                                                  <a:chOff x="-27595" y="886118"/>
                                                  <a:chExt cx="5332902" cy="5963804"/>
                                                </a:xfrm>
                                              </xdr:grpSpPr>
                                              <xdr:grpSp>
                                                <xdr:nvGrpSpPr>
                                                  <xdr:cNvPr id="41" name="Grupo 40">
                                                    <a:extLst>
                                                      <a:ext uri="{FF2B5EF4-FFF2-40B4-BE49-F238E27FC236}">
                                                        <a16:creationId xmlns:a16="http://schemas.microsoft.com/office/drawing/2014/main" id="{00000000-0008-0000-0800-00001C000000}"/>
                                                      </a:ext>
                                                    </a:extLst>
                                                  </xdr:cNvPr>
                                                  <xdr:cNvGrpSpPr/>
                                                </xdr:nvGrpSpPr>
                                                <xdr:grpSpPr>
                                                  <a:xfrm>
                                                    <a:off x="-27595" y="886118"/>
                                                    <a:ext cx="5332902" cy="5963804"/>
                                                    <a:chOff x="739383" y="506506"/>
                                                    <a:chExt cx="9397494" cy="6172571"/>
                                                  </a:xfrm>
                                                </xdr:grpSpPr>
                                                <xdr:grpSp>
                                                  <xdr:nvGrpSpPr>
                                                    <xdr:cNvPr id="47" name="Grupo 46">
                                                      <a:extLst>
                                                        <a:ext uri="{FF2B5EF4-FFF2-40B4-BE49-F238E27FC236}">
                                                          <a16:creationId xmlns:a16="http://schemas.microsoft.com/office/drawing/2014/main" id="{00000000-0008-0000-0800-000022000000}"/>
                                                        </a:ext>
                                                      </a:extLst>
                                                    </xdr:cNvPr>
                                                    <xdr:cNvGrpSpPr/>
                                                  </xdr:nvGrpSpPr>
                                                  <xdr:grpSpPr>
                                                    <a:xfrm>
                                                      <a:off x="739383" y="506506"/>
                                                      <a:ext cx="9397494" cy="6172571"/>
                                                      <a:chOff x="1179677" y="830614"/>
                                                      <a:chExt cx="9397494" cy="6172571"/>
                                                    </a:xfrm>
                                                  </xdr:grpSpPr>
                                                  <xdr:sp macro="" textlink="">
                                                    <xdr:nvSpPr>
                                                      <xdr:cNvPr id="49" name="Flecha doblada hacia arriba 48">
                                                        <a:extLst>
                                                          <a:ext uri="{FF2B5EF4-FFF2-40B4-BE49-F238E27FC236}">
                                                            <a16:creationId xmlns:a16="http://schemas.microsoft.com/office/drawing/2014/main" id="{00000000-0008-0000-0800-000024000000}"/>
                                                          </a:ext>
                                                        </a:extLst>
                                                      </xdr:cNvPr>
                                                      <xdr:cNvSpPr/>
                                                    </xdr:nvSpPr>
                                                    <xdr:spPr>
                                                      <a:xfrm rot="16200000" flipV="1">
                                                        <a:off x="1761303" y="1743370"/>
                                                        <a:ext cx="1968466" cy="1338691"/>
                                                      </a:xfrm>
                                                      <a:prstGeom prst="bentUpArrow">
                                                        <a:avLst/>
                                                      </a:prstGeom>
                                                      <a:solidFill>
                                                        <a:schemeClr val="accent5">
                                                          <a:lumMod val="40000"/>
                                                          <a:lumOff val="60000"/>
                                                        </a:schemeClr>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s-CO"/>
                                                      </a:p>
                                                    </xdr:txBody>
                                                  </xdr:sp>
                                                  <xdr:sp macro="" textlink="">
                                                    <xdr:nvSpPr>
                                                      <xdr:cNvPr id="50" name="Flecha doblada hacia arriba 49">
                                                        <a:extLst>
                                                          <a:ext uri="{FF2B5EF4-FFF2-40B4-BE49-F238E27FC236}">
                                                            <a16:creationId xmlns:a16="http://schemas.microsoft.com/office/drawing/2014/main" id="{00000000-0008-0000-0800-000025000000}"/>
                                                          </a:ext>
                                                        </a:extLst>
                                                      </xdr:cNvPr>
                                                      <xdr:cNvSpPr/>
                                                    </xdr:nvSpPr>
                                                    <xdr:spPr>
                                                      <a:xfrm rot="5400000">
                                                        <a:off x="1768889" y="4921283"/>
                                                        <a:ext cx="1968466" cy="1338691"/>
                                                      </a:xfrm>
                                                      <a:prstGeom prst="bentUpArrow">
                                                        <a:avLst>
                                                          <a:gd name="adj1" fmla="val 25000"/>
                                                          <a:gd name="adj2" fmla="val 24256"/>
                                                          <a:gd name="adj3" fmla="val 25000"/>
                                                        </a:avLst>
                                                      </a:prstGeom>
                                                      <a:solidFill>
                                                        <a:schemeClr val="accent5">
                                                          <a:lumMod val="40000"/>
                                                          <a:lumOff val="60000"/>
                                                        </a:schemeClr>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s-CO"/>
                                                      </a:p>
                                                    </xdr:txBody>
                                                  </xdr:sp>
                                                  <xdr:graphicFrame macro="">
                                                    <xdr:nvGraphicFramePr>
                                                      <xdr:cNvPr id="51" name="Diagrama 50">
                                                        <a:extLst>
                                                          <a:ext uri="{FF2B5EF4-FFF2-40B4-BE49-F238E27FC236}">
                                                            <a16:creationId xmlns:a16="http://schemas.microsoft.com/office/drawing/2014/main" id="{00000000-0008-0000-0800-000026000000}"/>
                                                          </a:ext>
                                                        </a:extLst>
                                                      </xdr:cNvPr>
                                                      <xdr:cNvGraphicFramePr/>
                                                    </xdr:nvGraphicFramePr>
                                                    <xdr:xfrm>
                                                      <a:off x="1179677" y="3559625"/>
                                                      <a:ext cx="2256692" cy="879055"/>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sp macro="" textlink="">
                                                    <xdr:nvSpPr>
                                                      <xdr:cNvPr id="52" name="CuadroTexto 5">
                                                        <a:extLst>
                                                          <a:ext uri="{FF2B5EF4-FFF2-40B4-BE49-F238E27FC236}">
                                                            <a16:creationId xmlns:a16="http://schemas.microsoft.com/office/drawing/2014/main" id="{00000000-0008-0000-0800-000027000000}"/>
                                                          </a:ext>
                                                        </a:extLst>
                                                      </xdr:cNvPr>
                                                      <xdr:cNvSpPr txBox="1">
                                                        <a:spLocks noChangeArrowheads="1"/>
                                                      </xdr:cNvSpPr>
                                                    </xdr:nvSpPr>
                                                    <xdr:spPr bwMode="auto">
                                                      <a:xfrm>
                                                        <a:off x="3287576" y="1401346"/>
                                                        <a:ext cx="2213412" cy="626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X </a:t>
                                                        </a:r>
                                                      </a:p>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Aumento</a:t>
                                                        </a:r>
                                                        <a:endPar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3" name="CuadroTexto 7">
                                                        <a:extLst>
                                                          <a:ext uri="{FF2B5EF4-FFF2-40B4-BE49-F238E27FC236}">
                                                            <a16:creationId xmlns:a16="http://schemas.microsoft.com/office/drawing/2014/main" id="{00000000-0008-0000-0800-000028000000}"/>
                                                          </a:ext>
                                                        </a:extLst>
                                                      </xdr:cNvPr>
                                                      <xdr:cNvSpPr txBox="1">
                                                        <a:spLocks noChangeArrowheads="1"/>
                                                      </xdr:cNvSpPr>
                                                    </xdr:nvSpPr>
                                                    <xdr:spPr bwMode="auto">
                                                      <a:xfrm>
                                                        <a:off x="7677630" y="830614"/>
                                                        <a:ext cx="2899541" cy="547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54" name="CuadroTexto 8">
                                                        <a:extLst>
                                                          <a:ext uri="{FF2B5EF4-FFF2-40B4-BE49-F238E27FC236}">
                                                            <a16:creationId xmlns:a16="http://schemas.microsoft.com/office/drawing/2014/main" id="{00000000-0008-0000-0800-000029000000}"/>
                                                          </a:ext>
                                                        </a:extLst>
                                                      </xdr:cNvPr>
                                                      <xdr:cNvSpPr txBox="1">
                                                        <a:spLocks noChangeArrowheads="1"/>
                                                      </xdr:cNvSpPr>
                                                    </xdr:nvSpPr>
                                                    <xdr:spPr bwMode="auto">
                                                      <a:xfrm>
                                                        <a:off x="7947790" y="5649536"/>
                                                        <a:ext cx="2306041" cy="5203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55" name="CuadroTexto 9">
                                                        <a:extLst>
                                                          <a:ext uri="{FF2B5EF4-FFF2-40B4-BE49-F238E27FC236}">
                                                            <a16:creationId xmlns:a16="http://schemas.microsoft.com/office/drawing/2014/main" id="{00000000-0008-0000-0800-00002A000000}"/>
                                                          </a:ext>
                                                        </a:extLst>
                                                      </xdr:cNvPr>
                                                      <xdr:cNvSpPr txBox="1">
                                                        <a:spLocks noChangeArrowheads="1"/>
                                                      </xdr:cNvSpPr>
                                                    </xdr:nvSpPr>
                                                    <xdr:spPr bwMode="auto">
                                                      <a:xfrm>
                                                        <a:off x="8003579" y="1850623"/>
                                                        <a:ext cx="2106317" cy="3242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600" b="1">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6" name="CuadroTexto 10">
                                                        <a:extLst>
                                                          <a:ext uri="{FF2B5EF4-FFF2-40B4-BE49-F238E27FC236}">
                                                            <a16:creationId xmlns:a16="http://schemas.microsoft.com/office/drawing/2014/main" id="{00000000-0008-0000-0800-00002B000000}"/>
                                                          </a:ext>
                                                        </a:extLst>
                                                      </xdr:cNvPr>
                                                      <xdr:cNvSpPr txBox="1">
                                                        <a:spLocks noChangeArrowheads="1"/>
                                                      </xdr:cNvSpPr>
                                                    </xdr:nvSpPr>
                                                    <xdr:spPr bwMode="auto">
                                                      <a:xfrm>
                                                        <a:off x="8008896" y="6660783"/>
                                                        <a:ext cx="2163187" cy="3424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400" b="1">
                                                          <a:latin typeface="Tahoma" panose="020B0604030504040204" pitchFamily="34" charset="0"/>
                                                          <a:ea typeface="Tahoma" panose="020B0604030504040204" pitchFamily="34" charset="0"/>
                                                          <a:cs typeface="Tahoma" panose="020B0604030504040204" pitchFamily="34" charset="0"/>
                                                        </a:endParaRPr>
                                                      </a:p>
                                                    </xdr:txBody>
                                                  </xdr:sp>
                                                </xdr:grpSp>
                                                <xdr:sp macro="" textlink="">
                                                  <xdr:nvSpPr>
                                                    <xdr:cNvPr id="48" name="Flecha a la derecha con bandas 47">
                                                      <a:extLst>
                                                        <a:ext uri="{FF2B5EF4-FFF2-40B4-BE49-F238E27FC236}">
                                                          <a16:creationId xmlns:a16="http://schemas.microsoft.com/office/drawing/2014/main" id="{00000000-0008-0000-0800-000023000000}"/>
                                                        </a:ext>
                                                      </a:extLst>
                                                    </xdr:cNvPr>
                                                    <xdr:cNvSpPr/>
                                                  </xdr:nvSpPr>
                                                  <xdr:spPr>
                                                    <a:xfrm>
                                                      <a:off x="9274059" y="5853124"/>
                                                      <a:ext cx="481843" cy="465287"/>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grpSp>
                                                <xdr:nvGrpSpPr>
                                                  <xdr:cNvPr id="42" name="Grupo 41">
                                                    <a:extLst>
                                                      <a:ext uri="{FF2B5EF4-FFF2-40B4-BE49-F238E27FC236}">
                                                        <a16:creationId xmlns:a16="http://schemas.microsoft.com/office/drawing/2014/main" id="{00000000-0008-0000-0800-00001D000000}"/>
                                                      </a:ext>
                                                    </a:extLst>
                                                  </xdr:cNvPr>
                                                  <xdr:cNvGrpSpPr/>
                                                </xdr:nvGrpSpPr>
                                                <xdr:grpSpPr>
                                                  <a:xfrm>
                                                    <a:off x="3809815" y="2407401"/>
                                                    <a:ext cx="1278154" cy="1207501"/>
                                                    <a:chOff x="7800064" y="4100350"/>
                                                    <a:chExt cx="2437981" cy="2298033"/>
                                                  </a:xfrm>
                                                </xdr:grpSpPr>
                                                <xdr:sp macro="" textlink="">
                                                  <xdr:nvSpPr>
                                                    <xdr:cNvPr id="44" name="CuadroTexto 8">
                                                      <a:extLst>
                                                        <a:ext uri="{FF2B5EF4-FFF2-40B4-BE49-F238E27FC236}">
                                                          <a16:creationId xmlns:a16="http://schemas.microsoft.com/office/drawing/2014/main" id="{00000000-0008-0000-0800-00001F000000}"/>
                                                        </a:ext>
                                                      </a:extLst>
                                                    </xdr:cNvPr>
                                                    <xdr:cNvSpPr txBox="1">
                                                      <a:spLocks noChangeArrowheads="1"/>
                                                    </xdr:cNvSpPr>
                                                  </xdr:nvSpPr>
                                                  <xdr:spPr bwMode="auto">
                                                    <a:xfrm>
                                                      <a:off x="7908937" y="4100350"/>
                                                      <a:ext cx="2306044" cy="8117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45" name="CuadroTexto 10">
                                                      <a:extLst>
                                                        <a:ext uri="{FF2B5EF4-FFF2-40B4-BE49-F238E27FC236}">
                                                          <a16:creationId xmlns:a16="http://schemas.microsoft.com/office/drawing/2014/main" id="{00000000-0008-0000-0800-000020000000}"/>
                                                        </a:ext>
                                                      </a:extLst>
                                                    </xdr:cNvPr>
                                                    <xdr:cNvSpPr txBox="1">
                                                      <a:spLocks noChangeArrowheads="1"/>
                                                    </xdr:cNvSpPr>
                                                  </xdr:nvSpPr>
                                                  <xdr:spPr bwMode="auto">
                                                    <a:xfrm>
                                                      <a:off x="7800064" y="5901508"/>
                                                      <a:ext cx="2437981" cy="496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400" b="1">
                                                        <a:latin typeface="Tahoma" panose="020B0604030504040204" pitchFamily="34" charset="0"/>
                                                        <a:ea typeface="Tahoma" panose="020B0604030504040204" pitchFamily="34" charset="0"/>
                                                        <a:cs typeface="Tahoma" panose="020B0604030504040204" pitchFamily="34" charset="0"/>
                                                      </a:endParaRPr>
                                                    </a:p>
                                                  </xdr:txBody>
                                                </xdr:sp>
                                              </xdr:grpSp>
                                              <xdr:sp macro="" textlink="">
                                                <xdr:nvSpPr>
                                                  <xdr:cNvPr id="43" name="CuadroTexto 47">
                                                    <a:extLst>
                                                      <a:ext uri="{FF2B5EF4-FFF2-40B4-BE49-F238E27FC236}">
                                                        <a16:creationId xmlns:a16="http://schemas.microsoft.com/office/drawing/2014/main" id="{00000000-0008-0000-0800-00001E000000}"/>
                                                      </a:ext>
                                                    </a:extLst>
                                                  </xdr:cNvPr>
                                                  <xdr:cNvSpPr txBox="1">
                                                    <a:spLocks noChangeArrowheads="1"/>
                                                  </xdr:cNvSpPr>
                                                </xdr:nvSpPr>
                                                <xdr:spPr bwMode="auto">
                                                  <a:xfrm>
                                                    <a:off x="1102409" y="2681919"/>
                                                    <a:ext cx="1473444" cy="8496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r>
                                                      <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x </a:t>
                                                    </a:r>
                                                  </a:p>
                                                  <a:p>
                                                    <a:pPr marL="0" indent="0" algn="ctr" defTabSz="914400" rtl="0" eaLnBrk="1" latinLnBrk="0" hangingPunct="1"/>
                                                    <a:r>
                                                      <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Nuevo Negocio</a:t>
                                                    </a:r>
                                                  </a:p>
                                                </xdr:txBody>
                                              </xdr:sp>
                                            </xdr:grpSp>
                                          </xdr:grpSp>
                                          <xdr:sp macro="" textlink="">
                                            <xdr:nvSpPr>
                                              <xdr:cNvPr id="36" name="Flecha a la derecha con bandas 35">
                                                <a:extLst>
                                                  <a:ext uri="{FF2B5EF4-FFF2-40B4-BE49-F238E27FC236}">
                                                    <a16:creationId xmlns:a16="http://schemas.microsoft.com/office/drawing/2014/main" id="{00000000-0008-0000-0800-000017000000}"/>
                                                  </a:ext>
                                                </a:extLst>
                                              </xdr:cNvPr>
                                              <xdr:cNvSpPr/>
                                            </xdr:nvSpPr>
                                            <xdr:spPr>
                                              <a:xfrm>
                                                <a:off x="4843269" y="4261484"/>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sp macro="" textlink="">
                                            <xdr:nvSpPr>
                                              <xdr:cNvPr id="37" name="Flecha a la derecha con bandas 36">
                                                <a:extLst>
                                                  <a:ext uri="{FF2B5EF4-FFF2-40B4-BE49-F238E27FC236}">
                                                    <a16:creationId xmlns:a16="http://schemas.microsoft.com/office/drawing/2014/main" id="{00000000-0008-0000-0800-000018000000}"/>
                                                  </a:ext>
                                                </a:extLst>
                                              </xdr:cNvPr>
                                              <xdr:cNvSpPr/>
                                            </xdr:nvSpPr>
                                            <xdr:spPr>
                                              <a:xfrm>
                                                <a:off x="4818332" y="2815633"/>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sp macro="" textlink="">
                                            <xdr:nvSpPr>
                                              <xdr:cNvPr id="38" name="Flecha a la derecha con bandas 37">
                                                <a:extLst>
                                                  <a:ext uri="{FF2B5EF4-FFF2-40B4-BE49-F238E27FC236}">
                                                    <a16:creationId xmlns:a16="http://schemas.microsoft.com/office/drawing/2014/main" id="{00000000-0008-0000-0800-000019000000}"/>
                                                  </a:ext>
                                                </a:extLst>
                                              </xdr:cNvPr>
                                              <xdr:cNvSpPr/>
                                            </xdr:nvSpPr>
                                            <xdr:spPr>
                                              <a:xfrm>
                                                <a:off x="4843269" y="1364953"/>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
                                          <xdr:nvSpPr>
                                            <xdr:cNvPr id="34" name="Flecha a la derecha con bandas 33">
                                              <a:extLst>
                                                <a:ext uri="{FF2B5EF4-FFF2-40B4-BE49-F238E27FC236}">
                                                  <a16:creationId xmlns:a16="http://schemas.microsoft.com/office/drawing/2014/main" id="{00000000-0008-0000-0800-000032000000}"/>
                                                </a:ext>
                                              </a:extLst>
                                            </xdr:cNvPr>
                                            <xdr:cNvSpPr/>
                                          </xdr:nvSpPr>
                                          <xdr:spPr>
                                            <a:xfrm>
                                              <a:off x="1949823" y="4370293"/>
                                              <a:ext cx="259154" cy="444306"/>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
                                        <xdr:nvSpPr>
                                          <xdr:cNvPr id="32" name="Flecha a la derecha con bandas 31">
                                            <a:extLst>
                                              <a:ext uri="{FF2B5EF4-FFF2-40B4-BE49-F238E27FC236}">
                                                <a16:creationId xmlns:a16="http://schemas.microsoft.com/office/drawing/2014/main" id="{00000000-0008-0000-0800-000034000000}"/>
                                              </a:ext>
                                            </a:extLst>
                                          </xdr:cNvPr>
                                          <xdr:cNvSpPr/>
                                        </xdr:nvSpPr>
                                        <xdr:spPr>
                                          <a:xfrm>
                                            <a:off x="1961027" y="6051177"/>
                                            <a:ext cx="259154" cy="444306"/>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
                                      <xdr:nvSpPr>
                                        <xdr:cNvPr id="30" name="CuadroTexto 47">
                                          <a:extLst>
                                            <a:ext uri="{FF2B5EF4-FFF2-40B4-BE49-F238E27FC236}">
                                              <a16:creationId xmlns:a16="http://schemas.microsoft.com/office/drawing/2014/main" id="{00000000-0008-0000-0800-000036000000}"/>
                                            </a:ext>
                                          </a:extLst>
                                        </xdr:cNvPr>
                                        <xdr:cNvSpPr txBox="1">
                                          <a:spLocks noChangeArrowheads="1"/>
                                        </xdr:cNvSpPr>
                                      </xdr:nvSpPr>
                                      <xdr:spPr bwMode="auto">
                                        <a:xfrm>
                                          <a:off x="2023562" y="7232100"/>
                                          <a:ext cx="1665958" cy="6912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350" b="1">
                                              <a:latin typeface="Tahoma" panose="020B0604030504040204" pitchFamily="34" charset="0"/>
                                              <a:ea typeface="Tahoma" panose="020B0604030504040204" pitchFamily="34" charset="0"/>
                                              <a:cs typeface="Tahoma" panose="020B0604030504040204" pitchFamily="34" charset="0"/>
                                            </a:rPr>
                                            <a:t>Reemplazo </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X</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cambio de cargo</a:t>
                                          </a:r>
                                          <a:endParaRPr lang="es-CO" altLang="es-CO" sz="1350" b="1">
                                            <a:latin typeface="Tahoma" panose="020B0604030504040204" pitchFamily="34" charset="0"/>
                                            <a:ea typeface="Tahoma" panose="020B0604030504040204" pitchFamily="34" charset="0"/>
                                            <a:cs typeface="Tahoma" panose="020B0604030504040204" pitchFamily="34" charset="0"/>
                                          </a:endParaRPr>
                                        </a:p>
                                      </xdr:txBody>
                                    </xdr:sp>
                                  </xdr:grpSp>
                                  <xdr:sp macro="" textlink="C9">
                                    <xdr:nvSpPr>
                                      <xdr:cNvPr id="28" name="Rectángulo 27">
                                        <a:extLst>
                                          <a:ext uri="{FF2B5EF4-FFF2-40B4-BE49-F238E27FC236}">
                                            <a16:creationId xmlns:a16="http://schemas.microsoft.com/office/drawing/2014/main" id="{00000000-0008-0000-0800-000038000000}"/>
                                          </a:ext>
                                        </a:extLst>
                                      </xdr:cNvPr>
                                      <xdr:cNvSpPr/>
                                    </xdr:nvSpPr>
                                    <xdr:spPr>
                                      <a:xfrm>
                                        <a:off x="1123317" y="4579943"/>
                                        <a:ext cx="973959" cy="60007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7FE80B6C-DF91-42C8-8265-2864D89BDDBF}" type="TxLink">
                                          <a:rPr lang="en-US" sz="4000" b="1" i="0" u="none" strike="noStrike">
                                            <a:solidFill>
                                              <a:srgbClr val="000000"/>
                                            </a:solidFill>
                                            <a:latin typeface="Calibri"/>
                                            <a:cs typeface="Calibri"/>
                                          </a:rPr>
                                          <a:pPr algn="ctr"/>
                                          <a:t>213</a:t>
                                        </a:fld>
                                        <a:endParaRPr lang="es-CO" sz="4000" b="1">
                                          <a:solidFill>
                                            <a:schemeClr val="tx1"/>
                                          </a:solidFill>
                                        </a:endParaRPr>
                                      </a:p>
                                    </xdr:txBody>
                                  </xdr:sp>
                                </xdr:grpSp>
                                <xdr:sp macro="" textlink="C5">
                                  <xdr:nvSpPr>
                                    <xdr:cNvPr id="26" name="Rectángulo 25">
                                      <a:extLst>
                                        <a:ext uri="{FF2B5EF4-FFF2-40B4-BE49-F238E27FC236}">
                                          <a16:creationId xmlns:a16="http://schemas.microsoft.com/office/drawing/2014/main" id="{00000000-0008-0000-0800-00003A000000}"/>
                                        </a:ext>
                                      </a:extLst>
                                    </xdr:cNvPr>
                                    <xdr:cNvSpPr/>
                                  </xdr:nvSpPr>
                                  <xdr:spPr>
                                    <a:xfrm>
                                      <a:off x="3312336" y="2407732"/>
                                      <a:ext cx="777377"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77AB3946-E539-4D2A-8CDF-C1A13887A29C}" type="TxLink">
                                        <a:rPr lang="en-US" sz="2800" b="1" i="0" u="none" strike="noStrike">
                                          <a:solidFill>
                                            <a:srgbClr val="000000"/>
                                          </a:solidFill>
                                          <a:latin typeface="Calibri"/>
                                          <a:ea typeface="+mn-ea"/>
                                          <a:cs typeface="Calibri"/>
                                        </a:rPr>
                                        <a:pPr marL="0" indent="0" algn="ctr"/>
                                        <a:t>180</a:t>
                                      </a:fld>
                                      <a:endParaRPr lang="es-CO" sz="2800" b="1" i="0" u="none" strike="noStrike">
                                        <a:solidFill>
                                          <a:srgbClr val="000000"/>
                                        </a:solidFill>
                                        <a:latin typeface="Calibri"/>
                                        <a:ea typeface="+mn-ea"/>
                                        <a:cs typeface="Calibri"/>
                                      </a:endParaRPr>
                                    </a:p>
                                  </xdr:txBody>
                                </xdr:sp>
                              </xdr:grpSp>
                              <xdr:sp macro="" textlink="D5">
                                <xdr:nvSpPr>
                                  <xdr:cNvPr id="24" name="Rectángulo 23">
                                    <a:extLst>
                                      <a:ext uri="{FF2B5EF4-FFF2-40B4-BE49-F238E27FC236}">
                                        <a16:creationId xmlns:a16="http://schemas.microsoft.com/office/drawing/2014/main" id="{00000000-0008-0000-0800-000047000000}"/>
                                      </a:ext>
                                    </a:extLst>
                                  </xdr:cNvPr>
                                  <xdr:cNvSpPr/>
                                </xdr:nvSpPr>
                                <xdr:spPr>
                                  <a:xfrm>
                                    <a:off x="4046905" y="2123164"/>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B27D3E63-086B-4C93-8DD0-DEA3277B7EA7}" type="TxLink">
                                      <a:rPr lang="en-US" sz="2000" b="1" i="0" u="none" strike="noStrike">
                                        <a:solidFill>
                                          <a:srgbClr val="000000"/>
                                        </a:solidFill>
                                        <a:latin typeface="Calibri"/>
                                        <a:ea typeface="+mn-ea"/>
                                        <a:cs typeface="Calibri"/>
                                      </a:rPr>
                                      <a:pPr marL="0" indent="0" algn="ctr"/>
                                      <a:t>101</a:t>
                                    </a:fld>
                                    <a:endParaRPr lang="es-CO" sz="2000" b="1" i="0" u="none" strike="noStrike">
                                      <a:solidFill>
                                        <a:srgbClr val="000000"/>
                                      </a:solidFill>
                                      <a:latin typeface="Calibri"/>
                                      <a:ea typeface="+mn-ea"/>
                                      <a:cs typeface="Calibri"/>
                                    </a:endParaRPr>
                                  </a:p>
                                </xdr:txBody>
                              </xdr:sp>
                            </xdr:grpSp>
                            <xdr:sp macro="" textlink="E5">
                              <xdr:nvSpPr>
                                <xdr:cNvPr id="22" name="Rectángulo 21">
                                  <a:extLst>
                                    <a:ext uri="{FF2B5EF4-FFF2-40B4-BE49-F238E27FC236}">
                                      <a16:creationId xmlns:a16="http://schemas.microsoft.com/office/drawing/2014/main" id="{00000000-0008-0000-0800-000046000000}"/>
                                    </a:ext>
                                  </a:extLst>
                                </xdr:cNvPr>
                                <xdr:cNvSpPr/>
                              </xdr:nvSpPr>
                              <xdr:spPr>
                                <a:xfrm>
                                  <a:off x="3863766" y="3015250"/>
                                  <a:ext cx="416958" cy="4687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FDB136F-A4D2-470D-A49E-62E37B51B6A6}" type="TxLink">
                                    <a:rPr lang="en-US" sz="2000" b="1" i="0" u="none" strike="noStrike">
                                      <a:solidFill>
                                        <a:srgbClr val="000000"/>
                                      </a:solidFill>
                                      <a:latin typeface="Calibri"/>
                                      <a:cs typeface="Calibri"/>
                                    </a:rPr>
                                    <a:pPr algn="ctr"/>
                                    <a:t>79</a:t>
                                  </a:fld>
                                  <a:endParaRPr lang="es-CO" sz="2000" b="1">
                                    <a:solidFill>
                                      <a:schemeClr val="tx1"/>
                                    </a:solidFill>
                                  </a:endParaRPr>
                                </a:p>
                              </xdr:txBody>
                            </xdr:sp>
                          </xdr:grpSp>
                          <xdr:sp macro="" textlink="D6">
                            <xdr:nvSpPr>
                              <xdr:cNvPr id="20" name="Rectángulo 19">
                                <a:extLst>
                                  <a:ext uri="{FF2B5EF4-FFF2-40B4-BE49-F238E27FC236}">
                                    <a16:creationId xmlns:a16="http://schemas.microsoft.com/office/drawing/2014/main" id="{00000000-0008-0000-0800-000045000000}"/>
                                  </a:ext>
                                </a:extLst>
                              </xdr:cNvPr>
                              <xdr:cNvSpPr/>
                            </xdr:nvSpPr>
                            <xdr:spPr>
                              <a:xfrm>
                                <a:off x="3750001" y="3822759"/>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B36C2EB3-45F8-4CCA-AE4C-29563C542D20}" type="TxLink">
                                  <a:rPr lang="en-US" sz="2000" b="1" i="0" u="none" strike="noStrike">
                                    <a:solidFill>
                                      <a:srgbClr val="000000"/>
                                    </a:solidFill>
                                    <a:latin typeface="Calibri"/>
                                    <a:ea typeface="+mn-ea"/>
                                    <a:cs typeface="Calibri"/>
                                  </a:rPr>
                                  <a:pPr marL="0" indent="0" algn="ctr"/>
                                  <a:t>11</a:t>
                                </a:fld>
                                <a:endParaRPr lang="es-CO" sz="2000" b="1" i="0" u="none" strike="noStrike">
                                  <a:solidFill>
                                    <a:srgbClr val="000000"/>
                                  </a:solidFill>
                                  <a:latin typeface="Calibri"/>
                                  <a:ea typeface="+mn-ea"/>
                                  <a:cs typeface="Calibri"/>
                                </a:endParaRPr>
                              </a:p>
                            </xdr:txBody>
                          </xdr:sp>
                        </xdr:grpSp>
                        <xdr:sp macro="" textlink="E6">
                          <xdr:nvSpPr>
                            <xdr:cNvPr id="18" name="Rectángulo 17">
                              <a:extLst>
                                <a:ext uri="{FF2B5EF4-FFF2-40B4-BE49-F238E27FC236}">
                                  <a16:creationId xmlns:a16="http://schemas.microsoft.com/office/drawing/2014/main" id="{00000000-0008-0000-0800-000044000000}"/>
                                </a:ext>
                              </a:extLst>
                            </xdr:cNvPr>
                            <xdr:cNvSpPr/>
                          </xdr:nvSpPr>
                          <xdr:spPr>
                            <a:xfrm>
                              <a:off x="3746519" y="4563896"/>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2B75CCE-27CB-4E70-8E9B-AD7B732ECF4A}" type="TxLink">
                                <a:rPr lang="en-US" sz="2000" b="1" i="0" u="none" strike="noStrike">
                                  <a:solidFill>
                                    <a:srgbClr val="000000"/>
                                  </a:solidFill>
                                  <a:latin typeface="Calibri"/>
                                  <a:ea typeface="+mn-ea"/>
                                  <a:cs typeface="Calibri"/>
                                </a:rPr>
                                <a:pPr marL="0" indent="0" algn="ctr"/>
                                <a:t>18</a:t>
                              </a:fld>
                              <a:endParaRPr lang="es-CO" sz="2000" b="1" i="0" u="none" strike="noStrike">
                                <a:solidFill>
                                  <a:srgbClr val="000000"/>
                                </a:solidFill>
                                <a:latin typeface="Calibri"/>
                                <a:ea typeface="+mn-ea"/>
                                <a:cs typeface="Calibri"/>
                              </a:endParaRPr>
                            </a:p>
                          </xdr:txBody>
                        </xdr:sp>
                      </xdr:grpSp>
                      <xdr:sp macro="" textlink="D7">
                        <xdr:nvSpPr>
                          <xdr:cNvPr id="16" name="Rectángulo 15">
                            <a:extLst>
                              <a:ext uri="{FF2B5EF4-FFF2-40B4-BE49-F238E27FC236}">
                                <a16:creationId xmlns:a16="http://schemas.microsoft.com/office/drawing/2014/main" id="{00000000-0008-0000-0800-000043000000}"/>
                              </a:ext>
                            </a:extLst>
                          </xdr:cNvPr>
                          <xdr:cNvSpPr/>
                        </xdr:nvSpPr>
                        <xdr:spPr>
                          <a:xfrm>
                            <a:off x="3749984" y="5268397"/>
                            <a:ext cx="662951"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904339E-37F7-46E2-AE82-577C379C7B25}" type="TxLink">
                              <a:rPr lang="en-US" sz="2000" b="1" i="0" u="none" strike="noStrike">
                                <a:solidFill>
                                  <a:srgbClr val="000000"/>
                                </a:solidFill>
                                <a:latin typeface="Calibri"/>
                                <a:ea typeface="+mn-ea"/>
                                <a:cs typeface="Calibri"/>
                              </a:rPr>
                              <a:pPr marL="0" indent="0" algn="ctr"/>
                              <a:t>3</a:t>
                            </a:fld>
                            <a:endParaRPr lang="es-CO" sz="2000" b="1" i="0" u="none" strike="noStrike">
                              <a:solidFill>
                                <a:srgbClr val="000000"/>
                              </a:solidFill>
                              <a:latin typeface="Calibri"/>
                              <a:ea typeface="+mn-ea"/>
                              <a:cs typeface="Calibri"/>
                            </a:endParaRPr>
                          </a:p>
                        </xdr:txBody>
                      </xdr:sp>
                    </xdr:grpSp>
                    <xdr:sp macro="" textlink="E7">
                      <xdr:nvSpPr>
                        <xdr:cNvPr id="14" name="Rectángulo 13">
                          <a:extLst>
                            <a:ext uri="{FF2B5EF4-FFF2-40B4-BE49-F238E27FC236}">
                              <a16:creationId xmlns:a16="http://schemas.microsoft.com/office/drawing/2014/main" id="{00000000-0008-0000-0800-000042000000}"/>
                            </a:ext>
                          </a:extLst>
                        </xdr:cNvPr>
                        <xdr:cNvSpPr/>
                      </xdr:nvSpPr>
                      <xdr:spPr>
                        <a:xfrm>
                          <a:off x="3730324" y="6032211"/>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09A3E77-1B09-4508-92AE-EB6CBA94C0EF}" type="TxLink">
                            <a:rPr lang="en-US" sz="2000" b="1" i="0" u="none" strike="noStrike">
                              <a:solidFill>
                                <a:srgbClr val="000000"/>
                              </a:solidFill>
                              <a:latin typeface="Calibri"/>
                              <a:ea typeface="+mn-ea"/>
                              <a:cs typeface="Calibri"/>
                            </a:rPr>
                            <a:pPr marL="0" indent="0" algn="ctr"/>
                            <a:t>1</a:t>
                          </a:fld>
                          <a:endParaRPr lang="es-CO" sz="2000" b="1" i="0" u="none" strike="noStrike">
                            <a:solidFill>
                              <a:srgbClr val="000000"/>
                            </a:solidFill>
                            <a:latin typeface="Calibri"/>
                            <a:ea typeface="+mn-ea"/>
                            <a:cs typeface="Calibri"/>
                          </a:endParaRPr>
                        </a:p>
                      </xdr:txBody>
                    </xdr:sp>
                  </xdr:grpSp>
                  <xdr:sp macro="" textlink="D8">
                    <xdr:nvSpPr>
                      <xdr:cNvPr id="12" name="Rectángulo 11">
                        <a:extLst>
                          <a:ext uri="{FF2B5EF4-FFF2-40B4-BE49-F238E27FC236}">
                            <a16:creationId xmlns:a16="http://schemas.microsoft.com/office/drawing/2014/main" id="{00000000-0008-0000-0800-000041000000}"/>
                          </a:ext>
                        </a:extLst>
                      </xdr:cNvPr>
                      <xdr:cNvSpPr/>
                    </xdr:nvSpPr>
                    <xdr:spPr>
                      <a:xfrm>
                        <a:off x="3759763" y="6766717"/>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03E788E3-BCDE-4289-8BBB-65F41911B498}" type="TxLink">
                          <a:rPr lang="en-US" sz="2000" b="1" i="0" u="none" strike="noStrike">
                            <a:solidFill>
                              <a:srgbClr val="000000"/>
                            </a:solidFill>
                            <a:latin typeface="Calibri"/>
                            <a:ea typeface="+mn-ea"/>
                            <a:cs typeface="Calibri"/>
                          </a:rPr>
                          <a:pPr marL="0" indent="0" algn="ctr"/>
                          <a:t>115</a:t>
                        </a:fld>
                        <a:endParaRPr lang="es-CO" sz="2000" b="1" i="0" u="none" strike="noStrike">
                          <a:solidFill>
                            <a:srgbClr val="000000"/>
                          </a:solidFill>
                          <a:latin typeface="Calibri"/>
                          <a:ea typeface="+mn-ea"/>
                          <a:cs typeface="Calibri"/>
                        </a:endParaRPr>
                      </a:p>
                    </xdr:txBody>
                  </xdr:sp>
                </xdr:grpSp>
                <xdr:sp macro="" textlink="E8">
                  <xdr:nvSpPr>
                    <xdr:cNvPr id="10" name="Rectángulo 9">
                      <a:extLst>
                        <a:ext uri="{FF2B5EF4-FFF2-40B4-BE49-F238E27FC236}">
                          <a16:creationId xmlns:a16="http://schemas.microsoft.com/office/drawing/2014/main" id="{00000000-0008-0000-0800-00003F000000}"/>
                        </a:ext>
                      </a:extLst>
                    </xdr:cNvPr>
                    <xdr:cNvSpPr/>
                  </xdr:nvSpPr>
                  <xdr:spPr>
                    <a:xfrm>
                      <a:off x="3760753" y="7489668"/>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2529CF3C-9588-4ACB-AD8C-0B1B44D2E9C9}" type="TxLink">
                        <a:rPr lang="en-US" sz="2000" b="1" i="0" u="none" strike="noStrike">
                          <a:solidFill>
                            <a:srgbClr val="000000"/>
                          </a:solidFill>
                          <a:latin typeface="Calibri"/>
                          <a:ea typeface="+mn-ea"/>
                          <a:cs typeface="Calibri"/>
                        </a:rPr>
                        <a:pPr marL="0" indent="0" algn="ctr"/>
                        <a:t>98</a:t>
                      </a:fld>
                      <a:endParaRPr lang="es-CO" sz="2000" b="1" i="0" u="none" strike="noStrike">
                        <a:solidFill>
                          <a:srgbClr val="000000"/>
                        </a:solidFill>
                        <a:latin typeface="Calibri"/>
                        <a:ea typeface="+mn-ea"/>
                        <a:cs typeface="Calibri"/>
                      </a:endParaRPr>
                    </a:p>
                  </xdr:txBody>
                </xdr:sp>
              </xdr:grpSp>
              <xdr:sp macro="" textlink="C7">
                <xdr:nvSpPr>
                  <xdr:cNvPr id="8" name="Rectángulo 7">
                    <a:extLst>
                      <a:ext uri="{FF2B5EF4-FFF2-40B4-BE49-F238E27FC236}">
                        <a16:creationId xmlns:a16="http://schemas.microsoft.com/office/drawing/2014/main" id="{00000000-0008-0000-0800-00003D000000}"/>
                      </a:ext>
                    </a:extLst>
                  </xdr:cNvPr>
                  <xdr:cNvSpPr/>
                </xdr:nvSpPr>
                <xdr:spPr>
                  <a:xfrm>
                    <a:off x="3198560" y="6063420"/>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F75009AA-5279-4E2E-B015-8E1D7FF5838F}" type="TxLink">
                      <a:rPr lang="en-US" sz="2800" b="1" i="0" u="none" strike="noStrike">
                        <a:solidFill>
                          <a:srgbClr val="000000"/>
                        </a:solidFill>
                        <a:latin typeface="Calibri"/>
                        <a:ea typeface="+mn-ea"/>
                        <a:cs typeface="Calibri"/>
                      </a:rPr>
                      <a:pPr marL="0" indent="0" algn="ctr"/>
                      <a:t>4</a:t>
                    </a:fld>
                    <a:endParaRPr lang="es-CO" sz="2800" b="1" i="0" u="none" strike="noStrike">
                      <a:solidFill>
                        <a:srgbClr val="000000"/>
                      </a:solidFill>
                      <a:latin typeface="Calibri"/>
                      <a:ea typeface="+mn-ea"/>
                      <a:cs typeface="Calibri"/>
                    </a:endParaRPr>
                  </a:p>
                </xdr:txBody>
              </xdr:sp>
            </xdr:grpSp>
            <xdr:sp macro="" textlink="C8">
              <xdr:nvSpPr>
                <xdr:cNvPr id="6" name="Rectángulo 5">
                  <a:extLst>
                    <a:ext uri="{FF2B5EF4-FFF2-40B4-BE49-F238E27FC236}">
                      <a16:creationId xmlns:a16="http://schemas.microsoft.com/office/drawing/2014/main" id="{00000000-0008-0000-0800-00003E000000}"/>
                    </a:ext>
                  </a:extLst>
                </xdr:cNvPr>
                <xdr:cNvSpPr/>
              </xdr:nvSpPr>
              <xdr:spPr>
                <a:xfrm>
                  <a:off x="3226590" y="7553547"/>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739CA63-B2F6-47A0-9460-B0EDADDC4F4B}" type="TxLink">
                    <a:rPr lang="en-US" sz="2800" b="1" i="0" u="none" strike="noStrike">
                      <a:solidFill>
                        <a:srgbClr val="000000"/>
                      </a:solidFill>
                      <a:latin typeface="Calibri"/>
                      <a:ea typeface="+mn-ea"/>
                      <a:cs typeface="Calibri"/>
                    </a:rPr>
                    <a:pPr marL="0" indent="0" algn="ctr"/>
                    <a:t>213</a:t>
                  </a:fld>
                  <a:endParaRPr lang="es-CO" sz="2800" b="1" i="0" u="none" strike="noStrike">
                    <a:solidFill>
                      <a:srgbClr val="000000"/>
                    </a:solidFill>
                    <a:latin typeface="Calibri"/>
                    <a:ea typeface="+mn-ea"/>
                    <a:cs typeface="Calibri"/>
                  </a:endParaRPr>
                </a:p>
              </xdr:txBody>
            </xdr:sp>
          </xdr:grpSp>
          <xdr:sp macro="" textlink="C6">
            <xdr:nvSpPr>
              <xdr:cNvPr id="4" name="Rectángulo 3">
                <a:extLst>
                  <a:ext uri="{FF2B5EF4-FFF2-40B4-BE49-F238E27FC236}">
                    <a16:creationId xmlns:a16="http://schemas.microsoft.com/office/drawing/2014/main" id="{00000000-0008-0000-0800-00003C000000}"/>
                  </a:ext>
                </a:extLst>
              </xdr:cNvPr>
              <xdr:cNvSpPr/>
            </xdr:nvSpPr>
            <xdr:spPr>
              <a:xfrm>
                <a:off x="3210397" y="4614586"/>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4C79F829-72DB-49EF-8BD1-9ACD5BD1E065}" type="TxLink">
                  <a:rPr lang="en-US" sz="2800" b="1" i="0" u="none" strike="noStrike">
                    <a:solidFill>
                      <a:srgbClr val="000000"/>
                    </a:solidFill>
                    <a:latin typeface="Calibri"/>
                    <a:ea typeface="+mn-ea"/>
                    <a:cs typeface="Calibri"/>
                  </a:rPr>
                  <a:pPr marL="0" indent="0" algn="ctr"/>
                  <a:t>29</a:t>
                </a:fld>
                <a:endParaRPr lang="es-CO" sz="2800" b="1" i="0" u="none" strike="noStrike">
                  <a:solidFill>
                    <a:srgbClr val="000000"/>
                  </a:solidFill>
                  <a:latin typeface="Calibri"/>
                  <a:ea typeface="+mn-ea"/>
                  <a:cs typeface="Calibri"/>
                </a:endParaRPr>
              </a:p>
            </xdr:txBody>
          </xdr:sp>
        </xdr:grpSp>
      </xdr:grpSp>
    </xdr:grpSp>
    <xdr:clientData/>
  </xdr:twoCellAnchor>
  <xdr:twoCellAnchor>
    <xdr:from>
      <xdr:col>1</xdr:col>
      <xdr:colOff>398318</xdr:colOff>
      <xdr:row>50</xdr:row>
      <xdr:rowOff>3197</xdr:rowOff>
    </xdr:from>
    <xdr:to>
      <xdr:col>3</xdr:col>
      <xdr:colOff>1368137</xdr:colOff>
      <xdr:row>78</xdr:row>
      <xdr:rowOff>135944</xdr:rowOff>
    </xdr:to>
    <xdr:grpSp>
      <xdr:nvGrpSpPr>
        <xdr:cNvPr id="46" name="Grupo 45"/>
        <xdr:cNvGrpSpPr/>
      </xdr:nvGrpSpPr>
      <xdr:grpSpPr>
        <a:xfrm>
          <a:off x="1506682" y="9528197"/>
          <a:ext cx="4849091" cy="5466747"/>
          <a:chOff x="1524000" y="9891879"/>
          <a:chExt cx="4849091" cy="5466747"/>
        </a:xfrm>
      </xdr:grpSpPr>
      <xdr:grpSp>
        <xdr:nvGrpSpPr>
          <xdr:cNvPr id="142" name="Grupo 141"/>
          <xdr:cNvGrpSpPr/>
        </xdr:nvGrpSpPr>
        <xdr:grpSpPr>
          <a:xfrm>
            <a:off x="1524000" y="9891879"/>
            <a:ext cx="4849091" cy="5466747"/>
            <a:chOff x="1524000" y="9891879"/>
            <a:chExt cx="4849091" cy="5466747"/>
          </a:xfrm>
        </xdr:grpSpPr>
        <xdr:pic>
          <xdr:nvPicPr>
            <xdr:cNvPr id="141" name="Imagen 140"/>
            <xdr:cNvPicPr>
              <a:picLocks noChangeAspect="1"/>
            </xdr:cNvPicPr>
          </xdr:nvPicPr>
          <xdr:blipFill>
            <a:blip xmlns:r="http://schemas.openxmlformats.org/officeDocument/2006/relationships" r:embed="rId1"/>
            <a:stretch>
              <a:fillRect/>
            </a:stretch>
          </xdr:blipFill>
          <xdr:spPr>
            <a:xfrm>
              <a:off x="3636817" y="14082879"/>
              <a:ext cx="1390008" cy="1219306"/>
            </a:xfrm>
            <a:prstGeom prst="rect">
              <a:avLst/>
            </a:prstGeom>
          </xdr:spPr>
        </xdr:pic>
        <xdr:pic>
          <xdr:nvPicPr>
            <xdr:cNvPr id="140" name="Imagen 139"/>
            <xdr:cNvPicPr>
              <a:picLocks noChangeAspect="1"/>
            </xdr:cNvPicPr>
          </xdr:nvPicPr>
          <xdr:blipFill>
            <a:blip xmlns:r="http://schemas.openxmlformats.org/officeDocument/2006/relationships" r:embed="rId1"/>
            <a:stretch>
              <a:fillRect/>
            </a:stretch>
          </xdr:blipFill>
          <xdr:spPr>
            <a:xfrm>
              <a:off x="3671456" y="12174681"/>
              <a:ext cx="1390008" cy="1219306"/>
            </a:xfrm>
            <a:prstGeom prst="rect">
              <a:avLst/>
            </a:prstGeom>
          </xdr:spPr>
        </xdr:pic>
        <xdr:pic>
          <xdr:nvPicPr>
            <xdr:cNvPr id="139" name="Imagen 138"/>
            <xdr:cNvPicPr>
              <a:picLocks noChangeAspect="1"/>
            </xdr:cNvPicPr>
          </xdr:nvPicPr>
          <xdr:blipFill>
            <a:blip xmlns:r="http://schemas.openxmlformats.org/officeDocument/2006/relationships" r:embed="rId1"/>
            <a:stretch>
              <a:fillRect/>
            </a:stretch>
          </xdr:blipFill>
          <xdr:spPr>
            <a:xfrm>
              <a:off x="3636820" y="9891879"/>
              <a:ext cx="1390008" cy="1219306"/>
            </a:xfrm>
            <a:prstGeom prst="rect">
              <a:avLst/>
            </a:prstGeom>
          </xdr:spPr>
        </xdr:pic>
        <xdr:grpSp>
          <xdr:nvGrpSpPr>
            <xdr:cNvPr id="63" name="Grupo 62">
              <a:extLst>
                <a:ext uri="{FF2B5EF4-FFF2-40B4-BE49-F238E27FC236}">
                  <a16:creationId xmlns:a16="http://schemas.microsoft.com/office/drawing/2014/main" id="{00000000-0008-0000-0800-000052000000}"/>
                </a:ext>
              </a:extLst>
            </xdr:cNvPr>
            <xdr:cNvGrpSpPr/>
          </xdr:nvGrpSpPr>
          <xdr:grpSpPr>
            <a:xfrm>
              <a:off x="1524000" y="9926515"/>
              <a:ext cx="4849091" cy="5432111"/>
              <a:chOff x="925348" y="2849322"/>
              <a:chExt cx="4951724" cy="5703716"/>
            </a:xfrm>
          </xdr:grpSpPr>
          <xdr:grpSp>
            <xdr:nvGrpSpPr>
              <xdr:cNvPr id="66" name="Grupo 65">
                <a:extLst>
                  <a:ext uri="{FF2B5EF4-FFF2-40B4-BE49-F238E27FC236}">
                    <a16:creationId xmlns:a16="http://schemas.microsoft.com/office/drawing/2014/main" id="{00000000-0008-0000-0800-000050000000}"/>
                  </a:ext>
                </a:extLst>
              </xdr:cNvPr>
              <xdr:cNvGrpSpPr/>
            </xdr:nvGrpSpPr>
            <xdr:grpSpPr>
              <a:xfrm>
                <a:off x="925348" y="2849322"/>
                <a:ext cx="4951724" cy="5703716"/>
                <a:chOff x="925348" y="2849322"/>
                <a:chExt cx="4951724" cy="5703716"/>
              </a:xfrm>
            </xdr:grpSpPr>
            <xdr:grpSp>
              <xdr:nvGrpSpPr>
                <xdr:cNvPr id="72" name="Grupo 71">
                  <a:extLst>
                    <a:ext uri="{FF2B5EF4-FFF2-40B4-BE49-F238E27FC236}">
                      <a16:creationId xmlns:a16="http://schemas.microsoft.com/office/drawing/2014/main" id="{00000000-0008-0000-0800-00004D000000}"/>
                    </a:ext>
                  </a:extLst>
                </xdr:cNvPr>
                <xdr:cNvGrpSpPr/>
              </xdr:nvGrpSpPr>
              <xdr:grpSpPr>
                <a:xfrm>
                  <a:off x="925348" y="2849322"/>
                  <a:ext cx="4951724" cy="5703716"/>
                  <a:chOff x="764156" y="2373072"/>
                  <a:chExt cx="4951724" cy="5703716"/>
                </a:xfrm>
              </xdr:grpSpPr>
              <xdr:grpSp>
                <xdr:nvGrpSpPr>
                  <xdr:cNvPr id="74" name="Grupo 73">
                    <a:extLst>
                      <a:ext uri="{FF2B5EF4-FFF2-40B4-BE49-F238E27FC236}">
                        <a16:creationId xmlns:a16="http://schemas.microsoft.com/office/drawing/2014/main" id="{00000000-0008-0000-0800-00004C000000}"/>
                      </a:ext>
                    </a:extLst>
                  </xdr:cNvPr>
                  <xdr:cNvGrpSpPr/>
                </xdr:nvGrpSpPr>
                <xdr:grpSpPr>
                  <a:xfrm>
                    <a:off x="764156" y="2373072"/>
                    <a:ext cx="4951724" cy="5596642"/>
                    <a:chOff x="764156" y="2373072"/>
                    <a:chExt cx="4951724" cy="5596642"/>
                  </a:xfrm>
                </xdr:grpSpPr>
                <xdr:grpSp>
                  <xdr:nvGrpSpPr>
                    <xdr:cNvPr id="76" name="Grupo 75">
                      <a:extLst>
                        <a:ext uri="{FF2B5EF4-FFF2-40B4-BE49-F238E27FC236}">
                          <a16:creationId xmlns:a16="http://schemas.microsoft.com/office/drawing/2014/main" id="{00000000-0008-0000-0800-00004B000000}"/>
                        </a:ext>
                      </a:extLst>
                    </xdr:cNvPr>
                    <xdr:cNvGrpSpPr/>
                  </xdr:nvGrpSpPr>
                  <xdr:grpSpPr>
                    <a:xfrm>
                      <a:off x="764156" y="2373072"/>
                      <a:ext cx="4951724" cy="5596642"/>
                      <a:chOff x="764156" y="2373072"/>
                      <a:chExt cx="4951724" cy="5596642"/>
                    </a:xfrm>
                  </xdr:grpSpPr>
                  <xdr:grpSp>
                    <xdr:nvGrpSpPr>
                      <xdr:cNvPr id="78" name="Grupo 77">
                        <a:extLst>
                          <a:ext uri="{FF2B5EF4-FFF2-40B4-BE49-F238E27FC236}">
                            <a16:creationId xmlns:a16="http://schemas.microsoft.com/office/drawing/2014/main" id="{00000000-0008-0000-0800-00004A000000}"/>
                          </a:ext>
                        </a:extLst>
                      </xdr:cNvPr>
                      <xdr:cNvGrpSpPr/>
                    </xdr:nvGrpSpPr>
                    <xdr:grpSpPr>
                      <a:xfrm>
                        <a:off x="764156" y="2373072"/>
                        <a:ext cx="4951724" cy="5596642"/>
                        <a:chOff x="764156" y="2373072"/>
                        <a:chExt cx="4951724" cy="5596642"/>
                      </a:xfrm>
                    </xdr:grpSpPr>
                    <xdr:grpSp>
                      <xdr:nvGrpSpPr>
                        <xdr:cNvPr id="80" name="Grupo 79">
                          <a:extLst>
                            <a:ext uri="{FF2B5EF4-FFF2-40B4-BE49-F238E27FC236}">
                              <a16:creationId xmlns:a16="http://schemas.microsoft.com/office/drawing/2014/main" id="{00000000-0008-0000-0800-000049000000}"/>
                            </a:ext>
                          </a:extLst>
                        </xdr:cNvPr>
                        <xdr:cNvGrpSpPr/>
                      </xdr:nvGrpSpPr>
                      <xdr:grpSpPr>
                        <a:xfrm>
                          <a:off x="764156" y="2373072"/>
                          <a:ext cx="4951724" cy="5596642"/>
                          <a:chOff x="742175" y="2255841"/>
                          <a:chExt cx="4951724" cy="5596642"/>
                        </a:xfrm>
                      </xdr:grpSpPr>
                      <xdr:grpSp>
                        <xdr:nvGrpSpPr>
                          <xdr:cNvPr id="82" name="Grupo 81">
                            <a:extLst>
                              <a:ext uri="{FF2B5EF4-FFF2-40B4-BE49-F238E27FC236}">
                                <a16:creationId xmlns:a16="http://schemas.microsoft.com/office/drawing/2014/main" id="{00000000-0008-0000-0800-000048000000}"/>
                              </a:ext>
                            </a:extLst>
                          </xdr:cNvPr>
                          <xdr:cNvGrpSpPr/>
                        </xdr:nvGrpSpPr>
                        <xdr:grpSpPr>
                          <a:xfrm>
                            <a:off x="742175" y="2255841"/>
                            <a:ext cx="4951724" cy="5596642"/>
                            <a:chOff x="1064559" y="2065341"/>
                            <a:chExt cx="4951724" cy="5596642"/>
                          </a:xfrm>
                        </xdr:grpSpPr>
                        <xdr:grpSp>
                          <xdr:nvGrpSpPr>
                            <xdr:cNvPr id="84" name="Grupo 83">
                              <a:extLst>
                                <a:ext uri="{FF2B5EF4-FFF2-40B4-BE49-F238E27FC236}">
                                  <a16:creationId xmlns:a16="http://schemas.microsoft.com/office/drawing/2014/main" id="{00000000-0008-0000-0800-00003B000000}"/>
                                </a:ext>
                              </a:extLst>
                            </xdr:cNvPr>
                            <xdr:cNvGrpSpPr/>
                          </xdr:nvGrpSpPr>
                          <xdr:grpSpPr>
                            <a:xfrm>
                              <a:off x="1064559" y="2065341"/>
                              <a:ext cx="4951724" cy="5596642"/>
                              <a:chOff x="1064559" y="2065341"/>
                              <a:chExt cx="4951724" cy="5596642"/>
                            </a:xfrm>
                          </xdr:grpSpPr>
                          <xdr:grpSp>
                            <xdr:nvGrpSpPr>
                              <xdr:cNvPr id="86" name="Grupo 85">
                                <a:extLst>
                                  <a:ext uri="{FF2B5EF4-FFF2-40B4-BE49-F238E27FC236}">
                                    <a16:creationId xmlns:a16="http://schemas.microsoft.com/office/drawing/2014/main" id="{00000000-0008-0000-0800-000039000000}"/>
                                  </a:ext>
                                </a:extLst>
                              </xdr:cNvPr>
                              <xdr:cNvGrpSpPr/>
                            </xdr:nvGrpSpPr>
                            <xdr:grpSpPr>
                              <a:xfrm>
                                <a:off x="1064559" y="2065341"/>
                                <a:ext cx="4951724" cy="5596642"/>
                                <a:chOff x="1064559" y="2065341"/>
                                <a:chExt cx="4951724" cy="5596642"/>
                              </a:xfrm>
                            </xdr:grpSpPr>
                            <xdr:grpSp>
                              <xdr:nvGrpSpPr>
                                <xdr:cNvPr id="92" name="Grupo 91">
                                  <a:extLst>
                                    <a:ext uri="{FF2B5EF4-FFF2-40B4-BE49-F238E27FC236}">
                                      <a16:creationId xmlns:a16="http://schemas.microsoft.com/office/drawing/2014/main" id="{00000000-0008-0000-0800-000033000000}"/>
                                    </a:ext>
                                  </a:extLst>
                                </xdr:cNvPr>
                                <xdr:cNvGrpSpPr/>
                              </xdr:nvGrpSpPr>
                              <xdr:grpSpPr>
                                <a:xfrm>
                                  <a:off x="1064559" y="2065341"/>
                                  <a:ext cx="4951724" cy="5596642"/>
                                  <a:chOff x="1109382" y="2524782"/>
                                  <a:chExt cx="5054336" cy="5596642"/>
                                </a:xfrm>
                              </xdr:grpSpPr>
                              <xdr:grpSp>
                                <xdr:nvGrpSpPr>
                                  <xdr:cNvPr id="94" name="Grupo 93">
                                    <a:extLst>
                                      <a:ext uri="{FF2B5EF4-FFF2-40B4-BE49-F238E27FC236}">
                                        <a16:creationId xmlns:a16="http://schemas.microsoft.com/office/drawing/2014/main" id="{00000000-0008-0000-0800-000015000000}"/>
                                      </a:ext>
                                    </a:extLst>
                                  </xdr:cNvPr>
                                  <xdr:cNvGrpSpPr/>
                                </xdr:nvGrpSpPr>
                                <xdr:grpSpPr>
                                  <a:xfrm>
                                    <a:off x="1109382" y="2524782"/>
                                    <a:ext cx="5054336" cy="5596642"/>
                                    <a:chOff x="0" y="877901"/>
                                    <a:chExt cx="5332902" cy="5662697"/>
                                  </a:xfrm>
                                </xdr:grpSpPr>
                                <xdr:grpSp>
                                  <xdr:nvGrpSpPr>
                                    <xdr:cNvPr id="96" name="Grupo 95">
                                      <a:extLst>
                                        <a:ext uri="{FF2B5EF4-FFF2-40B4-BE49-F238E27FC236}">
                                          <a16:creationId xmlns:a16="http://schemas.microsoft.com/office/drawing/2014/main" id="{00000000-0008-0000-0800-000016000000}"/>
                                        </a:ext>
                                      </a:extLst>
                                    </xdr:cNvPr>
                                    <xdr:cNvGrpSpPr/>
                                  </xdr:nvGrpSpPr>
                                  <xdr:grpSpPr>
                                    <a:xfrm>
                                      <a:off x="0" y="877901"/>
                                      <a:ext cx="5332902" cy="5662697"/>
                                      <a:chOff x="-27595" y="886118"/>
                                      <a:chExt cx="5332902" cy="5913441"/>
                                    </a:xfrm>
                                  </xdr:grpSpPr>
                                  <xdr:grpSp>
                                    <xdr:nvGrpSpPr>
                                      <xdr:cNvPr id="100" name="Grupo 99">
                                        <a:extLst>
                                          <a:ext uri="{FF2B5EF4-FFF2-40B4-BE49-F238E27FC236}">
                                            <a16:creationId xmlns:a16="http://schemas.microsoft.com/office/drawing/2014/main" id="{00000000-0008-0000-0800-00001A000000}"/>
                                          </a:ext>
                                        </a:extLst>
                                      </xdr:cNvPr>
                                      <xdr:cNvGrpSpPr/>
                                    </xdr:nvGrpSpPr>
                                    <xdr:grpSpPr>
                                      <a:xfrm>
                                        <a:off x="1100347" y="3810097"/>
                                        <a:ext cx="3969445" cy="2989462"/>
                                        <a:chOff x="2548233" y="4054272"/>
                                        <a:chExt cx="7571412" cy="5689356"/>
                                      </a:xfrm>
                                    </xdr:grpSpPr>
                                    <xdr:sp macro="" textlink="">
                                      <xdr:nvSpPr>
                                        <xdr:cNvPr id="120" name="CuadroTexto 8">
                                          <a:extLst>
                                            <a:ext uri="{FF2B5EF4-FFF2-40B4-BE49-F238E27FC236}">
                                              <a16:creationId xmlns:a16="http://schemas.microsoft.com/office/drawing/2014/main" id="{00000000-0008-0000-0800-00002E000000}"/>
                                            </a:ext>
                                          </a:extLst>
                                        </xdr:cNvPr>
                                        <xdr:cNvSpPr txBox="1">
                                          <a:spLocks noChangeArrowheads="1"/>
                                        </xdr:cNvSpPr>
                                      </xdr:nvSpPr>
                                      <xdr:spPr bwMode="auto">
                                        <a:xfrm>
                                          <a:off x="7795025" y="7275545"/>
                                          <a:ext cx="2306042" cy="811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121" name="CuadroTexto 10">
                                          <a:extLst>
                                            <a:ext uri="{FF2B5EF4-FFF2-40B4-BE49-F238E27FC236}">
                                              <a16:creationId xmlns:a16="http://schemas.microsoft.com/office/drawing/2014/main" id="{00000000-0008-0000-0800-00002F000000}"/>
                                            </a:ext>
                                          </a:extLst>
                                        </xdr:cNvPr>
                                        <xdr:cNvSpPr txBox="1">
                                          <a:spLocks noChangeArrowheads="1"/>
                                        </xdr:cNvSpPr>
                                      </xdr:nvSpPr>
                                      <xdr:spPr bwMode="auto">
                                        <a:xfrm>
                                          <a:off x="7681667" y="9246755"/>
                                          <a:ext cx="2437978" cy="4968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400" b="1">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23" name="CuadroTexto 47">
                                          <a:extLst>
                                            <a:ext uri="{FF2B5EF4-FFF2-40B4-BE49-F238E27FC236}">
                                              <a16:creationId xmlns:a16="http://schemas.microsoft.com/office/drawing/2014/main" id="{00000000-0008-0000-0800-000031000000}"/>
                                            </a:ext>
                                          </a:extLst>
                                        </xdr:cNvPr>
                                        <xdr:cNvSpPr txBox="1">
                                          <a:spLocks noChangeArrowheads="1"/>
                                        </xdr:cNvSpPr>
                                      </xdr:nvSpPr>
                                      <xdr:spPr bwMode="auto">
                                        <a:xfrm>
                                          <a:off x="2548233" y="4054272"/>
                                          <a:ext cx="2798379" cy="9867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eaLnBrk="1" hangingPunct="1"/>
                                          <a:r>
                                            <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x </a:t>
                                          </a:r>
                                        </a:p>
                                        <a:p>
                                          <a:pPr algn="ctr" eaLnBrk="1" hangingPunct="1"/>
                                          <a:r>
                                            <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Reemplazo</a:t>
                                          </a:r>
                                        </a:p>
                                      </xdr:txBody>
                                    </xdr:sp>
                                  </xdr:grpSp>
                                  <xdr:grpSp>
                                    <xdr:nvGrpSpPr>
                                      <xdr:cNvPr id="101" name="Grupo 100">
                                        <a:extLst>
                                          <a:ext uri="{FF2B5EF4-FFF2-40B4-BE49-F238E27FC236}">
                                            <a16:creationId xmlns:a16="http://schemas.microsoft.com/office/drawing/2014/main" id="{00000000-0008-0000-0800-00001B000000}"/>
                                          </a:ext>
                                        </a:extLst>
                                      </xdr:cNvPr>
                                      <xdr:cNvGrpSpPr/>
                                    </xdr:nvGrpSpPr>
                                    <xdr:grpSpPr>
                                      <a:xfrm>
                                        <a:off x="-27595" y="886118"/>
                                        <a:ext cx="5332902" cy="5549968"/>
                                        <a:chOff x="-27595" y="886118"/>
                                        <a:chExt cx="5332902" cy="5549968"/>
                                      </a:xfrm>
                                    </xdr:grpSpPr>
                                    <xdr:grpSp>
                                      <xdr:nvGrpSpPr>
                                        <xdr:cNvPr id="108" name="Grupo 107">
                                          <a:extLst>
                                            <a:ext uri="{FF2B5EF4-FFF2-40B4-BE49-F238E27FC236}">
                                              <a16:creationId xmlns:a16="http://schemas.microsoft.com/office/drawing/2014/main" id="{00000000-0008-0000-0800-000022000000}"/>
                                            </a:ext>
                                          </a:extLst>
                                        </xdr:cNvPr>
                                        <xdr:cNvGrpSpPr/>
                                      </xdr:nvGrpSpPr>
                                      <xdr:grpSpPr>
                                        <a:xfrm>
                                          <a:off x="-27595" y="886118"/>
                                          <a:ext cx="5332902" cy="5549968"/>
                                          <a:chOff x="1179677" y="830614"/>
                                          <a:chExt cx="9397494" cy="5744248"/>
                                        </a:xfrm>
                                      </xdr:grpSpPr>
                                      <xdr:sp macro="" textlink="">
                                        <xdr:nvSpPr>
                                          <xdr:cNvPr id="110" name="Flecha doblada hacia arriba 109">
                                            <a:extLst>
                                              <a:ext uri="{FF2B5EF4-FFF2-40B4-BE49-F238E27FC236}">
                                                <a16:creationId xmlns:a16="http://schemas.microsoft.com/office/drawing/2014/main" id="{00000000-0008-0000-0800-000024000000}"/>
                                              </a:ext>
                                            </a:extLst>
                                          </xdr:cNvPr>
                                          <xdr:cNvSpPr/>
                                        </xdr:nvSpPr>
                                        <xdr:spPr>
                                          <a:xfrm rot="16200000" flipV="1">
                                            <a:off x="1761303" y="1743370"/>
                                            <a:ext cx="1968466" cy="1338691"/>
                                          </a:xfrm>
                                          <a:prstGeom prst="bentUpArrow">
                                            <a:avLst/>
                                          </a:prstGeom>
                                          <a:solidFill>
                                            <a:schemeClr val="accent5">
                                              <a:lumMod val="40000"/>
                                              <a:lumOff val="60000"/>
                                            </a:schemeClr>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s-CO"/>
                                          </a:p>
                                        </xdr:txBody>
                                      </xdr:sp>
                                      <xdr:sp macro="" textlink="">
                                        <xdr:nvSpPr>
                                          <xdr:cNvPr id="111" name="Flecha doblada hacia arriba 110">
                                            <a:extLst>
                                              <a:ext uri="{FF2B5EF4-FFF2-40B4-BE49-F238E27FC236}">
                                                <a16:creationId xmlns:a16="http://schemas.microsoft.com/office/drawing/2014/main" id="{00000000-0008-0000-0800-000025000000}"/>
                                              </a:ext>
                                            </a:extLst>
                                          </xdr:cNvPr>
                                          <xdr:cNvSpPr/>
                                        </xdr:nvSpPr>
                                        <xdr:spPr>
                                          <a:xfrm rot="5400000">
                                            <a:off x="1768889" y="4921283"/>
                                            <a:ext cx="1968466" cy="1338691"/>
                                          </a:xfrm>
                                          <a:prstGeom prst="bentUpArrow">
                                            <a:avLst>
                                              <a:gd name="adj1" fmla="val 25000"/>
                                              <a:gd name="adj2" fmla="val 24256"/>
                                              <a:gd name="adj3" fmla="val 25000"/>
                                            </a:avLst>
                                          </a:prstGeom>
                                          <a:solidFill>
                                            <a:schemeClr val="accent5">
                                              <a:lumMod val="40000"/>
                                              <a:lumOff val="60000"/>
                                            </a:schemeClr>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s-CO"/>
                                          </a:p>
                                        </xdr:txBody>
                                      </xdr:sp>
                                      <xdr:graphicFrame macro="">
                                        <xdr:nvGraphicFramePr>
                                          <xdr:cNvPr id="112" name="Diagrama 111">
                                            <a:extLst>
                                              <a:ext uri="{FF2B5EF4-FFF2-40B4-BE49-F238E27FC236}">
                                                <a16:creationId xmlns:a16="http://schemas.microsoft.com/office/drawing/2014/main" id="{00000000-0008-0000-0800-000026000000}"/>
                                              </a:ext>
                                            </a:extLst>
                                          </xdr:cNvPr>
                                          <xdr:cNvGraphicFramePr/>
                                        </xdr:nvGraphicFramePr>
                                        <xdr:xfrm>
                                          <a:off x="1179677" y="3559625"/>
                                          <a:ext cx="2256691" cy="879055"/>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sp macro="" textlink="">
                                        <xdr:nvSpPr>
                                          <xdr:cNvPr id="113" name="CuadroTexto 5">
                                            <a:extLst>
                                              <a:ext uri="{FF2B5EF4-FFF2-40B4-BE49-F238E27FC236}">
                                                <a16:creationId xmlns:a16="http://schemas.microsoft.com/office/drawing/2014/main" id="{00000000-0008-0000-0800-000027000000}"/>
                                              </a:ext>
                                            </a:extLst>
                                          </xdr:cNvPr>
                                          <xdr:cNvSpPr txBox="1">
                                            <a:spLocks noChangeArrowheads="1"/>
                                          </xdr:cNvSpPr>
                                        </xdr:nvSpPr>
                                        <xdr:spPr bwMode="auto">
                                          <a:xfrm>
                                            <a:off x="3287576" y="1401346"/>
                                            <a:ext cx="2213412" cy="626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X </a:t>
                                            </a:r>
                                          </a:p>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Aumento</a:t>
                                            </a:r>
                                            <a:endPar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14" name="CuadroTexto 7">
                                            <a:extLst>
                                              <a:ext uri="{FF2B5EF4-FFF2-40B4-BE49-F238E27FC236}">
                                                <a16:creationId xmlns:a16="http://schemas.microsoft.com/office/drawing/2014/main" id="{00000000-0008-0000-0800-000028000000}"/>
                                              </a:ext>
                                            </a:extLst>
                                          </xdr:cNvPr>
                                          <xdr:cNvSpPr txBox="1">
                                            <a:spLocks noChangeArrowheads="1"/>
                                          </xdr:cNvSpPr>
                                        </xdr:nvSpPr>
                                        <xdr:spPr bwMode="auto">
                                          <a:xfrm>
                                            <a:off x="7677630" y="830614"/>
                                            <a:ext cx="2899541" cy="547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116" name="CuadroTexto 9">
                                            <a:extLst>
                                              <a:ext uri="{FF2B5EF4-FFF2-40B4-BE49-F238E27FC236}">
                                                <a16:creationId xmlns:a16="http://schemas.microsoft.com/office/drawing/2014/main" id="{00000000-0008-0000-0800-00002A000000}"/>
                                              </a:ext>
                                            </a:extLst>
                                          </xdr:cNvPr>
                                          <xdr:cNvSpPr txBox="1">
                                            <a:spLocks noChangeArrowheads="1"/>
                                          </xdr:cNvSpPr>
                                        </xdr:nvSpPr>
                                        <xdr:spPr bwMode="auto">
                                          <a:xfrm>
                                            <a:off x="8003579" y="1850623"/>
                                            <a:ext cx="2106317" cy="3242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600" b="1">
                                              <a:latin typeface="Tahoma" panose="020B0604030504040204" pitchFamily="34" charset="0"/>
                                              <a:ea typeface="Tahoma" panose="020B0604030504040204" pitchFamily="34" charset="0"/>
                                              <a:cs typeface="Tahoma" panose="020B0604030504040204" pitchFamily="34" charset="0"/>
                                            </a:endParaRPr>
                                          </a:p>
                                        </xdr:txBody>
                                      </xdr:sp>
                                    </xdr:grpSp>
                                    <xdr:grpSp>
                                      <xdr:nvGrpSpPr>
                                        <xdr:cNvPr id="103" name="Grupo 102">
                                          <a:extLst>
                                            <a:ext uri="{FF2B5EF4-FFF2-40B4-BE49-F238E27FC236}">
                                              <a16:creationId xmlns:a16="http://schemas.microsoft.com/office/drawing/2014/main" id="{00000000-0008-0000-0800-00001D000000}"/>
                                            </a:ext>
                                          </a:extLst>
                                        </xdr:cNvPr>
                                        <xdr:cNvGrpSpPr/>
                                      </xdr:nvGrpSpPr>
                                      <xdr:grpSpPr>
                                        <a:xfrm>
                                          <a:off x="3790765" y="3425715"/>
                                          <a:ext cx="1278154" cy="1226714"/>
                                          <a:chOff x="7763735" y="6038325"/>
                                          <a:chExt cx="2437982" cy="2334596"/>
                                        </a:xfrm>
                                      </xdr:grpSpPr>
                                      <xdr:sp macro="" textlink="">
                                        <xdr:nvSpPr>
                                          <xdr:cNvPr id="105" name="CuadroTexto 8">
                                            <a:extLst>
                                              <a:ext uri="{FF2B5EF4-FFF2-40B4-BE49-F238E27FC236}">
                                                <a16:creationId xmlns:a16="http://schemas.microsoft.com/office/drawing/2014/main" id="{00000000-0008-0000-0800-00001F000000}"/>
                                              </a:ext>
                                            </a:extLst>
                                          </xdr:cNvPr>
                                          <xdr:cNvSpPr txBox="1">
                                            <a:spLocks noChangeArrowheads="1"/>
                                          </xdr:cNvSpPr>
                                        </xdr:nvSpPr>
                                        <xdr:spPr bwMode="auto">
                                          <a:xfrm>
                                            <a:off x="7799948" y="6038325"/>
                                            <a:ext cx="2306045" cy="8117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106" name="CuadroTexto 10">
                                            <a:extLst>
                                              <a:ext uri="{FF2B5EF4-FFF2-40B4-BE49-F238E27FC236}">
                                                <a16:creationId xmlns:a16="http://schemas.microsoft.com/office/drawing/2014/main" id="{00000000-0008-0000-0800-000020000000}"/>
                                              </a:ext>
                                            </a:extLst>
                                          </xdr:cNvPr>
                                          <xdr:cNvSpPr txBox="1">
                                            <a:spLocks noChangeArrowheads="1"/>
                                          </xdr:cNvSpPr>
                                        </xdr:nvSpPr>
                                        <xdr:spPr bwMode="auto">
                                          <a:xfrm>
                                            <a:off x="7763735" y="7876046"/>
                                            <a:ext cx="2437982" cy="496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400" b="1">
                                              <a:latin typeface="Tahoma" panose="020B0604030504040204" pitchFamily="34" charset="0"/>
                                              <a:ea typeface="Tahoma" panose="020B0604030504040204" pitchFamily="34" charset="0"/>
                                              <a:cs typeface="Tahoma" panose="020B0604030504040204" pitchFamily="34" charset="0"/>
                                            </a:endParaRPr>
                                          </a:p>
                                        </xdr:txBody>
                                      </xdr:sp>
                                    </xdr:grpSp>
                                  </xdr:grpSp>
                                </xdr:grpSp>
                                <xdr:sp macro="" textlink="">
                                  <xdr:nvSpPr>
                                    <xdr:cNvPr id="97" name="Flecha a la derecha con bandas 96">
                                      <a:extLst>
                                        <a:ext uri="{FF2B5EF4-FFF2-40B4-BE49-F238E27FC236}">
                                          <a16:creationId xmlns:a16="http://schemas.microsoft.com/office/drawing/2014/main" id="{00000000-0008-0000-0800-000017000000}"/>
                                        </a:ext>
                                      </a:extLst>
                                    </xdr:cNvPr>
                                    <xdr:cNvSpPr/>
                                  </xdr:nvSpPr>
                                  <xdr:spPr>
                                    <a:xfrm>
                                      <a:off x="4791006" y="5788575"/>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sp macro="" textlink="">
                                  <xdr:nvSpPr>
                                    <xdr:cNvPr id="98" name="Flecha a la derecha con bandas 97">
                                      <a:extLst>
                                        <a:ext uri="{FF2B5EF4-FFF2-40B4-BE49-F238E27FC236}">
                                          <a16:creationId xmlns:a16="http://schemas.microsoft.com/office/drawing/2014/main" id="{00000000-0008-0000-0800-000018000000}"/>
                                        </a:ext>
                                      </a:extLst>
                                    </xdr:cNvPr>
                                    <xdr:cNvSpPr/>
                                  </xdr:nvSpPr>
                                  <xdr:spPr>
                                    <a:xfrm>
                                      <a:off x="4799286" y="3735567"/>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sp macro="" textlink="">
                                  <xdr:nvSpPr>
                                    <xdr:cNvPr id="99" name="Flecha a la derecha con bandas 98">
                                      <a:extLst>
                                        <a:ext uri="{FF2B5EF4-FFF2-40B4-BE49-F238E27FC236}">
                                          <a16:creationId xmlns:a16="http://schemas.microsoft.com/office/drawing/2014/main" id="{00000000-0008-0000-0800-000019000000}"/>
                                        </a:ext>
                                      </a:extLst>
                                    </xdr:cNvPr>
                                    <xdr:cNvSpPr/>
                                  </xdr:nvSpPr>
                                  <xdr:spPr>
                                    <a:xfrm>
                                      <a:off x="4843269" y="1364953"/>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
                                <xdr:nvSpPr>
                                  <xdr:cNvPr id="95" name="Flecha a la derecha con bandas 94">
                                    <a:extLst>
                                      <a:ext uri="{FF2B5EF4-FFF2-40B4-BE49-F238E27FC236}">
                                        <a16:creationId xmlns:a16="http://schemas.microsoft.com/office/drawing/2014/main" id="{00000000-0008-0000-0800-000032000000}"/>
                                      </a:ext>
                                    </a:extLst>
                                  </xdr:cNvPr>
                                  <xdr:cNvSpPr/>
                                </xdr:nvSpPr>
                                <xdr:spPr>
                                  <a:xfrm>
                                    <a:off x="2164469" y="5224946"/>
                                    <a:ext cx="259154" cy="444306"/>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C9">
                              <xdr:nvSpPr>
                                <xdr:cNvPr id="89" name="Rectángulo 88">
                                  <a:extLst>
                                    <a:ext uri="{FF2B5EF4-FFF2-40B4-BE49-F238E27FC236}">
                                      <a16:creationId xmlns:a16="http://schemas.microsoft.com/office/drawing/2014/main" id="{00000000-0008-0000-0800-000038000000}"/>
                                    </a:ext>
                                  </a:extLst>
                                </xdr:cNvPr>
                                <xdr:cNvSpPr/>
                              </xdr:nvSpPr>
                              <xdr:spPr>
                                <a:xfrm>
                                  <a:off x="1141001" y="4652678"/>
                                  <a:ext cx="973959" cy="60007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7FE80B6C-DF91-42C8-8265-2864D89BDDBF}" type="TxLink">
                                    <a:rPr lang="en-US" sz="3200" b="1" i="0" u="none" strike="noStrike">
                                      <a:solidFill>
                                        <a:srgbClr val="000000"/>
                                      </a:solidFill>
                                      <a:latin typeface="Calibri"/>
                                      <a:cs typeface="Calibri"/>
                                    </a:rPr>
                                    <a:pPr algn="ctr"/>
                                    <a:t>213</a:t>
                                  </a:fld>
                                  <a:endParaRPr lang="es-CO" sz="3200" b="1">
                                    <a:solidFill>
                                      <a:schemeClr val="tx1"/>
                                    </a:solidFill>
                                  </a:endParaRPr>
                                </a:p>
                              </xdr:txBody>
                            </xdr:sp>
                          </xdr:grpSp>
                          <xdr:sp macro="" textlink="C5">
                            <xdr:nvSpPr>
                              <xdr:cNvPr id="87" name="Rectángulo 86">
                                <a:extLst>
                                  <a:ext uri="{FF2B5EF4-FFF2-40B4-BE49-F238E27FC236}">
                                    <a16:creationId xmlns:a16="http://schemas.microsoft.com/office/drawing/2014/main" id="{00000000-0008-0000-0800-00003A000000}"/>
                                  </a:ext>
                                </a:extLst>
                              </xdr:cNvPr>
                              <xdr:cNvSpPr/>
                            </xdr:nvSpPr>
                            <xdr:spPr>
                              <a:xfrm>
                                <a:off x="3188544" y="2425917"/>
                                <a:ext cx="777377"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77AB3946-E539-4D2A-8CDF-C1A13887A29C}" type="TxLink">
                                  <a:rPr lang="en-US" sz="2500" b="1" i="0" u="none" strike="noStrike">
                                    <a:solidFill>
                                      <a:srgbClr val="000000"/>
                                    </a:solidFill>
                                    <a:latin typeface="Calibri"/>
                                    <a:ea typeface="+mn-ea"/>
                                    <a:cs typeface="Calibri"/>
                                  </a:rPr>
                                  <a:pPr marL="0" indent="0" algn="ctr"/>
                                  <a:t>180</a:t>
                                </a:fld>
                                <a:endParaRPr lang="es-CO" sz="2500" b="1" i="0" u="none" strike="noStrike">
                                  <a:solidFill>
                                    <a:srgbClr val="000000"/>
                                  </a:solidFill>
                                  <a:latin typeface="Calibri"/>
                                  <a:ea typeface="+mn-ea"/>
                                  <a:cs typeface="Calibri"/>
                                </a:endParaRPr>
                              </a:p>
                            </xdr:txBody>
                          </xdr:sp>
                        </xdr:grpSp>
                        <xdr:sp macro="" textlink="D5">
                          <xdr:nvSpPr>
                            <xdr:cNvPr id="85" name="Rectángulo 84">
                              <a:extLst>
                                <a:ext uri="{FF2B5EF4-FFF2-40B4-BE49-F238E27FC236}">
                                  <a16:creationId xmlns:a16="http://schemas.microsoft.com/office/drawing/2014/main" id="{00000000-0008-0000-0800-000047000000}"/>
                                </a:ext>
                              </a:extLst>
                            </xdr:cNvPr>
                            <xdr:cNvSpPr/>
                          </xdr:nvSpPr>
                          <xdr:spPr>
                            <a:xfrm>
                              <a:off x="3993852" y="2086797"/>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B27D3E63-086B-4C93-8DD0-DEA3277B7EA7}" type="TxLink">
                                <a:rPr lang="en-US" sz="2000" b="1" i="0" u="none" strike="noStrike">
                                  <a:solidFill>
                                    <a:srgbClr val="000000"/>
                                  </a:solidFill>
                                  <a:latin typeface="Calibri"/>
                                  <a:ea typeface="+mn-ea"/>
                                  <a:cs typeface="Calibri"/>
                                </a:rPr>
                                <a:pPr marL="0" indent="0" algn="ctr"/>
                                <a:t>101</a:t>
                              </a:fld>
                              <a:endParaRPr lang="es-CO" sz="2000" b="1" i="0" u="none" strike="noStrike">
                                <a:solidFill>
                                  <a:srgbClr val="000000"/>
                                </a:solidFill>
                                <a:latin typeface="Calibri"/>
                                <a:ea typeface="+mn-ea"/>
                                <a:cs typeface="Calibri"/>
                              </a:endParaRPr>
                            </a:p>
                          </xdr:txBody>
                        </xdr:sp>
                      </xdr:grpSp>
                      <xdr:sp macro="" textlink="E5">
                        <xdr:nvSpPr>
                          <xdr:cNvPr id="83" name="Rectángulo 82">
                            <a:extLst>
                              <a:ext uri="{FF2B5EF4-FFF2-40B4-BE49-F238E27FC236}">
                                <a16:creationId xmlns:a16="http://schemas.microsoft.com/office/drawing/2014/main" id="{00000000-0008-0000-0800-000046000000}"/>
                              </a:ext>
                            </a:extLst>
                          </xdr:cNvPr>
                          <xdr:cNvSpPr/>
                        </xdr:nvSpPr>
                        <xdr:spPr>
                          <a:xfrm>
                            <a:off x="3810713" y="3015250"/>
                            <a:ext cx="416958" cy="4687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FDB136F-A4D2-470D-A49E-62E37B51B6A6}" type="TxLink">
                              <a:rPr lang="en-US" sz="2000" b="1" i="0" u="none" strike="noStrike">
                                <a:solidFill>
                                  <a:srgbClr val="000000"/>
                                </a:solidFill>
                                <a:latin typeface="Calibri"/>
                                <a:cs typeface="Calibri"/>
                              </a:rPr>
                              <a:pPr algn="ctr"/>
                              <a:t>79</a:t>
                            </a:fld>
                            <a:endParaRPr lang="es-CO" sz="2000" b="1">
                              <a:solidFill>
                                <a:schemeClr val="tx1"/>
                              </a:solidFill>
                            </a:endParaRPr>
                          </a:p>
                        </xdr:txBody>
                      </xdr:sp>
                    </xdr:grpSp>
                    <xdr:sp macro="" textlink="D6">
                      <xdr:nvSpPr>
                        <xdr:cNvPr id="81" name="Rectángulo 80">
                          <a:extLst>
                            <a:ext uri="{FF2B5EF4-FFF2-40B4-BE49-F238E27FC236}">
                              <a16:creationId xmlns:a16="http://schemas.microsoft.com/office/drawing/2014/main" id="{00000000-0008-0000-0800-000045000000}"/>
                            </a:ext>
                          </a:extLst>
                        </xdr:cNvPr>
                        <xdr:cNvSpPr/>
                      </xdr:nvSpPr>
                      <xdr:spPr>
                        <a:xfrm>
                          <a:off x="3736842" y="4786517"/>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B36C2EB3-45F8-4CCA-AE4C-29563C542D20}" type="TxLink">
                            <a:rPr lang="en-US" sz="2000" b="1" i="0" u="none" strike="noStrike">
                              <a:solidFill>
                                <a:srgbClr val="000000"/>
                              </a:solidFill>
                              <a:latin typeface="Calibri"/>
                              <a:ea typeface="+mn-ea"/>
                              <a:cs typeface="Calibri"/>
                            </a:rPr>
                            <a:pPr marL="0" indent="0" algn="ctr"/>
                            <a:t>11</a:t>
                          </a:fld>
                          <a:endParaRPr lang="es-CO" sz="2000" b="1" i="0" u="none" strike="noStrike">
                            <a:solidFill>
                              <a:srgbClr val="000000"/>
                            </a:solidFill>
                            <a:latin typeface="Calibri"/>
                            <a:ea typeface="+mn-ea"/>
                            <a:cs typeface="Calibri"/>
                          </a:endParaRPr>
                        </a:p>
                      </xdr:txBody>
                    </xdr:sp>
                  </xdr:grpSp>
                  <xdr:sp macro="" textlink="E6">
                    <xdr:nvSpPr>
                      <xdr:cNvPr id="79" name="Rectángulo 78">
                        <a:extLst>
                          <a:ext uri="{FF2B5EF4-FFF2-40B4-BE49-F238E27FC236}">
                            <a16:creationId xmlns:a16="http://schemas.microsoft.com/office/drawing/2014/main" id="{00000000-0008-0000-0800-000044000000}"/>
                          </a:ext>
                        </a:extLst>
                      </xdr:cNvPr>
                      <xdr:cNvSpPr/>
                    </xdr:nvSpPr>
                    <xdr:spPr>
                      <a:xfrm>
                        <a:off x="3736377" y="5527652"/>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2B75CCE-27CB-4E70-8E9B-AD7B732ECF4A}" type="TxLink">
                          <a:rPr lang="en-US" sz="2000" b="1" i="0" u="none" strike="noStrike">
                            <a:solidFill>
                              <a:srgbClr val="000000"/>
                            </a:solidFill>
                            <a:latin typeface="Calibri"/>
                            <a:ea typeface="+mn-ea"/>
                            <a:cs typeface="Calibri"/>
                          </a:rPr>
                          <a:pPr marL="0" indent="0" algn="ctr"/>
                          <a:t>18</a:t>
                        </a:fld>
                        <a:endParaRPr lang="es-CO" sz="2000" b="1" i="0" u="none" strike="noStrike">
                          <a:solidFill>
                            <a:srgbClr val="000000"/>
                          </a:solidFill>
                          <a:latin typeface="Calibri"/>
                          <a:ea typeface="+mn-ea"/>
                          <a:cs typeface="Calibri"/>
                        </a:endParaRPr>
                      </a:p>
                    </xdr:txBody>
                  </xdr:sp>
                </xdr:grpSp>
                <xdr:sp macro="" textlink="D7">
                  <xdr:nvSpPr>
                    <xdr:cNvPr id="77" name="Rectángulo 76">
                      <a:extLst>
                        <a:ext uri="{FF2B5EF4-FFF2-40B4-BE49-F238E27FC236}">
                          <a16:creationId xmlns:a16="http://schemas.microsoft.com/office/drawing/2014/main" id="{00000000-0008-0000-0800-000043000000}"/>
                        </a:ext>
                      </a:extLst>
                    </xdr:cNvPr>
                    <xdr:cNvSpPr/>
                  </xdr:nvSpPr>
                  <xdr:spPr>
                    <a:xfrm>
                      <a:off x="3724757" y="6777677"/>
                      <a:ext cx="662951"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904339E-37F7-46E2-AE82-577C379C7B25}" type="TxLink">
                        <a:rPr lang="en-US" sz="2000" b="1" i="0" u="none" strike="noStrike">
                          <a:solidFill>
                            <a:srgbClr val="000000"/>
                          </a:solidFill>
                          <a:latin typeface="Calibri"/>
                          <a:ea typeface="+mn-ea"/>
                          <a:cs typeface="Calibri"/>
                        </a:rPr>
                        <a:pPr marL="0" indent="0" algn="ctr"/>
                        <a:t>3</a:t>
                      </a:fld>
                      <a:endParaRPr lang="es-CO" sz="2000" b="1" i="0" u="none" strike="noStrike">
                        <a:solidFill>
                          <a:srgbClr val="000000"/>
                        </a:solidFill>
                        <a:latin typeface="Calibri"/>
                        <a:ea typeface="+mn-ea"/>
                        <a:cs typeface="Calibri"/>
                      </a:endParaRPr>
                    </a:p>
                  </xdr:txBody>
                </xdr:sp>
              </xdr:grpSp>
              <xdr:sp macro="" textlink="E7">
                <xdr:nvSpPr>
                  <xdr:cNvPr id="75" name="Rectángulo 74">
                    <a:extLst>
                      <a:ext uri="{FF2B5EF4-FFF2-40B4-BE49-F238E27FC236}">
                        <a16:creationId xmlns:a16="http://schemas.microsoft.com/office/drawing/2014/main" id="{00000000-0008-0000-0800-000042000000}"/>
                      </a:ext>
                    </a:extLst>
                  </xdr:cNvPr>
                  <xdr:cNvSpPr/>
                </xdr:nvSpPr>
                <xdr:spPr>
                  <a:xfrm>
                    <a:off x="3703588" y="7541491"/>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09A3E77-1B09-4508-92AE-EB6CBA94C0EF}" type="TxLink">
                      <a:rPr lang="en-US" sz="2000" b="1" i="0" u="none" strike="noStrike">
                        <a:solidFill>
                          <a:srgbClr val="000000"/>
                        </a:solidFill>
                        <a:latin typeface="Calibri"/>
                        <a:ea typeface="+mn-ea"/>
                        <a:cs typeface="Calibri"/>
                      </a:rPr>
                      <a:pPr marL="0" indent="0" algn="ctr"/>
                      <a:t>1</a:t>
                    </a:fld>
                    <a:endParaRPr lang="es-CO" sz="2000" b="1" i="0" u="none" strike="noStrike">
                      <a:solidFill>
                        <a:srgbClr val="000000"/>
                      </a:solidFill>
                      <a:latin typeface="Calibri"/>
                      <a:ea typeface="+mn-ea"/>
                      <a:cs typeface="Calibri"/>
                    </a:endParaRPr>
                  </a:p>
                </xdr:txBody>
              </xdr:sp>
            </xdr:grpSp>
            <xdr:sp macro="" textlink="C7">
              <xdr:nvSpPr>
                <xdr:cNvPr id="69" name="Rectángulo 68">
                  <a:extLst>
                    <a:ext uri="{FF2B5EF4-FFF2-40B4-BE49-F238E27FC236}">
                      <a16:creationId xmlns:a16="http://schemas.microsoft.com/office/drawing/2014/main" id="{00000000-0008-0000-0800-00003D000000}"/>
                    </a:ext>
                  </a:extLst>
                </xdr:cNvPr>
                <xdr:cNvSpPr/>
              </xdr:nvSpPr>
              <xdr:spPr>
                <a:xfrm>
                  <a:off x="3099579" y="7572699"/>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F75009AA-5279-4E2E-B015-8E1D7FF5838F}" type="TxLink">
                    <a:rPr lang="en-US" sz="2800" b="1" i="0" u="none" strike="noStrike">
                      <a:solidFill>
                        <a:srgbClr val="000000"/>
                      </a:solidFill>
                      <a:latin typeface="Calibri"/>
                      <a:ea typeface="+mn-ea"/>
                      <a:cs typeface="Calibri"/>
                    </a:rPr>
                    <a:pPr marL="0" indent="0" algn="ctr"/>
                    <a:t>4</a:t>
                  </a:fld>
                  <a:endParaRPr lang="es-CO" sz="2800" b="1" i="0" u="none" strike="noStrike">
                    <a:solidFill>
                      <a:srgbClr val="000000"/>
                    </a:solidFill>
                    <a:latin typeface="Calibri"/>
                    <a:ea typeface="+mn-ea"/>
                    <a:cs typeface="Calibri"/>
                  </a:endParaRPr>
                </a:p>
              </xdr:txBody>
            </xdr:sp>
          </xdr:grpSp>
          <xdr:sp macro="" textlink="C6">
            <xdr:nvSpPr>
              <xdr:cNvPr id="65" name="Rectángulo 64">
                <a:extLst>
                  <a:ext uri="{FF2B5EF4-FFF2-40B4-BE49-F238E27FC236}">
                    <a16:creationId xmlns:a16="http://schemas.microsoft.com/office/drawing/2014/main" id="{00000000-0008-0000-0800-00003C000000}"/>
                  </a:ext>
                </a:extLst>
              </xdr:cNvPr>
              <xdr:cNvSpPr/>
            </xdr:nvSpPr>
            <xdr:spPr>
              <a:xfrm>
                <a:off x="3128008" y="5578343"/>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4C79F829-72DB-49EF-8BD1-9ACD5BD1E065}" type="TxLink">
                  <a:rPr lang="en-US" sz="2800" b="1" i="0" u="none" strike="noStrike">
                    <a:solidFill>
                      <a:srgbClr val="000000"/>
                    </a:solidFill>
                    <a:latin typeface="Calibri"/>
                    <a:ea typeface="+mn-ea"/>
                    <a:cs typeface="Calibri"/>
                  </a:rPr>
                  <a:pPr marL="0" indent="0" algn="ctr"/>
                  <a:t>29</a:t>
                </a:fld>
                <a:endParaRPr lang="es-CO" sz="2800" b="1" i="0" u="none" strike="noStrike">
                  <a:solidFill>
                    <a:srgbClr val="000000"/>
                  </a:solidFill>
                  <a:latin typeface="Calibri"/>
                  <a:ea typeface="+mn-ea"/>
                  <a:cs typeface="Calibri"/>
                </a:endParaRPr>
              </a:p>
            </xdr:txBody>
          </xdr:sp>
        </xdr:grpSp>
      </xdr:grpSp>
      <xdr:sp macro="" textlink="">
        <xdr:nvSpPr>
          <xdr:cNvPr id="117" name="CuadroTexto 47">
            <a:extLst>
              <a:ext uri="{FF2B5EF4-FFF2-40B4-BE49-F238E27FC236}">
                <a16:creationId xmlns:a16="http://schemas.microsoft.com/office/drawing/2014/main" id="{00000000-0008-0000-0800-000036000000}"/>
              </a:ext>
            </a:extLst>
          </xdr:cNvPr>
          <xdr:cNvSpPr txBox="1">
            <a:spLocks noChangeArrowheads="1"/>
          </xdr:cNvSpPr>
        </xdr:nvSpPr>
        <xdr:spPr bwMode="auto">
          <a:xfrm>
            <a:off x="2320637" y="14270182"/>
            <a:ext cx="1751284" cy="65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350" b="1">
                <a:latin typeface="Tahoma" panose="020B0604030504040204" pitchFamily="34" charset="0"/>
                <a:ea typeface="Tahoma" panose="020B0604030504040204" pitchFamily="34" charset="0"/>
                <a:cs typeface="Tahoma" panose="020B0604030504040204" pitchFamily="34" charset="0"/>
              </a:rPr>
              <a:t>Reemplazo </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X</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cambio</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de cargo</a:t>
            </a:r>
            <a:endParaRPr lang="es-CO" altLang="es-CO" sz="1350" b="1">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xdr:from>
      <xdr:col>0</xdr:col>
      <xdr:colOff>1076643</xdr:colOff>
      <xdr:row>84</xdr:row>
      <xdr:rowOff>1</xdr:rowOff>
    </xdr:from>
    <xdr:to>
      <xdr:col>3</xdr:col>
      <xdr:colOff>744684</xdr:colOff>
      <xdr:row>108</xdr:row>
      <xdr:rowOff>142226</xdr:rowOff>
    </xdr:to>
    <xdr:grpSp>
      <xdr:nvGrpSpPr>
        <xdr:cNvPr id="115" name="Grupo 114"/>
        <xdr:cNvGrpSpPr/>
      </xdr:nvGrpSpPr>
      <xdr:grpSpPr>
        <a:xfrm>
          <a:off x="1076643" y="16002001"/>
          <a:ext cx="4655677" cy="4714225"/>
          <a:chOff x="1490734" y="9891879"/>
          <a:chExt cx="4882358" cy="5511543"/>
        </a:xfrm>
      </xdr:grpSpPr>
      <xdr:grpSp>
        <xdr:nvGrpSpPr>
          <xdr:cNvPr id="118" name="Grupo 117"/>
          <xdr:cNvGrpSpPr/>
        </xdr:nvGrpSpPr>
        <xdr:grpSpPr>
          <a:xfrm>
            <a:off x="1490734" y="9891879"/>
            <a:ext cx="4882358" cy="5511543"/>
            <a:chOff x="1490734" y="9891879"/>
            <a:chExt cx="4882358" cy="5511543"/>
          </a:xfrm>
        </xdr:grpSpPr>
        <xdr:pic>
          <xdr:nvPicPr>
            <xdr:cNvPr id="122" name="Imagen 121"/>
            <xdr:cNvPicPr>
              <a:picLocks noChangeAspect="1"/>
            </xdr:cNvPicPr>
          </xdr:nvPicPr>
          <xdr:blipFill>
            <a:blip xmlns:r="http://schemas.openxmlformats.org/officeDocument/2006/relationships" r:embed="rId1"/>
            <a:stretch>
              <a:fillRect/>
            </a:stretch>
          </xdr:blipFill>
          <xdr:spPr>
            <a:xfrm>
              <a:off x="3654979" y="14083053"/>
              <a:ext cx="1390008" cy="1320369"/>
            </a:xfrm>
            <a:prstGeom prst="rect">
              <a:avLst/>
            </a:prstGeom>
          </xdr:spPr>
        </xdr:pic>
        <xdr:pic>
          <xdr:nvPicPr>
            <xdr:cNvPr id="125" name="Imagen 124"/>
            <xdr:cNvPicPr>
              <a:picLocks noChangeAspect="1"/>
            </xdr:cNvPicPr>
          </xdr:nvPicPr>
          <xdr:blipFill>
            <a:blip xmlns:r="http://schemas.openxmlformats.org/officeDocument/2006/relationships" r:embed="rId1"/>
            <a:stretch>
              <a:fillRect/>
            </a:stretch>
          </xdr:blipFill>
          <xdr:spPr>
            <a:xfrm>
              <a:off x="3636821" y="9891879"/>
              <a:ext cx="1390008" cy="1336316"/>
            </a:xfrm>
            <a:prstGeom prst="rect">
              <a:avLst/>
            </a:prstGeom>
          </xdr:spPr>
        </xdr:pic>
        <xdr:grpSp>
          <xdr:nvGrpSpPr>
            <xdr:cNvPr id="127" name="Grupo 126">
              <a:extLst>
                <a:ext uri="{FF2B5EF4-FFF2-40B4-BE49-F238E27FC236}">
                  <a16:creationId xmlns:a16="http://schemas.microsoft.com/office/drawing/2014/main" id="{00000000-0008-0000-0800-000050000000}"/>
                </a:ext>
              </a:extLst>
            </xdr:cNvPr>
            <xdr:cNvGrpSpPr/>
          </xdr:nvGrpSpPr>
          <xdr:grpSpPr>
            <a:xfrm>
              <a:off x="1490734" y="9926515"/>
              <a:ext cx="4882358" cy="5432111"/>
              <a:chOff x="891378" y="2849322"/>
              <a:chExt cx="4985695" cy="5703716"/>
            </a:xfrm>
          </xdr:grpSpPr>
          <xdr:grpSp>
            <xdr:nvGrpSpPr>
              <xdr:cNvPr id="129" name="Grupo 128">
                <a:extLst>
                  <a:ext uri="{FF2B5EF4-FFF2-40B4-BE49-F238E27FC236}">
                    <a16:creationId xmlns:a16="http://schemas.microsoft.com/office/drawing/2014/main" id="{00000000-0008-0000-0800-00004D000000}"/>
                  </a:ext>
                </a:extLst>
              </xdr:cNvPr>
              <xdr:cNvGrpSpPr/>
            </xdr:nvGrpSpPr>
            <xdr:grpSpPr>
              <a:xfrm>
                <a:off x="891378" y="2849322"/>
                <a:ext cx="4985695" cy="5703716"/>
                <a:chOff x="730186" y="2373072"/>
                <a:chExt cx="4985695" cy="5703716"/>
              </a:xfrm>
            </xdr:grpSpPr>
            <xdr:grpSp>
              <xdr:nvGrpSpPr>
                <xdr:cNvPr id="131" name="Grupo 130">
                  <a:extLst>
                    <a:ext uri="{FF2B5EF4-FFF2-40B4-BE49-F238E27FC236}">
                      <a16:creationId xmlns:a16="http://schemas.microsoft.com/office/drawing/2014/main" id="{00000000-0008-0000-0800-00004C000000}"/>
                    </a:ext>
                  </a:extLst>
                </xdr:cNvPr>
                <xdr:cNvGrpSpPr/>
              </xdr:nvGrpSpPr>
              <xdr:grpSpPr>
                <a:xfrm>
                  <a:off x="730186" y="2373072"/>
                  <a:ext cx="4985695" cy="5596643"/>
                  <a:chOff x="730186" y="2373072"/>
                  <a:chExt cx="4985695" cy="5596643"/>
                </a:xfrm>
              </xdr:grpSpPr>
              <xdr:grpSp>
                <xdr:nvGrpSpPr>
                  <xdr:cNvPr id="147" name="Grupo 146">
                    <a:extLst>
                      <a:ext uri="{FF2B5EF4-FFF2-40B4-BE49-F238E27FC236}">
                        <a16:creationId xmlns:a16="http://schemas.microsoft.com/office/drawing/2014/main" id="{00000000-0008-0000-0800-000049000000}"/>
                      </a:ext>
                    </a:extLst>
                  </xdr:cNvPr>
                  <xdr:cNvGrpSpPr/>
                </xdr:nvGrpSpPr>
                <xdr:grpSpPr>
                  <a:xfrm>
                    <a:off x="730186" y="2373072"/>
                    <a:ext cx="4985695" cy="5596643"/>
                    <a:chOff x="708205" y="2255841"/>
                    <a:chExt cx="4985695" cy="5596643"/>
                  </a:xfrm>
                </xdr:grpSpPr>
                <xdr:grpSp>
                  <xdr:nvGrpSpPr>
                    <xdr:cNvPr id="149" name="Grupo 148">
                      <a:extLst>
                        <a:ext uri="{FF2B5EF4-FFF2-40B4-BE49-F238E27FC236}">
                          <a16:creationId xmlns:a16="http://schemas.microsoft.com/office/drawing/2014/main" id="{00000000-0008-0000-0800-000048000000}"/>
                        </a:ext>
                      </a:extLst>
                    </xdr:cNvPr>
                    <xdr:cNvGrpSpPr/>
                  </xdr:nvGrpSpPr>
                  <xdr:grpSpPr>
                    <a:xfrm>
                      <a:off x="708205" y="2255841"/>
                      <a:ext cx="4985695" cy="5596643"/>
                      <a:chOff x="1030589" y="2065341"/>
                      <a:chExt cx="4985695" cy="5596643"/>
                    </a:xfrm>
                  </xdr:grpSpPr>
                  <xdr:grpSp>
                    <xdr:nvGrpSpPr>
                      <xdr:cNvPr id="151" name="Grupo 150">
                        <a:extLst>
                          <a:ext uri="{FF2B5EF4-FFF2-40B4-BE49-F238E27FC236}">
                            <a16:creationId xmlns:a16="http://schemas.microsoft.com/office/drawing/2014/main" id="{00000000-0008-0000-0800-00003B000000}"/>
                          </a:ext>
                        </a:extLst>
                      </xdr:cNvPr>
                      <xdr:cNvGrpSpPr/>
                    </xdr:nvGrpSpPr>
                    <xdr:grpSpPr>
                      <a:xfrm>
                        <a:off x="1030589" y="2065341"/>
                        <a:ext cx="4985695" cy="5596643"/>
                        <a:chOff x="1030589" y="2065341"/>
                        <a:chExt cx="4985695" cy="5596643"/>
                      </a:xfrm>
                    </xdr:grpSpPr>
                    <xdr:grpSp>
                      <xdr:nvGrpSpPr>
                        <xdr:cNvPr id="153" name="Grupo 152">
                          <a:extLst>
                            <a:ext uri="{FF2B5EF4-FFF2-40B4-BE49-F238E27FC236}">
                              <a16:creationId xmlns:a16="http://schemas.microsoft.com/office/drawing/2014/main" id="{00000000-0008-0000-0800-000039000000}"/>
                            </a:ext>
                          </a:extLst>
                        </xdr:cNvPr>
                        <xdr:cNvGrpSpPr/>
                      </xdr:nvGrpSpPr>
                      <xdr:grpSpPr>
                        <a:xfrm>
                          <a:off x="1030589" y="2065341"/>
                          <a:ext cx="4985695" cy="5596643"/>
                          <a:chOff x="1030589" y="2065341"/>
                          <a:chExt cx="4985695" cy="5596643"/>
                        </a:xfrm>
                      </xdr:grpSpPr>
                      <xdr:grpSp>
                        <xdr:nvGrpSpPr>
                          <xdr:cNvPr id="157" name="Grupo 156">
                            <a:extLst>
                              <a:ext uri="{FF2B5EF4-FFF2-40B4-BE49-F238E27FC236}">
                                <a16:creationId xmlns:a16="http://schemas.microsoft.com/office/drawing/2014/main" id="{00000000-0008-0000-0800-000015000000}"/>
                              </a:ext>
                            </a:extLst>
                          </xdr:cNvPr>
                          <xdr:cNvGrpSpPr/>
                        </xdr:nvGrpSpPr>
                        <xdr:grpSpPr>
                          <a:xfrm>
                            <a:off x="1064562" y="2065341"/>
                            <a:ext cx="4951722" cy="5596643"/>
                            <a:chOff x="3" y="877901"/>
                            <a:chExt cx="5332900" cy="5662698"/>
                          </a:xfrm>
                        </xdr:grpSpPr>
                        <xdr:grpSp>
                          <xdr:nvGrpSpPr>
                            <xdr:cNvPr id="159" name="Grupo 158">
                              <a:extLst>
                                <a:ext uri="{FF2B5EF4-FFF2-40B4-BE49-F238E27FC236}">
                                  <a16:creationId xmlns:a16="http://schemas.microsoft.com/office/drawing/2014/main" id="{00000000-0008-0000-0800-000016000000}"/>
                                </a:ext>
                              </a:extLst>
                            </xdr:cNvPr>
                            <xdr:cNvGrpSpPr/>
                          </xdr:nvGrpSpPr>
                          <xdr:grpSpPr>
                            <a:xfrm>
                              <a:off x="3" y="877901"/>
                              <a:ext cx="5332900" cy="5662698"/>
                              <a:chOff x="-27592" y="886118"/>
                              <a:chExt cx="5332900" cy="5913442"/>
                            </a:xfrm>
                          </xdr:grpSpPr>
                          <xdr:grpSp>
                            <xdr:nvGrpSpPr>
                              <xdr:cNvPr id="163" name="Grupo 162">
                                <a:extLst>
                                  <a:ext uri="{FF2B5EF4-FFF2-40B4-BE49-F238E27FC236}">
                                    <a16:creationId xmlns:a16="http://schemas.microsoft.com/office/drawing/2014/main" id="{00000000-0008-0000-0800-00001A000000}"/>
                                  </a:ext>
                                </a:extLst>
                              </xdr:cNvPr>
                              <xdr:cNvGrpSpPr/>
                            </xdr:nvGrpSpPr>
                            <xdr:grpSpPr>
                              <a:xfrm>
                                <a:off x="3791641" y="5502710"/>
                                <a:ext cx="1278153" cy="1296850"/>
                                <a:chOff x="7681667" y="7275545"/>
                                <a:chExt cx="2437978" cy="2468083"/>
                              </a:xfrm>
                            </xdr:grpSpPr>
                            <xdr:sp macro="" textlink="">
                              <xdr:nvSpPr>
                                <xdr:cNvPr id="175" name="CuadroTexto 8">
                                  <a:extLst>
                                    <a:ext uri="{FF2B5EF4-FFF2-40B4-BE49-F238E27FC236}">
                                      <a16:creationId xmlns:a16="http://schemas.microsoft.com/office/drawing/2014/main" id="{00000000-0008-0000-0800-00002E000000}"/>
                                    </a:ext>
                                  </a:extLst>
                                </xdr:cNvPr>
                                <xdr:cNvSpPr txBox="1">
                                  <a:spLocks noChangeArrowheads="1"/>
                                </xdr:cNvSpPr>
                              </xdr:nvSpPr>
                              <xdr:spPr bwMode="auto">
                                <a:xfrm>
                                  <a:off x="7795025" y="7275545"/>
                                  <a:ext cx="2306042" cy="811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176" name="CuadroTexto 10">
                                  <a:extLst>
                                    <a:ext uri="{FF2B5EF4-FFF2-40B4-BE49-F238E27FC236}">
                                      <a16:creationId xmlns:a16="http://schemas.microsoft.com/office/drawing/2014/main" id="{00000000-0008-0000-0800-00002F000000}"/>
                                    </a:ext>
                                  </a:extLst>
                                </xdr:cNvPr>
                                <xdr:cNvSpPr txBox="1">
                                  <a:spLocks noChangeArrowheads="1"/>
                                </xdr:cNvSpPr>
                              </xdr:nvSpPr>
                              <xdr:spPr bwMode="auto">
                                <a:xfrm>
                                  <a:off x="7681667" y="9246755"/>
                                  <a:ext cx="2437978" cy="4968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400" b="1">
                                    <a:latin typeface="Tahoma" panose="020B0604030504040204" pitchFamily="34" charset="0"/>
                                    <a:ea typeface="Tahoma" panose="020B0604030504040204" pitchFamily="34" charset="0"/>
                                    <a:cs typeface="Tahoma" panose="020B0604030504040204" pitchFamily="34" charset="0"/>
                                  </a:endParaRPr>
                                </a:p>
                              </xdr:txBody>
                            </xdr:sp>
                          </xdr:grpSp>
                          <xdr:grpSp>
                            <xdr:nvGrpSpPr>
                              <xdr:cNvPr id="165" name="Grupo 164">
                                <a:extLst>
                                  <a:ext uri="{FF2B5EF4-FFF2-40B4-BE49-F238E27FC236}">
                                    <a16:creationId xmlns:a16="http://schemas.microsoft.com/office/drawing/2014/main" id="{00000000-0008-0000-0800-000022000000}"/>
                                  </a:ext>
                                </a:extLst>
                              </xdr:cNvPr>
                              <xdr:cNvGrpSpPr/>
                            </xdr:nvGrpSpPr>
                            <xdr:grpSpPr>
                              <a:xfrm>
                                <a:off x="-27592" y="886118"/>
                                <a:ext cx="5332900" cy="5549967"/>
                                <a:chOff x="1179682" y="830614"/>
                                <a:chExt cx="9397489" cy="5744247"/>
                              </a:xfrm>
                            </xdr:grpSpPr>
                            <xdr:sp macro="" textlink="">
                              <xdr:nvSpPr>
                                <xdr:cNvPr id="169" name="Flecha doblada hacia arriba 168">
                                  <a:extLst>
                                    <a:ext uri="{FF2B5EF4-FFF2-40B4-BE49-F238E27FC236}">
                                      <a16:creationId xmlns:a16="http://schemas.microsoft.com/office/drawing/2014/main" id="{00000000-0008-0000-0800-000024000000}"/>
                                    </a:ext>
                                  </a:extLst>
                                </xdr:cNvPr>
                                <xdr:cNvSpPr/>
                              </xdr:nvSpPr>
                              <xdr:spPr>
                                <a:xfrm rot="16200000" flipV="1">
                                  <a:off x="1855393" y="1649280"/>
                                  <a:ext cx="1780286" cy="1338690"/>
                                </a:xfrm>
                                <a:prstGeom prst="bentUpArrow">
                                  <a:avLst/>
                                </a:prstGeom>
                                <a:solidFill>
                                  <a:schemeClr val="accent5">
                                    <a:lumMod val="40000"/>
                                    <a:lumOff val="60000"/>
                                  </a:schemeClr>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s-CO"/>
                                </a:p>
                              </xdr:txBody>
                            </xdr:sp>
                            <xdr:sp macro="" textlink="">
                              <xdr:nvSpPr>
                                <xdr:cNvPr id="170" name="Flecha doblada hacia arriba 169">
                                  <a:extLst>
                                    <a:ext uri="{FF2B5EF4-FFF2-40B4-BE49-F238E27FC236}">
                                      <a16:creationId xmlns:a16="http://schemas.microsoft.com/office/drawing/2014/main" id="{00000000-0008-0000-0800-000025000000}"/>
                                    </a:ext>
                                  </a:extLst>
                                </xdr:cNvPr>
                                <xdr:cNvSpPr/>
                              </xdr:nvSpPr>
                              <xdr:spPr>
                                <a:xfrm rot="5400000">
                                  <a:off x="1825681" y="4978074"/>
                                  <a:ext cx="1854885" cy="1338690"/>
                                </a:xfrm>
                                <a:prstGeom prst="bentUpArrow">
                                  <a:avLst>
                                    <a:gd name="adj1" fmla="val 25000"/>
                                    <a:gd name="adj2" fmla="val 24256"/>
                                    <a:gd name="adj3" fmla="val 25000"/>
                                  </a:avLst>
                                </a:prstGeom>
                                <a:solidFill>
                                  <a:schemeClr val="accent5">
                                    <a:lumMod val="40000"/>
                                    <a:lumOff val="60000"/>
                                  </a:schemeClr>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s-CO"/>
                                </a:p>
                              </xdr:txBody>
                            </xdr:sp>
                            <xdr:graphicFrame macro="">
                              <xdr:nvGraphicFramePr>
                                <xdr:cNvPr id="171" name="Diagrama 170">
                                  <a:extLst>
                                    <a:ext uri="{FF2B5EF4-FFF2-40B4-BE49-F238E27FC236}">
                                      <a16:creationId xmlns:a16="http://schemas.microsoft.com/office/drawing/2014/main" id="{00000000-0008-0000-0800-000026000000}"/>
                                    </a:ext>
                                  </a:extLst>
                                </xdr:cNvPr>
                                <xdr:cNvGraphicFramePr/>
                              </xdr:nvGraphicFramePr>
                              <xdr:xfrm>
                                <a:off x="1179682" y="3371516"/>
                                <a:ext cx="1971002" cy="1185712"/>
                              </xdr:xfrm>
                              <a:graphic>
                                <a:graphicData uri="http://schemas.openxmlformats.org/drawingml/2006/diagram">
                                  <dgm:relIds xmlns:dgm="http://schemas.openxmlformats.org/drawingml/2006/diagram" xmlns:r="http://schemas.openxmlformats.org/officeDocument/2006/relationships" r:dm="rId12" r:lo="rId13" r:qs="rId14" r:cs="rId15"/>
                                </a:graphicData>
                              </a:graphic>
                            </xdr:graphicFrame>
                            <xdr:sp macro="" textlink="">
                              <xdr:nvSpPr>
                                <xdr:cNvPr id="172" name="CuadroTexto 5">
                                  <a:extLst>
                                    <a:ext uri="{FF2B5EF4-FFF2-40B4-BE49-F238E27FC236}">
                                      <a16:creationId xmlns:a16="http://schemas.microsoft.com/office/drawing/2014/main" id="{00000000-0008-0000-0800-000027000000}"/>
                                    </a:ext>
                                  </a:extLst>
                                </xdr:cNvPr>
                                <xdr:cNvSpPr txBox="1">
                                  <a:spLocks noChangeArrowheads="1"/>
                                </xdr:cNvSpPr>
                              </xdr:nvSpPr>
                              <xdr:spPr bwMode="auto">
                                <a:xfrm>
                                  <a:off x="3287576" y="1401346"/>
                                  <a:ext cx="2213412" cy="626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X </a:t>
                                  </a:r>
                                </a:p>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Aumento</a:t>
                                  </a:r>
                                  <a:endPar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3" name="CuadroTexto 7">
                                  <a:extLst>
                                    <a:ext uri="{FF2B5EF4-FFF2-40B4-BE49-F238E27FC236}">
                                      <a16:creationId xmlns:a16="http://schemas.microsoft.com/office/drawing/2014/main" id="{00000000-0008-0000-0800-000028000000}"/>
                                    </a:ext>
                                  </a:extLst>
                                </xdr:cNvPr>
                                <xdr:cNvSpPr txBox="1">
                                  <a:spLocks noChangeArrowheads="1"/>
                                </xdr:cNvSpPr>
                              </xdr:nvSpPr>
                              <xdr:spPr bwMode="auto">
                                <a:xfrm>
                                  <a:off x="7677630" y="830614"/>
                                  <a:ext cx="2899541" cy="547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174" name="CuadroTexto 9">
                                  <a:extLst>
                                    <a:ext uri="{FF2B5EF4-FFF2-40B4-BE49-F238E27FC236}">
                                      <a16:creationId xmlns:a16="http://schemas.microsoft.com/office/drawing/2014/main" id="{00000000-0008-0000-0800-00002A000000}"/>
                                    </a:ext>
                                  </a:extLst>
                                </xdr:cNvPr>
                                <xdr:cNvSpPr txBox="1">
                                  <a:spLocks noChangeArrowheads="1"/>
                                </xdr:cNvSpPr>
                              </xdr:nvSpPr>
                              <xdr:spPr bwMode="auto">
                                <a:xfrm>
                                  <a:off x="8003579" y="1850623"/>
                                  <a:ext cx="2106317" cy="3242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600" b="1">
                                    <a:latin typeface="Tahoma" panose="020B0604030504040204" pitchFamily="34" charset="0"/>
                                    <a:ea typeface="Tahoma" panose="020B0604030504040204" pitchFamily="34" charset="0"/>
                                    <a:cs typeface="Tahoma" panose="020B0604030504040204" pitchFamily="34" charset="0"/>
                                  </a:endParaRPr>
                                </a:p>
                              </xdr:txBody>
                            </xdr:sp>
                          </xdr:grpSp>
                        </xdr:grpSp>
                        <xdr:sp macro="" textlink="">
                          <xdr:nvSpPr>
                            <xdr:cNvPr id="160" name="Flecha a la derecha con bandas 159">
                              <a:extLst>
                                <a:ext uri="{FF2B5EF4-FFF2-40B4-BE49-F238E27FC236}">
                                  <a16:creationId xmlns:a16="http://schemas.microsoft.com/office/drawing/2014/main" id="{00000000-0008-0000-0800-000017000000}"/>
                                </a:ext>
                              </a:extLst>
                            </xdr:cNvPr>
                            <xdr:cNvSpPr/>
                          </xdr:nvSpPr>
                          <xdr:spPr>
                            <a:xfrm>
                              <a:off x="4791006" y="5788575"/>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sp macro="" textlink="">
                          <xdr:nvSpPr>
                            <xdr:cNvPr id="162" name="Flecha a la derecha con bandas 161">
                              <a:extLst>
                                <a:ext uri="{FF2B5EF4-FFF2-40B4-BE49-F238E27FC236}">
                                  <a16:creationId xmlns:a16="http://schemas.microsoft.com/office/drawing/2014/main" id="{00000000-0008-0000-0800-000019000000}"/>
                                </a:ext>
                              </a:extLst>
                            </xdr:cNvPr>
                            <xdr:cNvSpPr/>
                          </xdr:nvSpPr>
                          <xdr:spPr>
                            <a:xfrm>
                              <a:off x="4843269" y="1364953"/>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C9">
                        <xdr:nvSpPr>
                          <xdr:cNvPr id="156" name="Rectángulo 155">
                            <a:extLst>
                              <a:ext uri="{FF2B5EF4-FFF2-40B4-BE49-F238E27FC236}">
                                <a16:creationId xmlns:a16="http://schemas.microsoft.com/office/drawing/2014/main" id="{00000000-0008-0000-0800-000038000000}"/>
                              </a:ext>
                            </a:extLst>
                          </xdr:cNvPr>
                          <xdr:cNvSpPr/>
                        </xdr:nvSpPr>
                        <xdr:spPr>
                          <a:xfrm>
                            <a:off x="1030589" y="4579943"/>
                            <a:ext cx="1165262" cy="7867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7FE80B6C-DF91-42C8-8265-2864D89BDDBF}" type="TxLink">
                              <a:rPr lang="en-US" sz="3200" b="1" i="0" u="none" strike="noStrike">
                                <a:solidFill>
                                  <a:srgbClr val="000000"/>
                                </a:solidFill>
                                <a:latin typeface="Calibri"/>
                                <a:cs typeface="Calibri"/>
                              </a:rPr>
                              <a:pPr algn="ctr"/>
                              <a:t>213</a:t>
                            </a:fld>
                            <a:endParaRPr lang="es-CO" sz="3200" b="1">
                              <a:solidFill>
                                <a:schemeClr val="tx1"/>
                              </a:solidFill>
                            </a:endParaRPr>
                          </a:p>
                        </xdr:txBody>
                      </xdr:sp>
                    </xdr:grpSp>
                    <xdr:sp macro="" textlink="C5">
                      <xdr:nvSpPr>
                        <xdr:cNvPr id="154" name="Rectángulo 153">
                          <a:extLst>
                            <a:ext uri="{FF2B5EF4-FFF2-40B4-BE49-F238E27FC236}">
                              <a16:creationId xmlns:a16="http://schemas.microsoft.com/office/drawing/2014/main" id="{00000000-0008-0000-0800-00003A000000}"/>
                            </a:ext>
                          </a:extLst>
                        </xdr:cNvPr>
                        <xdr:cNvSpPr/>
                      </xdr:nvSpPr>
                      <xdr:spPr>
                        <a:xfrm>
                          <a:off x="3186822" y="2435143"/>
                          <a:ext cx="777377" cy="5352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77AB3946-E539-4D2A-8CDF-C1A13887A29C}" type="TxLink">
                            <a:rPr lang="en-US" sz="2500" b="1" i="0" u="none" strike="noStrike">
                              <a:solidFill>
                                <a:srgbClr val="000000"/>
                              </a:solidFill>
                              <a:latin typeface="Calibri"/>
                              <a:ea typeface="+mn-ea"/>
                              <a:cs typeface="Calibri"/>
                            </a:rPr>
                            <a:pPr marL="0" indent="0" algn="ctr"/>
                            <a:t>180</a:t>
                          </a:fld>
                          <a:endParaRPr lang="es-CO" sz="2500" b="1" i="0" u="none" strike="noStrike">
                            <a:solidFill>
                              <a:srgbClr val="000000"/>
                            </a:solidFill>
                            <a:latin typeface="Calibri"/>
                            <a:ea typeface="+mn-ea"/>
                            <a:cs typeface="Calibri"/>
                          </a:endParaRPr>
                        </a:p>
                      </xdr:txBody>
                    </xdr:sp>
                  </xdr:grpSp>
                  <xdr:sp macro="" textlink="D5">
                    <xdr:nvSpPr>
                      <xdr:cNvPr id="152" name="Rectángulo 151">
                        <a:extLst>
                          <a:ext uri="{FF2B5EF4-FFF2-40B4-BE49-F238E27FC236}">
                            <a16:creationId xmlns:a16="http://schemas.microsoft.com/office/drawing/2014/main" id="{00000000-0008-0000-0800-000047000000}"/>
                          </a:ext>
                        </a:extLst>
                      </xdr:cNvPr>
                      <xdr:cNvSpPr/>
                    </xdr:nvSpPr>
                    <xdr:spPr>
                      <a:xfrm>
                        <a:off x="4012398" y="2108056"/>
                        <a:ext cx="678818" cy="5352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B27D3E63-086B-4C93-8DD0-DEA3277B7EA7}" type="TxLink">
                          <a:rPr lang="en-US" sz="1900" b="1" i="0" u="none" strike="noStrike">
                            <a:solidFill>
                              <a:srgbClr val="000000"/>
                            </a:solidFill>
                            <a:latin typeface="Calibri"/>
                            <a:ea typeface="+mn-ea"/>
                            <a:cs typeface="Calibri"/>
                          </a:rPr>
                          <a:pPr marL="0" indent="0" algn="ctr"/>
                          <a:t>101</a:t>
                        </a:fld>
                        <a:endParaRPr lang="es-CO" sz="1900" b="1" i="0" u="none" strike="noStrike">
                          <a:solidFill>
                            <a:srgbClr val="000000"/>
                          </a:solidFill>
                          <a:latin typeface="Calibri"/>
                          <a:ea typeface="+mn-ea"/>
                          <a:cs typeface="Calibri"/>
                        </a:endParaRPr>
                      </a:p>
                    </xdr:txBody>
                  </xdr:sp>
                </xdr:grpSp>
                <xdr:sp macro="" textlink="E5">
                  <xdr:nvSpPr>
                    <xdr:cNvPr id="150" name="Rectángulo 149">
                      <a:extLst>
                        <a:ext uri="{FF2B5EF4-FFF2-40B4-BE49-F238E27FC236}">
                          <a16:creationId xmlns:a16="http://schemas.microsoft.com/office/drawing/2014/main" id="{00000000-0008-0000-0800-000046000000}"/>
                        </a:ext>
                      </a:extLst>
                    </xdr:cNvPr>
                    <xdr:cNvSpPr/>
                  </xdr:nvSpPr>
                  <xdr:spPr>
                    <a:xfrm>
                      <a:off x="3810713" y="3015250"/>
                      <a:ext cx="416958" cy="4687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FDB136F-A4D2-470D-A49E-62E37B51B6A6}" type="TxLink">
                        <a:rPr lang="en-US" sz="2000" b="1" i="0" u="none" strike="noStrike">
                          <a:solidFill>
                            <a:srgbClr val="000000"/>
                          </a:solidFill>
                          <a:latin typeface="Calibri"/>
                          <a:cs typeface="Calibri"/>
                        </a:rPr>
                        <a:pPr algn="ctr"/>
                        <a:t>79</a:t>
                      </a:fld>
                      <a:endParaRPr lang="es-CO" sz="2000" b="1">
                        <a:solidFill>
                          <a:schemeClr val="tx1"/>
                        </a:solidFill>
                      </a:endParaRPr>
                    </a:p>
                  </xdr:txBody>
                </xdr:sp>
              </xdr:grpSp>
              <xdr:sp macro="" textlink="D7">
                <xdr:nvSpPr>
                  <xdr:cNvPr id="144" name="Rectángulo 143">
                    <a:extLst>
                      <a:ext uri="{FF2B5EF4-FFF2-40B4-BE49-F238E27FC236}">
                        <a16:creationId xmlns:a16="http://schemas.microsoft.com/office/drawing/2014/main" id="{00000000-0008-0000-0800-000043000000}"/>
                      </a:ext>
                    </a:extLst>
                  </xdr:cNvPr>
                  <xdr:cNvSpPr/>
                </xdr:nvSpPr>
                <xdr:spPr>
                  <a:xfrm>
                    <a:off x="3724757" y="6777677"/>
                    <a:ext cx="662951"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904339E-37F7-46E2-AE82-577C379C7B25}" type="TxLink">
                      <a:rPr lang="en-US" sz="2000" b="1" i="0" u="none" strike="noStrike">
                        <a:solidFill>
                          <a:srgbClr val="000000"/>
                        </a:solidFill>
                        <a:latin typeface="Calibri"/>
                        <a:ea typeface="+mn-ea"/>
                        <a:cs typeface="Calibri"/>
                      </a:rPr>
                      <a:pPr marL="0" indent="0" algn="ctr"/>
                      <a:t>3</a:t>
                    </a:fld>
                    <a:endParaRPr lang="es-CO" sz="2000" b="1" i="0" u="none" strike="noStrike">
                      <a:solidFill>
                        <a:srgbClr val="000000"/>
                      </a:solidFill>
                      <a:latin typeface="Calibri"/>
                      <a:ea typeface="+mn-ea"/>
                      <a:cs typeface="Calibri"/>
                    </a:endParaRPr>
                  </a:p>
                </xdr:txBody>
              </xdr:sp>
            </xdr:grpSp>
            <xdr:sp macro="" textlink="E7">
              <xdr:nvSpPr>
                <xdr:cNvPr id="132" name="Rectángulo 131">
                  <a:extLst>
                    <a:ext uri="{FF2B5EF4-FFF2-40B4-BE49-F238E27FC236}">
                      <a16:creationId xmlns:a16="http://schemas.microsoft.com/office/drawing/2014/main" id="{00000000-0008-0000-0800-000042000000}"/>
                    </a:ext>
                  </a:extLst>
                </xdr:cNvPr>
                <xdr:cNvSpPr/>
              </xdr:nvSpPr>
              <xdr:spPr>
                <a:xfrm>
                  <a:off x="3703588" y="7541491"/>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09A3E77-1B09-4508-92AE-EB6CBA94C0EF}" type="TxLink">
                    <a:rPr lang="en-US" sz="2000" b="1" i="0" u="none" strike="noStrike">
                      <a:solidFill>
                        <a:srgbClr val="000000"/>
                      </a:solidFill>
                      <a:latin typeface="Calibri"/>
                      <a:ea typeface="+mn-ea"/>
                      <a:cs typeface="Calibri"/>
                    </a:rPr>
                    <a:pPr marL="0" indent="0" algn="ctr"/>
                    <a:t>1</a:t>
                  </a:fld>
                  <a:endParaRPr lang="es-CO" sz="2000" b="1" i="0" u="none" strike="noStrike">
                    <a:solidFill>
                      <a:srgbClr val="000000"/>
                    </a:solidFill>
                    <a:latin typeface="Calibri"/>
                    <a:ea typeface="+mn-ea"/>
                    <a:cs typeface="Calibri"/>
                  </a:endParaRPr>
                </a:p>
              </xdr:txBody>
            </xdr:sp>
          </xdr:grpSp>
          <xdr:sp macro="" textlink="C7">
            <xdr:nvSpPr>
              <xdr:cNvPr id="130" name="Rectángulo 129">
                <a:extLst>
                  <a:ext uri="{FF2B5EF4-FFF2-40B4-BE49-F238E27FC236}">
                    <a16:creationId xmlns:a16="http://schemas.microsoft.com/office/drawing/2014/main" id="{00000000-0008-0000-0800-00003D000000}"/>
                  </a:ext>
                </a:extLst>
              </xdr:cNvPr>
              <xdr:cNvSpPr/>
            </xdr:nvSpPr>
            <xdr:spPr>
              <a:xfrm>
                <a:off x="3099579" y="7572699"/>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F75009AA-5279-4E2E-B015-8E1D7FF5838F}" type="TxLink">
                  <a:rPr lang="en-US" sz="2800" b="1" i="0" u="none" strike="noStrike">
                    <a:solidFill>
                      <a:srgbClr val="000000"/>
                    </a:solidFill>
                    <a:latin typeface="Calibri"/>
                    <a:ea typeface="+mn-ea"/>
                    <a:cs typeface="Calibri"/>
                  </a:rPr>
                  <a:pPr marL="0" indent="0" algn="ctr"/>
                  <a:t>4</a:t>
                </a:fld>
                <a:endParaRPr lang="es-CO" sz="2800" b="1" i="0" u="none" strike="noStrike">
                  <a:solidFill>
                    <a:srgbClr val="000000"/>
                  </a:solidFill>
                  <a:latin typeface="Calibri"/>
                  <a:ea typeface="+mn-ea"/>
                  <a:cs typeface="Calibri"/>
                </a:endParaRPr>
              </a:p>
            </xdr:txBody>
          </xdr:sp>
        </xdr:grpSp>
      </xdr:grpSp>
      <xdr:sp macro="" textlink="">
        <xdr:nvSpPr>
          <xdr:cNvPr id="119" name="CuadroTexto 47">
            <a:extLst>
              <a:ext uri="{FF2B5EF4-FFF2-40B4-BE49-F238E27FC236}">
                <a16:creationId xmlns:a16="http://schemas.microsoft.com/office/drawing/2014/main" id="{00000000-0008-0000-0800-000036000000}"/>
              </a:ext>
            </a:extLst>
          </xdr:cNvPr>
          <xdr:cNvSpPr txBox="1">
            <a:spLocks noChangeArrowheads="1"/>
          </xdr:cNvSpPr>
        </xdr:nvSpPr>
        <xdr:spPr bwMode="auto">
          <a:xfrm>
            <a:off x="2320637" y="14270182"/>
            <a:ext cx="1745958" cy="65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350" b="1">
                <a:latin typeface="Tahoma" panose="020B0604030504040204" pitchFamily="34" charset="0"/>
                <a:ea typeface="Tahoma" panose="020B0604030504040204" pitchFamily="34" charset="0"/>
                <a:cs typeface="Tahoma" panose="020B0604030504040204" pitchFamily="34" charset="0"/>
              </a:rPr>
              <a:t>Reemplazo </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X</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cambio</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de cargo</a:t>
            </a:r>
            <a:endParaRPr lang="es-CO" altLang="es-CO" sz="1350" b="1">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xdr:from>
      <xdr:col>0</xdr:col>
      <xdr:colOff>935183</xdr:colOff>
      <xdr:row>127</xdr:row>
      <xdr:rowOff>169983</xdr:rowOff>
    </xdr:from>
    <xdr:to>
      <xdr:col>3</xdr:col>
      <xdr:colOff>720242</xdr:colOff>
      <xdr:row>134</xdr:row>
      <xdr:rowOff>102485</xdr:rowOff>
    </xdr:to>
    <xdr:grpSp>
      <xdr:nvGrpSpPr>
        <xdr:cNvPr id="58" name="Grupo 57"/>
        <xdr:cNvGrpSpPr/>
      </xdr:nvGrpSpPr>
      <xdr:grpSpPr>
        <a:xfrm>
          <a:off x="935183" y="24363483"/>
          <a:ext cx="4772695" cy="1266002"/>
          <a:chOff x="935183" y="24363483"/>
          <a:chExt cx="4772695" cy="1266002"/>
        </a:xfrm>
      </xdr:grpSpPr>
      <xdr:grpSp>
        <xdr:nvGrpSpPr>
          <xdr:cNvPr id="57" name="Grupo 56"/>
          <xdr:cNvGrpSpPr/>
        </xdr:nvGrpSpPr>
        <xdr:grpSpPr>
          <a:xfrm>
            <a:off x="935183" y="24363483"/>
            <a:ext cx="4772695" cy="1266002"/>
            <a:chOff x="935183" y="24363483"/>
            <a:chExt cx="4772695" cy="1266002"/>
          </a:xfrm>
        </xdr:grpSpPr>
        <xdr:grpSp>
          <xdr:nvGrpSpPr>
            <xdr:cNvPr id="148" name="Grupo 147"/>
            <xdr:cNvGrpSpPr/>
          </xdr:nvGrpSpPr>
          <xdr:grpSpPr>
            <a:xfrm>
              <a:off x="935183" y="24363483"/>
              <a:ext cx="4772695" cy="1266002"/>
              <a:chOff x="1385455" y="12174681"/>
              <a:chExt cx="4772695" cy="1266002"/>
            </a:xfrm>
          </xdr:grpSpPr>
          <xdr:pic>
            <xdr:nvPicPr>
              <xdr:cNvPr id="161" name="Imagen 160"/>
              <xdr:cNvPicPr>
                <a:picLocks noChangeAspect="1"/>
              </xdr:cNvPicPr>
            </xdr:nvPicPr>
            <xdr:blipFill>
              <a:blip xmlns:r="http://schemas.openxmlformats.org/officeDocument/2006/relationships" r:embed="rId1"/>
              <a:stretch>
                <a:fillRect/>
              </a:stretch>
            </xdr:blipFill>
            <xdr:spPr>
              <a:xfrm>
                <a:off x="3671456" y="12174681"/>
                <a:ext cx="1390008" cy="1219306"/>
              </a:xfrm>
              <a:prstGeom prst="rect">
                <a:avLst/>
              </a:prstGeom>
            </xdr:spPr>
          </xdr:pic>
          <xdr:grpSp>
            <xdr:nvGrpSpPr>
              <xdr:cNvPr id="181" name="Grupo 180">
                <a:extLst>
                  <a:ext uri="{FF2B5EF4-FFF2-40B4-BE49-F238E27FC236}">
                    <a16:creationId xmlns:a16="http://schemas.microsoft.com/office/drawing/2014/main" id="{00000000-0008-0000-0800-00004B000000}"/>
                  </a:ext>
                </a:extLst>
              </xdr:cNvPr>
              <xdr:cNvGrpSpPr/>
            </xdr:nvGrpSpPr>
            <xdr:grpSpPr>
              <a:xfrm>
                <a:off x="1385455" y="12215601"/>
                <a:ext cx="4772695" cy="1225082"/>
                <a:chOff x="622679" y="4776613"/>
                <a:chExt cx="4873710" cy="1286336"/>
              </a:xfrm>
            </xdr:grpSpPr>
            <xdr:grpSp>
              <xdr:nvGrpSpPr>
                <xdr:cNvPr id="183" name="Grupo 182">
                  <a:extLst>
                    <a:ext uri="{FF2B5EF4-FFF2-40B4-BE49-F238E27FC236}">
                      <a16:creationId xmlns:a16="http://schemas.microsoft.com/office/drawing/2014/main" id="{00000000-0008-0000-0800-00004A000000}"/>
                    </a:ext>
                  </a:extLst>
                </xdr:cNvPr>
                <xdr:cNvGrpSpPr/>
              </xdr:nvGrpSpPr>
              <xdr:grpSpPr>
                <a:xfrm>
                  <a:off x="622679" y="4776613"/>
                  <a:ext cx="4873710" cy="1160995"/>
                  <a:chOff x="622679" y="4776613"/>
                  <a:chExt cx="4873710" cy="1160995"/>
                </a:xfrm>
              </xdr:grpSpPr>
              <xdr:grpSp>
                <xdr:nvGrpSpPr>
                  <xdr:cNvPr id="191" name="Grupo 190">
                    <a:extLst>
                      <a:ext uri="{FF2B5EF4-FFF2-40B4-BE49-F238E27FC236}">
                        <a16:creationId xmlns:a16="http://schemas.microsoft.com/office/drawing/2014/main" id="{00000000-0008-0000-0800-000039000000}"/>
                      </a:ext>
                    </a:extLst>
                  </xdr:cNvPr>
                  <xdr:cNvGrpSpPr/>
                </xdr:nvGrpSpPr>
                <xdr:grpSpPr>
                  <a:xfrm>
                    <a:off x="622679" y="4776613"/>
                    <a:ext cx="4873710" cy="1160995"/>
                    <a:chOff x="923082" y="4468882"/>
                    <a:chExt cx="4873710" cy="1160995"/>
                  </a:xfrm>
                </xdr:grpSpPr>
                <xdr:grpSp>
                  <xdr:nvGrpSpPr>
                    <xdr:cNvPr id="193" name="Grupo 192">
                      <a:extLst>
                        <a:ext uri="{FF2B5EF4-FFF2-40B4-BE49-F238E27FC236}">
                          <a16:creationId xmlns:a16="http://schemas.microsoft.com/office/drawing/2014/main" id="{00000000-0008-0000-0800-000033000000}"/>
                        </a:ext>
                      </a:extLst>
                    </xdr:cNvPr>
                    <xdr:cNvGrpSpPr/>
                  </xdr:nvGrpSpPr>
                  <xdr:grpSpPr>
                    <a:xfrm>
                      <a:off x="923082" y="4468882"/>
                      <a:ext cx="4873710" cy="1160995"/>
                      <a:chOff x="964973" y="4928323"/>
                      <a:chExt cx="4974705" cy="1160995"/>
                    </a:xfrm>
                  </xdr:grpSpPr>
                  <xdr:grpSp>
                    <xdr:nvGrpSpPr>
                      <xdr:cNvPr id="195" name="Grupo 194">
                        <a:extLst>
                          <a:ext uri="{FF2B5EF4-FFF2-40B4-BE49-F238E27FC236}">
                            <a16:creationId xmlns:a16="http://schemas.microsoft.com/office/drawing/2014/main" id="{00000000-0008-0000-0800-000015000000}"/>
                          </a:ext>
                        </a:extLst>
                      </xdr:cNvPr>
                      <xdr:cNvGrpSpPr/>
                    </xdr:nvGrpSpPr>
                    <xdr:grpSpPr>
                      <a:xfrm>
                        <a:off x="964973" y="4928323"/>
                        <a:ext cx="4974705" cy="1160995"/>
                        <a:chOff x="-152368" y="3309812"/>
                        <a:chExt cx="5248882" cy="1174698"/>
                      </a:xfrm>
                    </xdr:grpSpPr>
                    <xdr:grpSp>
                      <xdr:nvGrpSpPr>
                        <xdr:cNvPr id="202" name="Grupo 201">
                          <a:extLst>
                            <a:ext uri="{FF2B5EF4-FFF2-40B4-BE49-F238E27FC236}">
                              <a16:creationId xmlns:a16="http://schemas.microsoft.com/office/drawing/2014/main" id="{00000000-0008-0000-0800-00001B000000}"/>
                            </a:ext>
                          </a:extLst>
                        </xdr:cNvPr>
                        <xdr:cNvGrpSpPr/>
                      </xdr:nvGrpSpPr>
                      <xdr:grpSpPr>
                        <a:xfrm>
                          <a:off x="-152368" y="3309812"/>
                          <a:ext cx="5248882" cy="1174698"/>
                          <a:chOff x="-179963" y="3425715"/>
                          <a:chExt cx="5248882" cy="1226714"/>
                        </a:xfrm>
                      </xdr:grpSpPr>
                      <xdr:graphicFrame macro="">
                        <xdr:nvGraphicFramePr>
                          <xdr:cNvPr id="209" name="Diagrama 208">
                            <a:extLst>
                              <a:ext uri="{FF2B5EF4-FFF2-40B4-BE49-F238E27FC236}">
                                <a16:creationId xmlns:a16="http://schemas.microsoft.com/office/drawing/2014/main" id="{00000000-0008-0000-0800-000026000000}"/>
                              </a:ext>
                            </a:extLst>
                          </xdr:cNvPr>
                          <xdr:cNvGraphicFramePr/>
                        </xdr:nvGraphicFramePr>
                        <xdr:xfrm>
                          <a:off x="-179963" y="3599682"/>
                          <a:ext cx="1280630" cy="849324"/>
                        </xdr:xfrm>
                        <a:graphic>
                          <a:graphicData uri="http://schemas.openxmlformats.org/drawingml/2006/diagram">
                            <dgm:relIds xmlns:dgm="http://schemas.openxmlformats.org/drawingml/2006/diagram" xmlns:r="http://schemas.openxmlformats.org/officeDocument/2006/relationships" r:dm="rId17" r:lo="rId18" r:qs="rId19" r:cs="rId20"/>
                          </a:graphicData>
                        </a:graphic>
                      </xdr:graphicFrame>
                      <xdr:grpSp>
                        <xdr:nvGrpSpPr>
                          <xdr:cNvPr id="204" name="Grupo 203">
                            <a:extLst>
                              <a:ext uri="{FF2B5EF4-FFF2-40B4-BE49-F238E27FC236}">
                                <a16:creationId xmlns:a16="http://schemas.microsoft.com/office/drawing/2014/main" id="{00000000-0008-0000-0800-00001D000000}"/>
                              </a:ext>
                            </a:extLst>
                          </xdr:cNvPr>
                          <xdr:cNvGrpSpPr/>
                        </xdr:nvGrpSpPr>
                        <xdr:grpSpPr>
                          <a:xfrm>
                            <a:off x="3790765" y="3425715"/>
                            <a:ext cx="1278154" cy="1226714"/>
                            <a:chOff x="7763735" y="6038325"/>
                            <a:chExt cx="2437982" cy="2334596"/>
                          </a:xfrm>
                        </xdr:grpSpPr>
                        <xdr:sp macro="" textlink="">
                          <xdr:nvSpPr>
                            <xdr:cNvPr id="205" name="CuadroTexto 8">
                              <a:extLst>
                                <a:ext uri="{FF2B5EF4-FFF2-40B4-BE49-F238E27FC236}">
                                  <a16:creationId xmlns:a16="http://schemas.microsoft.com/office/drawing/2014/main" id="{00000000-0008-0000-0800-00001F000000}"/>
                                </a:ext>
                              </a:extLst>
                            </xdr:cNvPr>
                            <xdr:cNvSpPr txBox="1">
                              <a:spLocks noChangeArrowheads="1"/>
                            </xdr:cNvSpPr>
                          </xdr:nvSpPr>
                          <xdr:spPr bwMode="auto">
                            <a:xfrm>
                              <a:off x="7799948" y="6038325"/>
                              <a:ext cx="2306045" cy="8117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206" name="CuadroTexto 10">
                              <a:extLst>
                                <a:ext uri="{FF2B5EF4-FFF2-40B4-BE49-F238E27FC236}">
                                  <a16:creationId xmlns:a16="http://schemas.microsoft.com/office/drawing/2014/main" id="{00000000-0008-0000-0800-000020000000}"/>
                                </a:ext>
                              </a:extLst>
                            </xdr:cNvPr>
                            <xdr:cNvSpPr txBox="1">
                              <a:spLocks noChangeArrowheads="1"/>
                            </xdr:cNvSpPr>
                          </xdr:nvSpPr>
                          <xdr:spPr bwMode="auto">
                            <a:xfrm>
                              <a:off x="7763735" y="7876046"/>
                              <a:ext cx="2437982" cy="496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400" b="1">
                                <a:latin typeface="Tahoma" panose="020B0604030504040204" pitchFamily="34" charset="0"/>
                                <a:ea typeface="Tahoma" panose="020B0604030504040204" pitchFamily="34" charset="0"/>
                                <a:cs typeface="Tahoma" panose="020B0604030504040204" pitchFamily="34" charset="0"/>
                              </a:endParaRPr>
                            </a:p>
                          </xdr:txBody>
                        </xdr:sp>
                      </xdr:grpSp>
                    </xdr:grpSp>
                    <xdr:sp macro="" textlink="">
                      <xdr:nvSpPr>
                        <xdr:cNvPr id="199" name="Flecha a la derecha con bandas 198">
                          <a:extLst>
                            <a:ext uri="{FF2B5EF4-FFF2-40B4-BE49-F238E27FC236}">
                              <a16:creationId xmlns:a16="http://schemas.microsoft.com/office/drawing/2014/main" id="{00000000-0008-0000-0800-000018000000}"/>
                            </a:ext>
                          </a:extLst>
                        </xdr:cNvPr>
                        <xdr:cNvSpPr/>
                      </xdr:nvSpPr>
                      <xdr:spPr>
                        <a:xfrm>
                          <a:off x="4799286" y="3735567"/>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
                    <xdr:nvSpPr>
                      <xdr:cNvPr id="196" name="Flecha a la derecha con bandas 195">
                        <a:extLst>
                          <a:ext uri="{FF2B5EF4-FFF2-40B4-BE49-F238E27FC236}">
                            <a16:creationId xmlns:a16="http://schemas.microsoft.com/office/drawing/2014/main" id="{00000000-0008-0000-0800-000032000000}"/>
                          </a:ext>
                        </a:extLst>
                      </xdr:cNvPr>
                      <xdr:cNvSpPr/>
                    </xdr:nvSpPr>
                    <xdr:spPr>
                      <a:xfrm>
                        <a:off x="2056163" y="5279498"/>
                        <a:ext cx="259154" cy="444306"/>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C6">
                  <xdr:nvSpPr>
                    <xdr:cNvPr id="194" name="Rectángulo 193">
                      <a:extLst>
                        <a:ext uri="{FF2B5EF4-FFF2-40B4-BE49-F238E27FC236}">
                          <a16:creationId xmlns:a16="http://schemas.microsoft.com/office/drawing/2014/main" id="{00000000-0008-0000-0800-000038000000}"/>
                        </a:ext>
                      </a:extLst>
                    </xdr:cNvPr>
                    <xdr:cNvSpPr/>
                  </xdr:nvSpPr>
                  <xdr:spPr>
                    <a:xfrm>
                      <a:off x="999522" y="4689046"/>
                      <a:ext cx="973959" cy="60007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4F896C47-0640-4954-9607-B925BCB29259}" type="TxLink">
                        <a:rPr lang="en-US" sz="3600" b="1" i="0" u="none" strike="noStrike">
                          <a:solidFill>
                            <a:srgbClr val="000000"/>
                          </a:solidFill>
                          <a:latin typeface="Tahoma" panose="020B0604030504040204" pitchFamily="34" charset="0"/>
                          <a:ea typeface="Tahoma" panose="020B0604030504040204" pitchFamily="34" charset="0"/>
                          <a:cs typeface="Tahoma" panose="020B0604030504040204" pitchFamily="34" charset="0"/>
                        </a:rPr>
                        <a:pPr algn="ctr"/>
                        <a:t>29</a:t>
                      </a:fld>
                      <a:endParaRPr lang="es-CO" sz="3600" b="1">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grpSp>
              <xdr:sp macro="" textlink="D5">
                <xdr:nvSpPr>
                  <xdr:cNvPr id="186" name="Rectángulo 185">
                    <a:extLst>
                      <a:ext uri="{FF2B5EF4-FFF2-40B4-BE49-F238E27FC236}">
                        <a16:creationId xmlns:a16="http://schemas.microsoft.com/office/drawing/2014/main" id="{00000000-0008-0000-0800-000045000000}"/>
                      </a:ext>
                    </a:extLst>
                  </xdr:cNvPr>
                  <xdr:cNvSpPr/>
                </xdr:nvSpPr>
                <xdr:spPr>
                  <a:xfrm>
                    <a:off x="3736842" y="4804700"/>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7B60ABED-DFDC-49D4-AA34-6616766B6FC7}" type="TxLink">
                      <a:rPr lang="en-US" sz="1800" b="1" i="0" u="none" strike="noStrike">
                        <a:solidFill>
                          <a:srgbClr val="000000"/>
                        </a:solidFill>
                        <a:latin typeface="Calibri"/>
                        <a:ea typeface="+mn-ea"/>
                        <a:cs typeface="Calibri"/>
                      </a:rPr>
                      <a:pPr marL="0" indent="0" algn="ctr"/>
                      <a:t>101</a:t>
                    </a:fld>
                    <a:endParaRPr lang="es-CO" sz="1800" b="1" i="0" u="none" strike="noStrike">
                      <a:solidFill>
                        <a:srgbClr val="000000"/>
                      </a:solidFill>
                      <a:latin typeface="Calibri"/>
                      <a:ea typeface="+mn-ea"/>
                      <a:cs typeface="Calibri"/>
                    </a:endParaRPr>
                  </a:p>
                </xdr:txBody>
              </xdr:sp>
            </xdr:grpSp>
            <xdr:sp macro="" textlink="E5">
              <xdr:nvSpPr>
                <xdr:cNvPr id="184" name="Rectángulo 183">
                  <a:extLst>
                    <a:ext uri="{FF2B5EF4-FFF2-40B4-BE49-F238E27FC236}">
                      <a16:creationId xmlns:a16="http://schemas.microsoft.com/office/drawing/2014/main" id="{00000000-0008-0000-0800-000044000000}"/>
                    </a:ext>
                  </a:extLst>
                </xdr:cNvPr>
                <xdr:cNvSpPr/>
              </xdr:nvSpPr>
              <xdr:spPr>
                <a:xfrm>
                  <a:off x="3736377" y="5527652"/>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2958F761-F75E-4D0C-8F2A-0AB8D2AC8682}" type="TxLink">
                    <a:rPr lang="en-US" sz="2000" b="1" i="0" u="none" strike="noStrike">
                      <a:solidFill>
                        <a:srgbClr val="000000"/>
                      </a:solidFill>
                      <a:latin typeface="Calibri"/>
                      <a:ea typeface="+mn-ea"/>
                      <a:cs typeface="Calibri"/>
                    </a:rPr>
                    <a:pPr marL="0" indent="0" algn="ctr"/>
                    <a:t>79</a:t>
                  </a:fld>
                  <a:endParaRPr lang="es-CO" sz="2000" b="1" i="0" u="none" strike="noStrike">
                    <a:solidFill>
                      <a:srgbClr val="000000"/>
                    </a:solidFill>
                    <a:latin typeface="Calibri"/>
                    <a:ea typeface="+mn-ea"/>
                    <a:cs typeface="Calibri"/>
                  </a:endParaRPr>
                </a:p>
              </xdr:txBody>
            </xdr:sp>
          </xdr:grpSp>
        </xdr:grpSp>
        <xdr:sp macro="" textlink="">
          <xdr:nvSpPr>
            <xdr:cNvPr id="216" name="CuadroTexto 5">
              <a:extLst>
                <a:ext uri="{FF2B5EF4-FFF2-40B4-BE49-F238E27FC236}">
                  <a16:creationId xmlns:a16="http://schemas.microsoft.com/office/drawing/2014/main" id="{00000000-0008-0000-0800-000027000000}"/>
                </a:ext>
              </a:extLst>
            </xdr:cNvPr>
            <xdr:cNvSpPr txBox="1">
              <a:spLocks noChangeArrowheads="1"/>
            </xdr:cNvSpPr>
          </xdr:nvSpPr>
          <xdr:spPr bwMode="auto">
            <a:xfrm>
              <a:off x="2182091" y="24727166"/>
              <a:ext cx="1089090" cy="466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X </a:t>
              </a:r>
            </a:p>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Aumento</a:t>
              </a:r>
              <a:endPar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grpSp>
      <xdr:sp macro="" textlink="C5">
        <xdr:nvSpPr>
          <xdr:cNvPr id="217" name="Rectángulo 216">
            <a:extLst>
              <a:ext uri="{FF2B5EF4-FFF2-40B4-BE49-F238E27FC236}">
                <a16:creationId xmlns:a16="http://schemas.microsoft.com/office/drawing/2014/main" id="{00000000-0008-0000-0800-00003A000000}"/>
              </a:ext>
            </a:extLst>
          </xdr:cNvPr>
          <xdr:cNvSpPr/>
        </xdr:nvSpPr>
        <xdr:spPr>
          <a:xfrm>
            <a:off x="3186547" y="24744483"/>
            <a:ext cx="761265" cy="5098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77AB3946-E539-4D2A-8CDF-C1A13887A29C}" type="TxLink">
              <a:rPr lang="en-US" sz="2500" b="1" i="0" u="none" strike="noStrike">
                <a:solidFill>
                  <a:srgbClr val="000000"/>
                </a:solidFill>
                <a:latin typeface="Calibri"/>
                <a:ea typeface="+mn-ea"/>
                <a:cs typeface="Calibri"/>
              </a:rPr>
              <a:pPr marL="0" indent="0" algn="ctr"/>
              <a:t>180</a:t>
            </a:fld>
            <a:endParaRPr lang="es-CO" sz="2500" b="1" i="0" u="none" strike="noStrike">
              <a:solidFill>
                <a:srgbClr val="000000"/>
              </a:solidFill>
              <a:latin typeface="Calibri"/>
              <a:ea typeface="+mn-ea"/>
              <a:cs typeface="Calibri"/>
            </a:endParaRPr>
          </a:p>
        </xdr:txBody>
      </xdr:sp>
    </xdr:grpSp>
    <xdr:clientData/>
  </xdr:twoCellAnchor>
  <xdr:twoCellAnchor>
    <xdr:from>
      <xdr:col>1</xdr:col>
      <xdr:colOff>0</xdr:colOff>
      <xdr:row>142</xdr:row>
      <xdr:rowOff>0</xdr:rowOff>
    </xdr:from>
    <xdr:to>
      <xdr:col>3</xdr:col>
      <xdr:colOff>776405</xdr:colOff>
      <xdr:row>166</xdr:row>
      <xdr:rowOff>142225</xdr:rowOff>
    </xdr:to>
    <xdr:grpSp>
      <xdr:nvGrpSpPr>
        <xdr:cNvPr id="218" name="Grupo 217"/>
        <xdr:cNvGrpSpPr/>
      </xdr:nvGrpSpPr>
      <xdr:grpSpPr>
        <a:xfrm>
          <a:off x="1108364" y="27051000"/>
          <a:ext cx="4655677" cy="4714225"/>
          <a:chOff x="1490734" y="9891879"/>
          <a:chExt cx="4882358" cy="5511543"/>
        </a:xfrm>
      </xdr:grpSpPr>
      <xdr:grpSp>
        <xdr:nvGrpSpPr>
          <xdr:cNvPr id="219" name="Grupo 218"/>
          <xdr:cNvGrpSpPr/>
        </xdr:nvGrpSpPr>
        <xdr:grpSpPr>
          <a:xfrm>
            <a:off x="1490734" y="9891879"/>
            <a:ext cx="4882358" cy="5511543"/>
            <a:chOff x="1490734" y="9891879"/>
            <a:chExt cx="4882358" cy="5511543"/>
          </a:xfrm>
        </xdr:grpSpPr>
        <xdr:pic>
          <xdr:nvPicPr>
            <xdr:cNvPr id="221" name="Imagen 220"/>
            <xdr:cNvPicPr>
              <a:picLocks noChangeAspect="1"/>
            </xdr:cNvPicPr>
          </xdr:nvPicPr>
          <xdr:blipFill>
            <a:blip xmlns:r="http://schemas.openxmlformats.org/officeDocument/2006/relationships" r:embed="rId1"/>
            <a:stretch>
              <a:fillRect/>
            </a:stretch>
          </xdr:blipFill>
          <xdr:spPr>
            <a:xfrm>
              <a:off x="3654979" y="14083053"/>
              <a:ext cx="1390008" cy="1320369"/>
            </a:xfrm>
            <a:prstGeom prst="rect">
              <a:avLst/>
            </a:prstGeom>
          </xdr:spPr>
        </xdr:pic>
        <xdr:pic>
          <xdr:nvPicPr>
            <xdr:cNvPr id="222" name="Imagen 221"/>
            <xdr:cNvPicPr>
              <a:picLocks noChangeAspect="1"/>
            </xdr:cNvPicPr>
          </xdr:nvPicPr>
          <xdr:blipFill>
            <a:blip xmlns:r="http://schemas.openxmlformats.org/officeDocument/2006/relationships" r:embed="rId1"/>
            <a:stretch>
              <a:fillRect/>
            </a:stretch>
          </xdr:blipFill>
          <xdr:spPr>
            <a:xfrm>
              <a:off x="3636821" y="9891879"/>
              <a:ext cx="1390008" cy="1336316"/>
            </a:xfrm>
            <a:prstGeom prst="rect">
              <a:avLst/>
            </a:prstGeom>
          </xdr:spPr>
        </xdr:pic>
        <xdr:grpSp>
          <xdr:nvGrpSpPr>
            <xdr:cNvPr id="223" name="Grupo 222">
              <a:extLst>
                <a:ext uri="{FF2B5EF4-FFF2-40B4-BE49-F238E27FC236}">
                  <a16:creationId xmlns:a16="http://schemas.microsoft.com/office/drawing/2014/main" id="{00000000-0008-0000-0800-000050000000}"/>
                </a:ext>
              </a:extLst>
            </xdr:cNvPr>
            <xdr:cNvGrpSpPr/>
          </xdr:nvGrpSpPr>
          <xdr:grpSpPr>
            <a:xfrm>
              <a:off x="1490734" y="9926515"/>
              <a:ext cx="4882358" cy="5432111"/>
              <a:chOff x="891378" y="2849322"/>
              <a:chExt cx="4985695" cy="5703716"/>
            </a:xfrm>
          </xdr:grpSpPr>
          <xdr:grpSp>
            <xdr:nvGrpSpPr>
              <xdr:cNvPr id="224" name="Grupo 223">
                <a:extLst>
                  <a:ext uri="{FF2B5EF4-FFF2-40B4-BE49-F238E27FC236}">
                    <a16:creationId xmlns:a16="http://schemas.microsoft.com/office/drawing/2014/main" id="{00000000-0008-0000-0800-00004D000000}"/>
                  </a:ext>
                </a:extLst>
              </xdr:cNvPr>
              <xdr:cNvGrpSpPr/>
            </xdr:nvGrpSpPr>
            <xdr:grpSpPr>
              <a:xfrm>
                <a:off x="891378" y="2849322"/>
                <a:ext cx="4985695" cy="5703716"/>
                <a:chOff x="730186" y="2373072"/>
                <a:chExt cx="4985695" cy="5703716"/>
              </a:xfrm>
            </xdr:grpSpPr>
            <xdr:grpSp>
              <xdr:nvGrpSpPr>
                <xdr:cNvPr id="226" name="Grupo 225">
                  <a:extLst>
                    <a:ext uri="{FF2B5EF4-FFF2-40B4-BE49-F238E27FC236}">
                      <a16:creationId xmlns:a16="http://schemas.microsoft.com/office/drawing/2014/main" id="{00000000-0008-0000-0800-00004C000000}"/>
                    </a:ext>
                  </a:extLst>
                </xdr:cNvPr>
                <xdr:cNvGrpSpPr/>
              </xdr:nvGrpSpPr>
              <xdr:grpSpPr>
                <a:xfrm>
                  <a:off x="730186" y="2373072"/>
                  <a:ext cx="4985695" cy="5596643"/>
                  <a:chOff x="730186" y="2373072"/>
                  <a:chExt cx="4985695" cy="5596643"/>
                </a:xfrm>
              </xdr:grpSpPr>
              <xdr:grpSp>
                <xdr:nvGrpSpPr>
                  <xdr:cNvPr id="228" name="Grupo 227">
                    <a:extLst>
                      <a:ext uri="{FF2B5EF4-FFF2-40B4-BE49-F238E27FC236}">
                        <a16:creationId xmlns:a16="http://schemas.microsoft.com/office/drawing/2014/main" id="{00000000-0008-0000-0800-000049000000}"/>
                      </a:ext>
                    </a:extLst>
                  </xdr:cNvPr>
                  <xdr:cNvGrpSpPr/>
                </xdr:nvGrpSpPr>
                <xdr:grpSpPr>
                  <a:xfrm>
                    <a:off x="730186" y="2373072"/>
                    <a:ext cx="4985695" cy="5596643"/>
                    <a:chOff x="708205" y="2255841"/>
                    <a:chExt cx="4985695" cy="5596643"/>
                  </a:xfrm>
                </xdr:grpSpPr>
                <xdr:grpSp>
                  <xdr:nvGrpSpPr>
                    <xdr:cNvPr id="230" name="Grupo 229">
                      <a:extLst>
                        <a:ext uri="{FF2B5EF4-FFF2-40B4-BE49-F238E27FC236}">
                          <a16:creationId xmlns:a16="http://schemas.microsoft.com/office/drawing/2014/main" id="{00000000-0008-0000-0800-000048000000}"/>
                        </a:ext>
                      </a:extLst>
                    </xdr:cNvPr>
                    <xdr:cNvGrpSpPr/>
                  </xdr:nvGrpSpPr>
                  <xdr:grpSpPr>
                    <a:xfrm>
                      <a:off x="708205" y="2255841"/>
                      <a:ext cx="4985695" cy="5596643"/>
                      <a:chOff x="1030589" y="2065341"/>
                      <a:chExt cx="4985695" cy="5596643"/>
                    </a:xfrm>
                  </xdr:grpSpPr>
                  <xdr:grpSp>
                    <xdr:nvGrpSpPr>
                      <xdr:cNvPr id="232" name="Grupo 231">
                        <a:extLst>
                          <a:ext uri="{FF2B5EF4-FFF2-40B4-BE49-F238E27FC236}">
                            <a16:creationId xmlns:a16="http://schemas.microsoft.com/office/drawing/2014/main" id="{00000000-0008-0000-0800-00003B000000}"/>
                          </a:ext>
                        </a:extLst>
                      </xdr:cNvPr>
                      <xdr:cNvGrpSpPr/>
                    </xdr:nvGrpSpPr>
                    <xdr:grpSpPr>
                      <a:xfrm>
                        <a:off x="1030589" y="2065341"/>
                        <a:ext cx="4985695" cy="5596643"/>
                        <a:chOff x="1030589" y="2065341"/>
                        <a:chExt cx="4985695" cy="5596643"/>
                      </a:xfrm>
                    </xdr:grpSpPr>
                    <xdr:grpSp>
                      <xdr:nvGrpSpPr>
                        <xdr:cNvPr id="234" name="Grupo 233">
                          <a:extLst>
                            <a:ext uri="{FF2B5EF4-FFF2-40B4-BE49-F238E27FC236}">
                              <a16:creationId xmlns:a16="http://schemas.microsoft.com/office/drawing/2014/main" id="{00000000-0008-0000-0800-000039000000}"/>
                            </a:ext>
                          </a:extLst>
                        </xdr:cNvPr>
                        <xdr:cNvGrpSpPr/>
                      </xdr:nvGrpSpPr>
                      <xdr:grpSpPr>
                        <a:xfrm>
                          <a:off x="1030589" y="2065341"/>
                          <a:ext cx="4985695" cy="5596643"/>
                          <a:chOff x="1030589" y="2065341"/>
                          <a:chExt cx="4985695" cy="5596643"/>
                        </a:xfrm>
                      </xdr:grpSpPr>
                      <xdr:grpSp>
                        <xdr:nvGrpSpPr>
                          <xdr:cNvPr id="236" name="Grupo 235">
                            <a:extLst>
                              <a:ext uri="{FF2B5EF4-FFF2-40B4-BE49-F238E27FC236}">
                                <a16:creationId xmlns:a16="http://schemas.microsoft.com/office/drawing/2014/main" id="{00000000-0008-0000-0800-000015000000}"/>
                              </a:ext>
                            </a:extLst>
                          </xdr:cNvPr>
                          <xdr:cNvGrpSpPr/>
                        </xdr:nvGrpSpPr>
                        <xdr:grpSpPr>
                          <a:xfrm>
                            <a:off x="1101653" y="2065341"/>
                            <a:ext cx="4914631" cy="5596643"/>
                            <a:chOff x="39949" y="877901"/>
                            <a:chExt cx="5292954" cy="5662698"/>
                          </a:xfrm>
                        </xdr:grpSpPr>
                        <xdr:grpSp>
                          <xdr:nvGrpSpPr>
                            <xdr:cNvPr id="238" name="Grupo 237">
                              <a:extLst>
                                <a:ext uri="{FF2B5EF4-FFF2-40B4-BE49-F238E27FC236}">
                                  <a16:creationId xmlns:a16="http://schemas.microsoft.com/office/drawing/2014/main" id="{00000000-0008-0000-0800-000016000000}"/>
                                </a:ext>
                              </a:extLst>
                            </xdr:cNvPr>
                            <xdr:cNvGrpSpPr/>
                          </xdr:nvGrpSpPr>
                          <xdr:grpSpPr>
                            <a:xfrm>
                              <a:off x="39949" y="877901"/>
                              <a:ext cx="5292954" cy="5662698"/>
                              <a:chOff x="12354" y="886118"/>
                              <a:chExt cx="5292954" cy="5913442"/>
                            </a:xfrm>
                          </xdr:grpSpPr>
                          <xdr:grpSp>
                            <xdr:nvGrpSpPr>
                              <xdr:cNvPr id="241" name="Grupo 240">
                                <a:extLst>
                                  <a:ext uri="{FF2B5EF4-FFF2-40B4-BE49-F238E27FC236}">
                                    <a16:creationId xmlns:a16="http://schemas.microsoft.com/office/drawing/2014/main" id="{00000000-0008-0000-0800-00001A000000}"/>
                                  </a:ext>
                                </a:extLst>
                              </xdr:cNvPr>
                              <xdr:cNvGrpSpPr/>
                            </xdr:nvGrpSpPr>
                            <xdr:grpSpPr>
                              <a:xfrm>
                                <a:off x="3791641" y="5502710"/>
                                <a:ext cx="1278153" cy="1296850"/>
                                <a:chOff x="7681667" y="7275545"/>
                                <a:chExt cx="2437978" cy="2468083"/>
                              </a:xfrm>
                            </xdr:grpSpPr>
                            <xdr:sp macro="" textlink="">
                              <xdr:nvSpPr>
                                <xdr:cNvPr id="249" name="CuadroTexto 8">
                                  <a:extLst>
                                    <a:ext uri="{FF2B5EF4-FFF2-40B4-BE49-F238E27FC236}">
                                      <a16:creationId xmlns:a16="http://schemas.microsoft.com/office/drawing/2014/main" id="{00000000-0008-0000-0800-00002E000000}"/>
                                    </a:ext>
                                  </a:extLst>
                                </xdr:cNvPr>
                                <xdr:cNvSpPr txBox="1">
                                  <a:spLocks noChangeArrowheads="1"/>
                                </xdr:cNvSpPr>
                              </xdr:nvSpPr>
                              <xdr:spPr bwMode="auto">
                                <a:xfrm>
                                  <a:off x="7795025" y="7275545"/>
                                  <a:ext cx="2306042" cy="811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250" name="CuadroTexto 10">
                                  <a:extLst>
                                    <a:ext uri="{FF2B5EF4-FFF2-40B4-BE49-F238E27FC236}">
                                      <a16:creationId xmlns:a16="http://schemas.microsoft.com/office/drawing/2014/main" id="{00000000-0008-0000-0800-00002F000000}"/>
                                    </a:ext>
                                  </a:extLst>
                                </xdr:cNvPr>
                                <xdr:cNvSpPr txBox="1">
                                  <a:spLocks noChangeArrowheads="1"/>
                                </xdr:cNvSpPr>
                              </xdr:nvSpPr>
                              <xdr:spPr bwMode="auto">
                                <a:xfrm>
                                  <a:off x="7681667" y="9246755"/>
                                  <a:ext cx="2437978" cy="4968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400" b="1">
                                    <a:latin typeface="Tahoma" panose="020B0604030504040204" pitchFamily="34" charset="0"/>
                                    <a:ea typeface="Tahoma" panose="020B0604030504040204" pitchFamily="34" charset="0"/>
                                    <a:cs typeface="Tahoma" panose="020B0604030504040204" pitchFamily="34" charset="0"/>
                                  </a:endParaRPr>
                                </a:p>
                              </xdr:txBody>
                            </xdr:sp>
                          </xdr:grpSp>
                          <xdr:grpSp>
                            <xdr:nvGrpSpPr>
                              <xdr:cNvPr id="242" name="Grupo 241">
                                <a:extLst>
                                  <a:ext uri="{FF2B5EF4-FFF2-40B4-BE49-F238E27FC236}">
                                    <a16:creationId xmlns:a16="http://schemas.microsoft.com/office/drawing/2014/main" id="{00000000-0008-0000-0800-000022000000}"/>
                                  </a:ext>
                                </a:extLst>
                              </xdr:cNvPr>
                              <xdr:cNvGrpSpPr/>
                            </xdr:nvGrpSpPr>
                            <xdr:grpSpPr>
                              <a:xfrm>
                                <a:off x="12354" y="886118"/>
                                <a:ext cx="5292954" cy="5549967"/>
                                <a:chOff x="1250074" y="830614"/>
                                <a:chExt cx="9327097" cy="5744247"/>
                              </a:xfrm>
                            </xdr:grpSpPr>
                            <xdr:sp macro="" textlink="">
                              <xdr:nvSpPr>
                                <xdr:cNvPr id="243" name="Flecha doblada hacia arriba 242">
                                  <a:extLst>
                                    <a:ext uri="{FF2B5EF4-FFF2-40B4-BE49-F238E27FC236}">
                                      <a16:creationId xmlns:a16="http://schemas.microsoft.com/office/drawing/2014/main" id="{00000000-0008-0000-0800-000024000000}"/>
                                    </a:ext>
                                  </a:extLst>
                                </xdr:cNvPr>
                                <xdr:cNvSpPr/>
                              </xdr:nvSpPr>
                              <xdr:spPr>
                                <a:xfrm rot="16200000" flipV="1">
                                  <a:off x="1855393" y="1649280"/>
                                  <a:ext cx="1780286" cy="1338690"/>
                                </a:xfrm>
                                <a:prstGeom prst="bentUpArrow">
                                  <a:avLst/>
                                </a:prstGeom>
                                <a:solidFill>
                                  <a:schemeClr val="accent5">
                                    <a:lumMod val="40000"/>
                                    <a:lumOff val="60000"/>
                                  </a:schemeClr>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s-CO"/>
                                </a:p>
                              </xdr:txBody>
                            </xdr:sp>
                            <xdr:sp macro="" textlink="">
                              <xdr:nvSpPr>
                                <xdr:cNvPr id="244" name="Flecha doblada hacia arriba 243">
                                  <a:extLst>
                                    <a:ext uri="{FF2B5EF4-FFF2-40B4-BE49-F238E27FC236}">
                                      <a16:creationId xmlns:a16="http://schemas.microsoft.com/office/drawing/2014/main" id="{00000000-0008-0000-0800-000025000000}"/>
                                    </a:ext>
                                  </a:extLst>
                                </xdr:cNvPr>
                                <xdr:cNvSpPr/>
                              </xdr:nvSpPr>
                              <xdr:spPr>
                                <a:xfrm rot="5400000">
                                  <a:off x="1825681" y="4978074"/>
                                  <a:ext cx="1854885" cy="1338690"/>
                                </a:xfrm>
                                <a:prstGeom prst="bentUpArrow">
                                  <a:avLst>
                                    <a:gd name="adj1" fmla="val 25000"/>
                                    <a:gd name="adj2" fmla="val 24256"/>
                                    <a:gd name="adj3" fmla="val 25000"/>
                                  </a:avLst>
                                </a:prstGeom>
                                <a:solidFill>
                                  <a:schemeClr val="accent5">
                                    <a:lumMod val="40000"/>
                                    <a:lumOff val="60000"/>
                                  </a:schemeClr>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s-CO"/>
                                </a:p>
                              </xdr:txBody>
                            </xdr:sp>
                            <xdr:graphicFrame macro="">
                              <xdr:nvGraphicFramePr>
                                <xdr:cNvPr id="245" name="Diagrama 244">
                                  <a:extLst>
                                    <a:ext uri="{FF2B5EF4-FFF2-40B4-BE49-F238E27FC236}">
                                      <a16:creationId xmlns:a16="http://schemas.microsoft.com/office/drawing/2014/main" id="{00000000-0008-0000-0800-000026000000}"/>
                                    </a:ext>
                                  </a:extLst>
                                </xdr:cNvPr>
                                <xdr:cNvGraphicFramePr/>
                              </xdr:nvGraphicFramePr>
                              <xdr:xfrm>
                                <a:off x="1250074" y="3371516"/>
                                <a:ext cx="1902279" cy="1208231"/>
                              </xdr:xfrm>
                              <a:graphic>
                                <a:graphicData uri="http://schemas.openxmlformats.org/drawingml/2006/diagram">
                                  <dgm:relIds xmlns:dgm="http://schemas.openxmlformats.org/drawingml/2006/diagram" xmlns:r="http://schemas.openxmlformats.org/officeDocument/2006/relationships" r:dm="rId22" r:lo="rId23" r:qs="rId24" r:cs="rId25"/>
                                </a:graphicData>
                              </a:graphic>
                            </xdr:graphicFrame>
                            <xdr:sp macro="" textlink="">
                              <xdr:nvSpPr>
                                <xdr:cNvPr id="246" name="CuadroTexto 5">
                                  <a:extLst>
                                    <a:ext uri="{FF2B5EF4-FFF2-40B4-BE49-F238E27FC236}">
                                      <a16:creationId xmlns:a16="http://schemas.microsoft.com/office/drawing/2014/main" id="{00000000-0008-0000-0800-000027000000}"/>
                                    </a:ext>
                                  </a:extLst>
                                </xdr:cNvPr>
                                <xdr:cNvSpPr txBox="1">
                                  <a:spLocks noChangeArrowheads="1"/>
                                </xdr:cNvSpPr>
                              </xdr:nvSpPr>
                              <xdr:spPr bwMode="auto">
                                <a:xfrm>
                                  <a:off x="3287576" y="1401346"/>
                                  <a:ext cx="2438385" cy="626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X </a:t>
                                  </a:r>
                                </a:p>
                                <a:p>
                                  <a:pPr algn="ctr" eaLnBrk="1" hangingPunct="1"/>
                                  <a:r>
                                    <a:rPr lang="es-MX"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rPr>
                                    <a:t>Reemplazo</a:t>
                                  </a:r>
                                  <a:endParaRPr lang="es-CO" altLang="es-CO" sz="1350" b="1" kern="1200">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47" name="CuadroTexto 7">
                                  <a:extLst>
                                    <a:ext uri="{FF2B5EF4-FFF2-40B4-BE49-F238E27FC236}">
                                      <a16:creationId xmlns:a16="http://schemas.microsoft.com/office/drawing/2014/main" id="{00000000-0008-0000-0800-000028000000}"/>
                                    </a:ext>
                                  </a:extLst>
                                </xdr:cNvPr>
                                <xdr:cNvSpPr txBox="1">
                                  <a:spLocks noChangeArrowheads="1"/>
                                </xdr:cNvSpPr>
                              </xdr:nvSpPr>
                              <xdr:spPr bwMode="auto">
                                <a:xfrm>
                                  <a:off x="7677630" y="830614"/>
                                  <a:ext cx="2899541" cy="547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Pendiente</a:t>
                                  </a:r>
                                </a:p>
                                <a:p>
                                  <a:pPr algn="ctr"/>
                                  <a:r>
                                    <a:rPr lang="es-MX" altLang="es-CO" sz="1200" b="1">
                                      <a:latin typeface="Tahoma" panose="020B0604030504040204" pitchFamily="34" charset="0"/>
                                      <a:ea typeface="Tahoma" panose="020B0604030504040204" pitchFamily="34" charset="0"/>
                                      <a:cs typeface="Tahoma" panose="020B0604030504040204" pitchFamily="34" charset="0"/>
                                    </a:rPr>
                                    <a:t>x contratar</a:t>
                                  </a:r>
                                </a:p>
                              </xdr:txBody>
                            </xdr:sp>
                            <xdr:sp macro="" textlink="">
                              <xdr:nvSpPr>
                                <xdr:cNvPr id="248" name="CuadroTexto 9">
                                  <a:extLst>
                                    <a:ext uri="{FF2B5EF4-FFF2-40B4-BE49-F238E27FC236}">
                                      <a16:creationId xmlns:a16="http://schemas.microsoft.com/office/drawing/2014/main" id="{00000000-0008-0000-0800-00002A000000}"/>
                                    </a:ext>
                                  </a:extLst>
                                </xdr:cNvPr>
                                <xdr:cNvSpPr txBox="1">
                                  <a:spLocks noChangeArrowheads="1"/>
                                </xdr:cNvSpPr>
                              </xdr:nvSpPr>
                              <xdr:spPr bwMode="auto">
                                <a:xfrm>
                                  <a:off x="8003578" y="1850623"/>
                                  <a:ext cx="2297941" cy="381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200" b="1">
                                      <a:latin typeface="Tahoma" panose="020B0604030504040204" pitchFamily="34" charset="0"/>
                                      <a:ea typeface="Tahoma" panose="020B0604030504040204" pitchFamily="34" charset="0"/>
                                      <a:cs typeface="Tahoma" panose="020B0604030504040204" pitchFamily="34" charset="0"/>
                                    </a:rPr>
                                    <a:t>Contratado</a:t>
                                  </a:r>
                                  <a:endParaRPr lang="es-MX" altLang="es-CO" sz="1600" b="1">
                                    <a:latin typeface="Tahoma" panose="020B0604030504040204" pitchFamily="34" charset="0"/>
                                    <a:ea typeface="Tahoma" panose="020B0604030504040204" pitchFamily="34" charset="0"/>
                                    <a:cs typeface="Tahoma" panose="020B0604030504040204" pitchFamily="34" charset="0"/>
                                  </a:endParaRPr>
                                </a:p>
                              </xdr:txBody>
                            </xdr:sp>
                          </xdr:grpSp>
                        </xdr:grpSp>
                        <xdr:sp macro="" textlink="">
                          <xdr:nvSpPr>
                            <xdr:cNvPr id="239" name="Flecha a la derecha con bandas 238">
                              <a:extLst>
                                <a:ext uri="{FF2B5EF4-FFF2-40B4-BE49-F238E27FC236}">
                                  <a16:creationId xmlns:a16="http://schemas.microsoft.com/office/drawing/2014/main" id="{00000000-0008-0000-0800-000017000000}"/>
                                </a:ext>
                              </a:extLst>
                            </xdr:cNvPr>
                            <xdr:cNvSpPr/>
                          </xdr:nvSpPr>
                          <xdr:spPr>
                            <a:xfrm>
                              <a:off x="4791006" y="5788575"/>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sp macro="" textlink="">
                          <xdr:nvSpPr>
                            <xdr:cNvPr id="240" name="Flecha a la derecha con bandas 239">
                              <a:extLst>
                                <a:ext uri="{FF2B5EF4-FFF2-40B4-BE49-F238E27FC236}">
                                  <a16:creationId xmlns:a16="http://schemas.microsoft.com/office/drawing/2014/main" id="{00000000-0008-0000-0800-000019000000}"/>
                                </a:ext>
                              </a:extLst>
                            </xdr:cNvPr>
                            <xdr:cNvSpPr/>
                          </xdr:nvSpPr>
                          <xdr:spPr>
                            <a:xfrm>
                              <a:off x="4843269" y="1364953"/>
                              <a:ext cx="273437" cy="449550"/>
                            </a:xfrm>
                            <a:prstGeom prst="stripedRightArrow">
                              <a:avLst/>
                            </a:prstGeom>
                          </xdr:spPr>
                          <xdr:style>
                            <a:lnRef idx="1">
                              <a:schemeClr val="accent1"/>
                            </a:lnRef>
                            <a:fillRef idx="2">
                              <a:schemeClr val="accent1"/>
                            </a:fillRef>
                            <a:effectRef idx="1">
                              <a:schemeClr val="accent1"/>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l"/>
                              <a:endParaRPr lang="es-CO" sz="1100"/>
                            </a:p>
                          </xdr:txBody>
                        </xdr:sp>
                      </xdr:grpSp>
                      <xdr:sp macro="" textlink="C9">
                        <xdr:nvSpPr>
                          <xdr:cNvPr id="237" name="Rectángulo 236">
                            <a:extLst>
                              <a:ext uri="{FF2B5EF4-FFF2-40B4-BE49-F238E27FC236}">
                                <a16:creationId xmlns:a16="http://schemas.microsoft.com/office/drawing/2014/main" id="{00000000-0008-0000-0800-000038000000}"/>
                              </a:ext>
                            </a:extLst>
                          </xdr:cNvPr>
                          <xdr:cNvSpPr/>
                        </xdr:nvSpPr>
                        <xdr:spPr>
                          <a:xfrm>
                            <a:off x="1030589" y="4579943"/>
                            <a:ext cx="1165262" cy="7867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7FE80B6C-DF91-42C8-8265-2864D89BDDBF}" type="TxLink">
                              <a:rPr lang="en-US" sz="3200" b="1" i="0" u="none" strike="noStrike">
                                <a:solidFill>
                                  <a:srgbClr val="000000"/>
                                </a:solidFill>
                                <a:latin typeface="Calibri"/>
                                <a:cs typeface="Calibri"/>
                              </a:rPr>
                              <a:pPr algn="ctr"/>
                              <a:t>213</a:t>
                            </a:fld>
                            <a:endParaRPr lang="es-CO" sz="3200" b="1">
                              <a:solidFill>
                                <a:schemeClr val="tx1"/>
                              </a:solidFill>
                            </a:endParaRPr>
                          </a:p>
                        </xdr:txBody>
                      </xdr:sp>
                    </xdr:grpSp>
                    <xdr:sp macro="" textlink="C6">
                      <xdr:nvSpPr>
                        <xdr:cNvPr id="235" name="Rectángulo 234">
                          <a:extLst>
                            <a:ext uri="{FF2B5EF4-FFF2-40B4-BE49-F238E27FC236}">
                              <a16:creationId xmlns:a16="http://schemas.microsoft.com/office/drawing/2014/main" id="{00000000-0008-0000-0800-00003A000000}"/>
                            </a:ext>
                          </a:extLst>
                        </xdr:cNvPr>
                        <xdr:cNvSpPr/>
                      </xdr:nvSpPr>
                      <xdr:spPr>
                        <a:xfrm>
                          <a:off x="3205368" y="2392624"/>
                          <a:ext cx="777377" cy="5352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BF66CE16-D4F7-4964-9DCF-71A5BA90FE0B}" type="TxLink">
                            <a:rPr lang="en-US" sz="2800" b="1" i="0" u="none" strike="noStrike">
                              <a:solidFill>
                                <a:srgbClr val="000000"/>
                              </a:solidFill>
                              <a:latin typeface="Calibri"/>
                              <a:ea typeface="+mn-ea"/>
                              <a:cs typeface="Calibri"/>
                            </a:rPr>
                            <a:pPr marL="0" indent="0" algn="ctr"/>
                            <a:t>29</a:t>
                          </a:fld>
                          <a:endParaRPr lang="es-CO" sz="2800" b="1" i="0" u="none" strike="noStrike">
                            <a:solidFill>
                              <a:srgbClr val="000000"/>
                            </a:solidFill>
                            <a:latin typeface="Calibri"/>
                            <a:ea typeface="+mn-ea"/>
                            <a:cs typeface="Calibri"/>
                          </a:endParaRPr>
                        </a:p>
                      </xdr:txBody>
                    </xdr:sp>
                  </xdr:grpSp>
                  <xdr:sp macro="" textlink="D6">
                    <xdr:nvSpPr>
                      <xdr:cNvPr id="233" name="Rectángulo 232">
                        <a:extLst>
                          <a:ext uri="{FF2B5EF4-FFF2-40B4-BE49-F238E27FC236}">
                            <a16:creationId xmlns:a16="http://schemas.microsoft.com/office/drawing/2014/main" id="{00000000-0008-0000-0800-000047000000}"/>
                          </a:ext>
                        </a:extLst>
                      </xdr:cNvPr>
                      <xdr:cNvSpPr/>
                    </xdr:nvSpPr>
                    <xdr:spPr>
                      <a:xfrm>
                        <a:off x="3993852" y="2065537"/>
                        <a:ext cx="678818" cy="5352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A55E8388-96F4-4A9C-BED9-063F0A799FCF}" type="TxLink">
                          <a:rPr lang="en-US" sz="2000" b="1" i="0" u="none" strike="noStrike">
                            <a:solidFill>
                              <a:srgbClr val="000000"/>
                            </a:solidFill>
                            <a:latin typeface="Calibri"/>
                            <a:ea typeface="+mn-ea"/>
                            <a:cs typeface="Calibri"/>
                          </a:rPr>
                          <a:pPr marL="0" indent="0" algn="ctr"/>
                          <a:t>11</a:t>
                        </a:fld>
                        <a:endParaRPr lang="es-CO" sz="2000" b="1" i="0" u="none" strike="noStrike">
                          <a:solidFill>
                            <a:srgbClr val="000000"/>
                          </a:solidFill>
                          <a:latin typeface="Calibri"/>
                          <a:ea typeface="+mn-ea"/>
                          <a:cs typeface="Calibri"/>
                        </a:endParaRPr>
                      </a:p>
                    </xdr:txBody>
                  </xdr:sp>
                </xdr:grpSp>
                <xdr:sp macro="" textlink="E6">
                  <xdr:nvSpPr>
                    <xdr:cNvPr id="231" name="Rectángulo 230">
                      <a:extLst>
                        <a:ext uri="{FF2B5EF4-FFF2-40B4-BE49-F238E27FC236}">
                          <a16:creationId xmlns:a16="http://schemas.microsoft.com/office/drawing/2014/main" id="{00000000-0008-0000-0800-000046000000}"/>
                        </a:ext>
                      </a:extLst>
                    </xdr:cNvPr>
                    <xdr:cNvSpPr/>
                  </xdr:nvSpPr>
                  <xdr:spPr>
                    <a:xfrm>
                      <a:off x="3699439" y="3057769"/>
                      <a:ext cx="643739" cy="43727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6858CA19-9E19-4D56-B31D-D1428EB4C110}" type="TxLink">
                        <a:rPr lang="en-US" sz="2000" b="1" i="0" u="none" strike="noStrike">
                          <a:solidFill>
                            <a:srgbClr val="000000"/>
                          </a:solidFill>
                          <a:latin typeface="Calibri"/>
                          <a:cs typeface="Calibri"/>
                        </a:rPr>
                        <a:pPr algn="ctr"/>
                        <a:t>18</a:t>
                      </a:fld>
                      <a:endParaRPr lang="es-CO" sz="2000" b="1">
                        <a:solidFill>
                          <a:schemeClr val="tx1"/>
                        </a:solidFill>
                      </a:endParaRPr>
                    </a:p>
                  </xdr:txBody>
                </xdr:sp>
              </xdr:grpSp>
              <xdr:sp macro="" textlink="D7">
                <xdr:nvSpPr>
                  <xdr:cNvPr id="229" name="Rectángulo 228">
                    <a:extLst>
                      <a:ext uri="{FF2B5EF4-FFF2-40B4-BE49-F238E27FC236}">
                        <a16:creationId xmlns:a16="http://schemas.microsoft.com/office/drawing/2014/main" id="{00000000-0008-0000-0800-000043000000}"/>
                      </a:ext>
                    </a:extLst>
                  </xdr:cNvPr>
                  <xdr:cNvSpPr/>
                </xdr:nvSpPr>
                <xdr:spPr>
                  <a:xfrm>
                    <a:off x="3724757" y="6777677"/>
                    <a:ext cx="662951"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904339E-37F7-46E2-AE82-577C379C7B25}" type="TxLink">
                      <a:rPr lang="en-US" sz="2000" b="1" i="0" u="none" strike="noStrike">
                        <a:solidFill>
                          <a:srgbClr val="000000"/>
                        </a:solidFill>
                        <a:latin typeface="Calibri"/>
                        <a:ea typeface="+mn-ea"/>
                        <a:cs typeface="Calibri"/>
                      </a:rPr>
                      <a:pPr marL="0" indent="0" algn="ctr"/>
                      <a:t>3</a:t>
                    </a:fld>
                    <a:endParaRPr lang="es-CO" sz="2000" b="1" i="0" u="none" strike="noStrike">
                      <a:solidFill>
                        <a:srgbClr val="000000"/>
                      </a:solidFill>
                      <a:latin typeface="Calibri"/>
                      <a:ea typeface="+mn-ea"/>
                      <a:cs typeface="Calibri"/>
                    </a:endParaRPr>
                  </a:p>
                </xdr:txBody>
              </xdr:sp>
            </xdr:grpSp>
            <xdr:sp macro="" textlink="E7">
              <xdr:nvSpPr>
                <xdr:cNvPr id="227" name="Rectángulo 226">
                  <a:extLst>
                    <a:ext uri="{FF2B5EF4-FFF2-40B4-BE49-F238E27FC236}">
                      <a16:creationId xmlns:a16="http://schemas.microsoft.com/office/drawing/2014/main" id="{00000000-0008-0000-0800-000042000000}"/>
                    </a:ext>
                  </a:extLst>
                </xdr:cNvPr>
                <xdr:cNvSpPr/>
              </xdr:nvSpPr>
              <xdr:spPr>
                <a:xfrm>
                  <a:off x="3703588" y="7541491"/>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09A3E77-1B09-4508-92AE-EB6CBA94C0EF}" type="TxLink">
                    <a:rPr lang="en-US" sz="2000" b="1" i="0" u="none" strike="noStrike">
                      <a:solidFill>
                        <a:srgbClr val="000000"/>
                      </a:solidFill>
                      <a:latin typeface="Calibri"/>
                      <a:ea typeface="+mn-ea"/>
                      <a:cs typeface="Calibri"/>
                    </a:rPr>
                    <a:pPr marL="0" indent="0" algn="ctr"/>
                    <a:t>1</a:t>
                  </a:fld>
                  <a:endParaRPr lang="es-CO" sz="2000" b="1" i="0" u="none" strike="noStrike">
                    <a:solidFill>
                      <a:srgbClr val="000000"/>
                    </a:solidFill>
                    <a:latin typeface="Calibri"/>
                    <a:ea typeface="+mn-ea"/>
                    <a:cs typeface="Calibri"/>
                  </a:endParaRPr>
                </a:p>
              </xdr:txBody>
            </xdr:sp>
          </xdr:grpSp>
          <xdr:sp macro="" textlink="C7">
            <xdr:nvSpPr>
              <xdr:cNvPr id="225" name="Rectángulo 224">
                <a:extLst>
                  <a:ext uri="{FF2B5EF4-FFF2-40B4-BE49-F238E27FC236}">
                    <a16:creationId xmlns:a16="http://schemas.microsoft.com/office/drawing/2014/main" id="{00000000-0008-0000-0800-00003D000000}"/>
                  </a:ext>
                </a:extLst>
              </xdr:cNvPr>
              <xdr:cNvSpPr/>
            </xdr:nvSpPr>
            <xdr:spPr>
              <a:xfrm>
                <a:off x="3099579" y="7572699"/>
                <a:ext cx="678818" cy="5352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F75009AA-5279-4E2E-B015-8E1D7FF5838F}" type="TxLink">
                  <a:rPr lang="en-US" sz="2800" b="1" i="0" u="none" strike="noStrike">
                    <a:solidFill>
                      <a:srgbClr val="000000"/>
                    </a:solidFill>
                    <a:latin typeface="Calibri"/>
                    <a:ea typeface="+mn-ea"/>
                    <a:cs typeface="Calibri"/>
                  </a:rPr>
                  <a:pPr marL="0" indent="0" algn="ctr"/>
                  <a:t>4</a:t>
                </a:fld>
                <a:endParaRPr lang="es-CO" sz="2800" b="1" i="0" u="none" strike="noStrike">
                  <a:solidFill>
                    <a:srgbClr val="000000"/>
                  </a:solidFill>
                  <a:latin typeface="Calibri"/>
                  <a:ea typeface="+mn-ea"/>
                  <a:cs typeface="Calibri"/>
                </a:endParaRPr>
              </a:p>
            </xdr:txBody>
          </xdr:sp>
        </xdr:grpSp>
      </xdr:grpSp>
      <xdr:sp macro="" textlink="">
        <xdr:nvSpPr>
          <xdr:cNvPr id="220" name="CuadroTexto 47">
            <a:extLst>
              <a:ext uri="{FF2B5EF4-FFF2-40B4-BE49-F238E27FC236}">
                <a16:creationId xmlns:a16="http://schemas.microsoft.com/office/drawing/2014/main" id="{00000000-0008-0000-0800-000036000000}"/>
              </a:ext>
            </a:extLst>
          </xdr:cNvPr>
          <xdr:cNvSpPr txBox="1">
            <a:spLocks noChangeArrowheads="1"/>
          </xdr:cNvSpPr>
        </xdr:nvSpPr>
        <xdr:spPr bwMode="auto">
          <a:xfrm>
            <a:off x="2320637" y="14270182"/>
            <a:ext cx="1531077" cy="65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MX" altLang="es-CO" sz="1350" b="1">
                <a:latin typeface="Tahoma" panose="020B0604030504040204" pitchFamily="34" charset="0"/>
                <a:ea typeface="Tahoma" panose="020B0604030504040204" pitchFamily="34" charset="0"/>
                <a:cs typeface="Tahoma" panose="020B0604030504040204" pitchFamily="34" charset="0"/>
              </a:rPr>
              <a:t>Reemplazo </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X</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cambio</a:t>
            </a:r>
          </a:p>
          <a:p>
            <a:pPr algn="ctr"/>
            <a:r>
              <a:rPr lang="es-MX" altLang="es-CO" sz="1350" b="1">
                <a:latin typeface="Tahoma" panose="020B0604030504040204" pitchFamily="34" charset="0"/>
                <a:ea typeface="Tahoma" panose="020B0604030504040204" pitchFamily="34" charset="0"/>
                <a:cs typeface="Tahoma" panose="020B0604030504040204" pitchFamily="34" charset="0"/>
              </a:rPr>
              <a:t>de cargo</a:t>
            </a:r>
            <a:endParaRPr lang="es-CO" altLang="es-CO" sz="1350" b="1">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395770</xdr:colOff>
      <xdr:row>21</xdr:row>
      <xdr:rowOff>121226</xdr:rowOff>
    </xdr:from>
    <xdr:to>
      <xdr:col>4</xdr:col>
      <xdr:colOff>476250</xdr:colOff>
      <xdr:row>32</xdr:row>
      <xdr:rowOff>190500</xdr:rowOff>
    </xdr:to>
    <xdr:grpSp>
      <xdr:nvGrpSpPr>
        <xdr:cNvPr id="2" name="Grupo 1"/>
        <xdr:cNvGrpSpPr/>
      </xdr:nvGrpSpPr>
      <xdr:grpSpPr>
        <a:xfrm>
          <a:off x="395770" y="4769426"/>
          <a:ext cx="5976455" cy="2583874"/>
          <a:chOff x="395770" y="4769426"/>
          <a:chExt cx="5391980" cy="2308410"/>
        </a:xfrm>
      </xdr:grpSpPr>
      <xdr:grpSp>
        <xdr:nvGrpSpPr>
          <xdr:cNvPr id="3" name="Grupo 2"/>
          <xdr:cNvGrpSpPr/>
        </xdr:nvGrpSpPr>
        <xdr:grpSpPr>
          <a:xfrm>
            <a:off x="395770" y="4769426"/>
            <a:ext cx="5391980" cy="2308410"/>
            <a:chOff x="395770" y="4769426"/>
            <a:chExt cx="5391980" cy="2308410"/>
          </a:xfrm>
        </xdr:grpSpPr>
        <xdr:grpSp>
          <xdr:nvGrpSpPr>
            <xdr:cNvPr id="5" name="Grupo 4"/>
            <xdr:cNvGrpSpPr/>
          </xdr:nvGrpSpPr>
          <xdr:grpSpPr>
            <a:xfrm>
              <a:off x="395770" y="4769426"/>
              <a:ext cx="5391980" cy="2308410"/>
              <a:chOff x="2708305" y="8427698"/>
              <a:chExt cx="5723527" cy="1835051"/>
            </a:xfrm>
          </xdr:grpSpPr>
          <xdr:graphicFrame macro="">
            <xdr:nvGraphicFramePr>
              <xdr:cNvPr id="9" name="Gráfico 8"/>
              <xdr:cNvGraphicFramePr>
                <a:graphicFrameLocks/>
              </xdr:cNvGraphicFramePr>
            </xdr:nvGraphicFramePr>
            <xdr:xfrm>
              <a:off x="2708305" y="8427698"/>
              <a:ext cx="5723527" cy="1835051"/>
            </xdr:xfrm>
            <a:graphic>
              <a:graphicData uri="http://schemas.openxmlformats.org/drawingml/2006/chart">
                <c:chart xmlns:c="http://schemas.openxmlformats.org/drawingml/2006/chart" xmlns:r="http://schemas.openxmlformats.org/officeDocument/2006/relationships" r:id="rId1"/>
              </a:graphicData>
            </a:graphic>
          </xdr:graphicFrame>
          <xdr:sp macro="" textlink="A16">
            <xdr:nvSpPr>
              <xdr:cNvPr id="10" name="Rectángulo 9"/>
              <xdr:cNvSpPr/>
            </xdr:nvSpPr>
            <xdr:spPr>
              <a:xfrm>
                <a:off x="3423912" y="9760213"/>
                <a:ext cx="1327784" cy="29978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fld id="{650E03F7-48EE-47EA-AAA9-182A87043444}" type="TxLink">
                  <a:rPr lang="en-US" sz="900" b="1" i="0" u="none" strike="noStrike">
                    <a:solidFill>
                      <a:srgbClr val="000000"/>
                    </a:solidFill>
                    <a:effectLst/>
                    <a:latin typeface="Calibri"/>
                    <a:ea typeface="+mn-ea"/>
                    <a:cs typeface="Calibri"/>
                  </a:rPr>
                  <a:pPr marL="0" marR="0" lvl="0" indent="0" algn="ctr" defTabSz="914400" rtl="0" eaLnBrk="1" fontAlgn="auto" latinLnBrk="0" hangingPunct="1">
                    <a:lnSpc>
                      <a:spcPct val="100000"/>
                    </a:lnSpc>
                    <a:spcBef>
                      <a:spcPts val="0"/>
                    </a:spcBef>
                    <a:spcAft>
                      <a:spcPts val="0"/>
                    </a:spcAft>
                    <a:buClrTx/>
                    <a:buSzTx/>
                    <a:buFontTx/>
                    <a:buNone/>
                    <a:tabLst/>
                    <a:defRPr/>
                  </a:pPr>
                  <a:t>REEMPLAZO POR CAMBIO DE CARGO</a:t>
                </a:fld>
                <a:endParaRPr lang="es-CO" sz="900" b="1">
                  <a:solidFill>
                    <a:schemeClr val="tx1"/>
                  </a:solidFill>
                  <a:latin typeface="+mn-lt"/>
                </a:endParaRPr>
              </a:p>
            </xdr:txBody>
          </xdr:sp>
        </xdr:grpSp>
        <xdr:sp macro="" textlink="A17">
          <xdr:nvSpPr>
            <xdr:cNvPr id="6" name="Rectángulo 5"/>
            <xdr:cNvSpPr/>
          </xdr:nvSpPr>
          <xdr:spPr>
            <a:xfrm>
              <a:off x="2318140" y="6472511"/>
              <a:ext cx="723696" cy="2194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fld id="{0F00CEC2-E1C9-4A12-8636-CFFF343B74DF}" type="TxLink">
                <a:rPr lang="en-US" sz="900" b="1" i="0" u="none" strike="noStrike">
                  <a:solidFill>
                    <a:srgbClr val="000000"/>
                  </a:solidFill>
                  <a:effectLst/>
                  <a:latin typeface="+mn-lt"/>
                  <a:ea typeface="+mn-ea"/>
                  <a:cs typeface="Calibri"/>
                </a:rPr>
                <a:pPr marL="0" marR="0" lvl="0" indent="0" algn="l" defTabSz="914400" rtl="0" eaLnBrk="1" fontAlgn="auto" latinLnBrk="0" hangingPunct="1">
                  <a:lnSpc>
                    <a:spcPct val="100000"/>
                  </a:lnSpc>
                  <a:spcBef>
                    <a:spcPts val="0"/>
                  </a:spcBef>
                  <a:spcAft>
                    <a:spcPts val="0"/>
                  </a:spcAft>
                  <a:buClrTx/>
                  <a:buSzTx/>
                  <a:buFontTx/>
                  <a:buNone/>
                  <a:tabLst/>
                  <a:defRPr/>
                </a:pPr>
                <a:t>REEMPLAZO</a:t>
              </a:fld>
              <a:endParaRPr lang="es-CO" sz="900" b="1">
                <a:solidFill>
                  <a:schemeClr val="tx1"/>
                </a:solidFill>
                <a:latin typeface="+mn-lt"/>
              </a:endParaRPr>
            </a:p>
          </xdr:txBody>
        </xdr:sp>
        <xdr:sp macro="" textlink="A18">
          <xdr:nvSpPr>
            <xdr:cNvPr id="7" name="Rectángulo 6"/>
            <xdr:cNvSpPr/>
          </xdr:nvSpPr>
          <xdr:spPr>
            <a:xfrm>
              <a:off x="3098989" y="6472519"/>
              <a:ext cx="634812" cy="39500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fld id="{6D6C43FE-EDBB-4CB8-8178-2281D1ECB0C1}" type="TxLink">
                <a:rPr lang="en-US" sz="900" b="1" i="0" u="none" strike="noStrike">
                  <a:solidFill>
                    <a:srgbClr val="000000"/>
                  </a:solidFill>
                  <a:effectLst/>
                  <a:latin typeface="Calibri"/>
                  <a:ea typeface="+mn-ea"/>
                  <a:cs typeface="Calibri"/>
                </a:rPr>
                <a:pPr marL="0" marR="0" lvl="0" indent="0" algn="ctr" defTabSz="914400" rtl="0" eaLnBrk="1" fontAlgn="auto" latinLnBrk="0" hangingPunct="1">
                  <a:lnSpc>
                    <a:spcPct val="100000"/>
                  </a:lnSpc>
                  <a:spcBef>
                    <a:spcPts val="0"/>
                  </a:spcBef>
                  <a:spcAft>
                    <a:spcPts val="0"/>
                  </a:spcAft>
                  <a:buClrTx/>
                  <a:buSzTx/>
                  <a:buFontTx/>
                  <a:buNone/>
                  <a:tabLst/>
                  <a:defRPr/>
                </a:pPr>
                <a:t>NUEVO NEGOCIO</a:t>
              </a:fld>
              <a:endParaRPr lang="es-CO" sz="900" b="1">
                <a:solidFill>
                  <a:schemeClr val="tx1"/>
                </a:solidFill>
                <a:latin typeface="+mn-lt"/>
              </a:endParaRPr>
            </a:p>
          </xdr:txBody>
        </xdr:sp>
        <xdr:sp macro="" textlink="A19">
          <xdr:nvSpPr>
            <xdr:cNvPr id="8" name="Rectángulo 7"/>
            <xdr:cNvSpPr/>
          </xdr:nvSpPr>
          <xdr:spPr>
            <a:xfrm>
              <a:off x="3961279" y="6472517"/>
              <a:ext cx="829796" cy="4140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fld id="{F5D53583-073A-4D3C-864E-1C443737DC42}" type="TxLink">
                <a:rPr lang="en-US" sz="900" b="1" i="0" u="none" strike="noStrike">
                  <a:solidFill>
                    <a:srgbClr val="000000"/>
                  </a:solidFill>
                  <a:effectLst/>
                  <a:latin typeface="Calibri"/>
                  <a:ea typeface="+mn-ea"/>
                  <a:cs typeface="Calibri"/>
                </a:rPr>
                <a:pPr marL="0" marR="0" lvl="0" indent="0" algn="l" defTabSz="914400" rtl="0" eaLnBrk="1" fontAlgn="auto" latinLnBrk="0" hangingPunct="1">
                  <a:lnSpc>
                    <a:spcPct val="100000"/>
                  </a:lnSpc>
                  <a:spcBef>
                    <a:spcPts val="0"/>
                  </a:spcBef>
                  <a:spcAft>
                    <a:spcPts val="0"/>
                  </a:spcAft>
                  <a:buClrTx/>
                  <a:buSzTx/>
                  <a:buFontTx/>
                  <a:buNone/>
                  <a:tabLst/>
                  <a:defRPr/>
                </a:pPr>
                <a:t>AUMENTO DE PRODUCCION</a:t>
              </a:fld>
              <a:endParaRPr lang="es-CO" sz="900" b="1">
                <a:solidFill>
                  <a:schemeClr val="tx1"/>
                </a:solidFill>
                <a:latin typeface="+mn-lt"/>
              </a:endParaRPr>
            </a:p>
          </xdr:txBody>
        </xdr:sp>
      </xdr:grpSp>
      <xdr:sp macro="" textlink="">
        <xdr:nvSpPr>
          <xdr:cNvPr id="4" name="Rectángulo 3"/>
          <xdr:cNvSpPr/>
        </xdr:nvSpPr>
        <xdr:spPr>
          <a:xfrm>
            <a:off x="2298795" y="6260918"/>
            <a:ext cx="2328835" cy="1957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a:solidFill>
                  <a:schemeClr val="tx1"/>
                </a:solidFill>
                <a:latin typeface="+mn-lt"/>
              </a:rPr>
              <a:t> 36  26  25   2           12                            22   8   9   </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395770</xdr:colOff>
      <xdr:row>21</xdr:row>
      <xdr:rowOff>121226</xdr:rowOff>
    </xdr:from>
    <xdr:to>
      <xdr:col>5</xdr:col>
      <xdr:colOff>352425</xdr:colOff>
      <xdr:row>34</xdr:row>
      <xdr:rowOff>209550</xdr:rowOff>
    </xdr:to>
    <xdr:grpSp>
      <xdr:nvGrpSpPr>
        <xdr:cNvPr id="6" name="Grupo 5"/>
        <xdr:cNvGrpSpPr/>
      </xdr:nvGrpSpPr>
      <xdr:grpSpPr>
        <a:xfrm>
          <a:off x="395770" y="4769426"/>
          <a:ext cx="6795605" cy="3060124"/>
          <a:chOff x="395770" y="4769426"/>
          <a:chExt cx="5391980" cy="2308410"/>
        </a:xfrm>
      </xdr:grpSpPr>
      <xdr:grpSp>
        <xdr:nvGrpSpPr>
          <xdr:cNvPr id="5" name="Grupo 4"/>
          <xdr:cNvGrpSpPr/>
        </xdr:nvGrpSpPr>
        <xdr:grpSpPr>
          <a:xfrm>
            <a:off x="395770" y="4769426"/>
            <a:ext cx="5391980" cy="2308410"/>
            <a:chOff x="395770" y="4769426"/>
            <a:chExt cx="5391980" cy="2308410"/>
          </a:xfrm>
        </xdr:grpSpPr>
        <xdr:grpSp>
          <xdr:nvGrpSpPr>
            <xdr:cNvPr id="4" name="Grupo 3"/>
            <xdr:cNvGrpSpPr/>
          </xdr:nvGrpSpPr>
          <xdr:grpSpPr>
            <a:xfrm>
              <a:off x="395770" y="4769426"/>
              <a:ext cx="5391980" cy="2308410"/>
              <a:chOff x="2708305" y="8427698"/>
              <a:chExt cx="5723527" cy="1835051"/>
            </a:xfrm>
          </xdr:grpSpPr>
          <xdr:graphicFrame macro="">
            <xdr:nvGraphicFramePr>
              <xdr:cNvPr id="2" name="Gráfico 1"/>
              <xdr:cNvGraphicFramePr>
                <a:graphicFrameLocks/>
              </xdr:cNvGraphicFramePr>
            </xdr:nvGraphicFramePr>
            <xdr:xfrm>
              <a:off x="2708305" y="8427698"/>
              <a:ext cx="5723527" cy="1835051"/>
            </xdr:xfrm>
            <a:graphic>
              <a:graphicData uri="http://schemas.openxmlformats.org/drawingml/2006/chart">
                <c:chart xmlns:c="http://schemas.openxmlformats.org/drawingml/2006/chart" xmlns:r="http://schemas.openxmlformats.org/officeDocument/2006/relationships" r:id="rId1"/>
              </a:graphicData>
            </a:graphic>
          </xdr:graphicFrame>
          <xdr:sp macro="" textlink="A16">
            <xdr:nvSpPr>
              <xdr:cNvPr id="3" name="Rectángulo 2"/>
              <xdr:cNvSpPr/>
            </xdr:nvSpPr>
            <xdr:spPr>
              <a:xfrm>
                <a:off x="3616448" y="9760213"/>
                <a:ext cx="1327784" cy="23979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fld id="{650E03F7-48EE-47EA-AAA9-182A87043444}" type="TxLink">
                  <a:rPr lang="en-US" sz="900" b="1" i="0" u="none" strike="noStrike">
                    <a:solidFill>
                      <a:srgbClr val="000000"/>
                    </a:solidFill>
                    <a:effectLst/>
                    <a:latin typeface="Calibri"/>
                    <a:ea typeface="+mn-ea"/>
                    <a:cs typeface="Calibri"/>
                  </a:rPr>
                  <a:pPr marL="0" marR="0" lvl="0" indent="0" algn="ctr" defTabSz="914400" rtl="0" eaLnBrk="1" fontAlgn="auto" latinLnBrk="0" hangingPunct="1">
                    <a:lnSpc>
                      <a:spcPct val="100000"/>
                    </a:lnSpc>
                    <a:spcBef>
                      <a:spcPts val="0"/>
                    </a:spcBef>
                    <a:spcAft>
                      <a:spcPts val="0"/>
                    </a:spcAft>
                    <a:buClrTx/>
                    <a:buSzTx/>
                    <a:buFontTx/>
                    <a:buNone/>
                    <a:tabLst/>
                    <a:defRPr/>
                  </a:pPr>
                  <a:t>REEMPLAZO POR CAMBIO DE CARGO</a:t>
                </a:fld>
                <a:endParaRPr lang="es-CO" sz="900" b="1">
                  <a:solidFill>
                    <a:schemeClr val="tx1"/>
                  </a:solidFill>
                  <a:latin typeface="+mn-lt"/>
                </a:endParaRPr>
              </a:p>
            </xdr:txBody>
          </xdr:sp>
        </xdr:grpSp>
        <xdr:sp macro="" textlink="A17">
          <xdr:nvSpPr>
            <xdr:cNvPr id="7" name="Rectángulo 6"/>
            <xdr:cNvSpPr/>
          </xdr:nvSpPr>
          <xdr:spPr>
            <a:xfrm>
              <a:off x="2439062" y="6458141"/>
              <a:ext cx="723696" cy="1526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fld id="{0F00CEC2-E1C9-4A12-8636-CFFF343B74DF}" type="TxLink">
                <a:rPr lang="en-US" sz="900" b="1" i="0" u="none" strike="noStrike">
                  <a:solidFill>
                    <a:srgbClr val="000000"/>
                  </a:solidFill>
                  <a:effectLst/>
                  <a:latin typeface="+mn-lt"/>
                  <a:ea typeface="+mn-ea"/>
                  <a:cs typeface="Calibri"/>
                </a:rPr>
                <a:pPr marL="0" marR="0" lvl="0" indent="0" algn="l" defTabSz="914400" rtl="0" eaLnBrk="1" fontAlgn="auto" latinLnBrk="0" hangingPunct="1">
                  <a:lnSpc>
                    <a:spcPct val="100000"/>
                  </a:lnSpc>
                  <a:spcBef>
                    <a:spcPts val="0"/>
                  </a:spcBef>
                  <a:spcAft>
                    <a:spcPts val="0"/>
                  </a:spcAft>
                  <a:buClrTx/>
                  <a:buSzTx/>
                  <a:buFontTx/>
                  <a:buNone/>
                  <a:tabLst/>
                  <a:defRPr/>
                </a:pPr>
                <a:t>REEMPLAZO</a:t>
              </a:fld>
              <a:endParaRPr lang="es-CO" sz="900" b="1">
                <a:solidFill>
                  <a:schemeClr val="tx1"/>
                </a:solidFill>
                <a:latin typeface="+mn-lt"/>
              </a:endParaRPr>
            </a:p>
          </xdr:txBody>
        </xdr:sp>
        <xdr:sp macro="" textlink="A18">
          <xdr:nvSpPr>
            <xdr:cNvPr id="8" name="Rectángulo 7"/>
            <xdr:cNvSpPr/>
          </xdr:nvSpPr>
          <xdr:spPr>
            <a:xfrm>
              <a:off x="3047427" y="6443778"/>
              <a:ext cx="781006" cy="2891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fld id="{6D6C43FE-EDBB-4CB8-8178-2281D1ECB0C1}" type="TxLink">
                <a:rPr lang="en-US" sz="900" b="1" i="0" u="none" strike="noStrike">
                  <a:solidFill>
                    <a:srgbClr val="000000"/>
                  </a:solidFill>
                  <a:effectLst/>
                  <a:latin typeface="Calibri"/>
                  <a:ea typeface="+mn-ea"/>
                  <a:cs typeface="Calibri"/>
                </a:rPr>
                <a:pPr marL="0" marR="0" lvl="0" indent="0" algn="ctr" defTabSz="914400" rtl="0" eaLnBrk="1" fontAlgn="auto" latinLnBrk="0" hangingPunct="1">
                  <a:lnSpc>
                    <a:spcPct val="100000"/>
                  </a:lnSpc>
                  <a:spcBef>
                    <a:spcPts val="0"/>
                  </a:spcBef>
                  <a:spcAft>
                    <a:spcPts val="0"/>
                  </a:spcAft>
                  <a:buClrTx/>
                  <a:buSzTx/>
                  <a:buFontTx/>
                  <a:buNone/>
                  <a:tabLst/>
                  <a:defRPr/>
                </a:pPr>
                <a:t>NUEVO NEGOCIO</a:t>
              </a:fld>
              <a:endParaRPr lang="es-CO" sz="900" b="1">
                <a:solidFill>
                  <a:schemeClr val="tx1"/>
                </a:solidFill>
                <a:latin typeface="+mn-lt"/>
              </a:endParaRPr>
            </a:p>
          </xdr:txBody>
        </xdr:sp>
        <xdr:sp macro="" textlink="A19">
          <xdr:nvSpPr>
            <xdr:cNvPr id="9" name="Rectángulo 8"/>
            <xdr:cNvSpPr/>
          </xdr:nvSpPr>
          <xdr:spPr>
            <a:xfrm>
              <a:off x="4064613" y="6443775"/>
              <a:ext cx="755762" cy="3250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fld id="{F5D53583-073A-4D3C-864E-1C443737DC42}" type="TxLink">
                <a:rPr lang="en-US" sz="900" b="1" i="0" u="none" strike="noStrike">
                  <a:solidFill>
                    <a:srgbClr val="000000"/>
                  </a:solidFill>
                  <a:effectLst/>
                  <a:latin typeface="Calibri"/>
                  <a:ea typeface="+mn-ea"/>
                  <a:cs typeface="Calibri"/>
                </a:rPr>
                <a:pPr marL="0" marR="0" lvl="0" indent="0" algn="ctr" defTabSz="914400" rtl="0" eaLnBrk="1" fontAlgn="auto" latinLnBrk="0" hangingPunct="1">
                  <a:lnSpc>
                    <a:spcPct val="100000"/>
                  </a:lnSpc>
                  <a:spcBef>
                    <a:spcPts val="0"/>
                  </a:spcBef>
                  <a:spcAft>
                    <a:spcPts val="0"/>
                  </a:spcAft>
                  <a:buClrTx/>
                  <a:buSzTx/>
                  <a:buFontTx/>
                  <a:buNone/>
                  <a:tabLst/>
                  <a:defRPr/>
                </a:pPr>
                <a:t>AUMENTO DE PRODUCCION</a:t>
              </a:fld>
              <a:endParaRPr lang="es-CO" sz="900" b="1">
                <a:solidFill>
                  <a:schemeClr val="tx1"/>
                </a:solidFill>
                <a:latin typeface="+mn-lt"/>
              </a:endParaRPr>
            </a:p>
          </xdr:txBody>
        </xdr:sp>
      </xdr:grpSp>
      <xdr:sp macro="" textlink="">
        <xdr:nvSpPr>
          <xdr:cNvPr id="10" name="Rectángulo 9"/>
          <xdr:cNvSpPr/>
        </xdr:nvSpPr>
        <xdr:spPr>
          <a:xfrm>
            <a:off x="1714192" y="6282474"/>
            <a:ext cx="3781378" cy="2297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a:solidFill>
                  <a:schemeClr val="tx1"/>
                </a:solidFill>
                <a:latin typeface="+mn-lt"/>
              </a:rPr>
              <a:t>2                           </a:t>
            </a:r>
            <a:r>
              <a:rPr lang="en-US" sz="1000" baseline="0">
                <a:solidFill>
                  <a:schemeClr val="tx1"/>
                </a:solidFill>
                <a:latin typeface="+mn-lt"/>
              </a:rPr>
              <a:t> </a:t>
            </a:r>
            <a:r>
              <a:rPr lang="en-US" sz="1000">
                <a:solidFill>
                  <a:schemeClr val="tx1"/>
                </a:solidFill>
                <a:latin typeface="+mn-lt"/>
              </a:rPr>
              <a:t>36  26 25  29              12   1                           </a:t>
            </a:r>
            <a:r>
              <a:rPr lang="en-US" sz="1100">
                <a:solidFill>
                  <a:schemeClr val="tx1"/>
                </a:solidFill>
                <a:effectLst/>
                <a:latin typeface="+mn-lt"/>
                <a:ea typeface="+mn-ea"/>
                <a:cs typeface="+mn-cs"/>
              </a:rPr>
              <a:t>22   8   8  25  </a:t>
            </a:r>
            <a:r>
              <a:rPr lang="en-US" sz="1100" baseline="0">
                <a:solidFill>
                  <a:schemeClr val="tx1"/>
                </a:solidFill>
                <a:effectLst/>
                <a:latin typeface="+mn-lt"/>
                <a:ea typeface="+mn-ea"/>
                <a:cs typeface="+mn-cs"/>
              </a:rPr>
              <a:t> </a:t>
            </a:r>
            <a:r>
              <a:rPr lang="en-US" sz="1100">
                <a:solidFill>
                  <a:schemeClr val="tx1"/>
                </a:solidFill>
                <a:effectLst/>
                <a:latin typeface="+mn-lt"/>
                <a:ea typeface="+mn-ea"/>
                <a:cs typeface="+mn-cs"/>
              </a:rPr>
              <a:t>            </a:t>
            </a:r>
            <a:r>
              <a:rPr lang="en-US" sz="1000">
                <a:solidFill>
                  <a:schemeClr val="tx1"/>
                </a:solidFill>
                <a:latin typeface="+mn-lt"/>
              </a:rPr>
              <a:t>   </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2781300</xdr:colOff>
      <xdr:row>0</xdr:row>
      <xdr:rowOff>28575</xdr:rowOff>
    </xdr:from>
    <xdr:to>
      <xdr:col>2</xdr:col>
      <xdr:colOff>3028950</xdr:colOff>
      <xdr:row>0</xdr:row>
      <xdr:rowOff>200025</xdr:rowOff>
    </xdr:to>
    <xdr:sp macro="[0]!CONTRATO_15_DIAS" textlink="">
      <xdr:nvSpPr>
        <xdr:cNvPr id="2" name="Elipse 1"/>
        <xdr:cNvSpPr/>
      </xdr:nvSpPr>
      <xdr:spPr>
        <a:xfrm>
          <a:off x="6134100" y="28575"/>
          <a:ext cx="247650" cy="1714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752475</xdr:colOff>
      <xdr:row>0</xdr:row>
      <xdr:rowOff>0</xdr:rowOff>
    </xdr:from>
    <xdr:to>
      <xdr:col>12</xdr:col>
      <xdr:colOff>277077</xdr:colOff>
      <xdr:row>15</xdr:row>
      <xdr:rowOff>59860</xdr:rowOff>
    </xdr:to>
    <xdr:graphicFrame macro="">
      <xdr:nvGraphicFramePr>
        <xdr:cNvPr id="2" name="Gráfico 1">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560294</xdr:colOff>
      <xdr:row>34</xdr:row>
      <xdr:rowOff>56029</xdr:rowOff>
    </xdr:from>
    <xdr:to>
      <xdr:col>12</xdr:col>
      <xdr:colOff>84896</xdr:colOff>
      <xdr:row>50</xdr:row>
      <xdr:rowOff>149507</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59</xdr:row>
      <xdr:rowOff>0</xdr:rowOff>
    </xdr:from>
    <xdr:to>
      <xdr:col>12</xdr:col>
      <xdr:colOff>0</xdr:colOff>
      <xdr:row>73</xdr:row>
      <xdr:rowOff>76200</xdr:rowOff>
    </xdr:to>
    <xdr:graphicFrame macro="">
      <xdr:nvGraphicFramePr>
        <xdr:cNvPr id="5" name="Gráfico 4">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utor" refreshedDate="45417.396640046296" createdVersion="6" refreshedVersion="6" minRefreshableVersion="3" recordCount="477">
  <cacheSource type="worksheet">
    <worksheetSource name="CONTRATACIÓN"/>
  </cacheSource>
  <cacheFields count="35">
    <cacheField name="ID" numFmtId="0">
      <sharedItems containsMixedTypes="1" containsNumber="1" containsInteger="1" minValue="0" maxValue="18436" count="459">
        <n v="18436"/>
        <n v="18435"/>
        <n v="18430"/>
        <n v="18426"/>
        <n v="18416"/>
        <n v="18391"/>
        <n v="18390"/>
        <n v="18389"/>
        <n v="18387"/>
        <n v="18386"/>
        <n v="18384"/>
        <n v="18373"/>
        <n v="18372"/>
        <n v="18362"/>
        <n v="18360"/>
        <n v="18356"/>
        <n v="18354"/>
        <n v="18319"/>
        <n v="18368"/>
        <n v="18366"/>
        <n v="18365"/>
        <n v="18332"/>
        <n v="18295"/>
        <n v="18359"/>
        <n v="18358"/>
        <n v="18357"/>
        <n v="18348"/>
        <n v="18329"/>
        <n v="18369"/>
        <n v="18364"/>
        <n v="18363"/>
        <n v="18355"/>
        <n v="18345"/>
        <n v="18336"/>
        <n v="18322"/>
        <n v="18293"/>
        <n v="18353"/>
        <n v="18340"/>
        <n v="18334"/>
        <n v="18333"/>
        <n v="18326"/>
        <n v="18325"/>
        <n v="18315"/>
        <n v="18292"/>
        <n v="18316"/>
        <n v="18323"/>
        <n v="18318"/>
        <n v="18317"/>
        <n v="18314"/>
        <n v="18209"/>
        <s v="GARANTÍA-18213_1"/>
        <s v="GARANTÍA-18120_2"/>
        <n v="18306"/>
        <n v="18294"/>
        <n v="18289"/>
        <n v="18284"/>
        <n v="18278"/>
        <s v="GARANTÍA-18195_1"/>
        <s v="GARANTÍA-18184_2"/>
        <s v="GARANTÍA-18184_1"/>
        <s v="GARANTÍA-18142_1"/>
        <n v="18302"/>
        <n v="18300"/>
        <n v="18299"/>
        <n v="18296"/>
        <n v="18281"/>
        <n v="18305"/>
        <n v="18297"/>
        <n v="18291"/>
        <n v="18288"/>
        <s v="GARANTÍA-18071_1"/>
        <n v="18279"/>
        <n v="18275"/>
        <n v="18272"/>
        <n v="18270"/>
        <n v="18254"/>
        <n v="18232"/>
        <s v="GARANTÍA-18215_1"/>
        <s v="GARANTÍA-18214_1"/>
        <s v="GARANTÍA-18191_2"/>
        <s v="GARANTÍA-18141_2"/>
        <s v="GARANTÍA-18141_1"/>
        <n v="18269"/>
        <n v="18218"/>
        <s v="GARANTÍA-18191_4"/>
        <s v="GARANTÍA-18191_3"/>
        <n v="18266"/>
        <n v="18260"/>
        <n v="18179"/>
        <s v="GARANTÍA-18191_1"/>
        <s v="GARANTÍA-18106_1"/>
        <n v="18262"/>
        <n v="18259"/>
        <n v="18258"/>
        <n v="18249"/>
        <n v="18234"/>
        <n v="18142"/>
        <s v="GARANTÍA-18120_1"/>
        <s v="GARANTÍA-18104_1"/>
        <s v="GARANTÍA-18103_1"/>
        <n v="18245"/>
        <n v="18240"/>
        <n v="18194"/>
        <n v="18184"/>
        <n v="18241"/>
        <n v="18231"/>
        <n v="18217"/>
        <s v="GARANTÍA-18122_1"/>
        <n v="18247"/>
        <n v="18242"/>
        <n v="18230"/>
        <n v="18221"/>
        <n v="18216"/>
        <n v="18215"/>
        <n v="18213"/>
        <n v="18207"/>
        <n v="18206"/>
        <n v="18204"/>
        <n v="18202"/>
        <n v="18201"/>
        <n v="18196"/>
        <n v="18157"/>
        <n v="18228"/>
        <n v="18222"/>
        <n v="18203"/>
        <n v="18195"/>
        <n v="18190"/>
        <n v="18189"/>
        <n v="18188"/>
        <n v="18187"/>
        <n v="18140"/>
        <n v="18130"/>
        <s v="GARANTÍA-17932_1"/>
        <n v="18223"/>
        <n v="18198"/>
        <n v="18191"/>
        <n v="18186"/>
        <n v="18174"/>
        <n v="18155"/>
        <n v="18143"/>
        <n v="18233"/>
        <n v="18225"/>
        <n v="18214"/>
        <n v="18212"/>
        <n v="18211"/>
        <n v="18156"/>
        <n v="18071"/>
        <n v="18229"/>
        <n v="18199"/>
        <n v="18197"/>
        <n v="18180"/>
        <n v="18169"/>
        <n v="18154"/>
        <n v="18116"/>
        <n v="18224"/>
        <s v="GARANTÍA-17983_1"/>
        <n v="18182"/>
        <n v="18181"/>
        <n v="18175"/>
        <n v="18170"/>
        <n v="18167"/>
        <n v="18163"/>
        <n v="18159"/>
        <n v="18158"/>
        <n v="18141"/>
        <n v="18139"/>
        <n v="18161"/>
        <n v="18145"/>
        <n v="18131"/>
        <n v="18117"/>
        <s v="GARANTÍA-18075_1"/>
        <s v="GARANTÍA-18007_1"/>
        <n v="18165"/>
        <n v="18138"/>
        <n v="18122"/>
        <n v="18121"/>
        <n v="18115"/>
        <n v="18111"/>
        <n v="18078"/>
        <n v="18072"/>
        <n v="18144"/>
        <n v="18137"/>
        <n v="18133"/>
        <n v="18126"/>
        <n v="18120"/>
        <n v="18114"/>
        <n v="18104"/>
        <n v="18103"/>
        <n v="18102"/>
        <n v="18098"/>
        <n v="18095"/>
        <n v="18068"/>
        <n v="18136"/>
        <n v="18132"/>
        <n v="18110"/>
        <n v="18106"/>
        <n v="18077"/>
        <n v="18076"/>
        <n v="17932"/>
        <n v="18127"/>
        <n v="18101"/>
        <n v="18075"/>
        <n v="18065"/>
        <n v="18030"/>
        <n v="18149"/>
        <n v="18148"/>
        <n v="18147"/>
        <n v="18146"/>
        <n v="18094"/>
        <n v="18069"/>
        <n v="18006"/>
        <n v="18048"/>
        <n v="18041"/>
        <n v="18022"/>
        <n v="18055"/>
        <n v="18054"/>
        <n v="18051"/>
        <n v="18050"/>
        <n v="18038"/>
        <n v="0" u="1"/>
        <n v="17612" u="1"/>
        <n v="17683" u="1"/>
        <n v="17754" u="1"/>
        <n v="17825" u="1"/>
        <n v="17896" u="1"/>
        <n v="17622" u="1"/>
        <n v="17764" u="1"/>
        <n v="17835" u="1"/>
        <n v="17977" u="1"/>
        <n v="17632" u="1"/>
        <n v="17703" u="1"/>
        <n v="17845" u="1"/>
        <n v="17642" u="1"/>
        <n v="17784" u="1"/>
        <n v="17855" u="1"/>
        <n v="17926" u="1"/>
        <n v="17652" u="1"/>
        <n v="18007" u="1"/>
        <n v="17591" u="1"/>
        <n v="17662" u="1"/>
        <n v="17733" u="1"/>
        <n v="17804" u="1"/>
        <n v="17875" u="1"/>
        <n v="17601" u="1"/>
        <n v="17743" u="1"/>
        <n v="17814" u="1"/>
        <n v="17611" u="1"/>
        <n v="17682" u="1"/>
        <n v="17895" u="1"/>
        <n v="18037" u="1"/>
        <n v="17763" u="1"/>
        <n v="17631" u="1"/>
        <n v="17702" u="1"/>
        <n v="17773" u="1"/>
        <n v="17915" u="1"/>
        <n v="17641" u="1"/>
        <n v="17712" u="1"/>
        <n v="17651" u="1"/>
        <n v="17722" u="1"/>
        <n v="17935" u="1"/>
        <n v="17590" u="1"/>
        <n v="17661" u="1"/>
        <n v="17732" u="1"/>
        <n v="17600" u="1"/>
        <n v="17671" u="1"/>
        <n v="17742" u="1"/>
        <n v="17681" u="1"/>
        <n v="17823" u="1"/>
        <n v="17965" u="1"/>
        <n v="17833" u="1"/>
        <n v="17904" u="1"/>
        <n v="17630" u="1"/>
        <n v="17701" u="1"/>
        <n v="17843" u="1"/>
        <n v="17914" u="1"/>
        <n v="17640" u="1"/>
        <n v="17853" u="1"/>
        <n v="17650" u="1"/>
        <n v="17721" u="1"/>
        <n v="17863" u="1"/>
        <n v="17731" u="1"/>
        <n v="17802" u="1"/>
        <n v="17873" u="1"/>
        <n v="18015" u="1"/>
        <n v="18086" u="1"/>
        <n v="17599" u="1"/>
        <n v="17741" u="1"/>
        <n v="17812" u="1"/>
        <n v="17609" u="1"/>
        <n v="17680" u="1"/>
        <n v="17822" u="1"/>
        <n v="17964" u="1"/>
        <n v="17619" u="1"/>
        <n v="17761" u="1"/>
        <n v="17903" u="1"/>
        <n v="17629" u="1"/>
        <n v="17700" u="1"/>
        <n v="17842" u="1"/>
        <n v="17913" u="1"/>
        <n v="17984" u="1"/>
        <n v="17710" u="1"/>
        <n v="17852" u="1"/>
        <n v="17720" u="1"/>
        <n v="17791" u="1"/>
        <n v="17862" u="1"/>
        <n v="17659" u="1"/>
        <n v="17730" u="1"/>
        <n v="18014" u="1"/>
        <n v="18085" u="1"/>
        <n v="18227" u="1"/>
        <n v="17740" u="1"/>
        <n v="17811" u="1"/>
        <n v="17882" u="1"/>
        <n v="17608" u="1"/>
        <n v="17679" u="1"/>
        <n v="17750" u="1"/>
        <n v="17892" u="1"/>
        <n v="17628" u="1"/>
        <n v="17699" u="1"/>
        <n v="17770" u="1"/>
        <n v="17983" u="1"/>
        <n v="17638" u="1"/>
        <n v="17709" u="1"/>
        <n v="17851" u="1"/>
        <n v="17922" u="1"/>
        <n v="17719" u="1"/>
        <n v="17790" u="1"/>
        <n v="17658" u="1"/>
        <n v="17729" u="1"/>
        <n v="17800" u="1"/>
        <n v="17871" u="1"/>
        <n v="18084" u="1"/>
        <n v="17597" u="1"/>
        <n v="17739" u="1"/>
        <n v="17952" u="1"/>
        <n v="18023" u="1"/>
        <n v="17607" u="1"/>
        <n v="17749" u="1"/>
        <n v="17891" u="1"/>
        <n v="17688" u="1"/>
        <n v="17698" u="1"/>
        <n v="17840" u="1"/>
        <n v="17911" u="1"/>
        <n v="17982" u="1"/>
        <n v="17708" u="1"/>
        <n v="17779" u="1"/>
        <n v="17850" u="1"/>
        <n v="17718" u="1"/>
        <n v="17860" u="1"/>
        <n v="17931" u="1"/>
        <n v="17586" u="1"/>
        <n v="17657" u="1"/>
        <n v="17728" u="1"/>
        <n v="17870" u="1"/>
        <n v="18012" u="1"/>
        <n v="18083" u="1"/>
        <n v="17596" u="1"/>
        <n v="17738" u="1"/>
        <n v="17880" u="1"/>
        <n v="18235" u="1"/>
        <n v="17606" u="1"/>
        <n v="17677" u="1"/>
        <n v="17748" u="1"/>
        <n v="17819" u="1"/>
        <n v="17961" u="1"/>
        <n v="17687" u="1"/>
        <n v="17758" u="1"/>
        <n v="17626" u="1"/>
        <n v="17697" u="1"/>
        <n v="17768" u="1"/>
        <n v="17839" u="1"/>
        <n v="17565" u="1"/>
        <n v="17778" u="1"/>
        <n v="17849" u="1"/>
        <n v="17920" u="1"/>
        <n v="17717" u="1"/>
        <n v="17788" u="1"/>
        <n v="17585" u="1"/>
        <n v="17656" u="1"/>
        <n v="17727" u="1"/>
        <n v="17798" u="1"/>
        <n v="17869" u="1"/>
        <n v="17595" u="1"/>
        <n v="17737" u="1"/>
        <n v="18092" u="1"/>
        <n v="17676" u="1"/>
        <n v="17747" u="1"/>
        <n v="17889" u="1"/>
        <n v="18031" u="1"/>
        <n v="17686" u="1"/>
        <n v="17757" u="1"/>
        <n v="18112" u="1"/>
        <n v="17625" u="1"/>
        <n v="17767" u="1"/>
        <n v="17635" u="1"/>
        <n v="17706" u="1"/>
        <n v="17848" u="1"/>
        <n v="17919" u="1"/>
        <n v="17645" u="1"/>
        <n v="17716" u="1"/>
        <n v="17787" u="1"/>
        <n v="17858" u="1"/>
        <n v="17929" u="1"/>
        <n v="17726" u="1"/>
        <n v="17797" u="1"/>
        <n v="18010" u="1"/>
        <n v="17594" u="1"/>
        <n v="17665" u="1"/>
        <n v="17736" u="1"/>
        <n v="17878" u="1"/>
        <n v="18091" u="1"/>
        <n v="17675" u="1"/>
        <n v="17817" u="1"/>
        <n v="17888" u="1"/>
        <n v="17614" u="1"/>
        <n v="18040" u="1"/>
        <n v="17695" u="1"/>
        <n v="17837" u="1"/>
        <n v="17634" u="1"/>
        <n v="17705" u="1"/>
        <n v="17776" u="1"/>
        <n v="17847" u="1"/>
        <n v="17918" u="1"/>
        <n v="17715" u="1"/>
        <n v="17928" u="1"/>
        <n v="17725" u="1"/>
        <n v="17867" u="1"/>
        <n v="17593" u="1"/>
        <n v="17664" u="1"/>
        <n v="17735" u="1"/>
        <n v="17603" u="1"/>
        <n v="17745" u="1"/>
        <n v="17816" u="1"/>
        <n v="17887" u="1"/>
        <n v="17613" u="1"/>
        <n v="17684" u="1"/>
        <n v="17755" u="1"/>
        <n v="17826" u="1"/>
        <n v="17897" u="1"/>
        <n v="17968" u="1"/>
        <n v="17836" u="1"/>
        <n v="17907" u="1"/>
        <n v="18049" u="1"/>
        <n v="17704" u="1"/>
        <n v="17775" u="1"/>
        <n v="17917" u="1"/>
        <n v="17714" u="1"/>
        <n v="17785" u="1"/>
        <n v="17856" u="1"/>
        <n v="17795" u="1"/>
        <n v="18008" u="1"/>
        <n v="17592" u="1"/>
        <n v="17663" u="1"/>
        <n v="17734" u="1"/>
        <n v="18018" u="1"/>
        <n v="17744" u="1"/>
        <n v="17815" u="1"/>
        <n v="17886" u="1"/>
        <n v="17957" u="1"/>
      </sharedItems>
    </cacheField>
    <cacheField name="IDENTIFICACION" numFmtId="0">
      <sharedItems containsString="0" containsBlank="1" containsNumber="1" containsInteger="1" minValue="814405" maxValue="1233896674"/>
    </cacheField>
    <cacheField name="APELLIDOS NOMBRES" numFmtId="0">
      <sharedItems/>
    </cacheField>
    <cacheField name="CONTRATANTE" numFmtId="0">
      <sharedItems/>
    </cacheField>
    <cacheField name="CARGO" numFmtId="0">
      <sharedItems/>
    </cacheField>
    <cacheField name="CIUDAD" numFmtId="0">
      <sharedItems/>
    </cacheField>
    <cacheField name="DDR0" numFmtId="0">
      <sharedItems/>
    </cacheField>
    <cacheField name="FECHA INGRESO" numFmtId="14">
      <sharedItems containsSemiMixedTypes="0" containsNonDate="0" containsDate="1" containsString="0" minDate="2024-01-03T00:00:00" maxDate="2024-05-03T00:00:00" count="38">
        <d v="2024-05-02T00:00:00"/>
        <d v="2024-04-29T00:00:00"/>
        <d v="2024-04-27T00:00:00"/>
        <d v="2024-04-25T00:00:00"/>
        <d v="2024-04-23T00:00:00"/>
        <d v="2024-04-18T00:00:00"/>
        <d v="2024-04-15T00:00:00"/>
        <d v="2024-04-09T00:00:00"/>
        <d v="2024-04-04T00:00:00"/>
        <d v="2024-04-02T00:00:00"/>
        <d v="2024-03-21T00:00:00"/>
        <d v="2024-03-19T00:00:00"/>
        <d v="2024-03-14T00:00:00"/>
        <d v="2024-03-12T00:00:00"/>
        <d v="2024-03-07T00:00:00"/>
        <d v="2024-03-05T00:00:00"/>
        <d v="2024-03-01T00:00:00"/>
        <d v="2024-02-27T00:00:00"/>
        <d v="2024-02-22T00:00:00"/>
        <d v="2024-02-20T00:00:00"/>
        <d v="2024-02-15T00:00:00"/>
        <d v="2024-02-13T00:00:00"/>
        <d v="2024-02-12T00:00:00"/>
        <d v="2024-02-09T00:00:00"/>
        <d v="2024-02-07T00:00:00"/>
        <d v="2024-02-06T00:00:00"/>
        <d v="2024-02-01T00:00:00"/>
        <d v="2024-01-30T00:00:00"/>
        <d v="2024-01-27T00:00:00"/>
        <d v="2024-01-25T00:00:00"/>
        <d v="2024-01-23T00:00:00"/>
        <d v="2024-01-18T00:00:00"/>
        <d v="2024-01-16T00:00:00"/>
        <d v="2024-01-15T00:00:00"/>
        <d v="2024-01-13T00:00:00"/>
        <d v="2024-01-12T00:00:00"/>
        <d v="2024-01-10T00:00:00"/>
        <d v="2024-01-03T00:00:00"/>
      </sharedItems>
      <fieldGroup par="34" base="7">
        <rangePr groupBy="months" startDate="2024-01-03T00:00:00" endDate="2024-05-03T00:00:00"/>
        <groupItems count="14">
          <s v="&lt;3/01/2024"/>
          <s v="ene"/>
          <s v="feb"/>
          <s v="mar"/>
          <s v="abr"/>
          <s v="may"/>
          <s v="jun"/>
          <s v="jul"/>
          <s v="ago"/>
          <s v="sep"/>
          <s v="oct"/>
          <s v="nov"/>
          <s v="dic"/>
          <s v="&gt;3/05/2024"/>
        </groupItems>
      </fieldGroup>
    </cacheField>
    <cacheField name="CC" numFmtId="0">
      <sharedItems containsSemiMixedTypes="0" containsString="0" containsNumber="1" containsInteger="1" minValue="8901" maxValue="4861001"/>
    </cacheField>
    <cacheField name="PUNTOS" numFmtId="0">
      <sharedItems containsBlank="1"/>
    </cacheField>
    <cacheField name="HORARIO" numFmtId="0">
      <sharedItems containsBlank="1" containsMixedTypes="1" containsNumber="1" containsInteger="1" minValue="3046470376" maxValue="3502410029"/>
    </cacheField>
    <cacheField name="TELEFONO" numFmtId="0">
      <sharedItems containsMixedTypes="1" containsNumber="1" containsInteger="1" minValue="3001467322" maxValue="4660000389"/>
    </cacheField>
    <cacheField name="CONTRATO" numFmtId="0">
      <sharedItems containsBlank="1" containsMixedTypes="1" containsNumber="1" containsInteger="1" minValue="4600017304" maxValue="4660000389"/>
    </cacheField>
    <cacheField name="OBSERVACIONES" numFmtId="0">
      <sharedItems containsBlank="1"/>
    </cacheField>
    <cacheField name="CONTRATO  ORDEN" numFmtId="0">
      <sharedItems/>
    </cacheField>
    <cacheField name="COORDINACION" numFmtId="0">
      <sharedItems/>
    </cacheField>
    <cacheField name="LLAVE" numFmtId="0">
      <sharedItems/>
    </cacheField>
    <cacheField name="SOLICITUD" numFmtId="0">
      <sharedItems/>
    </cacheField>
    <cacheField name="SOLICITANTE EN COLVAPLUS" numFmtId="0">
      <sharedItems/>
    </cacheField>
    <cacheField name="OBSERVACION" numFmtId="0">
      <sharedItems/>
    </cacheField>
    <cacheField name="ELEMENTOS SOLICITUD COLVAPLUS" numFmtId="0">
      <sharedItems containsMixedTypes="1" containsNumber="1" containsInteger="1" minValue="0" maxValue="0"/>
    </cacheField>
    <cacheField name="RECURSOS" numFmtId="0">
      <sharedItems longText="1"/>
    </cacheField>
    <cacheField name="FECHA ALERTA" numFmtId="22">
      <sharedItems containsNonDate="0" containsDate="1" containsString="0" containsBlank="1" minDate="2024-01-04T17:10:02" maxDate="2024-05-03T09:28:56"/>
    </cacheField>
    <cacheField name="HORARIO ALERTA" numFmtId="0">
      <sharedItems/>
    </cacheField>
    <cacheField name="FECHA ENTREGA DEL PC" numFmtId="14">
      <sharedItems containsNonDate="0" containsDate="1" containsString="0" containsBlank="1" minDate="2024-01-09T00:00:00" maxDate="2024-05-09T00:00:00"/>
    </cacheField>
    <cacheField name="TIEMPO ALERTA" numFmtId="0">
      <sharedItems containsString="0" containsBlank="1" containsNumber="1" minValue="-10.406851851854299" maxValue="36.562025462961174"/>
    </cacheField>
    <cacheField name="FECHA SOLIC." numFmtId="14">
      <sharedItems containsSemiMixedTypes="0" containsNonDate="0" containsDate="1" containsString="0" minDate="2023-11-15T00:00:00" maxDate="2024-05-01T00:00:00"/>
    </cacheField>
    <cacheField name="FECHA APROBACIÓN" numFmtId="14">
      <sharedItems containsSemiMixedTypes="0" containsNonDate="0" containsDate="1" containsString="0" minDate="2023-11-28T00:00:00" maxDate="2024-05-03T00:00:00"/>
    </cacheField>
    <cacheField name="FECHA INGR" numFmtId="14">
      <sharedItems containsSemiMixedTypes="0" containsNonDate="0" containsDate="1" containsString="0" minDate="2024-01-03T00:00:00" maxDate="2024-05-03T00:00:00"/>
    </cacheField>
    <cacheField name="TIEMPO SOLIC- APROB_1" numFmtId="0">
      <sharedItems containsSemiMixedTypes="0" containsString="0" containsNumber="1" minValue="0" maxValue="10.25"/>
    </cacheField>
    <cacheField name="TIEMPO APROB-INGRESO" numFmtId="0">
      <sharedItems containsSemiMixedTypes="0" containsString="0" containsNumber="1" containsInteger="1" minValue="0" maxValue="37" count="36">
        <n v="0"/>
        <n v="1"/>
        <n v="4"/>
        <n v="3"/>
        <n v="7"/>
        <n v="10"/>
        <n v="12"/>
        <n v="13"/>
        <n v="27"/>
        <n v="8"/>
        <n v="18"/>
        <n v="32"/>
        <n v="9"/>
        <n v="6"/>
        <n v="17"/>
        <n v="2"/>
        <n v="16"/>
        <n v="20"/>
        <n v="29"/>
        <n v="5"/>
        <n v="11"/>
        <n v="19"/>
        <n v="37"/>
        <n v="14"/>
        <n v="24"/>
        <n v="35"/>
        <n v="22"/>
        <n v="23"/>
        <n v="26"/>
        <n v="15"/>
        <n v="25"/>
        <n v="31"/>
        <n v="21"/>
        <n v="33" u="1"/>
        <n v="28" u="1"/>
        <n v="30" u="1"/>
      </sharedItems>
    </cacheField>
    <cacheField name="TIEMPO SOLIC-CONTRATACIÓN" numFmtId="0">
      <sharedItems containsSemiMixedTypes="0" containsString="0" containsNumber="1" containsInteger="1" minValue="0" maxValue="42" count="35">
        <n v="1"/>
        <n v="2"/>
        <n v="3"/>
        <n v="6"/>
        <n v="7"/>
        <n v="10"/>
        <n v="11"/>
        <n v="12"/>
        <n v="13"/>
        <n v="28"/>
        <n v="9"/>
        <n v="8"/>
        <n v="20"/>
        <n v="32"/>
        <n v="19"/>
        <n v="4"/>
        <n v="5"/>
        <n v="14"/>
        <n v="17"/>
        <n v="29"/>
        <n v="40"/>
        <n v="23"/>
        <n v="25"/>
        <n v="15"/>
        <n v="36"/>
        <n v="21"/>
        <n v="18"/>
        <n v="22"/>
        <n v="26"/>
        <n v="30"/>
        <n v="0"/>
        <n v="16"/>
        <n v="24"/>
        <n v="27"/>
        <n v="42" u="1"/>
      </sharedItems>
    </cacheField>
    <cacheField name="Columna1" numFmtId="0">
      <sharedItems containsBlank="1" containsMixedTypes="1" containsNumber="1" containsInteger="1" minValue="814405" maxValue="1233896674"/>
    </cacheField>
    <cacheField name="Columna2" numFmtId="0">
      <sharedItems containsNonDate="0" containsString="0" containsBlank="1"/>
    </cacheField>
    <cacheField name="Años" numFmtId="0" databaseField="0">
      <fieldGroup base="7">
        <rangePr groupBy="years" startDate="2024-01-03T00:00:00" endDate="2024-05-03T00:00:00"/>
        <groupItems count="3">
          <s v="&lt;3/01/2024"/>
          <s v="2024"/>
          <s v="&gt;3/05/20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or" refreshedDate="45417.39664201389" createdVersion="6" refreshedVersion="6" minRefreshableVersion="3" recordCount="99">
  <cacheSource type="worksheet">
    <worksheetSource name="SEGUIMIENTO_ORDENES"/>
  </cacheSource>
  <cacheFields count="37">
    <cacheField name="DDR" numFmtId="0">
      <sharedItems containsSemiMixedTypes="0" containsString="0" containsNumber="1" containsInteger="1" minValue="18278" maxValue="18448"/>
    </cacheField>
    <cacheField name="ESTADO" numFmtId="0">
      <sharedItems count="1">
        <s v="APROBADO"/>
      </sharedItems>
    </cacheField>
    <cacheField name="AUTORIZADOR" numFmtId="0">
      <sharedItems containsString="0" containsBlank="1" containsNumber="1" containsInteger="1" minValue="51949366" maxValue="1023000173"/>
    </cacheField>
    <cacheField name="NOMBRE_AUTORIZADOR" numFmtId="0">
      <sharedItems containsBlank="1"/>
    </cacheField>
    <cacheField name="CECO" numFmtId="0">
      <sharedItems containsSemiMixedTypes="0" containsString="0" containsNumber="1" containsInteger="1" minValue="8505" maxValue="4666001"/>
    </cacheField>
    <cacheField name="CECOS.Dirección" numFmtId="0">
      <sharedItems/>
    </cacheField>
    <cacheField name="CECOS.Proyecto" numFmtId="0">
      <sharedItems/>
    </cacheField>
    <cacheField name="FECHA_SOLICITUD" numFmtId="14">
      <sharedItems containsSemiMixedTypes="0" containsNonDate="0" containsDate="1" containsString="0" minDate="2024-03-01T00:00:00" maxDate="2024-05-03T00:00:00" count="30">
        <d v="2024-03-01T00:00:00"/>
        <d v="2024-03-03T00:00:00"/>
        <d v="2024-03-06T00:00:00"/>
        <d v="2024-03-07T00:00:00"/>
        <d v="2024-03-08T00:00:00"/>
        <d v="2024-03-10T00:00:00"/>
        <d v="2024-03-12T00:00:00"/>
        <d v="2024-03-13T00:00:00"/>
        <d v="2024-03-19T00:00:00"/>
        <d v="2024-03-21T00:00:00"/>
        <d v="2024-03-22T00:00:00"/>
        <d v="2024-03-26T00:00:00"/>
        <d v="2024-03-27T00:00:00"/>
        <d v="2024-04-02T00:00:00"/>
        <d v="2024-04-03T00:00:00"/>
        <d v="2024-04-08T00:00:00"/>
        <d v="2024-04-12T00:00:00"/>
        <d v="2024-04-15T00:00:00"/>
        <d v="2024-04-16T00:00:00"/>
        <d v="2024-04-17T00:00:00"/>
        <d v="2024-04-21T00:00:00"/>
        <d v="2024-04-22T00:00:00"/>
        <d v="2024-04-23T00:00:00"/>
        <d v="2024-04-25T00:00:00"/>
        <d v="2024-04-26T00:00:00"/>
        <d v="2024-04-27T00:00:00"/>
        <d v="2024-04-29T00:00:00"/>
        <d v="2024-04-30T00:00:00"/>
        <d v="2024-05-01T00:00:00"/>
        <d v="2024-05-02T00:00:00"/>
      </sharedItems>
      <fieldGroup base="7">
        <rangePr groupBy="months" startDate="2024-03-01T00:00:00" endDate="2024-05-03T00:00:00"/>
        <groupItems count="14">
          <s v="&lt;1/03/2024"/>
          <s v="ene"/>
          <s v="feb"/>
          <s v="mar"/>
          <s v="abr"/>
          <s v="may"/>
          <s v="jun"/>
          <s v="jul"/>
          <s v="ago"/>
          <s v="sep"/>
          <s v="oct"/>
          <s v="nov"/>
          <s v="dic"/>
          <s v="&gt;3/05/2024"/>
        </groupItems>
      </fieldGroup>
    </cacheField>
    <cacheField name="CARGO" numFmtId="0">
      <sharedItems/>
    </cacheField>
    <cacheField name="CANTIDAD" numFmtId="0">
      <sharedItems containsSemiMixedTypes="0" containsString="0" containsNumber="1" containsInteger="1" minValue="1" maxValue="39"/>
    </cacheField>
    <cacheField name="MOTIVO_REQUISICION" numFmtId="0">
      <sharedItems count="4">
        <s v="REEMPLAZO"/>
        <s v="AUMENTO DE PRODUCCION"/>
        <s v="REEMPLAZO POR CAMBIO DE CARGO"/>
        <s v="NUEVO NEGOCIO" u="1"/>
      </sharedItems>
    </cacheField>
    <cacheField name="APROB_Y_FECHA.5-VALIDACION RRHH" numFmtId="0">
      <sharedItems/>
    </cacheField>
    <cacheField name="APROB_Y_FECHA.BD_FECHA_APORB.5-VALIDACION RRHH" numFmtId="22">
      <sharedItems containsSemiMixedTypes="0" containsNonDate="0" containsDate="1" containsString="0" minDate="2024-03-01T15:23:58" maxDate="2024-05-02T08:52:22"/>
    </cacheField>
    <cacheField name="APROB_Y_FECHA.4-EN PROCESO DE AUTORIZACION" numFmtId="0">
      <sharedItems containsBlank="1"/>
    </cacheField>
    <cacheField name="APROB_Y_FECHA.BD_FECHA_APORB.4-EN PROCESO DE AUTORIZACION" numFmtId="22">
      <sharedItems containsNonDate="0" containsDate="1" containsString="0" containsBlank="1" minDate="2024-03-04T14:25:21" maxDate="2024-05-02T09:58:48"/>
    </cacheField>
    <cacheField name="APROB_Y_FECHA.3-EN PROCESO DE AUTORIZACION" numFmtId="0">
      <sharedItems containsBlank="1"/>
    </cacheField>
    <cacheField name="APROB_Y_FECHA.BD_FECHA_APORB.3-EN PROCESO DE AUTORIZACION" numFmtId="22">
      <sharedItems containsNonDate="0" containsDate="1" containsString="0" containsBlank="1" minDate="2024-03-07T16:43:46" maxDate="2024-05-02T09:52:31"/>
    </cacheField>
    <cacheField name="APROB_Y_FECHA.2-EN PROCESO DE AUTORIZACION" numFmtId="0">
      <sharedItems containsNonDate="0" containsString="0" containsBlank="1"/>
    </cacheField>
    <cacheField name="APROB_Y_FECHA.BD_FECHA_APORB.2-EN PROCESO DE AUTORIZACION" numFmtId="22">
      <sharedItems containsNonDate="0" containsString="0" containsBlank="1"/>
    </cacheField>
    <cacheField name="APROB_Y_FECHA.1-APROBADO" numFmtId="0">
      <sharedItems/>
    </cacheField>
    <cacheField name="APROB_Y_FECHA.BD_FECHA_APORB.1-APROBADO" numFmtId="22">
      <sharedItems containsSemiMixedTypes="0" containsNonDate="0" containsDate="1" containsString="0" minDate="2024-03-04T15:11:28" maxDate="2024-05-02T12:20:49"/>
    </cacheField>
    <cacheField name="VACANTES" numFmtId="0">
      <sharedItems containsSemiMixedTypes="0" containsString="0" containsNumber="1" containsInteger="1" minValue="1" maxValue="39"/>
    </cacheField>
    <cacheField name="CONTRATACIÓN" numFmtId="0">
      <sharedItems containsSemiMixedTypes="0" containsString="0" containsNumber="1" containsInteger="1" minValue="0" maxValue="20"/>
    </cacheField>
    <cacheField name="PENDIENTES" numFmtId="0">
      <sharedItems containsSemiMixedTypes="0" containsString="0" containsNumber="1" containsInteger="1" minValue="0" maxValue="39"/>
    </cacheField>
    <cacheField name="Tiempo RRHH" numFmtId="0">
      <sharedItems containsSemiMixedTypes="0" containsString="0" containsNumber="1" minValue="0" maxValue="5.6051188194469432"/>
    </cacheField>
    <cacheField name="Tiempo Jefatura" numFmtId="0">
      <sharedItems containsSemiMixedTypes="0" containsString="0" containsNumber="1" minValue="4.1666666666666664E-2" maxValue="7.291666666666667"/>
    </cacheField>
    <cacheField name="Solicitud" numFmtId="0">
      <sharedItems/>
    </cacheField>
    <cacheField name="HORA INICIAL" numFmtId="0">
      <sharedItems containsSemiMixedTypes="0" containsString="0" containsNumber="1" containsInteger="1" minValue="6" maxValue="20"/>
    </cacheField>
    <cacheField name="HORA FINAL" numFmtId="0">
      <sharedItems containsSemiMixedTypes="0" containsString="0" containsNumber="1" containsInteger="1" minValue="7" maxValue="21"/>
    </cacheField>
    <cacheField name="HORAS" numFmtId="0">
      <sharedItems containsSemiMixedTypes="0" containsString="0" containsNumber="1" containsInteger="1" minValue="-24" maxValue="23"/>
    </cacheField>
    <cacheField name="HORAS/DÍA" numFmtId="0">
      <sharedItems containsSemiMixedTypes="0" containsString="0" containsNumber="1" minValue="-1" maxValue="0.95833333333333337"/>
    </cacheField>
    <cacheField name="DIAS HABILES" numFmtId="0">
      <sharedItems containsSemiMixedTypes="0" containsString="0" containsNumber="1" containsInteger="1" minValue="1" maxValue="8"/>
    </cacheField>
    <cacheField name="TOTAL" numFmtId="0">
      <sharedItems containsSemiMixedTypes="0" containsString="0" containsNumber="1" minValue="4.1666666666666664E-2" maxValue="7.291666666666667"/>
    </cacheField>
    <cacheField name="TIEMPO DE CONTRATACIÓN" numFmtId="0">
      <sharedItems containsSemiMixedTypes="0" containsString="0" containsNumber="1" containsInteger="1" minValue="0" maxValue="40"/>
    </cacheField>
    <cacheField name="MAYOR A 15 DÍAS" numFmtId="0">
      <sharedItems/>
    </cacheField>
    <cacheField name="Columna3" numFmtId="0">
      <sharedItems containsSemiMixedTypes="0" containsString="0" containsNumber="1" minValue="2.4621111107990146E-2" maxValue="9.2903215277838171"/>
    </cacheField>
    <cacheField name="CARGO."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utor" refreshedDate="45417.43030162037" missingItemsLimit="0" createdVersion="6" refreshedVersion="6" minRefreshableVersion="3" recordCount="105">
  <cacheSource type="worksheet">
    <worksheetSource name="CONSULTA_FINAL"/>
  </cacheSource>
  <cacheFields count="67">
    <cacheField name="DDR" numFmtId="0">
      <sharedItems containsSemiMixedTypes="0" containsString="0" containsNumber="1" containsInteger="1" minValue="18278" maxValue="18453" count="105">
        <n v="18278"/>
        <n v="18279"/>
        <n v="18281"/>
        <n v="18284"/>
        <n v="18288"/>
        <n v="18289"/>
        <n v="18291"/>
        <n v="18292"/>
        <n v="18293"/>
        <n v="18294"/>
        <n v="18295"/>
        <n v="18296"/>
        <n v="18297"/>
        <n v="18299"/>
        <n v="18300"/>
        <n v="18302"/>
        <n v="18305"/>
        <n v="18306"/>
        <n v="18314"/>
        <n v="18315"/>
        <n v="18316"/>
        <n v="18317"/>
        <n v="18318"/>
        <n v="18319"/>
        <n v="18321"/>
        <n v="18322"/>
        <n v="18323"/>
        <n v="18325"/>
        <n v="18326"/>
        <n v="18327"/>
        <n v="18328"/>
        <n v="18329"/>
        <n v="18332"/>
        <n v="18333"/>
        <n v="18334"/>
        <n v="18336"/>
        <n v="18340"/>
        <n v="18345"/>
        <n v="18348"/>
        <n v="18353"/>
        <n v="18354"/>
        <n v="18355"/>
        <n v="18356"/>
        <n v="18357"/>
        <n v="18358"/>
        <n v="18359"/>
        <n v="18360"/>
        <n v="18361"/>
        <n v="18362"/>
        <n v="18363"/>
        <n v="18364"/>
        <n v="18365"/>
        <n v="18366"/>
        <n v="18367"/>
        <n v="18368"/>
        <n v="18369"/>
        <n v="18372"/>
        <n v="18373"/>
        <n v="18374"/>
        <n v="18375"/>
        <n v="18376"/>
        <n v="18383"/>
        <n v="18384"/>
        <n v="18385"/>
        <n v="18386"/>
        <n v="18387"/>
        <n v="18389"/>
        <n v="18390"/>
        <n v="18391"/>
        <n v="18395"/>
        <n v="18398"/>
        <n v="18399"/>
        <n v="18401"/>
        <n v="18408"/>
        <n v="18412"/>
        <n v="18413"/>
        <n v="18414"/>
        <n v="18416"/>
        <n v="18417"/>
        <n v="18418"/>
        <n v="18419"/>
        <n v="18420"/>
        <n v="18421"/>
        <n v="18423"/>
        <n v="18426"/>
        <n v="18427"/>
        <n v="18428"/>
        <n v="18429"/>
        <n v="18430"/>
        <n v="18431"/>
        <n v="18432"/>
        <n v="18435"/>
        <n v="18436"/>
        <n v="18437"/>
        <n v="18439"/>
        <n v="18441"/>
        <n v="18442"/>
        <n v="18443"/>
        <n v="18444"/>
        <n v="18447"/>
        <n v="18448"/>
        <n v="18450"/>
        <n v="18451"/>
        <n v="18452"/>
        <n v="18453"/>
      </sharedItems>
    </cacheField>
    <cacheField name="SOLICITANTE" numFmtId="0">
      <sharedItems containsSemiMixedTypes="0" containsString="0" containsNumber="1" containsInteger="1" minValue="52972403" maxValue="52972403"/>
    </cacheField>
    <cacheField name="NOMBRE_SOLICITANTE" numFmtId="0">
      <sharedItems/>
    </cacheField>
    <cacheField name="ESTADO" numFmtId="0">
      <sharedItems/>
    </cacheField>
    <cacheField name="AUTORIZADOR" numFmtId="0">
      <sharedItems containsString="0" containsBlank="1" containsNumber="1" containsInteger="1" minValue="51949366" maxValue="1121861091"/>
    </cacheField>
    <cacheField name="NOMBRE_AUTORIZADOR" numFmtId="0">
      <sharedItems containsBlank="1"/>
    </cacheField>
    <cacheField name="CECO" numFmtId="0">
      <sharedItems containsSemiMixedTypes="0" containsString="0" containsNumber="1" containsInteger="1" minValue="8505" maxValue="4842001"/>
    </cacheField>
    <cacheField name="CECOS.Dirección" numFmtId="0">
      <sharedItems/>
    </cacheField>
    <cacheField name="CECOS.Proyecto" numFmtId="0">
      <sharedItems/>
    </cacheField>
    <cacheField name="CENTRO_COSTO" numFmtId="0">
      <sharedItems/>
    </cacheField>
    <cacheField name="FECHA_SOLICITUD" numFmtId="22">
      <sharedItems containsSemiMixedTypes="0" containsNonDate="0" containsDate="1" containsString="0" minDate="2024-03-01T15:23:57" maxDate="2024-05-03T18:33:09" count="105">
        <d v="2024-03-01T15:23:57"/>
        <d v="2024-03-01T16:39:42"/>
        <d v="2024-03-03T12:49:12"/>
        <d v="2024-03-06T09:35:16"/>
        <d v="2024-03-07T15:47:18"/>
        <d v="2024-03-07T20:33:35"/>
        <d v="2024-03-07T20:44:35"/>
        <d v="2024-03-08T09:12:51"/>
        <d v="2024-03-08T09:13:06"/>
        <d v="2024-03-08T09:13:20"/>
        <d v="2024-03-08T09:13:35"/>
        <d v="2024-03-08T09:13:47"/>
        <d v="2024-03-08T10:39:35"/>
        <d v="2024-03-08T16:04:27"/>
        <d v="2024-03-10T18:14:24"/>
        <d v="2024-03-12T08:50:08"/>
        <d v="2024-03-12T10:19:03"/>
        <d v="2024-03-13T14:42:21"/>
        <d v="2024-03-19T08:48:20"/>
        <d v="2024-03-19T08:48:36"/>
        <d v="2024-03-19T08:48:45"/>
        <d v="2024-03-19T08:48:53"/>
        <d v="2024-03-19T08:49:04"/>
        <d v="2024-03-19T08:49:20"/>
        <d v="2024-03-21T06:15:29"/>
        <d v="2024-03-21T06:20:09"/>
        <d v="2024-03-22T10:09:14"/>
        <d v="2024-03-26T17:47:29"/>
        <d v="2024-03-26T17:47:38"/>
        <d v="2024-03-27T11:35:21"/>
        <d v="2024-03-27T11:35:25"/>
        <d v="2024-03-27T11:35:29"/>
        <d v="2024-03-27T11:35:41"/>
        <d v="2024-03-27T12:30:26"/>
        <d v="2024-03-27T12:30:34"/>
        <d v="2024-03-27T18:12:30"/>
        <d v="2024-04-02T15:07:24"/>
        <d v="2024-04-03T16:34:35"/>
        <d v="2024-04-08T08:34:55"/>
        <d v="2024-04-12T11:25:39"/>
        <d v="2024-04-12T11:25:47"/>
        <d v="2024-04-12T11:25:56"/>
        <d v="2024-04-12T11:26:09"/>
        <d v="2024-04-12T11:26:14"/>
        <d v="2024-04-12T11:26:17"/>
        <d v="2024-04-12T11:26:22"/>
        <d v="2024-04-15T07:55:37"/>
        <d v="2024-04-15T13:56:55"/>
        <d v="2024-04-16T08:58:20"/>
        <d v="2024-04-16T14:12:49"/>
        <d v="2024-04-16T14:12:59"/>
        <d v="2024-04-16T15:14:02"/>
        <d v="2024-04-16T15:14:07"/>
        <d v="2024-04-16T15:14:16"/>
        <d v="2024-04-16T15:51:00"/>
        <d v="2024-04-17T16:33:18"/>
        <d v="2024-04-17T20:57:21"/>
        <d v="2024-04-17T20:57:26"/>
        <d v="2024-04-17T20:57:30"/>
        <d v="2024-04-17T20:57:33"/>
        <d v="2024-04-17T20:57:37"/>
        <d v="2024-04-21T19:03:48"/>
        <d v="2024-04-22T10:35:29"/>
        <d v="2024-04-22T10:35:50"/>
        <d v="2024-04-22T10:36:06"/>
        <d v="2024-04-22T10:38:35"/>
        <d v="2024-04-22T20:29:06"/>
        <d v="2024-04-22T20:29:09"/>
        <d v="2024-04-23T12:39:38"/>
        <d v="2024-04-25T12:25:38"/>
        <d v="2024-04-26T12:19:40"/>
        <d v="2024-04-26T14:42:22"/>
        <d v="2024-04-26T19:59:11"/>
        <d v="2024-04-26T20:00:44"/>
        <d v="2024-04-26T20:05:32"/>
        <d v="2024-04-26T20:09:00"/>
        <d v="2024-04-26T20:09:53"/>
        <d v="2024-04-26T20:13:09"/>
        <d v="2024-04-26T20:14:24"/>
        <d v="2024-04-26T20:15:52"/>
        <d v="2024-04-26T20:17:02"/>
        <d v="2024-04-26T20:19:06"/>
        <d v="2024-04-26T20:20:24"/>
        <d v="2024-04-27T12:47:47"/>
        <d v="2024-04-29T17:00:31"/>
        <d v="2024-04-29T17:00:35"/>
        <d v="2024-04-29T17:00:39"/>
        <d v="2024-04-29T20:12:07"/>
        <d v="2024-04-29T20:20:07"/>
        <d v="2024-04-29T20:24:29"/>
        <d v="2024-04-30T10:21:49"/>
        <d v="2024-04-30T11:06:00"/>
        <d v="2024-04-30T11:10:52"/>
        <d v="2024-04-30T11:10:59"/>
        <d v="2024-04-30T13:55:29"/>
        <d v="2024-05-01T11:09:53"/>
        <d v="2024-05-01T12:54:03"/>
        <d v="2024-05-01T18:02:51"/>
        <d v="2024-05-01T18:02:54"/>
        <d v="2024-05-02T08:52:15"/>
        <d v="2024-05-02T08:52:21"/>
        <d v="2024-05-02T21:30:26"/>
        <d v="2024-05-02T22:09:49"/>
        <d v="2024-05-03T18:08:56"/>
        <d v="2024-05-03T18:33:09"/>
      </sharedItems>
      <fieldGroup par="65" base="10">
        <rangePr groupBy="months" startDate="2024-03-01T15:23:57" endDate="2024-05-03T18:33:09"/>
        <groupItems count="14">
          <s v="&lt;1/03/2024"/>
          <s v="ene"/>
          <s v="feb"/>
          <s v="mar"/>
          <s v="abr"/>
          <s v="may"/>
          <s v="jun"/>
          <s v="jul"/>
          <s v="ago"/>
          <s v="sep"/>
          <s v="oct"/>
          <s v="nov"/>
          <s v="dic"/>
          <s v="&gt;3/05/2024"/>
        </groupItems>
      </fieldGroup>
    </cacheField>
    <cacheField name="CARGO" numFmtId="0">
      <sharedItems/>
    </cacheField>
    <cacheField name="CANTIDAD" numFmtId="0">
      <sharedItems containsSemiMixedTypes="0" containsString="0" containsNumber="1" containsInteger="1" minValue="1" maxValue="39"/>
    </cacheField>
    <cacheField name="DURACION" numFmtId="0">
      <sharedItems/>
    </cacheField>
    <cacheField name="TIPO_VINCULACION" numFmtId="0">
      <sharedItems/>
    </cacheField>
    <cacheField name="HORARIO" numFmtId="0">
      <sharedItems/>
    </cacheField>
    <cacheField name="REQ_RODAMIENTO" numFmtId="0">
      <sharedItems/>
    </cacheField>
    <cacheField name="REQUIERE_CORREO" numFmtId="0">
      <sharedItems/>
    </cacheField>
    <cacheField name="RODAMIENTO" numFmtId="0">
      <sharedItems containsSemiMixedTypes="0" containsString="0" containsNumber="1" containsInteger="1" minValue="0" maxValue="15083"/>
    </cacheField>
    <cacheField name="SALARIO_ALIMENTACION" numFmtId="0">
      <sharedItems containsSemiMixedTypes="0" containsString="0" containsNumber="1" containsInteger="1" minValue="0" maxValue="1211400"/>
    </cacheField>
    <cacheField name="SALARIO_CONECTIVIDAD" numFmtId="0">
      <sharedItems containsSemiMixedTypes="0" containsString="0" containsNumber="1" containsInteger="1" minValue="0" maxValue="0"/>
    </cacheField>
    <cacheField name="SALARIO_FIJO" numFmtId="0">
      <sharedItems containsSemiMixedTypes="0" containsString="0" containsNumber="1" containsInteger="1" minValue="200000" maxValue="4489800"/>
    </cacheField>
    <cacheField name="SALARIO_VARIABLE" numFmtId="0">
      <sharedItems containsSemiMixedTypes="0" containsString="0" containsNumber="1" containsInteger="1" minValue="0" maxValue="1122400"/>
    </cacheField>
    <cacheField name="USUARIO_DOMINIO" numFmtId="0">
      <sharedItems/>
    </cacheField>
    <cacheField name="MOTIVO_REQUISICION" numFmtId="0">
      <sharedItems count="3">
        <s v="REEMPLAZO"/>
        <s v="AUMENTO DE PRODUCCION"/>
        <s v="REEMPLAZO POR CAMBIO DE CARGO"/>
      </sharedItems>
    </cacheField>
    <cacheField name="JUSTIFICACIONES" numFmtId="0">
      <sharedItems longText="1"/>
    </cacheField>
    <cacheField name="ELEMENTOS" numFmtId="0">
      <sharedItems containsBlank="1"/>
    </cacheField>
    <cacheField name="COLA_REEMPLAZAR" numFmtId="0">
      <sharedItems/>
    </cacheField>
    <cacheField name="APROB_Y_FECHA.0-ANULADO" numFmtId="0">
      <sharedItems containsNonDate="0" containsString="0" containsBlank="1"/>
    </cacheField>
    <cacheField name="APROB_Y_FECHA.0-CANCELADO" numFmtId="0">
      <sharedItems containsNonDate="0" containsString="0" containsBlank="1"/>
    </cacheField>
    <cacheField name="APROB_Y_FECHA.5-VALIDACION RRHH" numFmtId="0">
      <sharedItems/>
    </cacheField>
    <cacheField name="APROB_Y_FECHA.BD_FECHA_APORB.5-VALIDACION RRHH" numFmtId="22">
      <sharedItems containsSemiMixedTypes="0" containsNonDate="0" containsDate="1" containsString="0" minDate="2024-03-01T15:23:58" maxDate="2024-05-03T18:33:09"/>
    </cacheField>
    <cacheField name="APROB_Y_FECHA.4-EN PROCESO DE AUTORIZACION" numFmtId="0">
      <sharedItems containsBlank="1"/>
    </cacheField>
    <cacheField name="APROB_Y_FECHA.BD_FECHA_APORB.4-EN PROCESO DE AUTORIZACION" numFmtId="22">
      <sharedItems containsNonDate="0" containsDate="1" containsString="0" containsBlank="1" minDate="2024-03-04T14:25:21" maxDate="2024-05-02T09:58:48"/>
    </cacheField>
    <cacheField name="APROB_Y_FECHA.3-EN PROCESO DE AUTORIZACION" numFmtId="0">
      <sharedItems containsBlank="1"/>
    </cacheField>
    <cacheField name="APROB_Y_FECHA.BD_FECHA_APORB.3-EN PROCESO DE AUTORIZACION" numFmtId="22">
      <sharedItems containsNonDate="0" containsDate="1" containsString="0" containsBlank="1" minDate="2024-03-07T16:43:46" maxDate="2024-05-02T09:52:31"/>
    </cacheField>
    <cacheField name="APROB_Y_FECHA.2-EN PROCESO DE AUTORIZACION" numFmtId="0">
      <sharedItems containsNonDate="0" containsString="0" containsBlank="1"/>
    </cacheField>
    <cacheField name="APROB_Y_FECHA.BD_FECHA_APORB.2-EN PROCESO DE AUTORIZACION" numFmtId="22">
      <sharedItems containsNonDate="0" containsString="0" containsBlank="1"/>
    </cacheField>
    <cacheField name="APROB_Y_FECHA.1-APROBADO" numFmtId="0">
      <sharedItems containsBlank="1"/>
    </cacheField>
    <cacheField name="APROB_Y_FECHA.BD_FECHA_APORB.1-APROBADO" numFmtId="22">
      <sharedItems containsNonDate="0" containsDate="1" containsString="0" containsBlank="1" minDate="2024-03-04T15:11:28" maxDate="2024-05-02T12:20:49"/>
    </cacheField>
    <cacheField name="OBSERVACION.VALIDACION RRHH" numFmtId="0">
      <sharedItems longText="1"/>
    </cacheField>
    <cacheField name="OBSERVACION.ANULADO" numFmtId="0">
      <sharedItems containsNonDate="0" containsString="0" containsBlank="1"/>
    </cacheField>
    <cacheField name="ESTADO SOLIC" numFmtId="0">
      <sharedItems/>
    </cacheField>
    <cacheField name="CC" numFmtId="0">
      <sharedItems containsSemiMixedTypes="0" containsString="0" containsNumber="1" containsInteger="1" minValue="8505" maxValue="4842001"/>
    </cacheField>
    <cacheField name="NOMBRE REEMPLAZAR" numFmtId="0">
      <sharedItems containsMixedTypes="1" containsNumber="1" containsInteger="1" minValue="0" maxValue="0"/>
    </cacheField>
    <cacheField name="OBS ESTADO SIN VACÍOS" numFmtId="0">
      <sharedItems/>
    </cacheField>
    <cacheField name="VACANTES" numFmtId="0">
      <sharedItems containsSemiMixedTypes="0" containsString="0" containsNumber="1" containsInteger="1" minValue="1" maxValue="39"/>
    </cacheField>
    <cacheField name="CONTRATACIÓN" numFmtId="0">
      <sharedItems containsSemiMixedTypes="0" containsString="0" containsNumber="1" containsInteger="1" minValue="0" maxValue="20"/>
    </cacheField>
    <cacheField name="PENDIENTES" numFmtId="0">
      <sharedItems containsSemiMixedTypes="0" containsString="0" containsNumber="1" containsInteger="1" minValue="0" maxValue="39" count="11">
        <n v="0"/>
        <n v="1"/>
        <n v="3"/>
        <n v="6"/>
        <n v="2"/>
        <n v="39"/>
        <n v="13"/>
        <n v="7"/>
        <n v="5"/>
        <n v="4"/>
        <n v="10"/>
      </sharedItems>
    </cacheField>
    <cacheField name="Tiempo RRHH" numFmtId="0">
      <sharedItems containsSemiMixedTypes="0" containsString="0" containsNumber="1" minValue="0" maxValue="5.6051188194469432"/>
    </cacheField>
    <cacheField name="Tiempo Jefatura" numFmtId="0">
      <sharedItems containsSemiMixedTypes="0" containsString="0" containsNumber="1" minValue="4.1666666666666664E-2" maxValue="7.291666666666667"/>
    </cacheField>
    <cacheField name="Solicitud" numFmtId="0">
      <sharedItems/>
    </cacheField>
    <cacheField name="HORA INICIAL" numFmtId="0">
      <sharedItems containsSemiMixedTypes="0" containsString="0" containsNumber="1" containsInteger="1" minValue="6" maxValue="22"/>
    </cacheField>
    <cacheField name="HORA FINAL" numFmtId="0">
      <sharedItems containsSemiMixedTypes="0" containsString="0" containsNumber="1" containsInteger="1" minValue="0" maxValue="21"/>
    </cacheField>
    <cacheField name="HORAS" numFmtId="0">
      <sharedItems containsSemiMixedTypes="0" containsString="0" containsNumber="1" containsInteger="1" minValue="-24" maxValue="23"/>
    </cacheField>
    <cacheField name="HORAS/DÍA" numFmtId="0">
      <sharedItems containsSemiMixedTypes="0" containsString="0" containsNumber="1" minValue="-1" maxValue="0.95833333333333337"/>
    </cacheField>
    <cacheField name="DIAS HABILES" numFmtId="0">
      <sharedItems containsSemiMixedTypes="0" containsString="0" containsNumber="1" containsInteger="1" minValue="-32417" maxValue="8"/>
    </cacheField>
    <cacheField name="TOTAL" numFmtId="0">
      <sharedItems containsSemiMixedTypes="0" containsString="0" containsNumber="1" minValue="4.1666666666666664E-2" maxValue="7.291666666666667"/>
    </cacheField>
    <cacheField name="TIEMPO DE CONTRATACIÓN" numFmtId="0">
      <sharedItems containsSemiMixedTypes="0" containsString="0" containsNumber="1" containsInteger="1" minValue="-1" maxValue="40"/>
    </cacheField>
    <cacheField name="MAYOR A 15 DÍAS" numFmtId="0">
      <sharedItems count="3">
        <s v="ROJO"/>
        <s v="AMARILLO"/>
        <s v="VERDE"/>
      </sharedItems>
    </cacheField>
    <cacheField name="VAL VACANTES" numFmtId="0">
      <sharedItems/>
    </cacheField>
    <cacheField name="VALIDA CECO" numFmtId="0">
      <sharedItems/>
    </cacheField>
    <cacheField name="Columna3" numFmtId="0">
      <sharedItems containsSemiMixedTypes="0" containsString="0" containsNumber="1" minValue="-45415.773022569447" maxValue="9.2903215277838171"/>
    </cacheField>
    <cacheField name="Columna4" numFmtId="0">
      <sharedItems containsSemiMixedTypes="0" containsString="0" containsNumber="1" minValue="-32418.75" maxValue="7.291666666666667"/>
    </cacheField>
    <cacheField name="CARGO." numFmtId="0">
      <sharedItems count="52">
        <s v="AUXILIAR DE BODEGA  (ADRES)"/>
        <s v="OPERADOR BASICO INFRAESTRUCTURA NOC  (Centro de gestión (NOC))"/>
        <s v="AUXILIAR I / TENDIDO COBRE  (Retiro de Cobre - C-XXXX-23 BOG)"/>
        <s v="PROFESIONAL DE ATENCION A FALLAS CORPORATIVO  (Centro de Gestion)"/>
        <s v="TECNICO DE ASISTENCIA DOCUMENTAL  (GRUPO 3 - APROV. LÓG. SER. CORP. Y AC  CW-8267-23 BOG)"/>
        <s v="PROFESIONAL II FORMADOR SERVICIOS ESPECIALIZADOS EN PROYECTOS  (GRUPO 2 - GESTIÓN DE PROY. FASE DE IMPL. CW-8267-23 BOG)"/>
        <s v="TECNICO II / JEFE DE TENDIDO  (Retiro de Cobre - C-XXXX-23 BOG)"/>
        <s v="TECNOLOGO ADMINISTRACION DE RECURSOS RED ACCESO  (GRUPO 3 - APROV. LÓG. SER. CORP. Y AC  CW-8267-23 BOG)"/>
        <s v="TECNOLOGO ADMINISTRACION DE RECURSOS DE RED DE ACCESO  (GRUPO 3 - APROV. LÓG. SER. CORP. Y AC  CW-8267-23 BOG)"/>
        <s v="INGENIERO DE PROYECTOS NIVEL I  (GRUPO 3 - APROV. LÓG. SER. CORP. Y AC  CW-8267-23 BOG)"/>
        <s v="AUXILIAR I TENDIDO DE FIBRA OPTICA  (Servicio cuadrillas red externa FTTH C-CW5903-23 BOG)"/>
        <s v="AGENTE MESA DE SERVICIO NIVEL 1 - TECNICO  (Secretaria de Hacienda)"/>
        <s v="TECNICO IV FUSIONADOR DE FIBRA ASEGURAMIENTO FTTH  (Servicio cuadrillas red externa FTTH C-CW5903-23 BOG)"/>
        <s v="TECNICO I AUXILIAR EMPALME DE FIBRA OPTICA  (Servicio cuadrillas red externa FTTH C-CW5903-23 BOG)"/>
        <s v="TECNICO II LIDER DE GRUPO TENDIDO DE FIBRA OPTICA ASEGURAMIENTO  (Servicio cuadrillas red externa FTTH C-CW5903-23 BOG)"/>
        <s v="AUXILIAR I / OPERADOR DE DATOS  (Servicio cuadrillas red externa FTTH C-CW5903-23 BOG)"/>
        <s v="SUPERVISOR TECNICO TENDIDO Y EMPALME DE FIBRA OPTICA  (Servicio cuadrillas red externa FTTH C-CW5903-23 BOG)"/>
        <s v="COORDINADOR DE PROYECTOS EN GESTION DOCUMENTAL  (ADRES)"/>
        <s v="AUXILIAR I / EMPALMERIA REDES DE COBRE  (Retiro de Cobre - C-XXXX-23 BOG)"/>
        <s v="ASIGNADOR  (GRUPO 3 - APROV. LÓG. SER. CORP. Y AC  CW-8267-23 BOG)"/>
        <s v="AUXILIAR I / EMPALMERIA REDES DE COBRE  (Aseguramiento FTTC/Cobre)"/>
        <s v="TECNICO EN SISTEMAS DE INFORMACION  (Estrategia Corporativa Operativo)"/>
        <s v="TECNICO I SEGURIDAD INFRAESTRUCTURA ASEGURAMIENTO FTTH  (Servicio cuadrillas red externa FTTH C-CW5903-23 BOG)"/>
        <s v="PROFESIONAL I LIDER OPERATIVO  (Servicio cuadrillas red externa FTTH C-CW5903-23 BOG)"/>
        <s v="SUPERVISOR TECNICO / INSTALADOR REPARADOR FTTH  (Servicio cuadrillas red externa FTTH C-CW5903-23 BOG)"/>
        <s v="TECNICO DE ARCHIVO  (DADEP-CI-131-XXX-24-BOG)"/>
        <s v="ESPECIALISTA DE ATENCION A FALLAS CORPORATIVO  (Centro de Gestion)"/>
        <s v="TECNICO III / DISEÑO DE PLANOS  (Alistamiento FTTH Reem)"/>
        <s v="GERENTE DE PROYECTOS – SERVICIOS CORPORATIVOS  (GRUPO 2 - GESTIÓN DE PROY. FASE DE IMPL. CW-8267-23 BOG)"/>
        <s v="AUXILIAR INTEGRAL DE GESTION DOCUMENTAL  (ADRES)"/>
        <s v="GERENTE DE PROYECTOS – SERVICIOS CORPORATIVOS  (Centro de Gestion)"/>
        <s v="AUXILIAR I / OPERADOR DE DATOS  (Vicepresidencia De Operaciones)"/>
        <s v="PROFESIONAL I SST PROYECTO COBRE  (Retiro de Cobre - C-XXXX-23 BOG)"/>
        <s v="AUXILIAR I TENDIDO DE FIBRA OPTICA  (Alistamiento FTTH Reem)"/>
        <s v="TECNICO I / SEGURIDAD INFRAESTRUCTURA  (Alistamiento FTTH Reem)"/>
        <s v="TECNICO II / LIDER DE GRUPO TENDIDO FIBRA OPTICA  (Alistamiento FTTH Reem)"/>
        <s v="TECNICO IV / FUSIONADOR FIBRA  (Alistamiento FTTH Reem)"/>
        <s v="TECNICO III / ANALISIS DE INFRAESTRUCTURA  (Alistamiento FTTH Reem)"/>
        <s v="TECNICO II / INTERVENCION RED DE ACCESO COBRE  (Alistamiento FTTH Reem)"/>
        <s v="AUXILIAR I OPERADOR DE DATOS  (Alistamiento FTTH Reem)"/>
        <s v="TECNICO III / ANALISTA DE INFORMACION Y GESTION DE MATERIALES  (Alistamiento FTTH Reem)"/>
        <s v="SUPERVISOR TECNICO / TENDIDO Y EMPALME DE FIBRA OPTICA  (Alistamiento FTTH Reem)"/>
        <s v="AUXILIAR I GESTOR DE ALMACÉN  (Alistamiento FTTH Reem)"/>
        <s v="TECNICO I / CERTIFICADOR DE FIBRA OPTICA  (Alistamiento FTTH Reem)"/>
        <s v="PROFESIONAL I / LIDER OPERATIVO  (Alistamiento FTTH  No Reem)"/>
        <s v="TECNICO DE ARCHIVO  (ADRES - Inventario del archivo C-XXXX-23 FUNZA)"/>
        <s v="TECNICO I INSTALADOR REPARADOR SC  (Aseguramiento FTTH)"/>
        <s v="INGENIERO PUESTA EN MARCHA PATH  (Centro de Gestion)"/>
        <s v="TECNICO II / INSTALADOR REPARADOR FTTH  (Aseguramiento FTTH)"/>
        <s v="TECNICO CAOM  (Centro de Gestion)"/>
        <s v="SUPERVISOR LOGISTICO  (Alistamiento FTTH  No Reem)"/>
        <s v="TECNICO DE ARCHIVO  (Invima CI-1312-23 BOG)"/>
      </sharedItems>
    </cacheField>
    <cacheField name="Años" numFmtId="0" databaseField="0">
      <fieldGroup base="10">
        <rangePr groupBy="years" startDate="2024-03-01T15:23:57" endDate="2024-05-03T18:33:09"/>
        <groupItems count="3">
          <s v="&lt;1/03/2024"/>
          <s v="2024"/>
          <s v="&gt;3/05/2024"/>
        </groupItems>
      </fieldGroup>
    </cacheField>
    <cacheField name="Campo1" numFmtId="0" formula="PENDIENTES"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77">
  <r>
    <x v="0"/>
    <n v="39676056"/>
    <s v="PEÑA FONSECA SANDRA MILENA"/>
    <s v="COLVATEL"/>
    <s v="TECNICO DE ARCHIVO"/>
    <s v="FUNZA"/>
    <s v="DDR18436"/>
    <x v="0"/>
    <n v="4343007"/>
    <s v="5720"/>
    <s v="L-S"/>
    <n v="3005631341"/>
    <s v="ADRES - INVENTARIO DEL ARCHIVO C-XXXX-23 FUNZA"/>
    <m/>
    <s v="PROYECTIZADO"/>
    <s v="Jeison Alayon Rodriguez "/>
    <s v="18436-39676056"/>
    <s v="LINA CRUZ"/>
    <s v="LINA PAOLA CRUZ TORRES"/>
    <s v="4343007-ADRES - Inventario del archivo C-XXXX-23 FUNZA"/>
    <s v="Nombre: COMPUTADOR PORTATIL , Nombre: TECLADO , Nombre: Base refrigerante , Nombre: Mouse USB ,"/>
    <s v="102727 COMPUTADOR PORTATIL 1 SERIALIZADO  _x000a_000002 Mouse USB 1 SERIALIZADO  _x000a_102981 TECLADO 1 SERIALIZADO  _x000a_000004 Base refrigerante 1 SERIALIZADO"/>
    <d v="2024-05-02T16:06:53"/>
    <s v="Tarde"/>
    <d v="2024-05-07T00:00:00"/>
    <n v="0.67144675926101627"/>
    <d v="2024-04-30T00:00:00"/>
    <d v="2024-05-02T00:00:00"/>
    <d v="2024-05-02T00:00:00"/>
    <n v="0.83333333333333337"/>
    <x v="0"/>
    <x v="0"/>
    <n v="39676056"/>
    <m/>
  </r>
  <r>
    <x v="1"/>
    <n v="1073520509"/>
    <s v="PACHON CEVALLOS ANGIE PAOLA"/>
    <s v="COLVATEL"/>
    <s v="TECNICO DE ARCHIVO"/>
    <s v="FUNZA"/>
    <s v="DDR18435"/>
    <x v="0"/>
    <n v="4343007"/>
    <s v="5720"/>
    <s v="L-S"/>
    <n v="3155272954"/>
    <s v="ADRES - INVENTARIO DEL ARCHIVO C-XXXX-23 FUNZA"/>
    <m/>
    <s v="PROYECTIZADO"/>
    <s v="Jeison Alayon Rodriguez "/>
    <s v="18435-1073520509"/>
    <s v="LINA CRUZ"/>
    <s v="LINA PAOLA CRUZ TORRES"/>
    <s v="4343007-ADRES - Inventario del archivo C-XXXX-23 FUNZA"/>
    <s v="Nombre: COMPUTADOR PORTATIL , Nombre: TECLADO , Nombre: Base refrigerante , Nombre: Mouse USB ,"/>
    <s v="102727 COMPUTADOR PORTATIL 1 SERIALIZADO  _x000a_000002 Mouse USB 1 SERIALIZADO  _x000a_102981 TECLADO 1 SERIALIZADO  _x000a_000004 Base refrigerante 1 SERIALIZADO"/>
    <d v="2024-05-02T16:07:16"/>
    <s v="Tarde"/>
    <d v="2024-05-07T00:00:00"/>
    <n v="0.67171296296146465"/>
    <d v="2024-04-30T00:00:00"/>
    <d v="2024-05-02T00:00:00"/>
    <d v="2024-05-02T00:00:00"/>
    <n v="1.0416666666666667"/>
    <x v="0"/>
    <x v="0"/>
    <n v="1073520509"/>
    <m/>
  </r>
  <r>
    <x v="2"/>
    <n v="1053559799"/>
    <s v="CARO TOBAR DEICY YAMILE"/>
    <s v="COLVATEL"/>
    <s v="TECNICO DE ARCHIVO"/>
    <s v="FUNZA"/>
    <s v="DDR18430"/>
    <x v="0"/>
    <n v="4343007"/>
    <s v="5720"/>
    <s v="L-S"/>
    <n v="3202968513"/>
    <s v="ADRES - INVENTARIO DEL ARCHIVO C-XXXX-23 FUNZA"/>
    <m/>
    <s v="Colvatel"/>
    <s v="Jeison Alayon Rodriguez "/>
    <s v="18430-1053559799"/>
    <s v="LINA CRUZ"/>
    <s v="LINA PAOLA CRUZ TORRES"/>
    <s v="4343007-ADRES - Inventario del archivo C-XXXX-23 FUNZA"/>
    <s v="Nombre: COMPUTADOR PORTATIL , Nombre: TECLADO , Nombre: Base refrigerante , Nombre: Mouse USB ,"/>
    <s v="102727 COMPUTADOR PORTATIL 1 SERIALIZADO  _x000a_000002 Mouse USB 1 SERIALIZADO  _x000a_102981 TECLADO 1 SERIALIZADO  _x000a_000004 Base refrigerante 1 SERIALIZADO"/>
    <d v="2024-05-02T16:15:47"/>
    <s v="Tarde"/>
    <d v="2024-05-07T00:00:00"/>
    <n v="0.67762731481343508"/>
    <d v="2024-04-29T00:00:00"/>
    <d v="2024-04-30T00:00:00"/>
    <d v="2024-05-02T00:00:00"/>
    <n v="0.75"/>
    <x v="1"/>
    <x v="1"/>
    <n v="1053559799"/>
    <m/>
  </r>
  <r>
    <x v="3"/>
    <n v="1030657768"/>
    <s v="CASTILLO PEREZ ANDERSON YESID"/>
    <s v="COLVATEL"/>
    <s v="AUXILIAR I / TENDIDO COBRE"/>
    <s v="BOGOTA"/>
    <s v="DDR18426"/>
    <x v="0"/>
    <n v="1200001"/>
    <s v="1250"/>
    <s v="L-S"/>
    <n v="3118858024"/>
    <s v="CW9431"/>
    <m/>
    <s v="Colvatel"/>
    <s v="Mauricio Barreto Ochoa "/>
    <s v="18426-1030657768"/>
    <s v="LINA CRUZ"/>
    <s v="LINA PAOLA CRUZ TORRES"/>
    <s v="1200001-Decomisionamiento cobre - C-XXXX-24 BOG2"/>
    <n v="0"/>
    <s v="sin recursos"/>
    <d v="2024-05-02T16:15:05"/>
    <s v="Tarde"/>
    <d v="2024-05-07T00:00:00"/>
    <n v="0.677141203705105"/>
    <d v="2024-04-29T00:00:00"/>
    <d v="2024-04-30T00:00:00"/>
    <d v="2024-05-02T00:00:00"/>
    <n v="0.75"/>
    <x v="1"/>
    <x v="1"/>
    <n v="1030657768"/>
    <m/>
  </r>
  <r>
    <x v="4"/>
    <n v="80913031"/>
    <s v="MARTIN CHINCHILLA LUIS MIGUEL"/>
    <s v="MISION TEMPORAL"/>
    <s v="TECNICO III / ANALISIS DE INFRAESTRUCTURA"/>
    <s v="BOGOTA"/>
    <s v="DDR18416"/>
    <x v="0"/>
    <n v="1224001"/>
    <s v="1 A 3 MESES"/>
    <s v="L-S"/>
    <n v="3114682508"/>
    <n v="4600017304"/>
    <s v="REQUIERE MOTO"/>
    <s v="Temporal"/>
    <s v="Marscelo Tovar Nivia "/>
    <s v="18416-80913031"/>
    <s v="LINA CRUZ"/>
    <s v="LINA PAOLA CRUZ TORRES"/>
    <s v="1224001-FTTH - BOG - REEMBOLSABLE-ALISTAMIENTO CONTRATO NUEVO-19"/>
    <s v="Nombre: COMPUTADOR PORTATIL , Nombre: SIMCARD ETB , Nombre: Cuenta Correo Kios , Nombre: REQUIERE MOTO ,"/>
    <s v="102839 SIMCARD ETB 11 SERIALIZADO  _x000a_102727 COMPUTADOR PORTATIL 11 SERIALIZADO  _x000a_000005 Cuenta Correo Kios 11 SERIALIZADO  _x000a_9999988 REQUIERE MOTO 11 CUANTIFICADO"/>
    <d v="2024-05-02T16:02:16"/>
    <s v="Tarde"/>
    <d v="2024-05-07T00:00:00"/>
    <n v="0.66824074074247619"/>
    <d v="2024-04-26T00:00:00"/>
    <d v="2024-04-30T00:00:00"/>
    <d v="2024-05-02T00:00:00"/>
    <n v="1.5"/>
    <x v="1"/>
    <x v="2"/>
    <n v="80913031"/>
    <m/>
  </r>
  <r>
    <x v="4"/>
    <n v="1001062441"/>
    <s v="CASAS GARCIA EIBER EDIWAR"/>
    <s v="MISION TEMPORAL"/>
    <s v="TECNICO III / ANALISIS DE INFRAESTRUCTURA"/>
    <s v="BOGOTA"/>
    <s v="DDR18416"/>
    <x v="0"/>
    <n v="1224001"/>
    <s v="1 A 3 MESES"/>
    <s v="L-S"/>
    <n v="3162315835"/>
    <n v="4600017304"/>
    <s v="REQUIERE MOTO"/>
    <s v="Temporal"/>
    <s v="Marscelo Tovar Nivia "/>
    <s v="18416-1001062441"/>
    <s v="LINA CRUZ"/>
    <s v="LINA PAOLA CRUZ TORRES"/>
    <s v="1224001-FTTH - BOG - REEMBOLSABLE-ALISTAMIENTO CONTRATO NUEVO-19"/>
    <s v="Nombre: COMPUTADOR PORTATIL , Nombre: SIMCARD ETB , Nombre: Cuenta Correo Kios , Nombre: REQUIERE MOTO ,"/>
    <s v="102839 SIMCARD ETB 11 SERIALIZADO  _x000a_102727 COMPUTADOR PORTATIL 11 SERIALIZADO  _x000a_000005 Cuenta Correo Kios 11 SERIALIZADO  _x000a_9999988 REQUIERE MOTO 11 CUANTIFICADO"/>
    <d v="2024-04-30T11:56:06"/>
    <s v="Mañana"/>
    <d v="2024-05-03T00:00:00"/>
    <n v="-1.5027083333334303"/>
    <d v="2024-04-26T00:00:00"/>
    <d v="2024-04-30T00:00:00"/>
    <d v="2024-05-02T00:00:00"/>
    <n v="1.5"/>
    <x v="1"/>
    <x v="2"/>
    <n v="1001062441"/>
    <m/>
  </r>
  <r>
    <x v="4"/>
    <n v="1030696794"/>
    <s v="ORDOÑEZ CHAVES DANIEL HUMBERTO"/>
    <s v="MISION TEMPORAL"/>
    <s v="TECNICO III / ANALISIS DE INFRAESTRUCTURA"/>
    <s v="BOGOTA"/>
    <s v="DDR18416"/>
    <x v="0"/>
    <n v="1224001"/>
    <s v="1 A 3 MESES"/>
    <s v="L-S"/>
    <n v="3053476586"/>
    <n v="4600017304"/>
    <s v="REQUIERE MOTO"/>
    <s v="Temporal"/>
    <s v="Marscelo Tovar Nivia "/>
    <s v="18416-1030696794"/>
    <s v="LINA CRUZ"/>
    <s v="LINA PAOLA CRUZ TORRES"/>
    <s v="1224001-FTTH - BOG - REEMBOLSABLE-ALISTAMIENTO CONTRATO NUEVO-19"/>
    <s v="Nombre: COMPUTADOR PORTATIL , Nombre: SIMCARD ETB , Nombre: Cuenta Correo Kios , Nombre: REQUIERE MOTO ,"/>
    <s v="102839 SIMCARD ETB 11 SERIALIZADO  _x000a_102727 COMPUTADOR PORTATIL 11 SERIALIZADO  _x000a_000005 Cuenta Correo Kios 11 SERIALIZADO  _x000a_9999988 REQUIERE MOTO 11 CUANTIFICADO"/>
    <d v="2024-04-30T11:56:54"/>
    <s v="Mañana"/>
    <d v="2024-05-03T00:00:00"/>
    <n v="-1.5021527777789743"/>
    <d v="2024-04-26T00:00:00"/>
    <d v="2024-04-30T00:00:00"/>
    <d v="2024-05-02T00:00:00"/>
    <n v="1.5"/>
    <x v="1"/>
    <x v="2"/>
    <n v="1030696794"/>
    <m/>
  </r>
  <r>
    <x v="4"/>
    <n v="80729778"/>
    <s v="ROMERO BARBOSA JEISSON"/>
    <s v="MISION TEMPORAL"/>
    <s v="TECNICO III / ANALISIS DE INFRAESTRUCTURA"/>
    <s v="BOGOTA"/>
    <s v="DDR18416"/>
    <x v="0"/>
    <n v="1224001"/>
    <s v="1 A 3 MESES"/>
    <s v="L-S"/>
    <n v="3124903370"/>
    <n v="4600017304"/>
    <s v="REQUIERE MOTO"/>
    <s v="Temporal"/>
    <s v="Marscelo Tovar Nivia "/>
    <s v="18416-80729778"/>
    <s v="LINA CRUZ"/>
    <s v="LINA PAOLA CRUZ TORRES"/>
    <s v="1224001-FTTH - BOG - REEMBOLSABLE-ALISTAMIENTO CONTRATO NUEVO-19"/>
    <s v="Nombre: COMPUTADOR PORTATIL , Nombre: SIMCARD ETB , Nombre: Cuenta Correo Kios , Nombre: REQUIERE MOTO ,"/>
    <s v="102839 SIMCARD ETB 11 SERIALIZADO  _x000a_102727 COMPUTADOR PORTATIL 11 SERIALIZADO  _x000a_000005 Cuenta Correo Kios 11 SERIALIZADO  _x000a_9999988 REQUIERE MOTO 11 CUANTIFICADO"/>
    <d v="2024-04-30T11:58:33"/>
    <s v="Mañana"/>
    <d v="2024-05-03T00:00:00"/>
    <n v="-1.5010069444469991"/>
    <d v="2024-04-26T00:00:00"/>
    <d v="2024-04-30T00:00:00"/>
    <d v="2024-05-02T00:00:00"/>
    <n v="1.5"/>
    <x v="1"/>
    <x v="2"/>
    <n v="80729778"/>
    <m/>
  </r>
  <r>
    <x v="4"/>
    <n v="1014233382"/>
    <s v="MARTINEZ QUINTANA SERGIO"/>
    <s v="MISION TEMPORAL"/>
    <s v="TECNICO III / ANALISIS DE INFRAESTRUCTURA"/>
    <s v="BOGOTA"/>
    <s v="DDR18416"/>
    <x v="0"/>
    <n v="1224001"/>
    <s v="1 A 3 MESES"/>
    <s v="L-S"/>
    <n v="3022910271"/>
    <n v="4600017304"/>
    <s v="REQUIERE MOTO"/>
    <s v="Temporal"/>
    <s v="Marscelo Tovar Nivia "/>
    <s v="18416-1014233382"/>
    <s v="LINA CRUZ"/>
    <s v="LINA PAOLA CRUZ TORRES"/>
    <s v="1224001-FTTH - BOG - REEMBOLSABLE-ALISTAMIENTO CONTRATO NUEVO-19"/>
    <s v="Nombre: COMPUTADOR PORTATIL , Nombre: SIMCARD ETB , Nombre: Cuenta Correo Kios , Nombre: REQUIERE MOTO ,"/>
    <s v="102839 SIMCARD ETB 11 SERIALIZADO  _x000a_102727 COMPUTADOR PORTATIL 11 SERIALIZADO  _x000a_000005 Cuenta Correo Kios 11 SERIALIZADO  _x000a_9999988 REQUIERE MOTO 11 CUANTIFICADO"/>
    <d v="2024-05-02T16:01:21"/>
    <s v="Tarde"/>
    <d v="2024-05-07T00:00:00"/>
    <n v="0.66760416666511446"/>
    <d v="2024-04-26T00:00:00"/>
    <d v="2024-04-30T00:00:00"/>
    <d v="2024-05-02T00:00:00"/>
    <n v="1.5"/>
    <x v="1"/>
    <x v="2"/>
    <n v="1014233382"/>
    <m/>
  </r>
  <r>
    <x v="4"/>
    <n v="1019065531"/>
    <s v="CAMARGO TOCARRUNCHO ALVARO JULIAN"/>
    <s v="MISION TEMPORAL"/>
    <s v="TECNICO III / ANALISIS DE INFRAESTRUCTURA"/>
    <s v="BOGOTA"/>
    <s v="DDR18416"/>
    <x v="0"/>
    <n v="1224001"/>
    <s v="1 A 3 MESES"/>
    <s v="L-S"/>
    <n v="3154964188"/>
    <n v="4600017304"/>
    <s v="REQUIERE MOTO"/>
    <s v="Temporal"/>
    <s v="Marscelo Tovar Nivia "/>
    <s v="18416-1019065531"/>
    <s v="LINA CRUZ"/>
    <s v="LINA PAOLA CRUZ TORRES"/>
    <s v="1224001-FTTH - BOG - REEMBOLSABLE-ALISTAMIENTO CONTRATO NUEVO-19"/>
    <s v="Nombre: COMPUTADOR PORTATIL , Nombre: SIMCARD ETB , Nombre: Cuenta Correo Kios , Nombre: REQUIERE MOTO ,"/>
    <s v="102839 SIMCARD ETB 11 SERIALIZADO  _x000a_102727 COMPUTADOR PORTATIL 11 SERIALIZADO  _x000a_000005 Cuenta Correo Kios 11 SERIALIZADO  _x000a_9999988 REQUIERE MOTO 11 CUANTIFICADO"/>
    <d v="2024-05-02T16:00:35"/>
    <s v="Tarde"/>
    <d v="2024-05-07T00:00:00"/>
    <n v="0.66707175925694173"/>
    <d v="2024-04-26T00:00:00"/>
    <d v="2024-04-30T00:00:00"/>
    <d v="2024-05-02T00:00:00"/>
    <n v="1.5"/>
    <x v="1"/>
    <x v="2"/>
    <n v="1019065531"/>
    <m/>
  </r>
  <r>
    <x v="4"/>
    <n v="1069582989"/>
    <s v="RESTREPO LOPEZ OSCAR MAURICIO"/>
    <s v="MISION TEMPORAL"/>
    <s v="TECNICO III / ANALISIS DE INFRAESTRUCTURA"/>
    <s v="BOGOTA"/>
    <s v="DDR18416"/>
    <x v="0"/>
    <n v="1224001"/>
    <s v="1 A 3 MESES"/>
    <s v="L-S"/>
    <n v="3185217516"/>
    <n v="4600017304"/>
    <s v="REQUIERE MOTO"/>
    <s v="Temporal"/>
    <s v="Marscelo Tovar Nivia "/>
    <s v="18416-1069582989"/>
    <s v="LINA CRUZ"/>
    <s v="LINA PAOLA CRUZ TORRES"/>
    <s v="1224001-FTTH - BOG - REEMBOLSABLE-ALISTAMIENTO CONTRATO NUEVO-19"/>
    <s v="Nombre: COMPUTADOR PORTATIL , Nombre: SIMCARD ETB , Nombre: Cuenta Correo Kios , Nombre: REQUIERE MOTO ,"/>
    <s v="102839 SIMCARD ETB 11 SERIALIZADO  _x000a_102727 COMPUTADOR PORTATIL 11 SERIALIZADO  _x000a_000005 Cuenta Correo Kios 11 SERIALIZADO  _x000a_9999988 REQUIERE MOTO 11 CUANTIFICADO"/>
    <d v="2024-04-30T11:59:42"/>
    <s v="Mañana"/>
    <d v="2024-05-03T00:00:00"/>
    <n v="-1.500208333331102"/>
    <d v="2024-04-26T00:00:00"/>
    <d v="2024-04-30T00:00:00"/>
    <d v="2024-05-02T00:00:00"/>
    <n v="1.5"/>
    <x v="1"/>
    <x v="2"/>
    <n v="1069582989"/>
    <m/>
  </r>
  <r>
    <x v="4"/>
    <n v="1030679600"/>
    <s v="JEREZ OLARTE FABIAN ALEJANDRO"/>
    <s v="MISION TEMPORAL"/>
    <s v="TECNICO III / ANALISIS DE INFRAESTRUCTURA"/>
    <s v="BOGOTA"/>
    <s v="DDR18416"/>
    <x v="0"/>
    <n v="1224001"/>
    <s v="1 A 3 MESES"/>
    <s v="L-S"/>
    <n v="3144244470"/>
    <n v="4600017304"/>
    <s v="REQUIERE MOTO"/>
    <s v="Temporal"/>
    <s v="Marscelo Tovar Nivia "/>
    <s v="18416-1030679600"/>
    <s v="LINA CRUZ"/>
    <s v="LINA PAOLA CRUZ TORRES"/>
    <s v="1224001-FTTH - BOG - REEMBOLSABLE-ALISTAMIENTO CONTRATO NUEVO-19"/>
    <s v="Nombre: COMPUTADOR PORTATIL , Nombre: SIMCARD ETB , Nombre: Cuenta Correo Kios , Nombre: REQUIERE MOTO ,"/>
    <s v="102839 SIMCARD ETB 11 SERIALIZADO  _x000a_102727 COMPUTADOR PORTATIL 11 SERIALIZADO  _x000a_000005 Cuenta Correo Kios 11 SERIALIZADO  _x000a_9999988 REQUIERE MOTO 11 CUANTIFICADO"/>
    <d v="2024-04-30T12:00:56"/>
    <s v="Tarde"/>
    <d v="2024-05-03T00:00:00"/>
    <n v="-1.4993518518531346"/>
    <d v="2024-04-26T00:00:00"/>
    <d v="2024-04-30T00:00:00"/>
    <d v="2024-05-02T00:00:00"/>
    <n v="1.5"/>
    <x v="1"/>
    <x v="2"/>
    <n v="1030679600"/>
    <m/>
  </r>
  <r>
    <x v="5"/>
    <n v="1034277971"/>
    <s v="MARTINEZ SARMIENTO JUAN SEBASTIAN"/>
    <s v="COLVATEL"/>
    <s v="AUXILIAR INTEGRAL DE GESTION DOCUMENTAL"/>
    <s v="FUNZA"/>
    <s v="DDR18391"/>
    <x v="0"/>
    <n v="4341007"/>
    <s v="270"/>
    <s v="L-S"/>
    <n v="3204450635"/>
    <s v="ADRES"/>
    <m/>
    <s v="PROYECTIZADO"/>
    <s v="Jeison Alayon Rodriguez "/>
    <s v="18391-1034277971"/>
    <s v="LINA CRUZ"/>
    <s v="LINA PAOLA CRUZ TORRES"/>
    <s v="4341007-ADRES CI-088-17 Operación Funza"/>
    <n v="0"/>
    <s v="sin recursos"/>
    <d v="2024-05-02T16:10:52"/>
    <s v="Tarde"/>
    <d v="2024-05-07T00:00:00"/>
    <n v="0.67421296296379296"/>
    <d v="2024-04-23T00:00:00"/>
    <d v="2024-04-25T00:00:00"/>
    <d v="2024-05-02T00:00:00"/>
    <n v="1.7916666666666665"/>
    <x v="2"/>
    <x v="3"/>
    <n v="1034277971"/>
    <m/>
  </r>
  <r>
    <x v="6"/>
    <n v="1012340836"/>
    <s v="HERRERA CARMONA JUAN STEVAN"/>
    <s v="COLVATEL"/>
    <s v="AUXILIAR I / TENDIDO COBRE"/>
    <s v="BOGOTA"/>
    <s v="DDR18390"/>
    <x v="0"/>
    <n v="1200001"/>
    <s v="1250"/>
    <s v="L-S"/>
    <n v="3005007050"/>
    <s v="CW9431"/>
    <m/>
    <s v="PROYECTIZADO"/>
    <s v="Mauricio Barreto Ochoa "/>
    <s v="18390-1012340836"/>
    <s v="LINA CRUZ"/>
    <s v="LINA PAOLA CRUZ TORRES"/>
    <s v="1200001-Decomisionamiento cobre - C-XXXX-24 BOG2"/>
    <n v="0"/>
    <s v="sin recursos"/>
    <d v="2024-05-02T15:59:18"/>
    <s v="Tarde"/>
    <d v="2024-05-07T00:00:00"/>
    <n v="0.66618055555591127"/>
    <d v="2024-04-22T00:00:00"/>
    <d v="2024-04-26T00:00:00"/>
    <d v="2024-05-02T00:00:00"/>
    <n v="3.6666666666666665"/>
    <x v="3"/>
    <x v="4"/>
    <n v="1012340836"/>
    <m/>
  </r>
  <r>
    <x v="7"/>
    <n v="1013672695"/>
    <s v="OYOLA SOACHE CRISTIAN ADOLFO"/>
    <s v="COLVATEL"/>
    <s v="AUXILIAR I / TENDIDO COBRE"/>
    <s v="BOGOTA"/>
    <s v="DDR18389"/>
    <x v="0"/>
    <n v="1200001"/>
    <s v="1250"/>
    <s v="L-S"/>
    <n v="3172736237"/>
    <s v="CW9431"/>
    <m/>
    <s v="PROYECTIZADO"/>
    <s v="Mauricio Barreto Ochoa "/>
    <s v="18389-1013672695"/>
    <s v="LINA CRUZ"/>
    <s v="LINA PAOLA CRUZ TORRES"/>
    <s v="1200001-Decomisionamiento cobre - C-XXXX-24 BOG2"/>
    <n v="0"/>
    <s v="sin recursos"/>
    <d v="2024-05-02T16:07:42"/>
    <s v="Tarde"/>
    <d v="2024-05-07T00:00:00"/>
    <n v="0.672013888892252"/>
    <d v="2024-04-22T00:00:00"/>
    <d v="2024-04-26T00:00:00"/>
    <d v="2024-05-02T00:00:00"/>
    <n v="3.5416666666666665"/>
    <x v="3"/>
    <x v="4"/>
    <n v="1013672695"/>
    <m/>
  </r>
  <r>
    <x v="8"/>
    <n v="1019124594"/>
    <s v="DIAZ CASTELLANOS LUIS FERNANDO"/>
    <s v="COLVATEL"/>
    <s v="AUXILIAR I / TENDIDO COBRE"/>
    <s v="BOGOTA"/>
    <s v="DDR18387"/>
    <x v="0"/>
    <n v="1200001"/>
    <s v="1250"/>
    <s v="L-S"/>
    <n v="3162417189"/>
    <s v="CW9431"/>
    <m/>
    <s v="PROYECTIZADO"/>
    <s v="Mauricio Barreto Ochoa "/>
    <s v="18387-1019124594"/>
    <s v="LINA CRUZ"/>
    <s v="LINA PAOLA CRUZ TORRES"/>
    <s v="1200001-Decomisionamiento cobre - C-XXXX-24 BOG2"/>
    <n v="0"/>
    <s v="sin recursos"/>
    <d v="2024-05-02T16:14:44"/>
    <s v="Tarde"/>
    <d v="2024-05-07T00:00:00"/>
    <n v="0.67689814815093996"/>
    <d v="2024-04-22T00:00:00"/>
    <d v="2024-04-26T00:00:00"/>
    <d v="2024-05-02T00:00:00"/>
    <n v="3.9583333333333335"/>
    <x v="3"/>
    <x v="4"/>
    <n v="1019124594"/>
    <m/>
  </r>
  <r>
    <x v="9"/>
    <n v="1143227673"/>
    <s v="MOLINA GUERRERO HADER JOSE"/>
    <s v="COLVATEL"/>
    <s v="AUXILIAR I / TENDIDO COBRE"/>
    <s v="BOGOTA"/>
    <s v="DDR18386"/>
    <x v="0"/>
    <n v="1200001"/>
    <s v="1250"/>
    <s v="L-S"/>
    <n v="3023424683"/>
    <s v="CW9431"/>
    <m/>
    <s v="PROYECTIZADO"/>
    <s v="Mauricio Barreto Ochoa "/>
    <s v="18386-1143227673"/>
    <s v="LINA CRUZ"/>
    <s v="LINA PAOLA CRUZ TORRES"/>
    <s v="1200001-Decomisionamiento cobre - C-XXXX-24 BOG2"/>
    <n v="0"/>
    <s v="sin recursos"/>
    <d v="2024-05-02T16:09:14"/>
    <s v="Tarde"/>
    <d v="2024-05-07T00:00:00"/>
    <n v="0.6730787037013215"/>
    <d v="2024-04-22T00:00:00"/>
    <d v="2024-04-26T00:00:00"/>
    <d v="2024-05-02T00:00:00"/>
    <n v="3.9583333333333335"/>
    <x v="3"/>
    <x v="4"/>
    <n v="1143227673"/>
    <m/>
  </r>
  <r>
    <x v="10"/>
    <n v="1026306074"/>
    <s v="GARZON CERQUERA JOHAN EDUARDO"/>
    <s v="COLVATEL"/>
    <s v="AUXILIAR I / TENDIDO COBRE"/>
    <s v="BOGOTA"/>
    <s v="DDR18384"/>
    <x v="0"/>
    <n v="1200001"/>
    <s v="1250"/>
    <s v="L-S"/>
    <n v="3009912394"/>
    <s v="CW9431"/>
    <m/>
    <s v="PROYECTIZADO"/>
    <s v="Mauricio Barreto Ochoa "/>
    <s v="18384-1026306074"/>
    <s v="LINA CRUZ"/>
    <s v="LINA PAOLA CRUZ TORRES"/>
    <s v="1200001-Decomisionamiento cobre - C-XXXX-24 BOG2"/>
    <n v="0"/>
    <s v="sin recursos"/>
    <d v="2024-05-02T16:14:27"/>
    <s v="Tarde"/>
    <d v="2024-05-07T00:00:00"/>
    <n v="0.67670138888934162"/>
    <d v="2024-04-22T00:00:00"/>
    <d v="2024-04-26T00:00:00"/>
    <d v="2024-05-02T00:00:00"/>
    <n v="3.9583333333333335"/>
    <x v="3"/>
    <x v="4"/>
    <n v="1026306074"/>
    <m/>
  </r>
  <r>
    <x v="11"/>
    <n v="1014272512"/>
    <s v="ARIZA PARDO DIEGO EFRAIN"/>
    <s v="COLVATEL"/>
    <s v="AUXILIAR I TENDIDO DE FIBRA OPTICA"/>
    <s v="BOGOTA"/>
    <s v="DDR18373"/>
    <x v="0"/>
    <n v="1199001"/>
    <s v="26"/>
    <s v="L-S"/>
    <n v="3158258677"/>
    <n v="4660000389"/>
    <m/>
    <s v="PROYECTIZADO"/>
    <s v="Marscelo Tovar Nivia "/>
    <s v="18373-1014272512"/>
    <s v="LINA CRUZ"/>
    <s v="LINA PAOLA CRUZ TORRES"/>
    <s v="1199001-Servicio cuadrillas red externa FTTH C-CW5903-23 BOG"/>
    <n v="0"/>
    <s v="sin recursos"/>
    <d v="2024-05-02T16:19:55"/>
    <s v="Tarde"/>
    <d v="2024-05-07T00:00:00"/>
    <n v="0.68049768518540077"/>
    <d v="2024-04-17T00:00:00"/>
    <d v="2024-04-22T00:00:00"/>
    <d v="2024-05-02T00:00:00"/>
    <n v="2.5"/>
    <x v="4"/>
    <x v="5"/>
    <n v="1014272512"/>
    <m/>
  </r>
  <r>
    <x v="12"/>
    <n v="1030644730"/>
    <s v="RODRIGUEZ CIPAGAUTA BRANDON STIV"/>
    <s v="COLVATEL"/>
    <s v="AUXILIAR I TENDIDO DE FIBRA OPTICA"/>
    <s v="BOGOTA"/>
    <s v="DDR18372"/>
    <x v="0"/>
    <n v="1199001"/>
    <s v="26"/>
    <s v="L-S"/>
    <n v="3024099272"/>
    <n v="4660000389"/>
    <m/>
    <s v="PROYECTIZADO"/>
    <s v="Marscelo Tovar Nivia "/>
    <s v="18372-1030644730"/>
    <s v="LINA CRUZ"/>
    <s v="LINA PAOLA CRUZ TORRES"/>
    <s v="1199001-Servicio cuadrillas red externa FTTH C-CW5903-23 BOG"/>
    <n v="0"/>
    <s v="sin recursos"/>
    <d v="2024-05-02T16:04:59"/>
    <s v="Tarde"/>
    <d v="2024-05-07T00:00:00"/>
    <n v="0.67012731481372612"/>
    <d v="2024-04-17T00:00:00"/>
    <d v="2024-04-22T00:00:00"/>
    <d v="2024-05-02T00:00:00"/>
    <n v="2.5"/>
    <x v="4"/>
    <x v="5"/>
    <n v="1030644730"/>
    <m/>
  </r>
  <r>
    <x v="13"/>
    <n v="1032377565"/>
    <s v="ROJAS ANGELA LILIANA"/>
    <s v="COLVATEL"/>
    <s v="TECNICO DE ARCHIVO"/>
    <s v="BOGOTA"/>
    <s v="DDR18362"/>
    <x v="0"/>
    <n v="4666001"/>
    <s v="1820"/>
    <s v="L-S"/>
    <n v="3174565394"/>
    <s v="DADEP"/>
    <m/>
    <s v="PROYECTIZADO"/>
    <s v="Dumar Gutierrez"/>
    <s v="18362-1032377565"/>
    <s v="LINA CRUZ"/>
    <s v="LINA PAOLA CRUZ TORRES"/>
    <s v="4666001-DADEP-CI-131-XXX-24-BOG"/>
    <s v="Nombre: COMPUTADOR PORTATIL , Nombre: TECLADO USB GENIUS , Nombre: Base refrigerante , Nombre: Mouse USB ,"/>
    <s v="000004 Base refrigerante 2 SERIALIZADO  _x000a_102727 COMPUTADOR PORTATIL 2 SERIALIZADO  _x000a_000002 Mouse USB 2 SERIALIZADO  _x000a_102471 TECLADO USB GENIUS 2 SERIALIZADO"/>
    <d v="2024-04-26T12:42:42"/>
    <s v="Tarde"/>
    <d v="2024-05-01T00:00:00"/>
    <n v="-5.4703472222245182"/>
    <d v="2024-04-16T00:00:00"/>
    <d v="2024-04-17T00:00:00"/>
    <d v="2024-05-02T00:00:00"/>
    <n v="1.2916666666666667"/>
    <x v="5"/>
    <x v="6"/>
    <m/>
    <m/>
  </r>
  <r>
    <x v="14"/>
    <n v="1106781657"/>
    <s v="MACETO FIGUEROA LIZETH ANDREA"/>
    <s v="COLVATEL"/>
    <s v="SUPERVISOR TECNICO / INSTALADOR REPARADOR FTTH"/>
    <s v="BOGOTA"/>
    <s v="DDR18360"/>
    <x v="0"/>
    <n v="1199001"/>
    <s v="2730"/>
    <s v="L-S"/>
    <n v="3138278467"/>
    <n v="4660000389"/>
    <s v="REQUIERE MOTO"/>
    <s v="PROYECTIZADO"/>
    <s v="Marscelo Tovar Nivia "/>
    <s v="18360-1106781657"/>
    <s v="LINA CRUZ"/>
    <s v="LINA PAOLA CRUZ TORRES"/>
    <s v="1199001-Servicio cuadrillas red externa FTTH C-CW5903-23 BOG"/>
    <s v="Nombre: COMPUTADOR PORTATIL , Nombre: SIMCARD ETB , Nombre: Cuenta Correo Kios , Nombre: REQUIERE MOTO ,"/>
    <s v="102839 SIMCARD ETB 4 SERIALIZADO  _x000a_102727 COMPUTADOR PORTATIL 4 SERIALIZADO  _x000a_000005 Cuenta Correo Kios 4 SERIALIZADO  _x000a_9999988 REQUIERE MOTO 4 CUANTIFICADO "/>
    <d v="2024-05-02T16:13:17"/>
    <s v="Tarde"/>
    <d v="2024-05-07T00:00:00"/>
    <n v="0.67589120370394085"/>
    <d v="2024-04-15T00:00:00"/>
    <d v="2024-04-15T00:00:00"/>
    <d v="2024-05-02T00:00:00"/>
    <n v="0.25"/>
    <x v="6"/>
    <x v="7"/>
    <n v="1106781657"/>
    <m/>
  </r>
  <r>
    <x v="15"/>
    <n v="1000595676"/>
    <s v="ANZOLA MARTINEZ JONATHAN DAVID"/>
    <s v="COLVATEL"/>
    <s v="AUXILIAR I TENDIDO DE FIBRA OPTICA"/>
    <s v="BOGOTA"/>
    <s v="DDR18356"/>
    <x v="0"/>
    <n v="1199001"/>
    <s v="26"/>
    <s v="L-S"/>
    <n v="3222047084"/>
    <n v="4660000389"/>
    <m/>
    <s v="PROYECTIZADO"/>
    <s v="Marscelo Tovar Nivia "/>
    <s v="18356-1000595676"/>
    <s v="LINA CRUZ"/>
    <s v="LINA PAOLA CRUZ TORRES"/>
    <s v="1199001-Servicio cuadrillas red externa FTTH C-CW5903-23 BOG"/>
    <n v="0"/>
    <s v="sin recursos"/>
    <d v="2024-05-02T16:20:18"/>
    <s v="Tarde"/>
    <d v="2024-05-07T00:00:00"/>
    <n v="0.68076388888584916"/>
    <d v="2024-04-12T00:00:00"/>
    <d v="2024-04-12T00:00:00"/>
    <d v="2024-05-02T00:00:00"/>
    <n v="4.1666666666666664E-2"/>
    <x v="7"/>
    <x v="8"/>
    <n v="1000595676"/>
    <m/>
  </r>
  <r>
    <x v="15"/>
    <n v="1133929091"/>
    <s v="BONILLA BELTRAN MAICOL STIVEN"/>
    <s v="COLVATEL"/>
    <s v="AUXILIAR I TENDIDO DE FIBRA OPTICA"/>
    <s v="BOGOTA"/>
    <s v="DDR18356"/>
    <x v="0"/>
    <n v="1199001"/>
    <s v="26"/>
    <s v="L-S"/>
    <n v="3229431722"/>
    <n v="4660000389"/>
    <m/>
    <s v="PROYECTIZADO"/>
    <s v="Marscelo Tovar Nivia "/>
    <s v="18356-1133929091"/>
    <s v="LINA CRUZ"/>
    <s v="LINA PAOLA CRUZ TORRES"/>
    <s v="1199001-Servicio cuadrillas red externa FTTH C-CW5903-23 BOG"/>
    <n v="0"/>
    <s v="sin recursos"/>
    <d v="2024-05-02T16:16:13"/>
    <s v="Tarde"/>
    <d v="2024-05-07T00:00:00"/>
    <n v="0.67792824074422242"/>
    <d v="2024-04-12T00:00:00"/>
    <d v="2024-04-12T00:00:00"/>
    <d v="2024-05-02T00:00:00"/>
    <n v="4.1666666666666664E-2"/>
    <x v="7"/>
    <x v="8"/>
    <n v="1133929091"/>
    <m/>
  </r>
  <r>
    <x v="15"/>
    <n v="1001277018"/>
    <s v="IDARRAGA SABOGAL JULIAN ANDRES"/>
    <s v="COLVATEL"/>
    <s v="AUXILIAR I TENDIDO DE FIBRA OPTICA"/>
    <s v="BOGOTA"/>
    <s v="DDR18356"/>
    <x v="0"/>
    <n v="1199001"/>
    <s v="26"/>
    <s v="L-S"/>
    <n v="3026303198"/>
    <n v="4660000389"/>
    <m/>
    <s v="PROYECTIZADO"/>
    <s v="Marscelo Tovar Nivia "/>
    <s v="18356-1001277018"/>
    <s v="LINA CRUZ"/>
    <s v="LINA PAOLA CRUZ TORRES"/>
    <s v="1199001-Servicio cuadrillas red externa FTTH C-CW5903-23 BOG"/>
    <n v="0"/>
    <s v="sin recursos"/>
    <d v="2024-05-02T16:13:46"/>
    <s v="Tarde"/>
    <d v="2024-05-07T00:00:00"/>
    <n v="0.67622685185051523"/>
    <d v="2024-04-12T00:00:00"/>
    <d v="2024-04-12T00:00:00"/>
    <d v="2024-05-02T00:00:00"/>
    <n v="4.1666666666666664E-2"/>
    <x v="7"/>
    <x v="8"/>
    <n v="1001277018"/>
    <m/>
  </r>
  <r>
    <x v="15"/>
    <n v="1063134894"/>
    <s v="OLEA MARTINEZ CARLOS DANIEL"/>
    <s v="COLVATEL"/>
    <s v="AUXILIAR I TENDIDO DE FIBRA OPTICA"/>
    <s v="BOGOTA"/>
    <s v="DDR18356"/>
    <x v="0"/>
    <n v="1199001"/>
    <s v="26"/>
    <s v="L-S"/>
    <n v="3102786163"/>
    <n v="4660000389"/>
    <m/>
    <s v="PROYECTIZADO"/>
    <s v="Marscelo Tovar Nivia "/>
    <s v="18356-1063134894"/>
    <s v="LINA CRUZ"/>
    <s v="LINA PAOLA CRUZ TORRES"/>
    <s v="1199001-Servicio cuadrillas red externa FTTH C-CW5903-23 BOG"/>
    <n v="0"/>
    <s v="sin recursos"/>
    <d v="2024-05-02T16:08:00"/>
    <s v="Tarde"/>
    <d v="2024-05-07T00:00:00"/>
    <n v="0.67222222222335404"/>
    <d v="2024-04-12T00:00:00"/>
    <d v="2024-04-12T00:00:00"/>
    <d v="2024-05-02T00:00:00"/>
    <n v="4.1666666666666664E-2"/>
    <x v="7"/>
    <x v="8"/>
    <n v="1063134894"/>
    <m/>
  </r>
  <r>
    <x v="16"/>
    <n v="1193156400"/>
    <s v="ALBORNOZ MOYANO JHONN JAIR"/>
    <s v="COLVATEL"/>
    <s v="TECNICO I AUXILIAR EMPALME DE FIBRA OPTICA"/>
    <s v="BOGOTA"/>
    <s v="DDR18354"/>
    <x v="0"/>
    <n v="1199001"/>
    <s v="26"/>
    <s v="L-S"/>
    <n v="3102817213"/>
    <n v="4660000389"/>
    <m/>
    <s v="PROYECTIZADO"/>
    <s v="Marscelo Tovar Nivia "/>
    <s v="18354-1193156400"/>
    <s v="LINA CRUZ"/>
    <s v="LINA PAOLA CRUZ TORRES"/>
    <s v="1199001-Servicio cuadrillas red externa FTTH C-CW5903-23 BOG"/>
    <n v="0"/>
    <s v="sin recursos"/>
    <d v="2024-05-02T16:20:36"/>
    <s v="Tarde"/>
    <d v="2024-05-07T00:00:00"/>
    <n v="0.68097222222422715"/>
    <d v="2024-04-12T00:00:00"/>
    <d v="2024-04-12T00:00:00"/>
    <d v="2024-05-02T00:00:00"/>
    <n v="4.1666666666666664E-2"/>
    <x v="7"/>
    <x v="8"/>
    <n v="1193156400"/>
    <m/>
  </r>
  <r>
    <x v="16"/>
    <n v="3838164"/>
    <s v="GONZALEZ MARTINEZ GUILLERMO DEL CRISTO"/>
    <s v="COLVATEL"/>
    <s v="TECNICO I AUXILIAR EMPALME DE FIBRA OPTICA"/>
    <s v="BOGOTA"/>
    <s v="DDR18354"/>
    <x v="0"/>
    <n v="1199001"/>
    <s v="26"/>
    <s v="L-S"/>
    <n v="3015655961"/>
    <n v="4660000389"/>
    <m/>
    <s v="PROYECTIZADO"/>
    <s v="Marscelo Tovar Nivia "/>
    <s v="18354-3838164"/>
    <s v="LINA CRUZ"/>
    <s v="LINA PAOLA CRUZ TORRES"/>
    <s v="1199001-Servicio cuadrillas red externa FTTH C-CW5903-23 BOG"/>
    <n v="0"/>
    <s v="sin recursos"/>
    <d v="2024-05-02T16:14:06"/>
    <s v="Tarde"/>
    <d v="2024-05-07T00:00:00"/>
    <n v="0.67645833333517658"/>
    <d v="2024-04-12T00:00:00"/>
    <d v="2024-04-12T00:00:00"/>
    <d v="2024-05-02T00:00:00"/>
    <n v="4.1666666666666664E-2"/>
    <x v="7"/>
    <x v="8"/>
    <n v="3838164"/>
    <m/>
  </r>
  <r>
    <x v="16"/>
    <n v="80146615"/>
    <s v="SANTAMARIA YAYA JAMES"/>
    <s v="COLVATEL"/>
    <s v="TECNICO I AUXILIAR EMPALME DE FIBRA OPTICA"/>
    <s v="BOGOTA"/>
    <s v="DDR18354"/>
    <x v="0"/>
    <n v="1199001"/>
    <s v="26"/>
    <s v="L-S"/>
    <n v="3212831517"/>
    <n v="4660000389"/>
    <m/>
    <s v="PROYECTIZADO"/>
    <s v="Marscelo Tovar Nivia "/>
    <s v="18354-80146615"/>
    <s v="LINA CRUZ"/>
    <s v="LINA PAOLA CRUZ TORRES"/>
    <s v="1199001-Servicio cuadrillas red externa FTTH C-CW5903-23 BOG"/>
    <n v="0"/>
    <s v="sin recursos"/>
    <d v="2024-05-02T16:04:13"/>
    <s v="Tarde"/>
    <d v="2024-05-07T00:00:00"/>
    <n v="0.66959490740555339"/>
    <d v="2024-04-12T00:00:00"/>
    <d v="2024-04-12T00:00:00"/>
    <d v="2024-05-02T00:00:00"/>
    <n v="4.1666666666666664E-2"/>
    <x v="7"/>
    <x v="8"/>
    <n v="80146615"/>
    <m/>
  </r>
  <r>
    <x v="17"/>
    <n v="79843226"/>
    <s v="PINZON GARAVITO EDUIN ALFREDO"/>
    <s v="COLVATEL"/>
    <s v="SUPERVISOR TECNICO TENDIDO Y EMPALME DE FIBRA OPTICA"/>
    <s v="BOGOTA"/>
    <s v="DDR18319"/>
    <x v="0"/>
    <n v="1199001"/>
    <s v="2730"/>
    <s v="L-S"/>
    <n v="3204453299"/>
    <n v="4660000389"/>
    <s v="REQUIERE MOTO"/>
    <s v="PROYECTIZADO"/>
    <s v="Marsceliano Tovar Nivia"/>
    <s v="18319-79843226"/>
    <s v="LINA CRUZ"/>
    <s v="LINA PAOLA CRUZ TORRES"/>
    <s v="1199001-Servicio cuadrillas red externa FTTH C-CW5903-23 BOG"/>
    <s v="Nombre: COMPUTADOR PORTATIL , Nombre: SIMCARD ETB , Nombre: Cuenta Correo Kios , Nombre: CELULAR SMARTPHONE BASICO , Nombre: REQUIERE MOTO ,"/>
    <s v="101999 CELULAR SMARTPHONE BASICO 2 CUANTIFICADO  _x000a_102727 COMPUTADOR PORTATIL 2 SERIALIZADO  _x000a_000005 Cuenta Correo Kios 2 SERIALIZADO  _x000a_102839 SIMCARD ETB 2 SERIALIZADO  _x000a_9999988 REQUIERE MOTO 2 CUANTIFICADO"/>
    <d v="2024-05-02T16:06:19"/>
    <s v="Tarde"/>
    <d v="2024-05-07T00:00:00"/>
    <n v="0.67105324073781958"/>
    <d v="2024-03-19T00:00:00"/>
    <d v="2024-03-20T00:00:00"/>
    <d v="2024-05-02T00:00:00"/>
    <n v="0.95833333333333337"/>
    <x v="8"/>
    <x v="9"/>
    <n v="79843226"/>
    <m/>
  </r>
  <r>
    <x v="18"/>
    <n v="1013670397"/>
    <s v="RODRIGUEZ VARGAS ANDREA MARCELA"/>
    <s v="MISION TEMPORAL"/>
    <s v="TECNICO III / DISEÑO DE PLANOS"/>
    <s v="BOGOTA"/>
    <s v="DDR18368"/>
    <x v="1"/>
    <n v="1224001"/>
    <s v="1 MES"/>
    <s v="L-S"/>
    <n v="3153026686"/>
    <n v="4600017304"/>
    <m/>
    <s v="Temporal"/>
    <s v="Marscelo Tovar Nivia "/>
    <s v="18368-1013670397"/>
    <s v="LINA CRUZ"/>
    <s v="LINA PAOLA CRUZ TORRES"/>
    <s v="1224001-FTTH - BOG - REEMBOLSABLE-ALISTAMIENTO CONTRATO NUEVO-19"/>
    <s v="Nombre: COMPUTADOR PORTATIL , Nombre: SIMCARD ETB , Nombre: Cuenta Correo Basic , Nombre: CARNÉ ,"/>
    <s v="000001 CARNÉ 1 SERIALIZADO _x000a_102839 SIMCARD ETB 1 SERIALIZADO  _x000a_102727 COMPUTADOR PORTATIL 1 SERIALIZADO  _x000a_000006 Cuenta Correo Basic 1 SERIALIZADO _x000a__x000a_"/>
    <d v="2024-04-25T14:45:21"/>
    <s v="Tarde"/>
    <d v="2024-04-30T00:00:00"/>
    <n v="-3.3851736111100763"/>
    <d v="2024-04-16T00:00:00"/>
    <d v="2024-04-17T00:00:00"/>
    <d v="2024-04-29T00:00:00"/>
    <n v="0.875"/>
    <x v="9"/>
    <x v="10"/>
    <n v="1013670397"/>
    <m/>
  </r>
  <r>
    <x v="19"/>
    <n v="1006579067"/>
    <s v="ARCON POLO ADRIAN ANDRES"/>
    <s v="COLVATEL"/>
    <s v="AUXILIAR I / TENDIDO COBRE"/>
    <s v="BOGOTA"/>
    <s v="DDR18366"/>
    <x v="2"/>
    <n v="1200001"/>
    <s v="1250"/>
    <s v="L-S"/>
    <n v="3142991338"/>
    <s v="CW9431"/>
    <m/>
    <s v="PROYECTIZADO"/>
    <s v="Mauricio Barreto Ochoa "/>
    <s v="18366-1006579067"/>
    <s v="LINA CRUZ"/>
    <s v="LINA PAOLA CRUZ TORRES"/>
    <s v="1200001-Decomisionamiento cobre - C-XXXX-24 BOG2"/>
    <n v="0"/>
    <s v="sin recursos"/>
    <d v="2024-04-30T10:26:30"/>
    <s v="Mañana"/>
    <d v="2024-05-03T00:00:00"/>
    <n v="3.4350694444437977"/>
    <d v="2024-04-16T00:00:00"/>
    <d v="2024-04-17T00:00:00"/>
    <d v="2024-04-27T00:00:00"/>
    <n v="0.875"/>
    <x v="4"/>
    <x v="11"/>
    <n v="1006579067"/>
    <m/>
  </r>
  <r>
    <x v="20"/>
    <n v="1022953595"/>
    <s v="VERA HERNANDEZ DIEGO ARMANDO"/>
    <s v="COLVATEL"/>
    <s v="AUXILIAR I / TENDIDO COBRE"/>
    <s v="BOGOTA"/>
    <s v="DDR18365"/>
    <x v="2"/>
    <n v="1200001"/>
    <s v="1250"/>
    <s v="L-S"/>
    <n v="3162082657"/>
    <s v="CW9431"/>
    <m/>
    <s v="PROYECTIZADO"/>
    <s v="Mauricio Barreto Ochoa "/>
    <s v="18365-1022953595"/>
    <s v="LINA CRUZ"/>
    <s v="LINA PAOLA CRUZ TORRES"/>
    <s v="1200001-Decomisionamiento cobre - C-XXXX-24 BOG2"/>
    <n v="0"/>
    <s v="sin recursos"/>
    <d v="2024-05-02T16:21:32"/>
    <s v="Tarde"/>
    <d v="2024-05-07T00:00:00"/>
    <n v="5.6816203703710926"/>
    <d v="2024-04-16T00:00:00"/>
    <d v="2024-04-17T00:00:00"/>
    <d v="2024-04-27T00:00:00"/>
    <n v="0.875"/>
    <x v="4"/>
    <x v="11"/>
    <n v="1022953595"/>
    <m/>
  </r>
  <r>
    <x v="15"/>
    <n v="1118819269"/>
    <s v="MUÑOZ ACUÑA JAVIER ANTONIO"/>
    <s v="COLVATEL"/>
    <s v="AUXILIAR I TENDIDO DE FIBRA OPTICA"/>
    <s v="BOGOTA"/>
    <s v="DDR18356"/>
    <x v="2"/>
    <n v="1199001"/>
    <s v="26"/>
    <s v="L-S"/>
    <n v="3242938587"/>
    <n v="4660000389"/>
    <m/>
    <s v="PROYECTIZADO"/>
    <s v="Marscelo Tovar Nivia "/>
    <s v="18356-1118819269"/>
    <s v="LINA CRUZ"/>
    <s v="LINA PAOLA CRUZ TORRES"/>
    <s v="1199001-Servicio cuadrillas red externa FTTH C-CW5903-23 BOG"/>
    <n v="0"/>
    <s v="sin recursos"/>
    <d v="2024-04-30T10:27:11"/>
    <s v="Mañana"/>
    <d v="2024-05-03T00:00:00"/>
    <n v="3.4355439814826241"/>
    <d v="2024-04-12T00:00:00"/>
    <d v="2024-04-12T00:00:00"/>
    <d v="2024-04-27T00:00:00"/>
    <n v="4.1666666666666664E-2"/>
    <x v="5"/>
    <x v="5"/>
    <n v="1118819269"/>
    <m/>
  </r>
  <r>
    <x v="16"/>
    <n v="1024588380"/>
    <s v="PUERTAS GONZALEZ JHON FREDY"/>
    <s v="COLVATEL"/>
    <s v="TECNICO I AUXILIAR EMPALME DE FIBRA OPTICA"/>
    <s v="BOGOTA"/>
    <s v="DDR18354"/>
    <x v="2"/>
    <n v="1199001"/>
    <s v="26"/>
    <s v="L-S"/>
    <n v="3213412210"/>
    <n v="4660000389"/>
    <m/>
    <s v="PROYECTIZADO"/>
    <s v="Marscelo Tovar Nivia "/>
    <s v="18354-1024588380"/>
    <s v="LINA CRUZ"/>
    <s v="LINA PAOLA CRUZ TORRES"/>
    <s v="1199001-Servicio cuadrillas red externa FTTH C-CW5903-23 BOG"/>
    <n v="0"/>
    <s v="sin recursos"/>
    <d v="2024-05-03T09:28:56"/>
    <s v="Mañana"/>
    <d v="2024-05-08T00:00:00"/>
    <n v="6.3950925925892079"/>
    <d v="2024-04-12T00:00:00"/>
    <d v="2024-04-12T00:00:00"/>
    <d v="2024-04-27T00:00:00"/>
    <n v="4.1666666666666664E-2"/>
    <x v="5"/>
    <x v="5"/>
    <n v="1024588380"/>
    <m/>
  </r>
  <r>
    <x v="21"/>
    <n v="1004122978"/>
    <s v="ESCORCIA BERMUDEZ CARLOS DAVID"/>
    <s v="COLVATEL"/>
    <s v="AUXILIAR I / TENDIDO COBRE"/>
    <s v="BOGOTA"/>
    <s v="DDR18332"/>
    <x v="2"/>
    <n v="1200001"/>
    <s v="1250"/>
    <s v="L-S"/>
    <n v="3152136953"/>
    <s v="CW9431"/>
    <m/>
    <s v="PROYECTIZADO"/>
    <s v="Mauricio Barreto Ochoa "/>
    <s v="18332-1004122978"/>
    <s v="LINA CRUZ"/>
    <s v="LINA PAOLA CRUZ TORRES"/>
    <s v="1200001-Decomisionamiento cobre - C-XXXX-24 BOG2"/>
    <n v="0"/>
    <s v="sin recursos"/>
    <d v="2024-05-02T16:22:52"/>
    <s v="Tarde"/>
    <d v="2024-05-07T00:00:00"/>
    <n v="5.682546296295186"/>
    <d v="2024-03-27T00:00:00"/>
    <d v="2024-04-02T00:00:00"/>
    <d v="2024-04-27T00:00:00"/>
    <n v="2.0833333333333335"/>
    <x v="10"/>
    <x v="12"/>
    <n v="1004122978"/>
    <m/>
  </r>
  <r>
    <x v="22"/>
    <n v="1143399090"/>
    <s v="PUELLO VANEGAS BRAIAN"/>
    <s v="COLVATEL"/>
    <s v="AUXILIAR I / TENDIDO COBRE"/>
    <s v="BOGOTA"/>
    <s v="DDR18295"/>
    <x v="2"/>
    <n v="1200001"/>
    <s v="1250"/>
    <s v="L-S"/>
    <n v="3042827870"/>
    <s v="CW9431"/>
    <m/>
    <s v="PROYECTIZADO"/>
    <s v="Mauricio Barreto Ochoa "/>
    <s v="18295-1143399090"/>
    <s v="LINA CRUZ"/>
    <s v="LINA PAOLA CRUZ TORRES"/>
    <s v="1200001-Decomisionamiento cobre - C-XXXX-24 BOG2"/>
    <n v="0"/>
    <s v="sin recursos"/>
    <d v="2024-05-02T16:22:15"/>
    <s v="Tarde"/>
    <d v="2024-05-07T00:00:00"/>
    <n v="5.6821180555562023"/>
    <d v="2024-03-08T00:00:00"/>
    <d v="2024-03-08T00:00:00"/>
    <d v="2024-04-27T00:00:00"/>
    <n v="0.16666666666666666"/>
    <x v="11"/>
    <x v="13"/>
    <n v="1143399090"/>
    <m/>
  </r>
  <r>
    <x v="23"/>
    <n v="1024494709"/>
    <s v="CAMARGO MAZABEL KAREN ALEXANDRA"/>
    <s v="COLVATEL"/>
    <s v="PROFESIONAL I LIDER OPERATIVO"/>
    <s v="BOGOTA"/>
    <s v="DDR18359"/>
    <x v="3"/>
    <n v="1199001"/>
    <s v="3432"/>
    <s v="L-S"/>
    <n v="3112771362"/>
    <n v="4660000389"/>
    <m/>
    <s v="PROYECTIZADO"/>
    <s v="Marscelo Tovar Nivia "/>
    <s v="18359-1024494709"/>
    <s v="LINA CRUZ"/>
    <s v="LINA PAOLA CRUZ TORRES"/>
    <s v="1199001-Servicio cuadrillas red externa FTTH C-CW5903-23 BOG"/>
    <s v="Nombre: COMPUTADOR PORTATIL , Nombre: SIMCARD ETB , Nombre: Cuenta Correo Kios ,"/>
    <s v="102839 SIMCARD ETB 2 SERIALIZADO  _x000a_102727 COMPUTADOR PORTATIL 2 SERIALIZADO  _x000a_000005 Cuenta Correo Kios 2 SERIALIZADO"/>
    <d v="2024-04-22T12:19:32"/>
    <s v="Tarde"/>
    <d v="2024-04-25T00:00:00"/>
    <n v="-2.4864351851865649"/>
    <d v="2024-04-12T00:00:00"/>
    <d v="2024-04-12T00:00:00"/>
    <d v="2024-04-25T00:00:00"/>
    <n v="4.1666666666666664E-2"/>
    <x v="12"/>
    <x v="10"/>
    <n v="1024494709"/>
    <m/>
  </r>
  <r>
    <x v="24"/>
    <n v="1024513119"/>
    <s v="SANCHEZ PEREZ ORLANDO"/>
    <s v="COLVATEL"/>
    <s v="TECNICO I SEGURIDAD INFRAESTRUCTURA ASEGURAMIENTO FTTH"/>
    <s v="BOGOTA"/>
    <s v="DDR18358"/>
    <x v="3"/>
    <n v="1199001"/>
    <s v="234"/>
    <s v="L-S"/>
    <n v="3017517148"/>
    <n v="4660000389"/>
    <m/>
    <s v="PROYECTIZADO"/>
    <s v="Marscelo Tovar Nivia "/>
    <s v="18358-1024513119"/>
    <s v="LINA CRUZ"/>
    <s v="LINA PAOLA CRUZ TORRES"/>
    <s v="1199001-Servicio cuadrillas red externa FTTH C-CW5903-23 BOG"/>
    <n v="0"/>
    <s v="sin recursos"/>
    <m/>
    <s v=""/>
    <m/>
    <m/>
    <d v="2024-04-12T00:00:00"/>
    <d v="2024-04-12T00:00:00"/>
    <d v="2024-04-25T00:00:00"/>
    <n v="4.1666666666666664E-2"/>
    <x v="12"/>
    <x v="10"/>
    <n v="1024513119"/>
    <m/>
  </r>
  <r>
    <x v="25"/>
    <n v="1141714517"/>
    <s v="CUERVO MUÑOZ KAROL JASBLEYDI"/>
    <s v="COLVATEL"/>
    <s v="AUXILIAR I / OPERADOR DE DATOS"/>
    <s v="BOGOTA"/>
    <s v="DDR18357"/>
    <x v="3"/>
    <n v="1199001"/>
    <s v="3406"/>
    <s v="L-S"/>
    <n v="3106732851"/>
    <n v="4660000389"/>
    <m/>
    <s v="PROYECTIZADO"/>
    <s v="Marscelo Tovar Nivia "/>
    <s v="18357-1141714517"/>
    <s v="LINA CRUZ"/>
    <s v="LINA PAOLA CRUZ TORRES"/>
    <s v="1199001-Servicio cuadrillas red externa FTTH C-CW5903-23 BOG"/>
    <s v="Nombre: COMPUTADOR PORTATIL , Nombre: SIMCARD ETB , Nombre: Cuenta Correo Kios ,"/>
    <s v="102839 SIMCARD ETB 6 SERIALIZADO  _x000a_102727 COMPUTADOR PORTATIL 6 SERIALIZADO  _x000a_000005 Cuenta Correo Kios 6 SERIALIZADO"/>
    <d v="2024-04-23T14:52:10"/>
    <s v="Tarde"/>
    <d v="2024-04-26T00:00:00"/>
    <n v="-1.380439814813144"/>
    <d v="2024-04-12T00:00:00"/>
    <d v="2024-04-12T00:00:00"/>
    <d v="2024-04-25T00:00:00"/>
    <n v="4.1666666666666664E-2"/>
    <x v="12"/>
    <x v="10"/>
    <n v="1141714517"/>
    <m/>
  </r>
  <r>
    <x v="25"/>
    <n v="1024518147"/>
    <s v="ESPINOSA ABRIL MIGUEL ANGEL"/>
    <s v="COLVATEL"/>
    <s v="AUXILIAR I / OPERADOR DE DATOS"/>
    <s v="BOGOTA"/>
    <s v="DDR18357"/>
    <x v="3"/>
    <n v="1199001"/>
    <s v="3406"/>
    <s v="L-S"/>
    <n v="3224450859"/>
    <n v="4660000389"/>
    <m/>
    <s v="PROYECTIZADO"/>
    <s v="Marscelo Tovar Nivia "/>
    <s v="18357-1024518147"/>
    <s v="LINA CRUZ"/>
    <s v="LINA PAOLA CRUZ TORRES"/>
    <s v="1199001-Servicio cuadrillas red externa FTTH C-CW5903-23 BOG"/>
    <s v="Nombre: COMPUTADOR PORTATIL , Nombre: SIMCARD ETB , Nombre: Cuenta Correo Kios ,"/>
    <s v="102839 SIMCARD ETB 6 SERIALIZADO  _x000a_102727 COMPUTADOR PORTATIL 6 SERIALIZADO  _x000a_000005 Cuenta Correo Kios 6 SERIALIZADO"/>
    <d v="2024-04-24T08:31:01"/>
    <s v="Mañana"/>
    <d v="2024-04-29T00:00:00"/>
    <n v="-0.64512731481227092"/>
    <d v="2024-04-12T00:00:00"/>
    <d v="2024-04-12T00:00:00"/>
    <d v="2024-04-25T00:00:00"/>
    <n v="4.1666666666666664E-2"/>
    <x v="12"/>
    <x v="10"/>
    <n v="1024518147"/>
    <m/>
  </r>
  <r>
    <x v="25"/>
    <n v="1031122600"/>
    <s v="PERDOMO LARA PAOLA ANDREA"/>
    <s v="COLVATEL"/>
    <s v="AUXILIAR I / OPERADOR DE DATOS"/>
    <s v="BOGOTA"/>
    <s v="DDR18357"/>
    <x v="3"/>
    <n v="1199001"/>
    <s v="3406"/>
    <s v="L-S"/>
    <s v="3057450329 - 4577042"/>
    <n v="4660000389"/>
    <m/>
    <s v="PROYECTIZADO"/>
    <s v="Marscelo Tovar Nivia "/>
    <s v="18357-1031122600"/>
    <s v="LINA CRUZ"/>
    <s v="LINA PAOLA CRUZ TORRES"/>
    <s v="1199001-Servicio cuadrillas red externa FTTH C-CW5903-23 BOG"/>
    <s v="Nombre: COMPUTADOR PORTATIL , Nombre: SIMCARD ETB , Nombre: Cuenta Correo Kios ,"/>
    <s v="102839 SIMCARD ETB 6 SERIALIZADO  _x000a_102727 COMPUTADOR PORTATIL 6 SERIALIZADO  _x000a_000005 Cuenta Correo Kios 6 SERIALIZADO"/>
    <d v="2024-04-24T14:19:05"/>
    <s v="Tarde"/>
    <d v="2024-04-29T00:00:00"/>
    <n v="-0.40341435185109731"/>
    <d v="2024-04-12T00:00:00"/>
    <d v="2024-04-12T00:00:00"/>
    <d v="2024-04-25T00:00:00"/>
    <n v="4.1666666666666664E-2"/>
    <x v="12"/>
    <x v="10"/>
    <n v="1031122600"/>
    <m/>
  </r>
  <r>
    <x v="25"/>
    <n v="1105057507"/>
    <s v="PEREZ DUCUARA NANCY"/>
    <s v="COLVATEL"/>
    <s v="AUXILIAR I / OPERADOR DE DATOS"/>
    <s v="BOGOTA"/>
    <s v="DDR18357"/>
    <x v="3"/>
    <n v="1199001"/>
    <s v="3406"/>
    <s v="L-S"/>
    <n v="3219151301"/>
    <n v="4660000389"/>
    <m/>
    <s v="PROYECTIZADO"/>
    <s v="Marscelo Tovar Nivia "/>
    <s v="18357-1105057507"/>
    <s v="LINA CRUZ"/>
    <s v="LINA PAOLA CRUZ TORRES"/>
    <s v="1199001-Servicio cuadrillas red externa FTTH C-CW5903-23 BOG"/>
    <s v="Nombre: COMPUTADOR PORTATIL , Nombre: SIMCARD ETB , Nombre: Cuenta Correo Kios ,"/>
    <s v="102839 SIMCARD ETB 6 SERIALIZADO  _x000a_102727 COMPUTADOR PORTATIL 6 SERIALIZADO  _x000a_000005 Cuenta Correo Kios 6 SERIALIZADO"/>
    <d v="2024-04-24T12:03:51"/>
    <s v="Tarde"/>
    <d v="2024-04-29T00:00:00"/>
    <n v="-0.49732638888963265"/>
    <d v="2024-04-12T00:00:00"/>
    <d v="2024-04-12T00:00:00"/>
    <d v="2024-04-25T00:00:00"/>
    <n v="4.1666666666666664E-2"/>
    <x v="12"/>
    <x v="10"/>
    <n v="1105057507"/>
    <m/>
  </r>
  <r>
    <x v="25"/>
    <n v="1022427250"/>
    <s v="SANCHEZ RODRIGUEZ IVAN RENE"/>
    <s v="COLVATEL"/>
    <s v="AUXILIAR I / OPERADOR DE DATOS"/>
    <s v="BOGOTA"/>
    <s v="DDR18357"/>
    <x v="3"/>
    <n v="1199001"/>
    <s v="3406"/>
    <s v="L-S"/>
    <n v="3115098760"/>
    <n v="4660000389"/>
    <m/>
    <s v="PROYECTIZADO"/>
    <s v="Marscelo Tovar Nivia "/>
    <s v="18357-1022427250"/>
    <s v="LINA CRUZ"/>
    <s v="LINA PAOLA CRUZ TORRES"/>
    <s v="1199001-Servicio cuadrillas red externa FTTH C-CW5903-23 BOG"/>
    <s v="Nombre: COMPUTADOR PORTATIL , Nombre: SIMCARD ETB , Nombre: Cuenta Correo Kios ,"/>
    <s v="102839 SIMCARD ETB 6 SERIALIZADO  _x000a_102727 COMPUTADOR PORTATIL 6 SERIALIZADO  _x000a_000005 Cuenta Correo Kios 6 SERIALIZADO"/>
    <d v="2024-04-24T11:05:25"/>
    <s v="Mañana"/>
    <d v="2024-04-29T00:00:00"/>
    <n v="-0.53790509259124519"/>
    <d v="2024-04-12T00:00:00"/>
    <d v="2024-04-12T00:00:00"/>
    <d v="2024-04-25T00:00:00"/>
    <n v="4.1666666666666664E-2"/>
    <x v="12"/>
    <x v="10"/>
    <n v="1022427250"/>
    <m/>
  </r>
  <r>
    <x v="15"/>
    <n v="1022374678"/>
    <s v="BENITEZ GUEVARA MARLON JOSE"/>
    <s v="COLVATEL"/>
    <s v="AUXILIAR I TENDIDO DE FIBRA OPTICA"/>
    <s v="BOGOTA"/>
    <s v="DDR18356"/>
    <x v="3"/>
    <n v="1199001"/>
    <s v="26"/>
    <s v="L-S"/>
    <n v="3182176309"/>
    <n v="4660000389"/>
    <m/>
    <s v="PROYECTIZADO"/>
    <s v="Marscelo Tovar Nivia "/>
    <s v="18356-1022374678"/>
    <s v="LINA CRUZ"/>
    <s v="LINA PAOLA CRUZ TORRES"/>
    <s v="1199001-Servicio cuadrillas red externa FTTH C-CW5903-23 BOG"/>
    <n v="0"/>
    <s v="sin recursos"/>
    <d v="2024-04-29T08:00:20"/>
    <s v="Mañana"/>
    <d v="2024-05-02T00:00:00"/>
    <n v="4.333564814813144"/>
    <d v="2024-04-12T00:00:00"/>
    <d v="2024-04-12T00:00:00"/>
    <d v="2024-04-25T00:00:00"/>
    <n v="4.1666666666666664E-2"/>
    <x v="12"/>
    <x v="10"/>
    <n v="1022374678"/>
    <m/>
  </r>
  <r>
    <x v="15"/>
    <n v="1034658268"/>
    <s v="BLANCO ESPINOSA JAIR SANTIAGO"/>
    <s v="COLVATEL"/>
    <s v="AUXILIAR I TENDIDO DE FIBRA OPTICA"/>
    <s v="BOGOTA"/>
    <s v="DDR18356"/>
    <x v="3"/>
    <n v="1199001"/>
    <s v="26"/>
    <s v="L-S"/>
    <n v="3125091183"/>
    <n v="4660000389"/>
    <m/>
    <s v="PROYECTIZADO"/>
    <s v="Marscelo Tovar Nivia "/>
    <s v="18356-1034658268"/>
    <s v="LINA CRUZ"/>
    <s v="LINA PAOLA CRUZ TORRES"/>
    <s v="1199001-Servicio cuadrillas red externa FTTH C-CW5903-23 BOG"/>
    <n v="0"/>
    <s v="sin recursos"/>
    <d v="2024-05-02T09:24:06"/>
    <s v="Mañana"/>
    <d v="2024-05-07T00:00:00"/>
    <n v="7.3917361111089122"/>
    <d v="2024-04-12T00:00:00"/>
    <d v="2024-04-12T00:00:00"/>
    <d v="2024-04-25T00:00:00"/>
    <n v="4.1666666666666664E-2"/>
    <x v="12"/>
    <x v="10"/>
    <n v="1034658268"/>
    <m/>
  </r>
  <r>
    <x v="15"/>
    <n v="1001139473"/>
    <s v="CABALLERO PANIAGUA JUAN CAMILO"/>
    <s v="COLVATEL"/>
    <s v="AUXILIAR I TENDIDO DE FIBRA OPTICA"/>
    <s v="BOGOTA"/>
    <s v="DDR18356"/>
    <x v="3"/>
    <n v="1199001"/>
    <s v="26"/>
    <s v="L-S"/>
    <n v="3213453775"/>
    <n v="4660000389"/>
    <m/>
    <s v="PROYECTIZADO"/>
    <s v="Marscelo Tovar Nivia "/>
    <s v="18356-1001139473"/>
    <s v="LINA CRUZ"/>
    <s v="LINA PAOLA CRUZ TORRES"/>
    <s v="1199001-Servicio cuadrillas red externa FTTH C-CW5903-23 BOG"/>
    <n v="0"/>
    <s v="sin recursos"/>
    <d v="2024-05-02T09:00:46"/>
    <s v="Mañana"/>
    <d v="2024-05-07T00:00:00"/>
    <n v="7.3755324074081727"/>
    <d v="2024-04-12T00:00:00"/>
    <d v="2024-04-12T00:00:00"/>
    <d v="2024-04-25T00:00:00"/>
    <n v="4.1666666666666664E-2"/>
    <x v="12"/>
    <x v="10"/>
    <n v="1001139473"/>
    <m/>
  </r>
  <r>
    <x v="15"/>
    <n v="1000127654"/>
    <s v="CASTILLO CARO DAVE SANTIAGO"/>
    <s v="COLVATEL"/>
    <s v="AUXILIAR I TENDIDO DE FIBRA OPTICA"/>
    <s v="BOGOTA"/>
    <s v="DDR18356"/>
    <x v="3"/>
    <n v="1199001"/>
    <s v="26"/>
    <s v="L-S"/>
    <n v="3044626430"/>
    <n v="4660000389"/>
    <m/>
    <s v="PROYECTIZADO"/>
    <s v="Marscelo Tovar Nivia "/>
    <s v="18356-1000127654"/>
    <s v="LINA CRUZ"/>
    <s v="LINA PAOLA CRUZ TORRES"/>
    <s v="1199001-Servicio cuadrillas red externa FTTH C-CW5903-23 BOG"/>
    <n v="0"/>
    <s v="sin recursos"/>
    <d v="2024-05-02T08:56:20"/>
    <s v="Mañana"/>
    <d v="2024-05-07T00:00:00"/>
    <n v="7.372453703705105"/>
    <d v="2024-04-12T00:00:00"/>
    <d v="2024-04-12T00:00:00"/>
    <d v="2024-04-25T00:00:00"/>
    <n v="4.1666666666666664E-2"/>
    <x v="12"/>
    <x v="10"/>
    <n v="1000127654"/>
    <m/>
  </r>
  <r>
    <x v="15"/>
    <n v="100000031"/>
    <s v="CASTILLO QUINTERO LUIS FERNANDO"/>
    <s v="COLVATEL"/>
    <s v="AUXILIAR I TENDIDO DE FIBRA OPTICA"/>
    <s v="BOGOTA"/>
    <s v="DDR18356"/>
    <x v="3"/>
    <n v="1199001"/>
    <s v="26"/>
    <s v="L-S"/>
    <n v="3115668303"/>
    <n v="4660000389"/>
    <m/>
    <s v="PROYECTIZADO"/>
    <s v="Marscelo Tovar Nivia "/>
    <s v="18356-100000031"/>
    <s v="LINA CRUZ"/>
    <s v="LINA PAOLA CRUZ TORRES"/>
    <s v="1199001-Servicio cuadrillas red externa FTTH C-CW5903-23 BOG"/>
    <n v="0"/>
    <s v="sin recursos"/>
    <m/>
    <s v=""/>
    <m/>
    <m/>
    <d v="2024-04-12T00:00:00"/>
    <d v="2024-04-12T00:00:00"/>
    <d v="2024-04-25T00:00:00"/>
    <n v="4.1666666666666664E-2"/>
    <x v="12"/>
    <x v="10"/>
    <m/>
    <m/>
  </r>
  <r>
    <x v="15"/>
    <n v="1005771511"/>
    <s v="DELGADO GONZALEZ KELLY JOHANA"/>
    <s v="COLVATEL"/>
    <s v="AUXILIAR I TENDIDO DE FIBRA OPTICA"/>
    <s v="BOGOTA"/>
    <s v="DDR18356"/>
    <x v="3"/>
    <n v="1199001"/>
    <s v="26"/>
    <s v="L-S"/>
    <n v="3024038540"/>
    <n v="4660000389"/>
    <m/>
    <s v="PROYECTIZADO"/>
    <s v="Marscelo Tovar Nivia "/>
    <s v="18356-1005771511"/>
    <s v="LINA CRUZ"/>
    <s v="LINA PAOLA CRUZ TORRES"/>
    <s v="1199001-Servicio cuadrillas red externa FTTH C-CW5903-23 BOG"/>
    <n v="0"/>
    <s v="sin recursos"/>
    <d v="2024-04-29T08:44:45"/>
    <s v="Mañana"/>
    <d v="2024-05-02T00:00:00"/>
    <n v="4.3644097222204437"/>
    <d v="2024-04-12T00:00:00"/>
    <d v="2024-04-12T00:00:00"/>
    <d v="2024-04-25T00:00:00"/>
    <n v="4.1666666666666664E-2"/>
    <x v="12"/>
    <x v="10"/>
    <n v="1005771511"/>
    <m/>
  </r>
  <r>
    <x v="15"/>
    <n v="1000143061"/>
    <s v="DUARTE QUIROGA BRYAN STEVEN"/>
    <s v="COLVATEL"/>
    <s v="AUXILIAR I TENDIDO DE FIBRA OPTICA"/>
    <s v="BOGOTA"/>
    <s v="DDR18356"/>
    <x v="3"/>
    <n v="1199001"/>
    <s v="26"/>
    <s v="L-S"/>
    <n v="3203682219"/>
    <n v="4660000389"/>
    <m/>
    <s v="PROYECTIZADO"/>
    <s v="Marscelo Tovar Nivia "/>
    <s v="18356-1000143061"/>
    <s v="LINA CRUZ"/>
    <s v="LINA PAOLA CRUZ TORRES"/>
    <s v="1199001-Servicio cuadrillas red externa FTTH C-CW5903-23 BOG"/>
    <n v="0"/>
    <s v="sin recursos"/>
    <d v="2024-05-02T08:58:55"/>
    <s v="Mañana"/>
    <d v="2024-05-07T00:00:00"/>
    <n v="7.3742476851839456"/>
    <d v="2024-04-12T00:00:00"/>
    <d v="2024-04-12T00:00:00"/>
    <d v="2024-04-25T00:00:00"/>
    <n v="4.1666666666666664E-2"/>
    <x v="12"/>
    <x v="10"/>
    <n v="1000143061"/>
    <m/>
  </r>
  <r>
    <x v="15"/>
    <n v="1031120874"/>
    <s v="GUERRERO RINCON ANDERSON ESTIDUAR"/>
    <s v="COLVATEL"/>
    <s v="AUXILIAR I TENDIDO DE FIBRA OPTICA"/>
    <s v="BOGOTA"/>
    <s v="DDR18356"/>
    <x v="3"/>
    <n v="1199001"/>
    <s v="26"/>
    <s v="L-S"/>
    <n v="3103388700"/>
    <n v="4660000389"/>
    <m/>
    <s v="PROYECTIZADO"/>
    <s v="Marscelo Tovar Nivia "/>
    <s v="18356-1031120874"/>
    <s v="LINA CRUZ"/>
    <s v="LINA PAOLA CRUZ TORRES"/>
    <s v="1199001-Servicio cuadrillas red externa FTTH C-CW5903-23 BOG"/>
    <n v="0"/>
    <s v="sin recursos"/>
    <d v="2024-04-29T08:43:05"/>
    <s v="Mañana"/>
    <d v="2024-05-02T00:00:00"/>
    <n v="4.3632523148116888"/>
    <d v="2024-04-12T00:00:00"/>
    <d v="2024-04-12T00:00:00"/>
    <d v="2024-04-25T00:00:00"/>
    <n v="4.1666666666666664E-2"/>
    <x v="12"/>
    <x v="10"/>
    <n v="1031120874"/>
    <m/>
  </r>
  <r>
    <x v="15"/>
    <n v="80825897"/>
    <s v="HERRERA CARVAJAL LUIS ALEJANDRO"/>
    <s v="COLVATEL"/>
    <s v="AUXILIAR I TENDIDO DE FIBRA OPTICA"/>
    <s v="BOGOTA"/>
    <s v="DDR18356"/>
    <x v="3"/>
    <n v="1199001"/>
    <s v="26"/>
    <s v="L-S"/>
    <n v="3102010125"/>
    <n v="4660000389"/>
    <m/>
    <s v="PROYECTIZADO"/>
    <s v="Marscelo Tovar Nivia "/>
    <s v="18356-80825897"/>
    <s v="LINA CRUZ"/>
    <s v="LINA PAOLA CRUZ TORRES"/>
    <s v="1199001-Servicio cuadrillas red externa FTTH C-CW5903-23 BOG"/>
    <n v="0"/>
    <s v="sin recursos"/>
    <d v="2024-04-29T08:42:46"/>
    <s v="Mañana"/>
    <d v="2024-05-02T00:00:00"/>
    <n v="4.3630324074038072"/>
    <d v="2024-04-12T00:00:00"/>
    <d v="2024-04-12T00:00:00"/>
    <d v="2024-04-25T00:00:00"/>
    <n v="4.1666666666666664E-2"/>
    <x v="12"/>
    <x v="10"/>
    <m/>
    <m/>
  </r>
  <r>
    <x v="15"/>
    <n v="1027520678"/>
    <s v="JEREZ MONTERO JHON FREDY"/>
    <s v="COLVATEL"/>
    <s v="AUXILIAR I TENDIDO DE FIBRA OPTICA"/>
    <s v="BOGOTA"/>
    <s v="DDR18356"/>
    <x v="3"/>
    <n v="1199001"/>
    <s v="26"/>
    <s v="L-S"/>
    <n v="3229461281"/>
    <n v="4660000389"/>
    <m/>
    <s v="PROYECTIZADO"/>
    <s v="Marscelo Tovar Nivia "/>
    <s v="18356-1027520678"/>
    <s v="LINA CRUZ"/>
    <s v="LINA PAOLA CRUZ TORRES"/>
    <s v="1199001-Servicio cuadrillas red externa FTTH C-CW5903-23 BOG"/>
    <n v="0"/>
    <s v="sin recursos"/>
    <d v="2024-04-29T08:42:31"/>
    <s v="Mañana"/>
    <d v="2024-05-02T00:00:00"/>
    <n v="4.3628587962957681"/>
    <d v="2024-04-12T00:00:00"/>
    <d v="2024-04-12T00:00:00"/>
    <d v="2024-04-25T00:00:00"/>
    <n v="4.1666666666666664E-2"/>
    <x v="12"/>
    <x v="10"/>
    <n v="1027520678"/>
    <m/>
  </r>
  <r>
    <x v="15"/>
    <n v="1012466919"/>
    <s v="PLAZA MAPE MICHAEL DUVAN"/>
    <s v="COLVATEL"/>
    <s v="AUXILIAR I TENDIDO DE FIBRA OPTICA"/>
    <s v="BOGOTA"/>
    <s v="DDR18356"/>
    <x v="3"/>
    <n v="1199001"/>
    <s v="26"/>
    <s v="L-S"/>
    <n v="3228013605"/>
    <n v="4660000389"/>
    <m/>
    <s v="PROYECTIZADO"/>
    <s v="Marscelo Tovar Nivia "/>
    <s v="18356-1012466919"/>
    <s v="LINA CRUZ"/>
    <s v="LINA PAOLA CRUZ TORRES"/>
    <s v="1199001-Servicio cuadrillas red externa FTTH C-CW5903-23 BOG"/>
    <n v="0"/>
    <s v="sin recursos"/>
    <d v="2024-04-29T08:41:42"/>
    <s v="Mañana"/>
    <d v="2024-05-02T00:00:00"/>
    <n v="4.3622916666645324"/>
    <d v="2024-04-12T00:00:00"/>
    <d v="2024-04-12T00:00:00"/>
    <d v="2024-04-25T00:00:00"/>
    <n v="4.1666666666666664E-2"/>
    <x v="12"/>
    <x v="10"/>
    <n v="1012466919"/>
    <m/>
  </r>
  <r>
    <x v="15"/>
    <n v="1033784396"/>
    <s v="SANCHEZ TORRES GUSTAVO ADOLFO"/>
    <s v="COLVATEL"/>
    <s v="AUXILIAR I TENDIDO DE FIBRA OPTICA"/>
    <s v="BOGOTA"/>
    <s v="DDR18356"/>
    <x v="3"/>
    <n v="1199001"/>
    <s v="26"/>
    <s v="L-S"/>
    <n v="3203997916"/>
    <n v="4660000389"/>
    <m/>
    <s v="PROYECTIZADO"/>
    <s v="Marscelo Tovar Nivia "/>
    <s v="18356-1033784396"/>
    <s v="LINA CRUZ"/>
    <s v="LINA PAOLA CRUZ TORRES"/>
    <s v="1199001-Servicio cuadrillas red externa FTTH C-CW5903-23 BOG"/>
    <n v="0"/>
    <s v="sin recursos"/>
    <d v="2024-04-29T08:33:11"/>
    <s v="Mañana"/>
    <d v="2024-05-02T00:00:00"/>
    <n v="4.356377314812562"/>
    <d v="2024-04-12T00:00:00"/>
    <d v="2024-04-12T00:00:00"/>
    <d v="2024-04-25T00:00:00"/>
    <n v="4.1666666666666664E-2"/>
    <x v="12"/>
    <x v="10"/>
    <n v="1033784396"/>
    <m/>
  </r>
  <r>
    <x v="15"/>
    <n v="1003558336"/>
    <s v="TORRES MARIN NATALIA"/>
    <s v="COLVATEL"/>
    <s v="AUXILIAR I TENDIDO DE FIBRA OPTICA"/>
    <s v="BOGOTA"/>
    <s v="DDR18356"/>
    <x v="3"/>
    <n v="1199001"/>
    <s v="26"/>
    <s v="L-S"/>
    <n v="3237320152"/>
    <n v="4660000389"/>
    <m/>
    <s v="PROYECTIZADO"/>
    <s v="Marscelo Tovar Nivia "/>
    <s v="18356-1003558336"/>
    <s v="LINA CRUZ"/>
    <s v="LINA PAOLA CRUZ TORRES"/>
    <s v="1199001-Servicio cuadrillas red externa FTTH C-CW5903-23 BOG"/>
    <n v="0"/>
    <s v="sin recursos"/>
    <d v="2024-04-29T08:32:42"/>
    <s v="Mañana"/>
    <d v="2024-05-02T00:00:00"/>
    <n v="4.3560416666659876"/>
    <d v="2024-04-12T00:00:00"/>
    <d v="2024-04-12T00:00:00"/>
    <d v="2024-04-25T00:00:00"/>
    <n v="4.1666666666666664E-2"/>
    <x v="12"/>
    <x v="10"/>
    <m/>
    <m/>
  </r>
  <r>
    <x v="15"/>
    <n v="1152701202"/>
    <s v="ZAPATA CARVAJAL MATEO"/>
    <s v="COLVATEL"/>
    <s v="AUXILIAR I TENDIDO DE FIBRA OPTICA"/>
    <s v="BOGOTA"/>
    <s v="DDR18356"/>
    <x v="3"/>
    <n v="1199001"/>
    <s v="26"/>
    <s v="L-S"/>
    <n v="3233322329"/>
    <n v="4660000389"/>
    <m/>
    <s v="PROYECTIZADO"/>
    <s v="Marscelo Tovar Nivia "/>
    <s v="18356-1152701202"/>
    <s v="LINA CRUZ"/>
    <s v="LINA PAOLA CRUZ TORRES"/>
    <s v="1199001-Servicio cuadrillas red externa FTTH C-CW5903-23 BOG"/>
    <n v="0"/>
    <s v="sin recursos"/>
    <d v="2024-04-29T08:14:40"/>
    <s v="Mañana"/>
    <d v="2024-05-02T00:00:00"/>
    <n v="4.3435185185153387"/>
    <d v="2024-04-12T00:00:00"/>
    <d v="2024-04-12T00:00:00"/>
    <d v="2024-04-25T00:00:00"/>
    <n v="4.1666666666666664E-2"/>
    <x v="12"/>
    <x v="10"/>
    <n v="1152701202"/>
    <m/>
  </r>
  <r>
    <x v="15"/>
    <n v="1000952218"/>
    <s v="TRIVIÑO CARVAJAL JHOSEP SANTIAGO"/>
    <s v="COLVATEL"/>
    <s v="AUXILIAR I TENDIDO DE FIBRA OPTICA"/>
    <s v="BOGOTA"/>
    <s v="DDR18356"/>
    <x v="3"/>
    <n v="1199001"/>
    <s v="26"/>
    <s v="L-S"/>
    <n v="3046488884"/>
    <n v="4660000389"/>
    <m/>
    <s v="PROYECTIZADO"/>
    <s v="Marscelo Tovar Nivia "/>
    <s v="18356-1000952218"/>
    <s v="LINA CRUZ"/>
    <s v="LINA PAOLA CRUZ TORRES"/>
    <s v="1199001-Servicio cuadrillas red externa FTTH C-CW5903-23 BOG"/>
    <n v="0"/>
    <s v="sin recursos"/>
    <d v="2024-04-29T08:16:01"/>
    <s v="Mañana"/>
    <d v="2024-05-02T00:00:00"/>
    <n v="4.3444560185162118"/>
    <d v="2024-04-12T00:00:00"/>
    <d v="2024-04-12T00:00:00"/>
    <d v="2024-04-25T00:00:00"/>
    <n v="4.1666666666666664E-2"/>
    <x v="12"/>
    <x v="10"/>
    <n v="1000952218"/>
    <m/>
  </r>
  <r>
    <x v="16"/>
    <n v="80812440"/>
    <s v="ANGARITA LOVERA LEONARDO"/>
    <s v="COLVATEL"/>
    <s v="TECNICO I AUXILIAR EMPALME DE FIBRA OPTICA"/>
    <s v="BOGOTA"/>
    <s v="DDR18354"/>
    <x v="3"/>
    <n v="1199001"/>
    <s v="26"/>
    <s v="L-S"/>
    <n v="3185384771"/>
    <n v="4660000389"/>
    <m/>
    <s v="PROYECTIZADO"/>
    <s v="Marscelo Tovar Nivia "/>
    <s v="18354-80812440"/>
    <s v="LINA CRUZ"/>
    <s v="LINA PAOLA CRUZ TORRES"/>
    <s v="1199001-Servicio cuadrillas red externa FTTH C-CW5903-23 BOG"/>
    <n v="0"/>
    <s v="sin recursos"/>
    <d v="2024-04-29T07:58:41"/>
    <s v="Mañana"/>
    <d v="2024-05-02T00:00:00"/>
    <n v="4.3324189814811689"/>
    <d v="2024-04-12T00:00:00"/>
    <d v="2024-04-12T00:00:00"/>
    <d v="2024-04-25T00:00:00"/>
    <n v="4.1666666666666664E-2"/>
    <x v="12"/>
    <x v="10"/>
    <n v="80812440"/>
    <m/>
  </r>
  <r>
    <x v="16"/>
    <n v="1022369310"/>
    <s v="BALLESTEROS NIÑO DEIVID STEVEN"/>
    <s v="COLVATEL"/>
    <s v="TECNICO I AUXILIAR EMPALME DE FIBRA OPTICA"/>
    <s v="BOGOTA"/>
    <s v="DDR18354"/>
    <x v="3"/>
    <n v="1199001"/>
    <s v="26"/>
    <s v="L-S"/>
    <n v="3132901176"/>
    <n v="4660000389"/>
    <m/>
    <s v="PROYECTIZADO"/>
    <s v="Marscelo Tovar Nivia "/>
    <s v="18354-1022369310"/>
    <s v="LINA CRUZ"/>
    <s v="LINA PAOLA CRUZ TORRES"/>
    <s v="1199001-Servicio cuadrillas red externa FTTH C-CW5903-23 BOG"/>
    <n v="0"/>
    <s v="sin recursos"/>
    <d v="2024-04-29T07:59:26"/>
    <s v="Mañana"/>
    <d v="2024-05-02T00:00:00"/>
    <n v="4.332939814812562"/>
    <d v="2024-04-12T00:00:00"/>
    <d v="2024-04-12T00:00:00"/>
    <d v="2024-04-25T00:00:00"/>
    <n v="4.1666666666666664E-2"/>
    <x v="12"/>
    <x v="10"/>
    <n v="1022369310"/>
    <m/>
  </r>
  <r>
    <x v="16"/>
    <n v="1033708332"/>
    <s v="ESPITIA LEON ERLEY FRANCISCO"/>
    <s v="COLVATEL"/>
    <s v="TECNICO I AUXILIAR EMPALME DE FIBRA OPTICA"/>
    <s v="BOGOTA"/>
    <s v="DDR18354"/>
    <x v="3"/>
    <n v="1199001"/>
    <s v="26"/>
    <s v="L-S"/>
    <n v="3133160178"/>
    <n v="4660000389"/>
    <m/>
    <s v="PROYECTIZADO"/>
    <s v="Marscelo Tovar Nivia "/>
    <s v="18354-1033708332"/>
    <s v="LINA CRUZ"/>
    <s v="LINA PAOLA CRUZ TORRES"/>
    <s v="1199001-Servicio cuadrillas red externa FTTH C-CW5903-23 BOG"/>
    <n v="0"/>
    <s v="sin recursos"/>
    <d v="2024-04-29T08:43:57"/>
    <s v="Mañana"/>
    <d v="2024-05-02T00:00:00"/>
    <n v="4.3638541666659876"/>
    <d v="2024-04-12T00:00:00"/>
    <d v="2024-04-12T00:00:00"/>
    <d v="2024-04-25T00:00:00"/>
    <n v="4.1666666666666664E-2"/>
    <x v="12"/>
    <x v="10"/>
    <n v="1033708332"/>
    <m/>
  </r>
  <r>
    <x v="16"/>
    <n v="1019113673"/>
    <s v="RIVEROS ACEVEDO YORK HARRISSON"/>
    <s v="COLVATEL"/>
    <s v="TECNICO I AUXILIAR EMPALME DE FIBRA OPTICA"/>
    <s v="BOGOTA"/>
    <s v="DDR18354"/>
    <x v="3"/>
    <n v="1199001"/>
    <s v="26"/>
    <s v="L-S"/>
    <n v="3016454825"/>
    <n v="4660000389"/>
    <m/>
    <s v="PROYECTIZADO"/>
    <s v="Marscelo Tovar Nivia "/>
    <s v="18354-1019113673"/>
    <s v="LINA CRUZ"/>
    <s v="LINA PAOLA CRUZ TORRES"/>
    <s v="1199001-Servicio cuadrillas red externa FTTH C-CW5903-23 BOG"/>
    <n v="0"/>
    <s v="sin recursos"/>
    <d v="2024-04-29T08:41:03"/>
    <s v="Mañana"/>
    <d v="2024-05-02T00:00:00"/>
    <n v="4.3618402777792653"/>
    <d v="2024-04-12T00:00:00"/>
    <d v="2024-04-12T00:00:00"/>
    <d v="2024-04-25T00:00:00"/>
    <n v="4.1666666666666664E-2"/>
    <x v="12"/>
    <x v="10"/>
    <n v="1019113673"/>
    <m/>
  </r>
  <r>
    <x v="16"/>
    <n v="1030536598"/>
    <s v="ROJAS CASTILLO DIEGO"/>
    <s v="COLVATEL"/>
    <s v="TECNICO I AUXILIAR EMPALME DE FIBRA OPTICA"/>
    <s v="BOGOTA"/>
    <s v="DDR18354"/>
    <x v="3"/>
    <n v="1199001"/>
    <s v="26"/>
    <s v="L-S"/>
    <n v="3227628062"/>
    <n v="4660000389"/>
    <m/>
    <s v="PROYECTIZADO"/>
    <s v="Marscelo Tovar Nivia "/>
    <s v="18354-1030536598"/>
    <s v="LINA CRUZ"/>
    <s v="LINA PAOLA CRUZ TORRES"/>
    <s v="1199001-Servicio cuadrillas red externa FTTH C-CW5903-23 BOG"/>
    <n v="0"/>
    <s v="sin recursos"/>
    <d v="2024-04-29T08:40:34"/>
    <s v="Mañana"/>
    <d v="2024-05-02T00:00:00"/>
    <n v="4.3615046296326909"/>
    <d v="2024-04-12T00:00:00"/>
    <d v="2024-04-12T00:00:00"/>
    <d v="2024-04-25T00:00:00"/>
    <n v="4.1666666666666664E-2"/>
    <x v="12"/>
    <x v="10"/>
    <n v="1030536598"/>
    <m/>
  </r>
  <r>
    <x v="16"/>
    <n v="80124110"/>
    <s v="VERA REYES JOSE ARNOBI"/>
    <s v="COLVATEL"/>
    <s v="TECNICO I AUXILIAR EMPALME DE FIBRA OPTICA"/>
    <s v="BOGOTA"/>
    <s v="DDR18354"/>
    <x v="3"/>
    <n v="1199001"/>
    <s v="26"/>
    <s v="L-S"/>
    <n v="3025645500"/>
    <n v="4660000389"/>
    <m/>
    <s v="PROYECTIZADO"/>
    <s v="Marscelo Tovar Nivia "/>
    <s v="18354-80124110"/>
    <s v="LINA CRUZ"/>
    <s v="LINA PAOLA CRUZ TORRES"/>
    <s v="1199001-Servicio cuadrillas red externa FTTH C-CW5903-23 BOG"/>
    <n v="0"/>
    <s v="sin recursos"/>
    <d v="2024-04-29T08:32:11"/>
    <s v="Mañana"/>
    <d v="2024-05-02T00:00:00"/>
    <n v="4.3556828703731298"/>
    <d v="2024-04-12T00:00:00"/>
    <d v="2024-04-12T00:00:00"/>
    <d v="2024-04-25T00:00:00"/>
    <n v="4.1666666666666664E-2"/>
    <x v="12"/>
    <x v="10"/>
    <n v="80124110"/>
    <m/>
  </r>
  <r>
    <x v="16"/>
    <n v="1016107877"/>
    <s v="YEPES GOMEZ YEISSON JULIAN"/>
    <s v="COLVATEL"/>
    <s v="TECNICO I AUXILIAR EMPALME DE FIBRA OPTICA"/>
    <s v="BOGOTA"/>
    <s v="DDR18354"/>
    <x v="3"/>
    <n v="1199001"/>
    <s v="26"/>
    <s v="L-S"/>
    <n v="3195238428"/>
    <n v="4660000389"/>
    <m/>
    <s v="PROYECTIZADO"/>
    <s v="Marscelo Tovar Nivia "/>
    <s v="18354-1016107877"/>
    <s v="LINA CRUZ"/>
    <s v="LINA PAOLA CRUZ TORRES"/>
    <s v="1199001-Servicio cuadrillas red externa FTTH C-CW5903-23 BOG"/>
    <n v="0"/>
    <s v="sin recursos"/>
    <d v="2024-04-29T08:13:39"/>
    <s v="Mañana"/>
    <d v="2024-05-02T00:00:00"/>
    <n v="4.3428124999991269"/>
    <d v="2024-04-12T00:00:00"/>
    <d v="2024-04-12T00:00:00"/>
    <d v="2024-04-25T00:00:00"/>
    <n v="4.1666666666666664E-2"/>
    <x v="12"/>
    <x v="10"/>
    <n v="1016107877"/>
    <m/>
  </r>
  <r>
    <x v="16"/>
    <n v="1001185071"/>
    <s v="ZAMBRANO HERRERA JOAN SEBASTIAN"/>
    <s v="COLVATEL"/>
    <s v="TECNICO I AUXILIAR EMPALME DE FIBRA OPTICA"/>
    <s v="BOGOTA"/>
    <s v="DDR18354"/>
    <x v="3"/>
    <n v="1199001"/>
    <s v="26"/>
    <s v="L-S"/>
    <n v="3112639043"/>
    <n v="4660000389"/>
    <m/>
    <s v="PROYECTIZADO"/>
    <s v="Marscelo Tovar Nivia "/>
    <s v="18354-1001185071"/>
    <s v="LINA CRUZ"/>
    <s v="LINA PAOLA CRUZ TORRES"/>
    <s v="1199001-Servicio cuadrillas red externa FTTH C-CW5903-23 BOG"/>
    <n v="0"/>
    <s v="sin recursos"/>
    <d v="2024-05-02T08:54:31"/>
    <s v="Mañana"/>
    <d v="2024-05-07T00:00:00"/>
    <n v="7.3711921296271612"/>
    <d v="2024-04-12T00:00:00"/>
    <d v="2024-04-12T00:00:00"/>
    <d v="2024-04-25T00:00:00"/>
    <n v="4.1666666666666664E-2"/>
    <x v="12"/>
    <x v="10"/>
    <n v="1001185071"/>
    <m/>
  </r>
  <r>
    <x v="26"/>
    <n v="1000726533"/>
    <s v="RAMIREZ SOLANO JUAN SEBASTIAN"/>
    <s v="COLVATEL"/>
    <s v="TECNICO EN SISTEMAS DE INFORMACION"/>
    <s v="BOGOTA"/>
    <s v="DDR18348"/>
    <x v="3"/>
    <n v="8903"/>
    <s v="200"/>
    <s v="L-V"/>
    <n v="3003067846"/>
    <s v="ESTRATEGIA CORPORATIVA OPERATIVO"/>
    <m/>
    <s v="PROYECTIZADO"/>
    <s v="Juan Pablo Correa"/>
    <s v="18348-1000726533"/>
    <s v="LINA CRUZ"/>
    <s v="LINA PAOLA CRUZ TORRES"/>
    <s v="8903-ESTRATEGIA CORPORATIVA OPERATIVO"/>
    <s v="Nombre: Computador portatil core I7 , Nombre: Cuenta Correo Basic , Nombre: Mouse USB , Nombre: Base refrigerante , Nombre: TEAMS ,"/>
    <s v="000008 Computador portatil core I7 1 SERIALIZADO  _x000a_000006 Cuenta Correo Basic 1 SERIALIZADO  _x000a_000002 Mouse USB 1 SERIALIZADO  _x000a_000004 Base refrigerante 1 SERIALIZADO  _x000a_9999909 TEAMS 1 CUANTIFICADO"/>
    <d v="2024-04-19T16:56:03"/>
    <s v="Tarde"/>
    <d v="2024-04-24T00:00:00"/>
    <n v="-5.2944097222207347"/>
    <d v="2024-04-08T00:00:00"/>
    <d v="2024-04-17T00:00:00"/>
    <d v="2024-04-25T00:00:00"/>
    <n v="7.291666666666667"/>
    <x v="13"/>
    <x v="8"/>
    <n v="1000726533"/>
    <m/>
  </r>
  <r>
    <x v="27"/>
    <n v="1025460684"/>
    <s v="GUARNIZO COLORADO JUAN NOSE"/>
    <s v="COLVATEL"/>
    <s v="AUXILIAR I / TENDIDO COBRE"/>
    <s v="BOGOTA"/>
    <s v="DDR18329"/>
    <x v="3"/>
    <n v="1200001"/>
    <s v="1250"/>
    <s v="L-S"/>
    <n v="3027903380"/>
    <s v="CW9431"/>
    <m/>
    <s v="PROYECTIZADO"/>
    <s v="Mauricio Barreto Ochoa "/>
    <s v="18329-1025460684"/>
    <s v="LINA CRUZ"/>
    <s v="LINA PAOLA CRUZ TORRES"/>
    <s v="1200001-Decomisionamiento cobre - C-XXXX-24 BOG2"/>
    <n v="0"/>
    <s v="sin recursos"/>
    <d v="2024-04-29T08:43:29"/>
    <s v="Mañana"/>
    <d v="2024-05-02T00:00:00"/>
    <n v="4.3635300925961928"/>
    <d v="2024-03-27T00:00:00"/>
    <d v="2024-04-02T00:00:00"/>
    <d v="2024-04-25T00:00:00"/>
    <n v="2.0833333333333335"/>
    <x v="14"/>
    <x v="14"/>
    <n v="1025460684"/>
    <m/>
  </r>
  <r>
    <x v="28"/>
    <n v="1082803546"/>
    <s v="BETANCOURTH CHARRY LEIDY MARCELA"/>
    <s v="COLVATEL"/>
    <s v="GERENTE DE PROYECTOS – SERVICIOS CORPORATIVOS"/>
    <s v="BOGOTA"/>
    <s v="DDR18369"/>
    <x v="4"/>
    <n v="1517001"/>
    <s v="30"/>
    <s v="L-S"/>
    <n v="3103490256"/>
    <s v="CW8267"/>
    <m/>
    <s v="PROYECTIZADO OBRA LABOR"/>
    <s v="Stiven Julian Gonzalez Vasquez "/>
    <s v="18369-1082803546"/>
    <s v="LINA CRUZ"/>
    <s v="LINA PAOLA CRUZ TORRES"/>
    <s v="1517001-CENTRO DE GESTIÓN"/>
    <s v="Nombre: COMPUTADOR PORTATIL , Nombre: SIMCARD ETB , Nombre: Cuenta Correo Basic , Nombre: CELULAR SMARTPHONE BASICO , Nombre: MICROSOFT PROJECT , Nombre: TEAMS , Nombre: MICROSOFT VISIO ,"/>
    <s v="9999991 MICROSOFT VISIO 1 CUANTIFICADO  _x000a_9999905 MICROSOFT PROJECT 1 CUANTIFICADO  _x000a_9999909 TEAMS 1 CUANTIFICADO  _x000a_000006 Cuenta Correo Basic 1 SERIALIZADO  _x000a_102727 COMPUTADOR PORTATIL 1 SERIALIZADO  _x000a_102839 SIMCARD ETB 1 SERIALIZADO  _x000a_101999 CELULAR SMARTPHONE BASICO 1 CUANTIFICADO "/>
    <d v="2024-04-19T12:18:49"/>
    <s v="Tarde"/>
    <d v="2024-04-24T00:00:00"/>
    <n v="-3.4869328703716747"/>
    <d v="2024-04-17T00:00:00"/>
    <d v="2024-04-19T00:00:00"/>
    <d v="2024-04-23T00:00:00"/>
    <n v="1.7083333333333335"/>
    <x v="15"/>
    <x v="15"/>
    <n v="1082803546"/>
    <m/>
  </r>
  <r>
    <x v="29"/>
    <n v="1030609284"/>
    <s v="HERNANDEZ HERNANDEZ LUISA FERNANDA"/>
    <s v="COLVATEL"/>
    <s v="ESPECIALISTA DE ATENCION A FALLAS CORPORATIVO"/>
    <s v="BOGOTA"/>
    <s v="DDR18364"/>
    <x v="4"/>
    <n v="1060001"/>
    <s v="130"/>
    <s v="6X8"/>
    <n v="3213620989"/>
    <n v="4600018227"/>
    <m/>
    <s v="PROYECTIZADO"/>
    <s v="Carlos Arturo Contreras"/>
    <s v="18364-1030609284"/>
    <s v="LINA CRUZ"/>
    <s v="LINA PAOLA CRUZ TORRES"/>
    <s v="1060001-CENTRO DE GESTIÓN ASEG- 4600018227 -20 BOG"/>
    <s v="Nombre: COMPUTADOR PORTATIL , Nombre: SIMCARD ETB , Nombre: Cuenta Correo Basic , Nombre: CELULAR SMARTPHONE BASICO ,"/>
    <s v="02727 COMPUTADOR PORTATIL 2 SERIALIZADO  _x000a_000006 Cuenta Correo Basic 2 SERIALIZADO  _x000a_101999 CELULAR SMARTPHONE BASICO 2 CUANTIFICADO  _x000a_102839 SIMCARD ETB 2 SERIALIZADO"/>
    <d v="2024-04-18T08:29:40"/>
    <s v="Mañana"/>
    <d v="2024-04-23T00:00:00"/>
    <n v="-4.646064814813144"/>
    <d v="2024-04-16T00:00:00"/>
    <d v="2024-04-17T00:00:00"/>
    <d v="2024-04-23T00:00:00"/>
    <n v="0.70833333333333337"/>
    <x v="2"/>
    <x v="16"/>
    <n v="1030609284"/>
    <m/>
  </r>
  <r>
    <x v="29"/>
    <n v="80807464"/>
    <s v="PULIDO MONTES ANDRES RICARDO"/>
    <s v="COLVATEL"/>
    <s v="ESPECIALISTA DE ATENCION A FALLAS CORPORATIVO"/>
    <s v="BOGOTA"/>
    <s v="DDR18364"/>
    <x v="4"/>
    <n v="1060001"/>
    <s v="130"/>
    <s v="6X8"/>
    <n v="3057130671"/>
    <n v="4600018227"/>
    <m/>
    <s v="PROYECTIZADO"/>
    <s v="Carlos Arturo Contreras"/>
    <s v="18364-80807464"/>
    <s v="LINA CRUZ"/>
    <s v="LINA PAOLA CRUZ TORRES"/>
    <s v="1060001-CENTRO DE GESTIÓN ASEG- 4600018227 -20 BOG"/>
    <s v="Nombre: COMPUTADOR PORTATIL , Nombre: SIMCARD ETB , Nombre: Cuenta Correo Basic , Nombre: CELULAR SMARTPHONE BASICO ,"/>
    <s v="02727 COMPUTADOR PORTATIL 2 SERIALIZADO  _x000a_000006 Cuenta Correo Basic 2 SERIALIZADO  _x000a_101999 CELULAR SMARTPHONE BASICO 2 CUANTIFICADO  _x000a_102839 SIMCARD ETB 2 SERIALIZADO"/>
    <d v="2024-04-18T08:30:15"/>
    <s v="Mañana"/>
    <d v="2024-04-23T00:00:00"/>
    <n v="-4.6456597222204437"/>
    <d v="2024-04-16T00:00:00"/>
    <d v="2024-04-17T00:00:00"/>
    <d v="2024-04-23T00:00:00"/>
    <n v="0.70833333333333337"/>
    <x v="2"/>
    <x v="16"/>
    <n v="80807464"/>
    <m/>
  </r>
  <r>
    <x v="30"/>
    <n v="1026253128"/>
    <s v="CASTRO RONCANCIO OSCAR JAVIER"/>
    <s v="COLVATEL"/>
    <s v="ESPECIALISTA DE ATENCION A FALLAS CORPORATIVO"/>
    <s v="BOGOTA"/>
    <s v="DDR18363"/>
    <x v="4"/>
    <n v="1060001"/>
    <s v="130"/>
    <s v="7X24"/>
    <n v="3143332738"/>
    <n v="4600018227"/>
    <m/>
    <s v="PROYECTIZADO"/>
    <s v="Carlos Arturo Contreras"/>
    <s v="18363-1026253128"/>
    <s v="LINA CRUZ"/>
    <s v="LINA PAOLA CRUZ TORRES"/>
    <s v="1060001-CENTRO DE GESTIÓN ASEG- 4600018227 -20 BOG"/>
    <s v="Nombre: COMPUTADOR PORTATIL , Nombre: SIMCARD ETB , Nombre: Cuenta Correo Basic , Nombre: CELULAR SMARTPHONE BASICO ,"/>
    <s v="102727 COMPUTADOR PORTATIL 4 SERIALIZADO  _x000a_000006 Cuenta Correo Basic 4 SERIALIZADO  _x000a_101999 CELULAR SMARTPHONE BASICO 4 CUANTIFICADO  _x000a_102839 SIMCARD ETB 4 SERIALIZADO "/>
    <d v="2024-04-18T08:13:00"/>
    <s v="Mañana"/>
    <d v="2024-04-23T00:00:00"/>
    <n v="-4.6576388888861402"/>
    <d v="2024-04-16T00:00:00"/>
    <d v="2024-04-17T00:00:00"/>
    <d v="2024-04-23T00:00:00"/>
    <n v="0.70833333333333337"/>
    <x v="2"/>
    <x v="16"/>
    <n v="1026253128"/>
    <m/>
  </r>
  <r>
    <x v="24"/>
    <n v="5177477"/>
    <s v="ALVAREZ FINO YONATA JOSE"/>
    <s v="COLVATEL"/>
    <s v="TECNICO I SEGURIDAD INFRAESTRUCTURA ASEGURAMIENTO FTTH"/>
    <s v="BOGOTA"/>
    <s v="DDR18358"/>
    <x v="4"/>
    <n v="1199001"/>
    <s v="234"/>
    <s v="L-S"/>
    <n v="3025239204"/>
    <n v="4660000389"/>
    <m/>
    <s v="PROYECTIZADO"/>
    <s v="Marscelo Tovar Nivia "/>
    <s v="18358-5177477"/>
    <s v="LINA CRUZ"/>
    <s v="LINA PAOLA CRUZ TORRES"/>
    <s v="1199001-Servicio cuadrillas red externa FTTH C-CW5903-23 BOG"/>
    <n v="0"/>
    <s v="sin recursos"/>
    <d v="2024-04-25T08:14:24"/>
    <s v="Mañana"/>
    <d v="2024-04-30T00:00:00"/>
    <n v="2.34333333333052"/>
    <d v="2024-04-12T00:00:00"/>
    <d v="2024-04-12T00:00:00"/>
    <d v="2024-04-23T00:00:00"/>
    <n v="4.1666666666666664E-2"/>
    <x v="4"/>
    <x v="4"/>
    <n v="5177477"/>
    <m/>
  </r>
  <r>
    <x v="25"/>
    <n v="1016105757"/>
    <s v="BUITRAGO MARTINEZ ANGIE STEFANIA"/>
    <s v="COLVATEL"/>
    <s v="AUXILIAR I / OPERADOR DE DATOS"/>
    <s v="BOGOTA"/>
    <s v="DDR18357"/>
    <x v="4"/>
    <n v="1199001"/>
    <s v="3406"/>
    <s v="L-S"/>
    <n v="3102862814"/>
    <n v="4660000389"/>
    <m/>
    <s v="PROYECTIZADO"/>
    <s v="Marscelo Tovar Nivia "/>
    <s v="18357-1016105757"/>
    <s v="LINA CRUZ"/>
    <s v="LINA PAOLA CRUZ TORRES"/>
    <s v="1199001-Servicio cuadrillas red externa FTTH C-CW5903-23 BOG"/>
    <s v="Nombre: COMPUTADOR PORTATIL , Nombre: SIMCARD ETB , Nombre: Cuenta Correo Kios ,"/>
    <s v="102839 SIMCARD ETB 6 SERIALIZADO  _x000a_102727 COMPUTADOR PORTATIL 6 SERIALIZADO  _x000a_000005 Cuenta Correo Kios 6 SERIALIZADO"/>
    <d v="2024-04-18T16:52:24"/>
    <s v="Tarde"/>
    <d v="2024-04-23T00:00:00"/>
    <n v="-4.296944444446126"/>
    <d v="2024-04-12T00:00:00"/>
    <d v="2024-04-12T00:00:00"/>
    <d v="2024-04-23T00:00:00"/>
    <n v="4.1666666666666664E-2"/>
    <x v="4"/>
    <x v="4"/>
    <m/>
    <m/>
  </r>
  <r>
    <x v="31"/>
    <n v="1066180900"/>
    <s v="AVILEZ VALLESTERO OMAR ELIA"/>
    <s v="COLVATEL"/>
    <s v="TECNICO II LIDER DE GRUPO TENDIDO DE FIBRA OPTICA ASEGURAMIENTO"/>
    <s v="BOGOTA"/>
    <s v="DDR18355"/>
    <x v="4"/>
    <n v="1199001"/>
    <s v="52"/>
    <s v="L-S"/>
    <n v="3106963998"/>
    <n v="4660000389"/>
    <m/>
    <s v="PROYECTIZADO"/>
    <s v="Marscelo Tovar Nivia "/>
    <s v="18355-1066180900"/>
    <s v="LINA CRUZ"/>
    <s v="LINA PAOLA CRUZ TORRES"/>
    <s v="1199001-Servicio cuadrillas red externa FTTH C-CW5903-23 BOG"/>
    <n v="0"/>
    <s v="sin recursos"/>
    <d v="2024-04-25T08:21:44"/>
    <s v="Mañana"/>
    <d v="2024-04-30T00:00:00"/>
    <n v="2.3484259259275859"/>
    <d v="2024-04-12T00:00:00"/>
    <d v="2024-04-12T00:00:00"/>
    <d v="2024-04-23T00:00:00"/>
    <n v="4.1666666666666664E-2"/>
    <x v="4"/>
    <x v="4"/>
    <n v="1066180900"/>
    <m/>
  </r>
  <r>
    <x v="31"/>
    <n v="1033728662"/>
    <s v="RAMIREZ MARTINEZ JUAN SEBASTIAN"/>
    <s v="COLVATEL"/>
    <s v="TECNICO II LIDER DE GRUPO TENDIDO DE FIBRA OPTICA ASEGURAMIENTO"/>
    <s v="BOGOTA"/>
    <s v="DDR18355"/>
    <x v="4"/>
    <n v="1199001"/>
    <s v="52"/>
    <s v="L-S"/>
    <n v="3204527615"/>
    <n v="4660000389"/>
    <m/>
    <s v="PROYECTIZADO"/>
    <s v="Marscelo Tovar Nivia "/>
    <s v="18355-1033728662"/>
    <s v="LINA CRUZ"/>
    <s v="LINA PAOLA CRUZ TORRES"/>
    <s v="1199001-Servicio cuadrillas red externa FTTH C-CW5903-23 BOG"/>
    <n v="0"/>
    <s v="sin recursos"/>
    <d v="2024-04-25T08:29:18"/>
    <s v="Mañana"/>
    <d v="2024-04-30T00:00:00"/>
    <n v="2.3536805555559113"/>
    <d v="2024-04-12T00:00:00"/>
    <d v="2024-04-12T00:00:00"/>
    <d v="2024-04-23T00:00:00"/>
    <n v="4.1666666666666664E-2"/>
    <x v="4"/>
    <x v="4"/>
    <n v="1033728662"/>
    <m/>
  </r>
  <r>
    <x v="31"/>
    <n v="1047465901"/>
    <s v="SIERRA PAYARES RICARDO ERNESTO"/>
    <s v="COLVATEL"/>
    <s v="TECNICO II LIDER DE GRUPO TENDIDO DE FIBRA OPTICA ASEGURAMIENTO"/>
    <s v="BOGOTA"/>
    <s v="DDR18355"/>
    <x v="4"/>
    <n v="1199001"/>
    <s v="52"/>
    <s v="L-S"/>
    <n v="3164573528"/>
    <n v="4660000389"/>
    <m/>
    <s v="PROYECTIZADO"/>
    <s v="Marscelo Tovar Nivia "/>
    <s v="18355-1047465901"/>
    <s v="LINA CRUZ"/>
    <s v="LINA PAOLA CRUZ TORRES"/>
    <s v="1199001-Servicio cuadrillas red externa FTTH C-CW5903-23 BOG"/>
    <n v="0"/>
    <s v="sin recursos"/>
    <d v="2024-04-25T08:27:47"/>
    <s v="Mañana"/>
    <d v="2024-04-30T00:00:00"/>
    <n v="2.3526273148163455"/>
    <d v="2024-04-12T00:00:00"/>
    <d v="2024-04-12T00:00:00"/>
    <d v="2024-04-23T00:00:00"/>
    <n v="4.1666666666666664E-2"/>
    <x v="4"/>
    <x v="4"/>
    <n v="1047465901"/>
    <m/>
  </r>
  <r>
    <x v="16"/>
    <n v="1003616621"/>
    <s v="BERNAL GONZALEZ KEVIN LORENZO"/>
    <s v="COLVATEL"/>
    <s v="TECNICO I AUXILIAR EMPALME DE FIBRA OPTICA"/>
    <s v="BOGOTA"/>
    <s v="DDR18354"/>
    <x v="4"/>
    <n v="1199001"/>
    <s v="26"/>
    <s v="L-S"/>
    <n v="3108627040"/>
    <n v="4660000389"/>
    <m/>
    <s v="PROYECTIZADO"/>
    <s v="Marscelo Tovar Nivia "/>
    <s v="18354-1003616621"/>
    <s v="LINA CRUZ"/>
    <s v="LINA PAOLA CRUZ TORRES"/>
    <s v="1199001-Servicio cuadrillas red externa FTTH C-CW5903-23 BOG"/>
    <n v="0"/>
    <s v="sin recursos"/>
    <d v="2024-04-29T07:54:30"/>
    <s v="Mañana"/>
    <d v="2024-05-02T00:00:00"/>
    <n v="6.3295138888861402"/>
    <d v="2024-04-12T00:00:00"/>
    <d v="2024-04-12T00:00:00"/>
    <d v="2024-04-23T00:00:00"/>
    <n v="4.1666666666666664E-2"/>
    <x v="4"/>
    <x v="4"/>
    <n v="1003616621"/>
    <m/>
  </r>
  <r>
    <x v="16"/>
    <n v="1022442105"/>
    <s v="FORERO BELLO WILLIAM CAMILO"/>
    <s v="COLVATEL"/>
    <s v="TECNICO I AUXILIAR EMPALME DE FIBRA OPTICA"/>
    <s v="BOGOTA"/>
    <s v="DDR18354"/>
    <x v="4"/>
    <n v="1199001"/>
    <s v="26"/>
    <s v="L-S"/>
    <n v="3241669925"/>
    <n v="4660000389"/>
    <m/>
    <s v="PROYECTIZADO"/>
    <s v="Marscelo Tovar Nivia "/>
    <s v="18354-1022442105"/>
    <s v="LINA CRUZ"/>
    <s v="LINA PAOLA CRUZ TORRES"/>
    <s v="1199001-Servicio cuadrillas red externa FTTH C-CW5903-23 BOG"/>
    <n v="0"/>
    <s v="sin recursos"/>
    <d v="2024-04-29T08:48:49"/>
    <s v="Mañana"/>
    <d v="2024-05-02T00:00:00"/>
    <n v="6.3672337962998427"/>
    <d v="2024-04-12T00:00:00"/>
    <d v="2024-04-12T00:00:00"/>
    <d v="2024-04-23T00:00:00"/>
    <n v="4.1666666666666664E-2"/>
    <x v="4"/>
    <x v="4"/>
    <n v="1022442105"/>
    <m/>
  </r>
  <r>
    <x v="16"/>
    <n v="1024593104"/>
    <s v="MONTES GUACANEME JUAN DAVID"/>
    <s v="COLVATEL"/>
    <s v="TECNICO I AUXILIAR EMPALME DE FIBRA OPTICA"/>
    <s v="BOGOTA"/>
    <s v="DDR18354"/>
    <x v="4"/>
    <n v="1199001"/>
    <s v="26"/>
    <s v="L-S"/>
    <n v="3203684558"/>
    <n v="4660000389"/>
    <m/>
    <s v="PROYECTIZADO"/>
    <s v="Marscelo Tovar Nivia "/>
    <s v="18354-1024593104"/>
    <s v="LINA CRUZ"/>
    <s v="LINA PAOLA CRUZ TORRES"/>
    <s v="1199001-Servicio cuadrillas red externa FTTH C-CW5903-23 BOG"/>
    <n v="0"/>
    <s v="sin recursos"/>
    <d v="2024-04-25T08:30:25"/>
    <s v="Mañana"/>
    <d v="2024-04-30T00:00:00"/>
    <n v="2.354456018518249"/>
    <d v="2024-04-12T00:00:00"/>
    <d v="2024-04-12T00:00:00"/>
    <d v="2024-04-23T00:00:00"/>
    <n v="4.1666666666666664E-2"/>
    <x v="4"/>
    <x v="4"/>
    <n v="1024593104"/>
    <m/>
  </r>
  <r>
    <x v="16"/>
    <n v="1007161626"/>
    <s v="ROBAYO LIEVANO JEFFERSON CAMILO"/>
    <s v="COLVATEL"/>
    <s v="TECNICO I AUXILIAR EMPALME DE FIBRA OPTICA"/>
    <s v="BOGOTA"/>
    <s v="DDR18354"/>
    <x v="4"/>
    <n v="1199001"/>
    <s v="26"/>
    <s v="L-S"/>
    <n v="3242854574"/>
    <n v="4660000389"/>
    <m/>
    <s v="PROYECTIZADO"/>
    <s v="Marscelo Tovar Nivia "/>
    <s v="18354-1007161626"/>
    <s v="LINA CRUZ"/>
    <s v="LINA PAOLA CRUZ TORRES"/>
    <s v="1199001-Servicio cuadrillas red externa FTTH C-CW5903-23 BOG"/>
    <n v="0"/>
    <s v="sin recursos"/>
    <d v="2024-04-29T07:56:43"/>
    <s v="Mañana"/>
    <d v="2024-05-02T00:00:00"/>
    <n v="6.331053240741312"/>
    <d v="2024-04-12T00:00:00"/>
    <d v="2024-04-12T00:00:00"/>
    <d v="2024-04-23T00:00:00"/>
    <n v="4.1666666666666664E-2"/>
    <x v="4"/>
    <x v="4"/>
    <n v="1007161626"/>
    <m/>
  </r>
  <r>
    <x v="16"/>
    <n v="1022929685"/>
    <s v="SANCHEZ LEMUS RUBEN DARIO"/>
    <s v="COLVATEL"/>
    <s v="TECNICO I AUXILIAR EMPALME DE FIBRA OPTICA"/>
    <s v="BOGOTA"/>
    <s v="DDR18354"/>
    <x v="4"/>
    <n v="1199001"/>
    <s v="26"/>
    <s v="L-S"/>
    <n v="3143649669"/>
    <n v="4660000389"/>
    <m/>
    <s v="PROYECTIZADO"/>
    <s v="Marscelo Tovar Nivia "/>
    <s v="18354-1022929685"/>
    <s v="LINA CRUZ"/>
    <s v="LINA PAOLA CRUZ TORRES"/>
    <s v="1199001-Servicio cuadrillas red externa FTTH C-CW5903-23 BOG"/>
    <n v="0"/>
    <s v="sin recursos"/>
    <d v="2024-04-25T08:28:39"/>
    <s v="Mañana"/>
    <d v="2024-04-30T00:00:00"/>
    <n v="2.3532291666633682"/>
    <d v="2024-04-12T00:00:00"/>
    <d v="2024-04-12T00:00:00"/>
    <d v="2024-04-23T00:00:00"/>
    <n v="4.1666666666666664E-2"/>
    <x v="4"/>
    <x v="4"/>
    <n v="1022929685"/>
    <m/>
  </r>
  <r>
    <x v="16"/>
    <n v="1026600273"/>
    <s v="SIERRA BELTRAN JOHAN STEVAN"/>
    <s v="COLVATEL"/>
    <s v="TECNICO I AUXILIAR EMPALME DE FIBRA OPTICA"/>
    <s v="BOGOTA"/>
    <s v="DDR18354"/>
    <x v="4"/>
    <n v="1199001"/>
    <s v="26"/>
    <s v="L-S"/>
    <n v="3102986161"/>
    <n v="4660000389"/>
    <m/>
    <s v="PROYECTIZADO"/>
    <s v="Marscelo Tovar Nivia "/>
    <s v="18354-1026600273"/>
    <s v="LINA CRUZ"/>
    <s v="LINA PAOLA CRUZ TORRES"/>
    <s v="1199001-Servicio cuadrillas red externa FTTH C-CW5903-23 BOG"/>
    <n v="0"/>
    <s v="sin recursos"/>
    <d v="2024-04-25T08:28:10"/>
    <s v="Mañana"/>
    <d v="2024-04-30T00:00:00"/>
    <n v="2.3528935185167938"/>
    <d v="2024-04-12T00:00:00"/>
    <d v="2024-04-12T00:00:00"/>
    <d v="2024-04-23T00:00:00"/>
    <n v="4.1666666666666664E-2"/>
    <x v="4"/>
    <x v="4"/>
    <n v="1026600273"/>
    <m/>
  </r>
  <r>
    <x v="16"/>
    <n v="1105787091"/>
    <s v="TRIVIÑO GUEVARA HEBERT"/>
    <s v="COLVATEL"/>
    <s v="TECNICO I AUXILIAR EMPALME DE FIBRA OPTICA"/>
    <s v="BOGOTA"/>
    <s v="DDR18354"/>
    <x v="4"/>
    <n v="1199001"/>
    <s v="26"/>
    <s v="L-S"/>
    <n v="3134083304"/>
    <n v="4660000389"/>
    <m/>
    <s v="PROYECTIZADO"/>
    <s v="Marscelo Tovar Nivia "/>
    <s v="18354-1105787091"/>
    <s v="LINA CRUZ"/>
    <s v="LINA PAOLA CRUZ TORRES"/>
    <s v="1199001-Servicio cuadrillas red externa FTTH C-CW5903-23 BOG"/>
    <n v="0"/>
    <s v="sin recursos"/>
    <d v="2024-04-26T08:57:56"/>
    <s v="Mañana"/>
    <d v="2024-05-01T00:00:00"/>
    <n v="3.3735648148140172"/>
    <d v="2024-04-12T00:00:00"/>
    <d v="2024-04-12T00:00:00"/>
    <d v="2024-04-23T00:00:00"/>
    <n v="4.1666666666666664E-2"/>
    <x v="4"/>
    <x v="4"/>
    <n v="1105787091"/>
    <m/>
  </r>
  <r>
    <x v="32"/>
    <n v="1033731691"/>
    <s v="MONTILLA TRUJILLO JUAN ANDRES"/>
    <s v="COLVATEL"/>
    <s v="AUXILIAR I / EMPALMERIA REDES DE COBRE"/>
    <s v="BOGOTA"/>
    <s v="DDR18345"/>
    <x v="4"/>
    <n v="1196001"/>
    <s v="175"/>
    <s v="L-S"/>
    <n v="3162118572"/>
    <n v="4660000389"/>
    <m/>
    <s v="PROYECTIZADO"/>
    <s v="Mauricio Barreto Ochoa "/>
    <s v="18345-1033731691"/>
    <s v="LINA CRUZ"/>
    <s v="LINA PAOLA CRUZ TORRES"/>
    <s v="1196001-Aseguramiento FTTC/cobre C-CW5903-23 BOG"/>
    <n v="0"/>
    <s v="sin recursos"/>
    <d v="2024-04-25T08:29:57"/>
    <s v="Mañana"/>
    <d v="2024-04-30T00:00:00"/>
    <n v="2.3541319444411783"/>
    <d v="2024-04-03T00:00:00"/>
    <d v="2024-04-05T00:00:00"/>
    <d v="2024-04-23T00:00:00"/>
    <n v="1.9583333333333335"/>
    <x v="6"/>
    <x v="17"/>
    <n v="1033731691"/>
    <m/>
  </r>
  <r>
    <x v="33"/>
    <n v="79867776"/>
    <s v="MEDINA OLIVEROS JUAN CARLOS"/>
    <s v="COLVATEL"/>
    <s v="PROFESIONAL DE ATENCION A FALLAS CORPORATIVO"/>
    <s v="BOGOTA"/>
    <s v="DDR18336"/>
    <x v="4"/>
    <n v="1060001"/>
    <s v="280"/>
    <s v="6X8"/>
    <n v="3152135456"/>
    <n v="4600018227"/>
    <m/>
    <s v="PROYECTIZADO"/>
    <s v="Carlos Arturo Contreras"/>
    <s v="18336-79867776"/>
    <s v="LINA CRUZ"/>
    <s v="LINA PAOLA CRUZ TORRES"/>
    <s v="1060001-CENTRO DE GESTIÓN ASEG- 4600018227 -20 BOG"/>
    <s v="Nombre: COMPUTADOR PORTATIL , Nombre: SIMCARD ETB , Nombre: Cuenta Correo Basic , Nombre: CARNÉ , Nombre: CELULAR SMARTPHONE BASICO ,"/>
    <s v="000001 CARNÉ 5 SERIALIZADO  _x000a_102727 COMPUTADOR PORTATIL 5 SERIALIZADO  _x000a_000006 Cuenta Correo Basic 5 SERIALIZADO  _x000a_101999 CELULAR SMARTPHONE BASICO 5 CUANTIFICADO  _x000a_102839 SIMCARD ETB 5 SERIALIZADO "/>
    <d v="2024-04-17T14:35:08"/>
    <s v="Tarde"/>
    <d v="2024-04-22T00:00:00"/>
    <n v="-5.3922685185170849"/>
    <d v="2024-03-27T00:00:00"/>
    <d v="2024-04-01T00:00:00"/>
    <d v="2024-04-23T00:00:00"/>
    <n v="1.125"/>
    <x v="16"/>
    <x v="18"/>
    <n v="79867776"/>
    <m/>
  </r>
  <r>
    <x v="33"/>
    <n v="1024489172"/>
    <s v="VERGARA JIMENEZ FABIAN"/>
    <s v="COLVATEL"/>
    <s v="PROFESIONAL DE ATENCION A FALLAS CORPORATIVO"/>
    <s v="BOGOTA"/>
    <s v="DDR18336"/>
    <x v="4"/>
    <n v="1060001"/>
    <s v="280"/>
    <s v="6X8"/>
    <n v="3057049964"/>
    <n v="4600018227"/>
    <m/>
    <s v="PROYECTIZADO"/>
    <s v="Carlos Arturo Contreras"/>
    <s v="18336-1024489172"/>
    <s v="LINA CRUZ"/>
    <s v="LINA PAOLA CRUZ TORRES"/>
    <s v="1060001-CENTRO DE GESTIÓN ASEG- 4600018227 -20 BOG"/>
    <s v="Nombre: COMPUTADOR PORTATIL , Nombre: SIMCARD ETB , Nombre: Cuenta Correo Basic , Nombre: CARNÉ , Nombre: CELULAR SMARTPHONE BASICO ,"/>
    <s v="000001 CARNÉ 5 SERIALIZADO  _x000a_102727 COMPUTADOR PORTATIL 5 SERIALIZADO  _x000a_000006 Cuenta Correo Basic 5 SERIALIZADO  _x000a_101999 CELULAR SMARTPHONE BASICO 5 CUANTIFICADO  _x000a_102839 SIMCARD ETB 5 SERIALIZADO "/>
    <d v="2024-04-17T14:38:15"/>
    <s v="Tarde"/>
    <d v="2024-04-22T00:00:00"/>
    <n v="-5.3901041666686069"/>
    <d v="2024-03-27T00:00:00"/>
    <d v="2024-04-01T00:00:00"/>
    <d v="2024-04-23T00:00:00"/>
    <n v="1.125"/>
    <x v="16"/>
    <x v="18"/>
    <n v="1024489172"/>
    <m/>
  </r>
  <r>
    <x v="34"/>
    <n v="1014187894"/>
    <s v="PRECIADO RAMIREZ EDISON ORLANDO"/>
    <s v="COLVATEL"/>
    <s v="PROFESIONAL DE ATENCION A FALLAS CORPORATIVO"/>
    <s v="BOGOTA"/>
    <s v="DDR18322"/>
    <x v="4"/>
    <n v="1060001"/>
    <s v="280"/>
    <s v="6X8"/>
    <n v="3214863008"/>
    <n v="4600018227"/>
    <m/>
    <s v="PROYECTIZADO"/>
    <s v="Carlos Arturo Contreras"/>
    <s v="18322-1014187894"/>
    <s v="LINA CRUZ"/>
    <s v="LINA PAOLA CRUZ TORRES"/>
    <s v="1060001-CENTRO DE GESTIÓN ASEG- 4600018227 -20 BOG"/>
    <s v="Nombre: COMPUTADOR PORTATIL , Nombre: SIMCARD ETB , Nombre: Cuenta Correo Basic , Nombre: CARNÉ , Nombre: VPN FORTICLIENT COLVATEL ,"/>
    <s v="000001 CARNÉ 1 SERIALIZADO _x000a_102727 COMPUTADOR PORTATIL 1 SERIALIZADO  _x000a_102839 SIMCARD ETB 1 SERIALIZADO  _x000a_9999902 VPN FORTICLIENT COLVATEL 1 CUANTIFICADO  _x000a_000006 Cuenta Correo Basic 1 SERIALIZADO "/>
    <d v="2024-04-17T14:36:09"/>
    <s v="Tarde"/>
    <d v="2024-04-22T00:00:00"/>
    <n v="-5.3915625000008731"/>
    <d v="2024-03-21T00:00:00"/>
    <d v="2024-03-21T00:00:00"/>
    <d v="2024-04-23T00:00:00"/>
    <n v="0.20833333333333334"/>
    <x v="17"/>
    <x v="12"/>
    <n v="1014187894"/>
    <m/>
  </r>
  <r>
    <x v="35"/>
    <n v="1007695340"/>
    <s v="CASALLAS ACOSTA BRAYAN STEVEN"/>
    <s v="COLVATEL"/>
    <s v="AUXILIAR I / TENDIDO COBRE"/>
    <s v="BOGOTA"/>
    <s v="DDR18293"/>
    <x v="4"/>
    <n v="1200001"/>
    <s v="1250"/>
    <s v="L-S"/>
    <n v="3223048900"/>
    <s v="CW9431"/>
    <m/>
    <s v="PROYECTIZADO"/>
    <s v="Mauricio Barreto Ochoa "/>
    <s v="18293-1007695340"/>
    <s v="LINA CRUZ"/>
    <s v="LINA PAOLA CRUZ TORRES"/>
    <s v="1200001-Decomisionamiento cobre - C-XXXX-24 BOG2"/>
    <n v="0"/>
    <s v="sin recursos"/>
    <d v="2024-04-25T08:31:06"/>
    <s v="Mañana"/>
    <d v="2024-04-30T00:00:00"/>
    <n v="2.3549305555570754"/>
    <d v="2024-03-08T00:00:00"/>
    <d v="2024-03-08T00:00:00"/>
    <d v="2024-04-23T00:00:00"/>
    <n v="0.16666666666666666"/>
    <x v="18"/>
    <x v="19"/>
    <n v="1007695340"/>
    <m/>
  </r>
  <r>
    <x v="13"/>
    <n v="1233692052"/>
    <s v="AREVALO DUQUE MARIA FERNANDA"/>
    <s v="COLVATEL"/>
    <s v="TECNICO DE ARCHIVO"/>
    <s v="BOGOTA"/>
    <s v="DDR18362"/>
    <x v="5"/>
    <n v="4666001"/>
    <s v="1820"/>
    <s v="L-S"/>
    <n v="3222311652"/>
    <s v="DADEP"/>
    <m/>
    <s v="PROYECTIZADO"/>
    <s v="Dumar Gutierrez"/>
    <s v="18362-1233692052"/>
    <s v="LINA CRUZ"/>
    <s v="LINA PAOLA CRUZ TORRES"/>
    <s v="4666001-DADEP-CI-131-XXX-24-BOG"/>
    <s v="Nombre: COMPUTADOR PORTATIL , Nombre: TECLADO USB GENIUS , Nombre: Base refrigerante , Nombre: Mouse USB ,"/>
    <s v="000004 Base refrigerante 2 SERIALIZADO  _x000a_102727 COMPUTADOR PORTATIL 2 SERIALIZADO  _x000a_000002 Mouse USB 2 SERIALIZADO  _x000a_102471 TECLADO USB GENIUS 2 SERIALIZADO"/>
    <d v="2024-04-18T16:07:03"/>
    <s v="Tarde"/>
    <d v="2024-04-23T00:00:00"/>
    <n v="0.67156249999970896"/>
    <d v="2024-04-16T00:00:00"/>
    <d v="2024-04-17T00:00:00"/>
    <d v="2024-04-18T00:00:00"/>
    <n v="1.2916666666666667"/>
    <x v="1"/>
    <x v="1"/>
    <n v="1233692052"/>
    <m/>
  </r>
  <r>
    <x v="36"/>
    <n v="1000692683"/>
    <s v="GOMEZ JIMENEZ HERIK SANTIAGO"/>
    <s v="COLVATEL"/>
    <s v="TECNICO IV FUSIONADOR DE FIBRA ASEGURAMIENTO FTTH"/>
    <s v="BOGOTA"/>
    <s v="DDR18353"/>
    <x v="5"/>
    <n v="1199001"/>
    <s v="52"/>
    <s v="L-S"/>
    <n v="3138764163"/>
    <n v="4660000389"/>
    <m/>
    <s v="PROYECTIZADO"/>
    <s v="Marscelo Tovar Nivia "/>
    <s v="18353-1000692683"/>
    <s v="LINA CRUZ"/>
    <s v="LINA PAOLA CRUZ TORRES"/>
    <s v="1199001-Servicio cuadrillas red externa FTTH C-CW5903-23 BOG"/>
    <n v="0"/>
    <s v="sin recursos"/>
    <d v="2024-04-18T11:05:08"/>
    <s v="Mañana"/>
    <d v="2024-04-23T00:00:00"/>
    <n v="0.46189814814715646"/>
    <d v="2024-04-12T00:00:00"/>
    <d v="2024-04-12T00:00:00"/>
    <d v="2024-04-18T00:00:00"/>
    <n v="4.1666666666666664E-2"/>
    <x v="2"/>
    <x v="15"/>
    <n v="1000692683"/>
    <m/>
  </r>
  <r>
    <x v="36"/>
    <n v="1000577012"/>
    <s v="AGREDO ROJAS WILLIAM LEANDRO"/>
    <s v="COLVATEL"/>
    <s v="TECNICO IV FUSIONADOR DE FIBRA ASEGURAMIENTO FTTH"/>
    <s v="BOGOTA"/>
    <s v="DDR18353"/>
    <x v="6"/>
    <n v="1199001"/>
    <s v="52"/>
    <s v="L-S"/>
    <s v="3209060551 - 2676042"/>
    <n v="4660000389"/>
    <m/>
    <s v="PROYECTIZADO"/>
    <s v="Marscelo Tovar Nivia "/>
    <s v="18353-1000577012"/>
    <s v="LINA CRUZ"/>
    <s v="LINA PAOLA CRUZ TORRES"/>
    <s v="1199001-Servicio cuadrillas red externa FTTH C-CW5903-23 BOG"/>
    <n v="0"/>
    <s v="sin recursos"/>
    <d v="2024-04-15T16:43:20"/>
    <s v="Tarde"/>
    <d v="2024-04-18T00:00:00"/>
    <n v="0.6967592592627625"/>
    <d v="2024-04-12T00:00:00"/>
    <d v="2024-04-12T00:00:00"/>
    <d v="2024-04-15T00:00:00"/>
    <n v="4.1666666666666664E-2"/>
    <x v="1"/>
    <x v="0"/>
    <n v="1000577012"/>
    <m/>
  </r>
  <r>
    <x v="36"/>
    <n v="80208856"/>
    <s v="AMAYA HERNANDEZ DAVID"/>
    <s v="COLVATEL"/>
    <s v="TECNICO IV FUSIONADOR DE FIBRA ASEGURAMIENTO FTTH"/>
    <s v="BOGOTA"/>
    <s v="DDR18353"/>
    <x v="6"/>
    <n v="1199001"/>
    <s v="52"/>
    <s v="L-S"/>
    <n v="3006215628"/>
    <n v="4660000389"/>
    <m/>
    <s v="PROYECTIZADO"/>
    <s v="Marscelo Tovar Nivia "/>
    <s v="18353-80208856"/>
    <s v="LINA CRUZ"/>
    <s v="LINA PAOLA CRUZ TORRES"/>
    <s v="1199001-Servicio cuadrillas red externa FTTH C-CW5903-23 BOG"/>
    <n v="0"/>
    <s v="sin recursos"/>
    <d v="2024-04-15T16:43:42"/>
    <s v="Tarde"/>
    <d v="2024-04-18T00:00:00"/>
    <n v="0.69701388888643123"/>
    <d v="2024-04-12T00:00:00"/>
    <d v="2024-04-12T00:00:00"/>
    <d v="2024-04-15T00:00:00"/>
    <n v="4.1666666666666664E-2"/>
    <x v="1"/>
    <x v="0"/>
    <n v="80208856"/>
    <m/>
  </r>
  <r>
    <x v="36"/>
    <n v="1000625413"/>
    <s v="ARANGO CARRERO KEVIN DANIEL"/>
    <s v="COLVATEL"/>
    <s v="TECNICO IV FUSIONADOR DE FIBRA ASEGURAMIENTO FTTH"/>
    <s v="BOGOTA"/>
    <s v="DDR18353"/>
    <x v="6"/>
    <n v="1199001"/>
    <s v="52"/>
    <s v="L-S"/>
    <n v="3123716330"/>
    <n v="4660000389"/>
    <m/>
    <s v="PROYECTIZADO"/>
    <s v="Marscelo Tovar Nivia "/>
    <s v="18353-1000625413"/>
    <s v="LINA CRUZ"/>
    <s v="LINA PAOLA CRUZ TORRES"/>
    <s v="1199001-Servicio cuadrillas red externa FTTH C-CW5903-23 BOG"/>
    <n v="0"/>
    <s v="sin recursos"/>
    <d v="2024-04-22T14:15:06"/>
    <s v="Tarde"/>
    <d v="2024-04-25T00:00:00"/>
    <n v="7.593819444446126"/>
    <d v="2024-04-12T00:00:00"/>
    <d v="2024-04-12T00:00:00"/>
    <d v="2024-04-15T00:00:00"/>
    <n v="4.1666666666666664E-2"/>
    <x v="1"/>
    <x v="0"/>
    <n v="1000625413"/>
    <m/>
  </r>
  <r>
    <x v="36"/>
    <n v="1032429413"/>
    <s v="BUSTOS SALINAS MIGUEL ANGEL"/>
    <s v="COLVATEL"/>
    <s v="TECNICO IV FUSIONADOR DE FIBRA ASEGURAMIENTO FTTH"/>
    <s v="BOGOTA"/>
    <s v="DDR18353"/>
    <x v="6"/>
    <n v="1199001"/>
    <s v="52"/>
    <s v="L-S"/>
    <n v="3194234372"/>
    <n v="4660000389"/>
    <m/>
    <s v="PROYECTIZADO"/>
    <s v="Marscelo Tovar Nivia "/>
    <s v="18353-1032429413"/>
    <s v="LINA CRUZ"/>
    <s v="LINA PAOLA CRUZ TORRES"/>
    <s v="1199001-Servicio cuadrillas red externa FTTH C-CW5903-23 BOG"/>
    <n v="0"/>
    <s v="sin recursos"/>
    <d v="2024-04-15T16:44:11"/>
    <s v="Tarde"/>
    <d v="2024-04-18T00:00:00"/>
    <n v="0.69734953704028158"/>
    <d v="2024-04-12T00:00:00"/>
    <d v="2024-04-12T00:00:00"/>
    <d v="2024-04-15T00:00:00"/>
    <n v="4.1666666666666664E-2"/>
    <x v="1"/>
    <x v="0"/>
    <n v="1032429413"/>
    <m/>
  </r>
  <r>
    <x v="36"/>
    <n v="1014294558"/>
    <s v="CARO LANCHEROS NAYHAN STEWARD"/>
    <s v="COLVATEL"/>
    <s v="TECNICO IV FUSIONADOR DE FIBRA ASEGURAMIENTO FTTH"/>
    <s v="BOGOTA"/>
    <s v="DDR18353"/>
    <x v="6"/>
    <n v="1199001"/>
    <s v="52"/>
    <s v="L-S"/>
    <n v="3133126102"/>
    <n v="4660000389"/>
    <m/>
    <s v="PROYECTIZADO"/>
    <s v="Marscelo Tovar Nivia "/>
    <s v="18353-1014294558"/>
    <s v="LINA CRUZ"/>
    <s v="LINA PAOLA CRUZ TORRES"/>
    <s v="1199001-Servicio cuadrillas red externa FTTH C-CW5903-23 BOG"/>
    <n v="0"/>
    <s v="sin recursos"/>
    <d v="2024-04-15T16:44:35"/>
    <s v="Tarde"/>
    <d v="2024-04-18T00:00:00"/>
    <n v="0.69762731481750961"/>
    <d v="2024-04-12T00:00:00"/>
    <d v="2024-04-12T00:00:00"/>
    <d v="2024-04-15T00:00:00"/>
    <n v="4.1666666666666664E-2"/>
    <x v="1"/>
    <x v="0"/>
    <n v="1014294558"/>
    <m/>
  </r>
  <r>
    <x v="36"/>
    <n v="1143116554"/>
    <s v="GARCIA NISPERUZA EMERSON"/>
    <s v="COLVATEL"/>
    <s v="TECNICO IV FUSIONADOR DE FIBRA ASEGURAMIENTO FTTH"/>
    <s v="BOGOTA"/>
    <s v="DDR18353"/>
    <x v="6"/>
    <n v="1199001"/>
    <s v="52"/>
    <s v="L-S"/>
    <n v="3006492292"/>
    <n v="4660000389"/>
    <m/>
    <s v="PROYECTIZADO"/>
    <s v="Marscelo Tovar Nivia "/>
    <s v="18353-1143116554"/>
    <s v="LINA CRUZ"/>
    <s v="LINA PAOLA CRUZ TORRES"/>
    <s v="1199001-Servicio cuadrillas red externa FTTH C-CW5903-23 BOG"/>
    <n v="0"/>
    <s v="sin recursos"/>
    <d v="2024-04-22T11:12:26"/>
    <s v="Mañana"/>
    <d v="2024-04-25T00:00:00"/>
    <n v="7.4669675925906631"/>
    <d v="2024-04-12T00:00:00"/>
    <d v="2024-04-12T00:00:00"/>
    <d v="2024-04-15T00:00:00"/>
    <n v="4.1666666666666664E-2"/>
    <x v="1"/>
    <x v="0"/>
    <n v="1143116554"/>
    <m/>
  </r>
  <r>
    <x v="36"/>
    <n v="1192916284"/>
    <s v="MACIAS POLO NEIDER NESSER"/>
    <s v="COLVATEL"/>
    <s v="TECNICO IV FUSIONADOR DE FIBRA ASEGURAMIENTO FTTH"/>
    <s v="BOGOTA"/>
    <s v="DDR18353"/>
    <x v="6"/>
    <n v="1199001"/>
    <s v="52"/>
    <s v="L-S"/>
    <n v="3144476583"/>
    <n v="4660000389"/>
    <m/>
    <s v="PROYECTIZADO"/>
    <s v="Marscelo Tovar Nivia "/>
    <s v="18353-1192916284"/>
    <s v="LINA CRUZ"/>
    <s v="LINA PAOLA CRUZ TORRES"/>
    <s v="1199001-Servicio cuadrillas red externa FTTH C-CW5903-23 BOG"/>
    <n v="0"/>
    <s v="sin recursos"/>
    <d v="2024-04-15T16:45:05"/>
    <s v="Tarde"/>
    <d v="2024-04-18T00:00:00"/>
    <n v="0.69797453703358769"/>
    <d v="2024-04-12T00:00:00"/>
    <d v="2024-04-12T00:00:00"/>
    <d v="2024-04-15T00:00:00"/>
    <n v="4.1666666666666664E-2"/>
    <x v="1"/>
    <x v="0"/>
    <n v="1192916284"/>
    <m/>
  </r>
  <r>
    <x v="36"/>
    <n v="1019053908"/>
    <s v="MARTINEZ GIRALDO GIOVANNY"/>
    <s v="COLVATEL"/>
    <s v="TECNICO IV FUSIONADOR DE FIBRA ASEGURAMIENTO FTTH"/>
    <s v="BOGOTA"/>
    <s v="DDR18353"/>
    <x v="6"/>
    <n v="1199001"/>
    <s v="52"/>
    <s v="L-S"/>
    <n v="3103273622"/>
    <n v="4660000389"/>
    <m/>
    <s v="PROYECTIZADO"/>
    <s v="Marscelo Tovar Nivia "/>
    <s v="18353-1019053908"/>
    <s v="LINA CRUZ"/>
    <s v="LINA PAOLA CRUZ TORRES"/>
    <s v="1199001-Servicio cuadrillas red externa FTTH C-CW5903-23 BOG"/>
    <n v="0"/>
    <s v="sin recursos"/>
    <d v="2024-04-15T16:45:22"/>
    <s v="Tarde"/>
    <d v="2024-04-18T00:00:00"/>
    <n v="0.69817129629518604"/>
    <d v="2024-04-12T00:00:00"/>
    <d v="2024-04-12T00:00:00"/>
    <d v="2024-04-15T00:00:00"/>
    <n v="4.1666666666666664E-2"/>
    <x v="1"/>
    <x v="0"/>
    <n v="1019053908"/>
    <m/>
  </r>
  <r>
    <x v="36"/>
    <n v="1024512598"/>
    <s v="RAMIREZ ROMERO DIEGO ARMANDO"/>
    <s v="COLVATEL"/>
    <s v="TECNICO IV FUSIONADOR DE FIBRA ASEGURAMIENTO FTTH"/>
    <s v="BOGOTA"/>
    <s v="DDR18353"/>
    <x v="6"/>
    <n v="1199001"/>
    <s v="52"/>
    <s v="L-S"/>
    <n v="3011237449"/>
    <n v="4660000389"/>
    <m/>
    <s v="PROYECTIZADO"/>
    <s v="Marscelo Tovar Nivia "/>
    <s v="18353-1024512598"/>
    <s v="LINA CRUZ"/>
    <s v="LINA PAOLA CRUZ TORRES"/>
    <s v="1199001-Servicio cuadrillas red externa FTTH C-CW5903-23 BOG"/>
    <n v="0"/>
    <s v="sin recursos"/>
    <d v="2024-04-15T16:45:47"/>
    <s v="Tarde"/>
    <d v="2024-04-18T00:00:00"/>
    <n v="0.69846064814919373"/>
    <d v="2024-04-12T00:00:00"/>
    <d v="2024-04-12T00:00:00"/>
    <d v="2024-04-15T00:00:00"/>
    <n v="4.1666666666666664E-2"/>
    <x v="1"/>
    <x v="0"/>
    <n v="1024512598"/>
    <m/>
  </r>
  <r>
    <x v="36"/>
    <n v="1033774169"/>
    <s v="RODRIGUEZ SANCHEZ STIVEN ALEJANDRO"/>
    <s v="COLVATEL"/>
    <s v="TECNICO IV FUSIONADOR DE FIBRA ASEGURAMIENTO FTTH"/>
    <s v="BOGOTA"/>
    <s v="DDR18353"/>
    <x v="6"/>
    <n v="1199001"/>
    <s v="52"/>
    <s v="L-S"/>
    <n v="3028339352"/>
    <n v="4660000389"/>
    <m/>
    <s v="PROYECTIZADO"/>
    <s v="Marscelo Tovar Nivia "/>
    <s v="18353-1033774169"/>
    <s v="LINA CRUZ"/>
    <s v="LINA PAOLA CRUZ TORRES"/>
    <s v="1199001-Servicio cuadrillas red externa FTTH C-CW5903-23 BOG"/>
    <n v="0"/>
    <s v="sin recursos"/>
    <d v="2024-04-22T11:00:44"/>
    <s v="Mañana"/>
    <d v="2024-04-25T00:00:00"/>
    <n v="7.4588425925903721"/>
    <d v="2024-04-12T00:00:00"/>
    <d v="2024-04-12T00:00:00"/>
    <d v="2024-04-15T00:00:00"/>
    <n v="4.1666666666666664E-2"/>
    <x v="1"/>
    <x v="0"/>
    <n v="1033774169"/>
    <m/>
  </r>
  <r>
    <x v="36"/>
    <n v="1005296902"/>
    <s v="ROJAS ROJAS DUVAN CAMILO"/>
    <s v="COLVATEL"/>
    <s v="TECNICO IV FUSIONADOR DE FIBRA ASEGURAMIENTO FTTH"/>
    <s v="BOGOTA"/>
    <s v="DDR18353"/>
    <x v="6"/>
    <n v="1199001"/>
    <s v="52"/>
    <s v="L-S"/>
    <n v="3114939772"/>
    <n v="4660000389"/>
    <m/>
    <s v="PROYECTIZADO"/>
    <s v="Marscelo Tovar Nivia "/>
    <s v="18353-1005296902"/>
    <s v="LINA CRUZ"/>
    <s v="LINA PAOLA CRUZ TORRES"/>
    <s v="1199001-Servicio cuadrillas red externa FTTH C-CW5903-23 BOG"/>
    <n v="0"/>
    <s v="sin recursos"/>
    <d v="2024-04-15T16:46:14"/>
    <s v="Tarde"/>
    <d v="2024-04-18T00:00:00"/>
    <n v="0.69877314814948477"/>
    <d v="2024-04-12T00:00:00"/>
    <d v="2024-04-12T00:00:00"/>
    <d v="2024-04-15T00:00:00"/>
    <n v="4.1666666666666664E-2"/>
    <x v="1"/>
    <x v="0"/>
    <n v="1005296902"/>
    <m/>
  </r>
  <r>
    <x v="36"/>
    <n v="1000252283"/>
    <s v="RUEDA VASQUEZ BRAYANN SMITH"/>
    <s v="COLVATEL"/>
    <s v="TECNICO IV FUSIONADOR DE FIBRA ASEGURAMIENTO FTTH"/>
    <s v="BOGOTA"/>
    <s v="DDR18353"/>
    <x v="6"/>
    <n v="1199001"/>
    <s v="52"/>
    <s v="L-S"/>
    <n v="3214620876"/>
    <n v="4660000389"/>
    <m/>
    <s v="PROYECTIZADO"/>
    <s v="Marscelo Tovar Nivia "/>
    <s v="18353-1000252283"/>
    <s v="LINA CRUZ"/>
    <s v="LINA PAOLA CRUZ TORRES"/>
    <s v="1199001-Servicio cuadrillas red externa FTTH C-CW5903-23 BOG"/>
    <n v="0"/>
    <s v="sin recursos"/>
    <d v="2024-04-15T16:46:33"/>
    <s v="Tarde"/>
    <d v="2024-04-18T00:00:00"/>
    <n v="0.69899305555736646"/>
    <d v="2024-04-12T00:00:00"/>
    <d v="2024-04-12T00:00:00"/>
    <d v="2024-04-15T00:00:00"/>
    <n v="4.1666666666666664E-2"/>
    <x v="1"/>
    <x v="0"/>
    <n v="1000252283"/>
    <m/>
  </r>
  <r>
    <x v="36"/>
    <n v="1045494080"/>
    <s v="VELASCO RUIZ HAMILTON"/>
    <s v="COLVATEL"/>
    <s v="TECNICO IV FUSIONADOR DE FIBRA ASEGURAMIENTO FTTH"/>
    <s v="BOGOTA"/>
    <s v="DDR18353"/>
    <x v="6"/>
    <n v="1199001"/>
    <s v="52"/>
    <s v="L-S"/>
    <s v="3332461813 / 3209429195"/>
    <n v="4660000389"/>
    <m/>
    <s v="PROYECTIZADO"/>
    <s v="Marscelo Tovar Nivia "/>
    <s v="18353-1045494080"/>
    <s v="LINA CRUZ"/>
    <s v="LINA PAOLA CRUZ TORRES"/>
    <s v="1199001-Servicio cuadrillas red externa FTTH C-CW5903-23 BOG"/>
    <n v="0"/>
    <s v="sin recursos"/>
    <d v="2024-04-15T16:46:56"/>
    <s v="Tarde"/>
    <d v="2024-04-18T00:00:00"/>
    <n v="0.69925925925781485"/>
    <d v="2024-04-12T00:00:00"/>
    <d v="2024-04-12T00:00:00"/>
    <d v="2024-04-15T00:00:00"/>
    <n v="4.1666666666666664E-2"/>
    <x v="1"/>
    <x v="0"/>
    <n v="1045494080"/>
    <m/>
  </r>
  <r>
    <x v="37"/>
    <n v="1022990659"/>
    <s v="MEDINA BARRAGAN IVONNE ANGELICA"/>
    <s v="COLVATEL"/>
    <s v="ASIGNADOR"/>
    <s v="BOGOTA"/>
    <s v="DDR18340"/>
    <x v="6"/>
    <n v="1519001"/>
    <s v="600"/>
    <s v="6X8"/>
    <n v="3043411735"/>
    <s v="CW8267"/>
    <m/>
    <s v="PROYECTIZADO"/>
    <s v="Pedro Wilson Salamanca "/>
    <s v="18340-1022990659"/>
    <s v="LINA CRUZ"/>
    <s v="LINA PAOLA CRUZ TORRES"/>
    <s v="1519001-CENTRO DE GESTIÓN CW8267 CG"/>
    <s v="Nombre: COMPUTADOR PORTATIL , Nombre: SIMCARD ETB , Nombre: Cuenta Correo Basic , Nombre: CARNÉ , Nombre: CELULAR SMARTPHONE BASICO ,"/>
    <s v="000001 CARNÉ 1 SERIALIZADO _x000a_102727 COMPUTADOR PORTATIL 1 SERIALIZADO  _x000a_102839 SIMCARD ETB 1 SERIALIZADO  _x000a_101999 CELULAR SMARTPHONE BASICO 1 CUANTIFICADO  _x000a_000006 Cuenta Correo Basic 1 SERIALIZADO"/>
    <d v="2024-04-10T08:59:07"/>
    <s v="Mañana"/>
    <d v="2024-04-15T00:00:00"/>
    <n v="-4.6256134259238024"/>
    <d v="2024-04-02T00:00:00"/>
    <d v="2024-04-04T00:00:00"/>
    <d v="2024-04-15T00:00:00"/>
    <n v="1.8333333333333335"/>
    <x v="4"/>
    <x v="10"/>
    <n v="1022990659"/>
    <m/>
  </r>
  <r>
    <x v="38"/>
    <n v="1012443792"/>
    <s v="LASSO FLOREZ JUAN SEBASTIAN"/>
    <s v="COLVATEL"/>
    <s v="TECNICO IV FUSIONADOR DE FIBRA ASEGURAMIENTO FTTH"/>
    <s v="BOGOTA"/>
    <s v="DDR18334"/>
    <x v="7"/>
    <n v="1199001"/>
    <s v="52"/>
    <s v="L-S"/>
    <n v="3227963548"/>
    <n v="4660000389"/>
    <m/>
    <s v="PROYECTIZADO"/>
    <s v="Marsceliano Tovar Nivia"/>
    <s v="18334-1012443792"/>
    <s v="LINA CRUZ"/>
    <s v="LINA PAOLA CRUZ TORRES"/>
    <s v="1199001-Servicio cuadrillas red externa FTTH C-CW5903-23 BOG"/>
    <s v="Nombre: SIMCARD ETB ,"/>
    <s v="102839 SIMCARD ETB 1 SERIALIZADO"/>
    <d v="2024-04-09T09:44:11"/>
    <s v="Mañana"/>
    <d v="2024-04-12T00:00:00"/>
    <n v="0.40568287036876427"/>
    <d v="2024-03-27T00:00:00"/>
    <d v="2024-04-02T00:00:00"/>
    <d v="2024-04-09T00:00:00"/>
    <n v="2.0416666666666665"/>
    <x v="19"/>
    <x v="4"/>
    <n v="1012443792"/>
    <m/>
  </r>
  <r>
    <x v="39"/>
    <n v="1023029789"/>
    <s v="ROJAS MUÑOZ DIEGO ALEXANDER"/>
    <s v="COLVATEL"/>
    <s v="TECNICO IV FUSIONADOR DE FIBRA ASEGURAMIENTO FTTH"/>
    <s v="BOGOTA"/>
    <s v="DDR18333"/>
    <x v="7"/>
    <n v="1199001"/>
    <s v="52"/>
    <s v="L-S"/>
    <n v="3170556367"/>
    <n v="4660000389"/>
    <m/>
    <s v="PROYECTIZADO"/>
    <s v="Marsceliano Tovar Nivia"/>
    <s v="18333-1023029789"/>
    <s v="LINA CRUZ"/>
    <s v="LINA PAOLA CRUZ TORRES"/>
    <s v="1199001-Servicio cuadrillas red externa FTTH C-CW5903-23 BOG"/>
    <s v="Nombre: SIMCARD ETB ,"/>
    <s v="102839 SIMCARD ETB 1 SERIALIZADO "/>
    <d v="2024-04-09T09:42:32"/>
    <s v="Mañana"/>
    <d v="2024-04-12T00:00:00"/>
    <n v="0.40453703703678912"/>
    <d v="2024-03-27T00:00:00"/>
    <d v="2024-04-02T00:00:00"/>
    <d v="2024-04-09T00:00:00"/>
    <n v="2.0416666666666665"/>
    <x v="19"/>
    <x v="4"/>
    <n v="1023029789"/>
    <m/>
  </r>
  <r>
    <x v="40"/>
    <n v="1000217841"/>
    <s v="ULLOA QUINTERO MICHAEL ANDRES"/>
    <s v="COLVATEL"/>
    <s v="TECNICO IV FUSIONADOR DE FIBRA ASEGURAMIENTO FTTH"/>
    <s v="BOGOTA"/>
    <s v="DDR18326"/>
    <x v="7"/>
    <n v="1199001"/>
    <s v="52"/>
    <s v="L-S"/>
    <n v="3108868115"/>
    <n v="4660000389"/>
    <m/>
    <s v="PROYECTIZADO"/>
    <s v="Marsceliano Tovar Nivia"/>
    <s v="18326-1000217841"/>
    <s v="LINA CRUZ"/>
    <s v="LINA PAOLA CRUZ TORRES"/>
    <s v="1199001-Servicio cuadrillas red externa FTTH C-CW5903-23 BOG"/>
    <s v="Nombre: SIMCARD ETB ,"/>
    <s v="102839 SIMCARD ETB 1 SERIALIZADO"/>
    <d v="2024-04-09T09:43:39"/>
    <s v="Mañana"/>
    <d v="2024-04-12T00:00:00"/>
    <n v="0.40531249999912689"/>
    <d v="2024-03-26T00:00:00"/>
    <d v="2024-04-02T00:00:00"/>
    <d v="2024-04-09T00:00:00"/>
    <n v="2.9583333333333335"/>
    <x v="19"/>
    <x v="11"/>
    <n v="1000217841"/>
    <m/>
  </r>
  <r>
    <x v="41"/>
    <n v="1056031469"/>
    <s v="LOPEZ ROMERO LUIS ERNESTO"/>
    <s v="COLVATEL"/>
    <s v="TECNICO I AUXILIAR EMPALME DE FIBRA OPTICA"/>
    <s v="BOGOTA"/>
    <s v="DDR18325"/>
    <x v="7"/>
    <n v="1199001"/>
    <s v="26"/>
    <s v="L-S"/>
    <n v="3028327174"/>
    <n v="4660000389"/>
    <m/>
    <s v="PROYECTIZADO"/>
    <s v="Marsceliano Tovar Nivia"/>
    <s v="18325-1056031469"/>
    <s v="LINA CRUZ"/>
    <s v="LINA PAOLA CRUZ TORRES"/>
    <s v="1199001-Servicio cuadrillas red externa FTTH C-CW5903-23 BOG"/>
    <n v="0"/>
    <s v="sin recursos"/>
    <d v="2024-04-09T09:45:35"/>
    <s v="Mañana"/>
    <d v="2024-04-12T00:00:00"/>
    <n v="0.40665509259270038"/>
    <d v="2024-03-26T00:00:00"/>
    <d v="2024-04-02T00:00:00"/>
    <d v="2024-04-09T00:00:00"/>
    <n v="2.9583333333333335"/>
    <x v="19"/>
    <x v="11"/>
    <n v="1056031469"/>
    <m/>
  </r>
  <r>
    <x v="42"/>
    <n v="1000782337"/>
    <s v="BARBOSA BETANCURTH CRISTHIAN CAMILO"/>
    <s v="COLVATEL"/>
    <s v="TECNICO I AUXILIAR EMPALME DE FIBRA OPTICA"/>
    <s v="BOGOTA"/>
    <s v="DDR18315"/>
    <x v="7"/>
    <n v="1199001"/>
    <s v="26"/>
    <s v="L-S"/>
    <n v="3006977673"/>
    <n v="4660000389"/>
    <m/>
    <s v="PROYECTIZADO"/>
    <s v="Marsceliano Tovar Nivia"/>
    <s v="18315-1000782337"/>
    <s v="LINA CRUZ"/>
    <s v="LINA PAOLA CRUZ TORRES"/>
    <s v="1199001-Servicio cuadrillas red externa FTTH C-CW5903-23 BOG"/>
    <n v="0"/>
    <s v="sin recursos"/>
    <d v="2024-04-09T09:44:38"/>
    <s v="Mañana"/>
    <d v="2024-04-12T00:00:00"/>
    <n v="0.40599537036905531"/>
    <d v="2024-03-19T00:00:00"/>
    <d v="2024-03-20T00:00:00"/>
    <d v="2024-04-09T00:00:00"/>
    <n v="0.95833333333333337"/>
    <x v="20"/>
    <x v="7"/>
    <n v="1000782337"/>
    <m/>
  </r>
  <r>
    <x v="43"/>
    <n v="1045734260"/>
    <s v="BLANCO MEJIA JORGE EDUARDO"/>
    <s v="COLVATEL"/>
    <s v="AUXILIAR I / TENDIDO COBRE"/>
    <s v="BOGOTA"/>
    <s v="DDR18292"/>
    <x v="7"/>
    <n v="1200001"/>
    <s v="1250"/>
    <s v="L-S"/>
    <n v="3018149315"/>
    <s v="CW9431"/>
    <m/>
    <s v="PROYECTIZADO"/>
    <s v="Mauricio Barreto Ochoa "/>
    <s v="18292-1045734260"/>
    <s v="LINA CRUZ"/>
    <s v="LINA PAOLA CRUZ TORRES"/>
    <s v="1200001-Decomisionamiento cobre - C-XXXX-24 BOG2"/>
    <n v="0"/>
    <s v="sin recursos"/>
    <d v="2024-04-09T09:42:01"/>
    <s v="Mañana"/>
    <d v="2024-04-12T00:00:00"/>
    <n v="0.40417824074393138"/>
    <d v="2024-03-08T00:00:00"/>
    <d v="2024-03-08T00:00:00"/>
    <d v="2024-04-09T00:00:00"/>
    <n v="0.16666666666666666"/>
    <x v="21"/>
    <x v="14"/>
    <n v="1045734260"/>
    <m/>
  </r>
  <r>
    <x v="17"/>
    <n v="1022415028"/>
    <s v="MARTINEZ VARGAS NICOLAS"/>
    <s v="COLVATEL"/>
    <s v="SUPERVISOR TECNICO TENDIDO Y EMPALME DE FIBRA OPTICA"/>
    <s v="BOGOTA"/>
    <s v="DDR18319"/>
    <x v="8"/>
    <n v="1199001"/>
    <s v="2730"/>
    <s v="L-S"/>
    <n v="3004071657"/>
    <n v="4660000389"/>
    <s v="REQUIERE MOTO"/>
    <s v="PROYECTIZADO"/>
    <s v="Marsceliano Tovar Nivia"/>
    <s v="18319-1022415028"/>
    <s v="LINA CRUZ"/>
    <s v="LINA PAOLA CRUZ TORRES"/>
    <s v="1199001-Servicio cuadrillas red externa FTTH C-CW5903-23 BOG"/>
    <s v="Nombre: COMPUTADOR PORTATIL , Nombre: SIMCARD ETB , Nombre: Cuenta Correo Kios , Nombre: CELULAR SMARTPHONE BASICO , Nombre: REQUIERE MOTO ,"/>
    <s v="101999 CELULAR SMARTPHONE BASICO 2 CUANTIFICADO  _x000a_102727 COMPUTADOR PORTATIL 2 SERIALIZADO  _x000a_000005 Cuenta Correo Kios 2 SERIALIZADO  _x000a_102839 SIMCARD ETB 2 SERIALIZADO  _x000a_9999988 REQUIERE MOTO 2 CUANTIFICADO"/>
    <d v="2024-04-04T09:22:28"/>
    <s v="Mañana"/>
    <d v="2024-04-09T00:00:00"/>
    <n v="0.39060185185371665"/>
    <d v="2024-03-19T00:00:00"/>
    <d v="2024-03-20T00:00:00"/>
    <d v="2024-04-04T00:00:00"/>
    <n v="0.95833333333333337"/>
    <x v="9"/>
    <x v="10"/>
    <n v="1022415028"/>
    <m/>
  </r>
  <r>
    <x v="44"/>
    <n v="1058058509"/>
    <s v="SOLER RODRIGUEZ WILMAR FELIPE"/>
    <s v="COLVATEL"/>
    <s v="TECNICO II LIDER DE GRUPO TENDIDO DE FIBRA OPTICA ASEGURAMIENTO"/>
    <s v="BOGOTA"/>
    <s v="DDR18316"/>
    <x v="8"/>
    <n v="1199001"/>
    <s v="52"/>
    <s v="L-S"/>
    <n v="3208934349"/>
    <n v="4660000389"/>
    <m/>
    <s v="PROYECTIZADO"/>
    <s v="Marsceliano Tovar Nivia"/>
    <s v="18316-1058058509"/>
    <s v="LINA CRUZ"/>
    <s v="LINA PAOLA CRUZ TORRES"/>
    <s v="1199001-Servicio cuadrillas red externa FTTH C-CW5903-23 BOG"/>
    <s v="Nombre: SIMCARD ETB , Nombre: CELULAR SMARTPHONE BASICO ,"/>
    <s v="102839 SIMCARD ETB 3 SERIALIZADO  _x000a_101999 CELULAR SMARTPHONE BASICO 3 CUANTIFICADO "/>
    <d v="2024-04-04T09:25:36"/>
    <s v="Mañana"/>
    <d v="2024-04-09T00:00:00"/>
    <n v="0.39277777777897427"/>
    <d v="2024-03-19T00:00:00"/>
    <d v="2024-03-20T00:00:00"/>
    <d v="2024-04-04T00:00:00"/>
    <n v="0.95833333333333337"/>
    <x v="9"/>
    <x v="10"/>
    <n v="1058058509"/>
    <m/>
  </r>
  <r>
    <x v="42"/>
    <n v="1013668312"/>
    <s v="ALVARO ANDRES FLOREZ ROA"/>
    <s v="COLVATEL"/>
    <s v="TECNICO I AUXILIAR EMPALME DE FIBRA OPTICA"/>
    <s v="BOGOTA"/>
    <s v="DDR18315"/>
    <x v="8"/>
    <n v="1199001"/>
    <s v="26"/>
    <s v="L-S"/>
    <n v="3195429938"/>
    <n v="4660000389"/>
    <m/>
    <s v="PROYECTIZADO"/>
    <s v="Marsceliano Tovar Nivia"/>
    <s v="18315-1013668312"/>
    <s v="LINA CRUZ"/>
    <s v="LINA PAOLA CRUZ TORRES"/>
    <s v="1199001-Servicio cuadrillas red externa FTTH C-CW5903-23 BOG"/>
    <n v="0"/>
    <s v="sin recursos"/>
    <d v="2024-04-04T09:16:11"/>
    <s v="Mañana"/>
    <d v="2024-04-09T00:00:00"/>
    <n v="0.38623842592642177"/>
    <d v="2024-03-19T00:00:00"/>
    <d v="2024-03-20T00:00:00"/>
    <d v="2024-04-04T00:00:00"/>
    <n v="0.95833333333333337"/>
    <x v="9"/>
    <x v="10"/>
    <n v="1013668312"/>
    <m/>
  </r>
  <r>
    <x v="42"/>
    <n v="1022431069"/>
    <s v="PEÑA GARAY JOHAN ROBERTO"/>
    <s v="COLVATEL"/>
    <s v="TECNICO I AUXILIAR EMPALME DE FIBRA OPTICA"/>
    <s v="BOGOTA"/>
    <s v="DDR18315"/>
    <x v="8"/>
    <n v="1199001"/>
    <s v="26"/>
    <s v="L-S"/>
    <n v="3143406747"/>
    <n v="4660000389"/>
    <m/>
    <s v="PROYECTIZADO"/>
    <s v="Marsceliano Tovar Nivia"/>
    <s v="18315-1022431069"/>
    <s v="LINA CRUZ"/>
    <s v="LINA PAOLA CRUZ TORRES"/>
    <s v="1199001-Servicio cuadrillas red externa FTTH C-CW5903-23 BOG"/>
    <n v="0"/>
    <s v="sin recursos"/>
    <d v="2024-04-10T07:53:38"/>
    <s v="Mañana"/>
    <d v="2024-04-15T00:00:00"/>
    <n v="6.3289120370391174"/>
    <d v="2024-03-19T00:00:00"/>
    <d v="2024-03-20T00:00:00"/>
    <d v="2024-04-04T00:00:00"/>
    <n v="0.95833333333333337"/>
    <x v="9"/>
    <x v="10"/>
    <n v="1022431069"/>
    <m/>
  </r>
  <r>
    <x v="45"/>
    <n v="1023000173"/>
    <s v="ALAYON RODRIGUEZ JEISON ALFONSO"/>
    <s v="COLVATEL"/>
    <s v="COORDINADOR DE PROYECTOS EN GESTION DOCUMENTAL"/>
    <s v="FUNZA"/>
    <s v="DDR18323"/>
    <x v="9"/>
    <n v="4341007"/>
    <s v="1000"/>
    <s v="L-S"/>
    <n v="3148103648"/>
    <s v="ADRES"/>
    <m/>
    <s v="PROYECTIZADO"/>
    <s v="Alexander Niño"/>
    <s v="18323-1023000173"/>
    <s v="LINA CRUZ"/>
    <s v="LINA PAOLA CRUZ TORRES"/>
    <s v="4341007-ADRES CI-088-17 Operación Funza"/>
    <s v="Nombre: COMPUTADOR PORTATIL , Nombre: SIMCARD ETB , Nombre: Cuenta Correo Basic , Nombre: CELULAR SMARTPHONE BASICO , Nombre: TEAMS ,"/>
    <s v="102727 COMPUTADOR PORTATIL 1 SERIALIZADO  _x000a_000006 Cuenta Correo Basic 1 SERIALIZADO  _x000a_9999909 TEAMS 1 CUANTIFICADO  _x000a_102839 SIMCARD ETB 1 SERIALIZADO  _x000a_101999 CELULAR SMARTPHONE BASICO 1 CUANTIFICADO "/>
    <d v="2024-03-26T09:39:54"/>
    <s v="Mañana"/>
    <d v="2024-03-29T00:00:00"/>
    <n v="-6.5972916666651145"/>
    <d v="2024-03-22T00:00:00"/>
    <d v="2024-03-26T00:00:00"/>
    <d v="2024-04-02T00:00:00"/>
    <n v="0.91666666666666663"/>
    <x v="3"/>
    <x v="15"/>
    <n v="1023000173"/>
    <m/>
  </r>
  <r>
    <x v="46"/>
    <n v="1024553527"/>
    <s v="PALACIOS NIÑO LUISA FERNANDA"/>
    <s v="COLVATEL"/>
    <s v="AUXILIAR I / OPERADOR DE DATOS"/>
    <s v="BOGOTA"/>
    <s v="DDR18318"/>
    <x v="9"/>
    <n v="1199001"/>
    <s v="3406"/>
    <s v="L-S"/>
    <n v="3127844638"/>
    <n v="4660000389"/>
    <m/>
    <s v="PROYECTIZADO"/>
    <s v="Marsceliano Tovar Nivia"/>
    <s v="18318-1024553527"/>
    <s v="LINA CRUZ"/>
    <s v="LINA PAOLA CRUZ TORRES"/>
    <s v="1199001-Servicio cuadrillas red externa FTTH C-CW5903-23 BOG"/>
    <s v="Nombre: COMPUTADOR PORTATIL , Nombre: SIMCARD ETB , Nombre: Cuenta Correo Kios , Nombre: CELULAR SMARTPHONE BASICO ,"/>
    <s v="101999 CELULAR SMARTPHONE BASICO 2 CUANTIFICADO  _x000a_102727 COMPUTADOR PORTATIL 2 SERIALIZADO  _x000a_000005 Cuenta Correo Kios 2 SERIALIZADO  _x000a_102839 SIMCARD ETB 2 SERIALIZADO ."/>
    <d v="2024-03-27T10:20:00"/>
    <s v="Mañana"/>
    <d v="2024-04-01T00:00:00"/>
    <n v="-5.5694444444452529"/>
    <d v="2024-03-19T00:00:00"/>
    <d v="2024-03-20T00:00:00"/>
    <d v="2024-04-02T00:00:00"/>
    <n v="0.95833333333333337"/>
    <x v="13"/>
    <x v="4"/>
    <n v="1024553527"/>
    <m/>
  </r>
  <r>
    <x v="46"/>
    <n v="18012120"/>
    <s v="BARRIOS HERNANDEZ ELKIN DAVID"/>
    <s v="COLVATEL"/>
    <s v="AUXILIAR I / OPERADOR DE DATOS"/>
    <s v="BOGOTA"/>
    <s v="DDR18318"/>
    <x v="9"/>
    <n v="1199001"/>
    <s v="3406"/>
    <s v="L-S"/>
    <n v="3133363388"/>
    <n v="4660000389"/>
    <m/>
    <s v="PROYECTIZADO"/>
    <s v="Marsceliano Tovar Nivia"/>
    <s v="18318-18012120"/>
    <s v="LINA CRUZ"/>
    <s v="LINA PAOLA CRUZ TORRES"/>
    <s v="1199001-Servicio cuadrillas red externa FTTH C-CW5903-23 BOG"/>
    <s v="Nombre: COMPUTADOR PORTATIL , Nombre: SIMCARD ETB , Nombre: Cuenta Correo Kios , Nombre: CELULAR SMARTPHONE BASICO ,"/>
    <s v="101999 CELULAR SMARTPHONE BASICO 2 CUANTIFICADO  _x000a_102727 COMPUTADOR PORTATIL 2 SERIALIZADO  _x000a_000005 Cuenta Correo Kios 2 SERIALIZADO  _x000a_102839 SIMCARD ETB 2 SERIALIZADO ."/>
    <d v="2024-03-27T10:09:47"/>
    <s v="Mañana"/>
    <d v="2024-04-01T00:00:00"/>
    <n v="-5.5765393518522615"/>
    <d v="2024-03-19T00:00:00"/>
    <d v="2024-03-20T00:00:00"/>
    <d v="2024-04-02T00:00:00"/>
    <n v="0.95833333333333337"/>
    <x v="13"/>
    <x v="4"/>
    <n v="18012120"/>
    <m/>
  </r>
  <r>
    <x v="47"/>
    <m/>
    <s v="PEREZ SALCEDO MAURICIO"/>
    <s v="COLVATEL"/>
    <s v="AUXILIAR I TENDIDO DE FIBRA OPTICA"/>
    <s v="BOGOTA"/>
    <s v="DDR18317"/>
    <x v="9"/>
    <n v="1199001"/>
    <s v="26"/>
    <s v="L-S"/>
    <n v="3108564865"/>
    <n v="4660000389"/>
    <m/>
    <s v="PROYECTIZADO"/>
    <s v="Marsceliano Tovar Nivia"/>
    <s v="18317-PPT 4775830"/>
    <s v="LINA CRUZ"/>
    <s v="LINA PAOLA CRUZ TORRES"/>
    <s v="1199001-Servicio cuadrillas red externa FTTH C-CW5903-23 BOG"/>
    <n v="0"/>
    <s v="sin recursos"/>
    <m/>
    <s v=""/>
    <m/>
    <m/>
    <d v="2024-03-19T00:00:00"/>
    <d v="2024-03-20T00:00:00"/>
    <d v="2024-04-02T00:00:00"/>
    <n v="0.95833333333333337"/>
    <x v="13"/>
    <x v="4"/>
    <m/>
    <m/>
  </r>
  <r>
    <x v="47"/>
    <n v="1110527427"/>
    <s v="PINEDA LOZANO GUSTAVO ADOLFO"/>
    <s v="COLVATEL"/>
    <s v="AUXILIAR I TENDIDO DE FIBRA OPTICA"/>
    <s v="BOGOTA"/>
    <s v="DDR18317"/>
    <x v="9"/>
    <n v="1199001"/>
    <s v="26"/>
    <s v="L-S"/>
    <n v="3219761694"/>
    <n v="4660000389"/>
    <m/>
    <s v="PROYECTIZADO"/>
    <s v="Marsceliano Tovar Nivia"/>
    <s v="18317-1110527427"/>
    <s v="LINA CRUZ"/>
    <s v="LINA PAOLA CRUZ TORRES"/>
    <s v="1199001-Servicio cuadrillas red externa FTTH C-CW5903-23 BOG"/>
    <n v="0"/>
    <s v="sin recursos"/>
    <d v="2024-04-02T10:32:21"/>
    <s v="Mañana"/>
    <d v="2024-04-05T00:00:00"/>
    <n v="0.43913194444758119"/>
    <d v="2024-03-19T00:00:00"/>
    <d v="2024-03-20T00:00:00"/>
    <d v="2024-04-02T00:00:00"/>
    <n v="0.95833333333333337"/>
    <x v="13"/>
    <x v="4"/>
    <n v="1110527427"/>
    <m/>
  </r>
  <r>
    <x v="47"/>
    <n v="1127589948"/>
    <s v="VALDELAMAR MORENO SIXTO JOSE"/>
    <s v="COLVATEL"/>
    <s v="AUXILIAR I TENDIDO DE FIBRA OPTICA"/>
    <s v="BOGOTA"/>
    <s v="DDR18317"/>
    <x v="9"/>
    <n v="1199001"/>
    <s v="26"/>
    <s v="L-S"/>
    <n v="3001467322"/>
    <n v="4660000389"/>
    <m/>
    <s v="PROYECTIZADO"/>
    <s v="Marsceliano Tovar Nivia"/>
    <s v="18317-1127589948"/>
    <s v="LINA CRUZ"/>
    <s v="LINA PAOLA CRUZ TORRES"/>
    <s v="1199001-Servicio cuadrillas red externa FTTH C-CW5903-23 BOG"/>
    <n v="0"/>
    <s v="sin recursos"/>
    <d v="2024-04-02T10:33:17"/>
    <s v="Mañana"/>
    <d v="2024-04-05T00:00:00"/>
    <n v="0.43978009259444661"/>
    <d v="2024-03-19T00:00:00"/>
    <d v="2024-03-20T00:00:00"/>
    <d v="2024-04-02T00:00:00"/>
    <n v="0.95833333333333337"/>
    <x v="13"/>
    <x v="4"/>
    <n v="1127589948"/>
    <m/>
  </r>
  <r>
    <x v="47"/>
    <n v="1000973193"/>
    <s v="CASTELLANOS GUERRERO NELSON FELIPE"/>
    <s v="COLVATEL"/>
    <s v="AUXILIAR I TENDIDO DE FIBRA OPTICA"/>
    <s v="BOGOTA"/>
    <s v="DDR18317"/>
    <x v="9"/>
    <n v="1199001"/>
    <s v="26"/>
    <s v="L-S"/>
    <n v="3118672083"/>
    <n v="4660000389"/>
    <m/>
    <s v="PROYECTIZADO"/>
    <s v="Marsceliano Tovar Nivia"/>
    <s v="18317-1000973193"/>
    <s v="LINA CRUZ"/>
    <s v="LINA PAOLA CRUZ TORRES"/>
    <s v="1199001-Servicio cuadrillas red externa FTTH C-CW5903-23 BOG"/>
    <n v="0"/>
    <s v="sin recursos"/>
    <d v="2024-04-03T16:47:37"/>
    <s v="Tarde"/>
    <d v="2024-04-08T00:00:00"/>
    <n v="1.6997337962966412"/>
    <d v="2024-03-19T00:00:00"/>
    <d v="2024-03-20T00:00:00"/>
    <d v="2024-04-02T00:00:00"/>
    <n v="0.95833333333333337"/>
    <x v="13"/>
    <x v="4"/>
    <n v="1000973193"/>
    <m/>
  </r>
  <r>
    <x v="47"/>
    <n v="1022928413"/>
    <s v="DURAN TOBON KEVIN ALEXANDER"/>
    <s v="COLVATEL"/>
    <s v="AUXILIAR I TENDIDO DE FIBRA OPTICA"/>
    <s v="BOGOTA"/>
    <s v="DDR18317"/>
    <x v="9"/>
    <n v="1199001"/>
    <s v="26"/>
    <s v="L-S"/>
    <n v="3236642467"/>
    <n v="4660000389"/>
    <m/>
    <s v="PROYECTIZADO"/>
    <s v="Marsceliano Tovar Nivia"/>
    <s v="18317-1022928413"/>
    <s v="LINA CRUZ"/>
    <s v="LINA PAOLA CRUZ TORRES"/>
    <s v="1199001-Servicio cuadrillas red externa FTTH C-CW5903-23 BOG"/>
    <n v="0"/>
    <s v="sin recursos"/>
    <d v="2024-04-03T16:47:59"/>
    <s v="Tarde"/>
    <d v="2024-04-08T00:00:00"/>
    <n v="1.6999884259275859"/>
    <d v="2024-03-19T00:00:00"/>
    <d v="2024-03-20T00:00:00"/>
    <d v="2024-04-02T00:00:00"/>
    <n v="0.95833333333333337"/>
    <x v="13"/>
    <x v="4"/>
    <n v="1022928413"/>
    <m/>
  </r>
  <r>
    <x v="47"/>
    <n v="1075302158"/>
    <s v="RAMIREZ BONILLA JHON ALEXANDER"/>
    <s v="COLVATEL"/>
    <s v="AUXILIAR I TENDIDO DE FIBRA OPTICA"/>
    <s v="BOGOTA"/>
    <s v="DDR18317"/>
    <x v="9"/>
    <n v="1199001"/>
    <s v="26"/>
    <s v="L-S"/>
    <n v="3012472448"/>
    <n v="4660000389"/>
    <m/>
    <s v="PROYECTIZADO"/>
    <s v="Marsceliano Tovar Nivia"/>
    <s v="18317-1075302158"/>
    <s v="LINA CRUZ"/>
    <s v="LINA PAOLA CRUZ TORRES"/>
    <s v="1199001-Servicio cuadrillas red externa FTTH C-CW5903-23 BOG"/>
    <n v="0"/>
    <s v="sin recursos"/>
    <d v="2024-04-02T10:33:59"/>
    <s v="Mañana"/>
    <d v="2024-04-05T00:00:00"/>
    <n v="0.44026620370277669"/>
    <d v="2024-03-19T00:00:00"/>
    <d v="2024-03-20T00:00:00"/>
    <d v="2024-04-02T00:00:00"/>
    <n v="0.95833333333333337"/>
    <x v="13"/>
    <x v="4"/>
    <n v="1075302158"/>
    <m/>
  </r>
  <r>
    <x v="47"/>
    <n v="1000937962"/>
    <s v="HERNANDEZ TRUJILLO EDUAR FELIPE"/>
    <s v="COLVATEL"/>
    <s v="AUXILIAR I TENDIDO DE FIBRA OPTICA"/>
    <s v="BOGOTA"/>
    <s v="DDR18317"/>
    <x v="9"/>
    <n v="1199001"/>
    <s v="26"/>
    <s v="L-S"/>
    <n v="3178760462"/>
    <n v="4660000389"/>
    <m/>
    <s v="PROYECTIZADO"/>
    <s v="Marsceliano Tovar Nivia"/>
    <s v="18317-1000937962"/>
    <s v="LINA CRUZ"/>
    <s v="LINA PAOLA CRUZ TORRES"/>
    <s v="1199001-Servicio cuadrillas red externa FTTH C-CW5903-23 BOG"/>
    <n v="0"/>
    <s v="sin recursos"/>
    <d v="2024-04-02T10:34:43"/>
    <s v="Mañana"/>
    <d v="2024-04-05T00:00:00"/>
    <n v="0.44077546296466608"/>
    <d v="2024-03-19T00:00:00"/>
    <d v="2024-03-20T00:00:00"/>
    <d v="2024-04-02T00:00:00"/>
    <n v="0.95833333333333337"/>
    <x v="13"/>
    <x v="4"/>
    <n v="1000937962"/>
    <m/>
  </r>
  <r>
    <x v="47"/>
    <n v="1002353915"/>
    <s v="CABARCAS TAFUR ANDRES ELIAS"/>
    <s v="COLVATEL"/>
    <s v="AUXILIAR I TENDIDO DE FIBRA OPTICA"/>
    <s v="BOGOTA"/>
    <s v="DDR18317"/>
    <x v="9"/>
    <n v="1199001"/>
    <s v="26"/>
    <s v="L-S"/>
    <n v="3136548406"/>
    <n v="4660000389"/>
    <m/>
    <s v="PROYECTIZADO"/>
    <s v="Marsceliano Tovar Nivia"/>
    <s v="18317-1002353915"/>
    <s v="LINA CRUZ"/>
    <s v="LINA PAOLA CRUZ TORRES"/>
    <s v="1199001-Servicio cuadrillas red externa FTTH C-CW5903-23 BOG"/>
    <n v="0"/>
    <s v="sin recursos"/>
    <d v="2024-04-03T16:48:23"/>
    <s v="Tarde"/>
    <d v="2024-04-08T00:00:00"/>
    <n v="1.700266203704814"/>
    <d v="2024-03-19T00:00:00"/>
    <d v="2024-03-20T00:00:00"/>
    <d v="2024-04-02T00:00:00"/>
    <n v="0.95833333333333337"/>
    <x v="13"/>
    <x v="4"/>
    <n v="1002353915"/>
    <m/>
  </r>
  <r>
    <x v="47"/>
    <m/>
    <s v="MIQUILENA VARGAS JUAN CARLOS"/>
    <s v="COLVATEL"/>
    <s v="AUXILIAR I TENDIDO DE FIBRA OPTICA"/>
    <s v="BOGOTA"/>
    <s v="DDR18317"/>
    <x v="9"/>
    <n v="1199001"/>
    <s v="26"/>
    <s v="L-S"/>
    <n v="3208263565"/>
    <n v="4660000389"/>
    <m/>
    <s v="PROYECTIZADO"/>
    <s v="Marsceliano Tovar Nivia"/>
    <s v="18317-PT 7362485"/>
    <s v="LINA CRUZ"/>
    <s v="LINA PAOLA CRUZ TORRES"/>
    <s v="1199001-Servicio cuadrillas red externa FTTH C-CW5903-23 BOG"/>
    <n v="0"/>
    <s v="sin recursos"/>
    <m/>
    <s v=""/>
    <m/>
    <m/>
    <d v="2024-03-19T00:00:00"/>
    <d v="2024-03-20T00:00:00"/>
    <d v="2024-04-02T00:00:00"/>
    <n v="0.95833333333333337"/>
    <x v="13"/>
    <x v="4"/>
    <m/>
    <m/>
  </r>
  <r>
    <x v="44"/>
    <n v="1000001563"/>
    <s v="RUIZ OSPINA BRANDON STIVEN"/>
    <s v="COLVATEL"/>
    <s v="TECNICO II LIDER DE GRUPO TENDIDO DE FIBRA OPTICA ASEGURAMIENTO"/>
    <s v="BOGOTA"/>
    <s v="DDR18316"/>
    <x v="9"/>
    <n v="1199001"/>
    <s v="52"/>
    <s v="L-S"/>
    <n v="3238143009"/>
    <n v="4660000389"/>
    <m/>
    <s v="PROYECTIZADO"/>
    <s v="Marsceliano Tovar Nivia"/>
    <s v="18316-1000001563"/>
    <s v="LINA CRUZ"/>
    <s v="LINA PAOLA CRUZ TORRES"/>
    <s v="1199001-Servicio cuadrillas red externa FTTH C-CW5903-23 BOG"/>
    <s v="Nombre: SIMCARD ETB , Nombre: CELULAR SMARTPHONE BASICO ,"/>
    <s v="102839 SIMCARD ETB 3 SERIALIZADO  _x000a_101999 CELULAR SMARTPHONE BASICO 3 CUANTIFICADO "/>
    <d v="2024-04-03T16:46:25"/>
    <s v="Tarde"/>
    <d v="2024-04-08T00:00:00"/>
    <n v="1.6989004629649571"/>
    <d v="2024-03-19T00:00:00"/>
    <d v="2024-03-20T00:00:00"/>
    <d v="2024-04-02T00:00:00"/>
    <n v="0.95833333333333337"/>
    <x v="13"/>
    <x v="4"/>
    <n v="1000001563"/>
    <m/>
  </r>
  <r>
    <x v="44"/>
    <n v="1013645093"/>
    <s v="CELIS FORERO DIEGO ALEJANDRO"/>
    <s v="COLVATEL"/>
    <s v="TECNICO II LIDER DE GRUPO TENDIDO DE FIBRA OPTICA ASEGURAMIENTO"/>
    <s v="BOGOTA"/>
    <s v="DDR18316"/>
    <x v="9"/>
    <n v="1199001"/>
    <s v="52"/>
    <s v="L-S"/>
    <n v="3026693637"/>
    <n v="4660000389"/>
    <m/>
    <s v="PROYECTIZADO"/>
    <s v="Marsceliano Tovar Nivia"/>
    <s v="18316-1013645093"/>
    <s v="LINA CRUZ"/>
    <s v="LINA PAOLA CRUZ TORRES"/>
    <s v="1199001-Servicio cuadrillas red externa FTTH C-CW5903-23 BOG"/>
    <s v="Nombre: SIMCARD ETB , Nombre: CELULAR SMARTPHONE BASICO ,"/>
    <s v="102839 SIMCARD ETB 3 SERIALIZADO  _x000a_101999 CELULAR SMARTPHONE BASICO 3 CUANTIFICADO "/>
    <d v="2024-04-02T10:32:43"/>
    <s v="Mañana"/>
    <d v="2024-04-05T00:00:00"/>
    <n v="0.43938657407124992"/>
    <d v="2024-03-19T00:00:00"/>
    <d v="2024-03-20T00:00:00"/>
    <d v="2024-04-02T00:00:00"/>
    <n v="0.95833333333333337"/>
    <x v="13"/>
    <x v="4"/>
    <n v="1013645093"/>
    <m/>
  </r>
  <r>
    <x v="42"/>
    <n v="1000018674"/>
    <s v="PEREZ GONZALEZ JULIAN ARTURO"/>
    <s v="COLVATEL"/>
    <s v="TECNICO I AUXILIAR EMPALME DE FIBRA OPTICA"/>
    <s v="BOGOTA"/>
    <s v="DDR18315"/>
    <x v="9"/>
    <n v="1199001"/>
    <s v="26"/>
    <s v="L-S"/>
    <n v="3192355760"/>
    <n v="4660000389"/>
    <m/>
    <s v="PROYECTIZADO"/>
    <s v="Marsceliano Tovar Nivia"/>
    <s v="18315-1000018674"/>
    <s v="LINA CRUZ"/>
    <s v="LINA PAOLA CRUZ TORRES"/>
    <s v="1199001-Servicio cuadrillas red externa FTTH C-CW5903-23 BOG"/>
    <n v="0"/>
    <s v="sin recursos"/>
    <d v="2024-04-03T16:45:20"/>
    <s v="Tarde"/>
    <d v="2024-04-08T00:00:00"/>
    <n v="1.6981481481489027"/>
    <d v="2024-03-19T00:00:00"/>
    <d v="2024-03-20T00:00:00"/>
    <d v="2024-04-02T00:00:00"/>
    <n v="0.95833333333333337"/>
    <x v="13"/>
    <x v="4"/>
    <n v="1000018674"/>
    <m/>
  </r>
  <r>
    <x v="42"/>
    <n v="1007443921"/>
    <s v="VARON BEJARANO JHON KENEDY"/>
    <s v="COLVATEL"/>
    <s v="TECNICO I AUXILIAR EMPALME DE FIBRA OPTICA"/>
    <s v="BOGOTA"/>
    <s v="DDR18315"/>
    <x v="9"/>
    <n v="1199001"/>
    <s v="26"/>
    <s v="L-S"/>
    <n v="3133241834"/>
    <n v="4660000389"/>
    <m/>
    <s v="PROYECTIZADO"/>
    <s v="Marsceliano Tovar Nivia"/>
    <s v="18315-1007443921"/>
    <s v="LINA CRUZ"/>
    <s v="LINA PAOLA CRUZ TORRES"/>
    <s v="1199001-Servicio cuadrillas red externa FTTH C-CW5903-23 BOG"/>
    <n v="0"/>
    <s v="sin recursos"/>
    <d v="2024-04-03T16:46:02"/>
    <s v="Tarde"/>
    <d v="2024-04-08T00:00:00"/>
    <n v="1.6986342592572328"/>
    <d v="2024-03-19T00:00:00"/>
    <d v="2024-03-20T00:00:00"/>
    <d v="2024-04-02T00:00:00"/>
    <n v="0.95833333333333337"/>
    <x v="13"/>
    <x v="4"/>
    <n v="1007443921"/>
    <m/>
  </r>
  <r>
    <x v="42"/>
    <n v="1024528883"/>
    <s v="HERNANDEZ SANCHEZ HECTOR ORLANDO"/>
    <s v="COLVATEL"/>
    <s v="TECNICO I AUXILIAR EMPALME DE FIBRA OPTICA"/>
    <s v="BOGOTA"/>
    <s v="DDR18315"/>
    <x v="9"/>
    <n v="1199001"/>
    <s v="26"/>
    <s v="L-S"/>
    <n v="3123952888"/>
    <n v="4660000389"/>
    <m/>
    <s v="PROYECTIZADO"/>
    <s v="Marsceliano Tovar Nivia"/>
    <s v="18315-1024528883"/>
    <s v="LINA CRUZ"/>
    <s v="LINA PAOLA CRUZ TORRES"/>
    <s v="1199001-Servicio cuadrillas red externa FTTH C-CW5903-23 BOG"/>
    <n v="0"/>
    <s v="sin recursos"/>
    <d v="2024-04-02T10:30:21"/>
    <s v="Mañana"/>
    <d v="2024-04-05T00:00:00"/>
    <n v="0.43774305555416504"/>
    <d v="2024-03-19T00:00:00"/>
    <d v="2024-03-20T00:00:00"/>
    <d v="2024-04-02T00:00:00"/>
    <n v="0.95833333333333337"/>
    <x v="13"/>
    <x v="4"/>
    <n v="1024528883"/>
    <m/>
  </r>
  <r>
    <x v="42"/>
    <n v="1022411057"/>
    <s v="PINCHAO ACOSTA ANDERSON GIOVANNI"/>
    <s v="COLVATEL"/>
    <s v="TECNICO I AUXILIAR EMPALME DE FIBRA OPTICA"/>
    <s v="BOGOTA"/>
    <s v="DDR18315"/>
    <x v="9"/>
    <n v="1199001"/>
    <s v="26"/>
    <s v="L-S"/>
    <s v="3057633624 - 4029685"/>
    <n v="4660000389"/>
    <m/>
    <s v="PROYECTIZADO"/>
    <s v="Marsceliano Tovar Nivia"/>
    <s v="18315-1022411057"/>
    <s v="LINA CRUZ"/>
    <s v="LINA PAOLA CRUZ TORRES"/>
    <s v="1199001-Servicio cuadrillas red externa FTTH C-CW5903-23 BOG"/>
    <n v="0"/>
    <s v="sin recursos"/>
    <d v="2024-04-02T10:34:20"/>
    <s v="Mañana"/>
    <d v="2024-04-05T00:00:00"/>
    <n v="0.44050925925694173"/>
    <d v="2024-03-19T00:00:00"/>
    <d v="2024-03-20T00:00:00"/>
    <d v="2024-04-02T00:00:00"/>
    <n v="0.95833333333333337"/>
    <x v="13"/>
    <x v="4"/>
    <n v="1022411057"/>
    <m/>
  </r>
  <r>
    <x v="48"/>
    <n v="1016077729"/>
    <s v="GAITAN GARZON HAROLD ALEXANDER"/>
    <s v="COLVATEL"/>
    <s v="TECNICO IV FUSIONADOR DE FIBRA ASEGURAMIENTO FTTH"/>
    <s v="BOGOTA"/>
    <s v="DDR18314"/>
    <x v="9"/>
    <n v="1199001"/>
    <s v="52"/>
    <s v="L-S"/>
    <n v="3027167530"/>
    <n v="4660000389"/>
    <m/>
    <s v="PROYECTIZADO"/>
    <s v="Marsceliano Tovar Nivia"/>
    <s v="18314-1016077729"/>
    <s v="LINA CRUZ"/>
    <s v="LINA PAOLA CRUZ TORRES"/>
    <s v="1199001-Servicio cuadrillas red externa FTTH C-CW5903-23 BOG"/>
    <s v="Nombre: SIMCARD ETB , Nombre: CELULAR SMARTPHONE BASICO ,"/>
    <s v="102839 SIMCARD ETB 10 SERIALIZADO  _x000a_101999 CELULAR SMARTPHONE BASICO 10 CUANTIFICADO "/>
    <d v="2024-04-02T10:27:57"/>
    <s v="Mañana"/>
    <d v="2024-04-05T00:00:00"/>
    <n v="0.43607638889079681"/>
    <d v="2024-03-19T00:00:00"/>
    <d v="2024-03-20T00:00:00"/>
    <d v="2024-04-02T00:00:00"/>
    <n v="0.95833333333333337"/>
    <x v="13"/>
    <x v="4"/>
    <n v="1016077729"/>
    <m/>
  </r>
  <r>
    <x v="48"/>
    <n v="1010010178"/>
    <s v="VERGEL QUEMBA SANTIAGO"/>
    <s v="COLVATEL"/>
    <s v="TECNICO IV FUSIONADOR DE FIBRA ASEGURAMIENTO FTTH"/>
    <s v="BOGOTA"/>
    <s v="DDR18314"/>
    <x v="9"/>
    <n v="1199001"/>
    <s v="52"/>
    <s v="L-S"/>
    <n v="3013570356"/>
    <n v="4660000389"/>
    <m/>
    <s v="PROYECTIZADO"/>
    <s v="Marsceliano Tovar Nivia"/>
    <s v="18314-1010010178"/>
    <s v="LINA CRUZ"/>
    <s v="LINA PAOLA CRUZ TORRES"/>
    <s v="1199001-Servicio cuadrillas red externa FTTH C-CW5903-23 BOG"/>
    <s v="Nombre: SIMCARD ETB , Nombre: CELULAR SMARTPHONE BASICO ,"/>
    <s v="102839 SIMCARD ETB 10 SERIALIZADO  _x000a_101999 CELULAR SMARTPHONE BASICO 10 CUANTIFICADO "/>
    <d v="2024-04-02T10:28:05"/>
    <s v="Mañana"/>
    <d v="2024-04-05T00:00:00"/>
    <n v="0.43616898148320615"/>
    <d v="2024-03-19T00:00:00"/>
    <d v="2024-03-20T00:00:00"/>
    <d v="2024-04-02T00:00:00"/>
    <n v="0.95833333333333337"/>
    <x v="13"/>
    <x v="4"/>
    <n v="1010010178"/>
    <m/>
  </r>
  <r>
    <x v="48"/>
    <n v="1012347682"/>
    <s v="MORA GARCIA MICHELL HERNAN"/>
    <s v="COLVATEL"/>
    <s v="TECNICO IV FUSIONADOR DE FIBRA ASEGURAMIENTO FTTH"/>
    <s v="BOGOTA"/>
    <s v="DDR18314"/>
    <x v="9"/>
    <n v="1199001"/>
    <s v="52"/>
    <s v="L-S"/>
    <n v="3005240207"/>
    <n v="4660000389"/>
    <m/>
    <s v="PROYECTIZADO"/>
    <s v="Marsceliano Tovar Nivia"/>
    <s v="18314-1012347682"/>
    <s v="LINA CRUZ"/>
    <s v="LINA PAOLA CRUZ TORRES"/>
    <s v="1199001-Servicio cuadrillas red externa FTTH C-CW5903-23 BOG"/>
    <s v="Nombre: SIMCARD ETB , Nombre: CELULAR SMARTPHONE BASICO ,"/>
    <s v="102839 SIMCARD ETB 10 SERIALIZADO  _x000a_101999 CELULAR SMARTPHONE BASICO 10 CUANTIFICADO "/>
    <d v="2024-04-02T10:28:29"/>
    <s v="Mañana"/>
    <d v="2024-04-05T00:00:00"/>
    <n v="0.43644675926043419"/>
    <d v="2024-03-19T00:00:00"/>
    <d v="2024-03-20T00:00:00"/>
    <d v="2024-04-02T00:00:00"/>
    <n v="0.95833333333333337"/>
    <x v="13"/>
    <x v="4"/>
    <n v="1012347682"/>
    <m/>
  </r>
  <r>
    <x v="48"/>
    <n v="1033749406"/>
    <s v="VALBUENA VELA FREDY ALEXANDER"/>
    <s v="COLVATEL"/>
    <s v="TECNICO IV FUSIONADOR DE FIBRA ASEGURAMIENTO FTTH"/>
    <s v="BOGOTA"/>
    <s v="DDR18314"/>
    <x v="9"/>
    <n v="1199001"/>
    <s v="52"/>
    <s v="L-S"/>
    <n v="3209126430"/>
    <n v="4660000389"/>
    <m/>
    <s v="PROYECTIZADO"/>
    <s v="Marsceliano Tovar Nivia"/>
    <s v="18314-1033749406"/>
    <s v="LINA CRUZ"/>
    <s v="LINA PAOLA CRUZ TORRES"/>
    <s v="1199001-Servicio cuadrillas red externa FTTH C-CW5903-23 BOG"/>
    <s v="Nombre: SIMCARD ETB , Nombre: CELULAR SMARTPHONE BASICO ,"/>
    <s v="102839 SIMCARD ETB 10 SERIALIZADO  _x000a_101999 CELULAR SMARTPHONE BASICO 10 CUANTIFICADO "/>
    <d v="2024-04-03T16:44:10"/>
    <s v="Tarde"/>
    <d v="2024-04-08T00:00:00"/>
    <n v="1.6973379629635019"/>
    <d v="2024-03-19T00:00:00"/>
    <d v="2024-03-20T00:00:00"/>
    <d v="2024-04-02T00:00:00"/>
    <n v="0.95833333333333337"/>
    <x v="13"/>
    <x v="4"/>
    <n v="1033749406"/>
    <m/>
  </r>
  <r>
    <x v="48"/>
    <n v="1096483964"/>
    <s v="QUIROGA ROCHA OSCAR REMIGIO"/>
    <s v="COLVATEL"/>
    <s v="TECNICO IV FUSIONADOR DE FIBRA ASEGURAMIENTO FTTH"/>
    <s v="BOGOTA"/>
    <s v="DDR18314"/>
    <x v="9"/>
    <n v="1199001"/>
    <s v="52"/>
    <s v="L-S"/>
    <n v="3053969581"/>
    <n v="4660000389"/>
    <m/>
    <s v="PROYECTIZADO"/>
    <s v="Marsceliano Tovar Nivia"/>
    <s v="18314-1096483964"/>
    <s v="LINA CRUZ"/>
    <s v="LINA PAOLA CRUZ TORRES"/>
    <s v="1199001-Servicio cuadrillas red externa FTTH C-CW5903-23 BOG"/>
    <s v="Nombre: SIMCARD ETB , Nombre: CELULAR SMARTPHONE BASICO ,"/>
    <s v="102839 SIMCARD ETB 10 SERIALIZADO  _x000a_101999 CELULAR SMARTPHONE BASICO 10 CUANTIFICADO "/>
    <d v="2024-04-02T10:29:01"/>
    <s v="Mañana"/>
    <d v="2024-04-05T00:00:00"/>
    <n v="0.43681712963007158"/>
    <d v="2024-03-19T00:00:00"/>
    <d v="2024-03-20T00:00:00"/>
    <d v="2024-04-02T00:00:00"/>
    <n v="0.95833333333333337"/>
    <x v="13"/>
    <x v="4"/>
    <n v="1096483964"/>
    <m/>
  </r>
  <r>
    <x v="48"/>
    <n v="1016063609"/>
    <s v="ALVARADO CAÑON JONATHAN STEVEN"/>
    <s v="COLVATEL"/>
    <s v="TECNICO IV FUSIONADOR DE FIBRA ASEGURAMIENTO FTTH"/>
    <s v="BOGOTA"/>
    <s v="DDR18314"/>
    <x v="9"/>
    <n v="1199001"/>
    <s v="52"/>
    <s v="L-S"/>
    <n v="3219514751"/>
    <n v="4660000389"/>
    <m/>
    <s v="PROYECTIZADO"/>
    <s v="Marsceliano Tovar Nivia"/>
    <s v="18314-1016063609"/>
    <s v="LINA CRUZ"/>
    <s v="LINA PAOLA CRUZ TORRES"/>
    <s v="1199001-Servicio cuadrillas red externa FTTH C-CW5903-23 BOG"/>
    <s v="Nombre: SIMCARD ETB , Nombre: CELULAR SMARTPHONE BASICO ,"/>
    <s v="102839 SIMCARD ETB 10 SERIALIZADO  _x000a_101999 CELULAR SMARTPHONE BASICO 10 CUANTIFICADO "/>
    <d v="2024-04-03T16:44:34"/>
    <s v="Tarde"/>
    <d v="2024-04-08T00:00:00"/>
    <n v="1.69761574074073"/>
    <d v="2024-03-19T00:00:00"/>
    <d v="2024-03-20T00:00:00"/>
    <d v="2024-04-02T00:00:00"/>
    <n v="0.95833333333333337"/>
    <x v="13"/>
    <x v="4"/>
    <n v="1016063609"/>
    <m/>
  </r>
  <r>
    <x v="48"/>
    <n v="1054990073"/>
    <s v="CARDONA JARAMILLO LEIDY JOHANA"/>
    <s v="COLVATEL"/>
    <s v="TECNICO IV FUSIONADOR DE FIBRA ASEGURAMIENTO FTTH"/>
    <s v="BOGOTA"/>
    <s v="DDR18314"/>
    <x v="9"/>
    <n v="1199001"/>
    <s v="52"/>
    <s v="L-S"/>
    <n v="3195582970"/>
    <n v="4660000389"/>
    <m/>
    <s v="PROYECTIZADO"/>
    <s v="Marsceliano Tovar Nivia"/>
    <s v="18314-1054990073"/>
    <s v="LINA CRUZ"/>
    <s v="LINA PAOLA CRUZ TORRES"/>
    <s v="1199001-Servicio cuadrillas red externa FTTH C-CW5903-23 BOG"/>
    <s v="Nombre: SIMCARD ETB , Nombre: CELULAR SMARTPHONE BASICO ,"/>
    <s v="102839 SIMCARD ETB 10 SERIALIZADO  _x000a_101999 CELULAR SMARTPHONE BASICO 10 CUANTIFICADO "/>
    <d v="2024-04-03T16:44:56"/>
    <s v="Tarde"/>
    <d v="2024-04-08T00:00:00"/>
    <n v="1.6978703703716747"/>
    <d v="2024-03-19T00:00:00"/>
    <d v="2024-03-20T00:00:00"/>
    <d v="2024-04-02T00:00:00"/>
    <n v="0.95833333333333337"/>
    <x v="13"/>
    <x v="4"/>
    <n v="1054990073"/>
    <m/>
  </r>
  <r>
    <x v="48"/>
    <n v="1030623226"/>
    <s v="ROJAS CARVAJAL CHRISTIAN ALEJANDRO"/>
    <s v="COLVATEL"/>
    <s v="TECNICO IV FUSIONADOR DE FIBRA ASEGURAMIENTO FTTH"/>
    <s v="BOGOTA"/>
    <s v="DDR18314"/>
    <x v="9"/>
    <n v="1199001"/>
    <s v="52"/>
    <s v="L-S"/>
    <n v="3205105309"/>
    <n v="4660000389"/>
    <m/>
    <s v="PROYECTIZADO"/>
    <s v="Marsceliano Tovar Nivia"/>
    <s v="18314-1030623226"/>
    <s v="LINA CRUZ"/>
    <s v="LINA PAOLA CRUZ TORRES"/>
    <s v="1199001-Servicio cuadrillas red externa FTTH C-CW5903-23 BOG"/>
    <s v="Nombre: SIMCARD ETB , Nombre: CELULAR SMARTPHONE BASICO ,"/>
    <s v="102839 SIMCARD ETB 10 SERIALIZADO  _x000a_101999 CELULAR SMARTPHONE BASICO 10 CUANTIFICADO "/>
    <d v="2024-04-02T10:30:04"/>
    <s v="Mañana"/>
    <d v="2024-04-05T00:00:00"/>
    <n v="0.43754629629984265"/>
    <d v="2024-03-19T00:00:00"/>
    <d v="2024-03-20T00:00:00"/>
    <d v="2024-04-02T00:00:00"/>
    <n v="0.95833333333333337"/>
    <x v="13"/>
    <x v="4"/>
    <n v="1030623226"/>
    <m/>
  </r>
  <r>
    <x v="48"/>
    <n v="1121919982"/>
    <s v="YARA RODRIGUEZ JORGE LUIS"/>
    <s v="COLVATEL"/>
    <s v="TECNICO IV FUSIONADOR DE FIBRA ASEGURAMIENTO FTTH"/>
    <s v="BOGOTA"/>
    <s v="DDR18314"/>
    <x v="9"/>
    <n v="1199001"/>
    <s v="52"/>
    <s v="L-S"/>
    <n v="3153633627"/>
    <n v="4660000389"/>
    <m/>
    <s v="PROYECTIZADO"/>
    <s v="Marsceliano Tovar Nivia"/>
    <s v="18314-1121919982"/>
    <s v="LINA CRUZ"/>
    <s v="LINA PAOLA CRUZ TORRES"/>
    <s v="1199001-Servicio cuadrillas red externa FTTH C-CW5903-23 BOG"/>
    <s v="Nombre: SIMCARD ETB , Nombre: CELULAR SMARTPHONE BASICO ,"/>
    <s v="102839 SIMCARD ETB 10 SERIALIZADO  _x000a_101999 CELULAR SMARTPHONE BASICO 10 CUANTIFICADO "/>
    <d v="2024-04-02T10:30:59"/>
    <s v="Mañana"/>
    <d v="2024-04-05T00:00:00"/>
    <n v="0.43818287036992842"/>
    <d v="2024-03-19T00:00:00"/>
    <d v="2024-03-20T00:00:00"/>
    <d v="2024-04-02T00:00:00"/>
    <n v="0.95833333333333337"/>
    <x v="13"/>
    <x v="4"/>
    <n v="1121919982"/>
    <m/>
  </r>
  <r>
    <x v="48"/>
    <n v="1090481679"/>
    <s v="CALDERON PARADA EDGAR LEANDRO"/>
    <s v="COLVATEL"/>
    <s v="TECNICO IV FUSIONADOR DE FIBRA ASEGURAMIENTO FTTH"/>
    <s v="BOGOTA"/>
    <s v="DDR18314"/>
    <x v="9"/>
    <n v="1199001"/>
    <s v="52"/>
    <s v="L-S"/>
    <n v="3239332492"/>
    <n v="4660000389"/>
    <m/>
    <s v="PROYECTIZADO"/>
    <s v="Marsceliano Tovar Nivia"/>
    <s v="18314-1090481679"/>
    <s v="LINA CRUZ"/>
    <s v="LINA PAOLA CRUZ TORRES"/>
    <s v="1199001-Servicio cuadrillas red externa FTTH C-CW5903-23 BOG"/>
    <s v="Nombre: SIMCARD ETB , Nombre: CELULAR SMARTPHONE BASICO ,"/>
    <s v="102839 SIMCARD ETB 10 SERIALIZADO  _x000a_101999 CELULAR SMARTPHONE BASICO 10 CUANTIFICADO "/>
    <d v="2024-04-03T16:47:18"/>
    <s v="Tarde"/>
    <d v="2024-04-08T00:00:00"/>
    <n v="1.6995138888887595"/>
    <d v="2024-03-19T00:00:00"/>
    <d v="2024-03-20T00:00:00"/>
    <d v="2024-04-02T00:00:00"/>
    <n v="0.95833333333333337"/>
    <x v="13"/>
    <x v="4"/>
    <m/>
    <m/>
  </r>
  <r>
    <x v="49"/>
    <n v="1024491276"/>
    <s v="CARRILLO ZULUAGA INGRITH CAROLINA"/>
    <s v="COLVATEL"/>
    <s v="LIDER OPERATIVO GESTION DOCUMENTAL"/>
    <s v="FUNZA"/>
    <s v="DDR18209"/>
    <x v="9"/>
    <n v="4343007"/>
    <s v="1500"/>
    <s v="L-S"/>
    <n v="3213127440"/>
    <s v="ADRES - INVENTARIO DEL ARCHIVO C-XXXX-23 FUNZA"/>
    <m/>
    <s v="PROYECTIZADO"/>
    <s v="Renne Agredo Triana "/>
    <s v="18209-1024491276"/>
    <s v="LINA CRUZ"/>
    <s v="LINA PAOLA CRUZ TORRES"/>
    <s v="ACTUALICE SEGUIMIENTO"/>
    <s v="Nombre: DISCO DE ESTADO SÓLIDO DE 256 GB , Nombre: TECLADO , Nombre: MOUSE HP , Nombre: Cuenta Correo Basic , Nombre: Computador portatil core I7 , Nombre: TEAMS ,"/>
    <s v="000008 Computador portatil core I7 1 SERIALIZADO  _x000a_102953 DISCO DE ESTADO SÓLIDO DE 256 GB 1 SERIALIZADO  _x000a_000006 Cuenta Correo Basic 1 SERIALIZADO  _x000a_9999909 TEAMS 1 CUANTIFICADO  _x000a_102981 TECLADO 1 SERIALIZADO  _x000a_102546 MOUSE HP 1 SERIALIZADO _x000a_"/>
    <d v="2024-03-22T14:14:08"/>
    <s v="Tarde"/>
    <d v="2024-03-27T00:00:00"/>
    <n v="-10.406851851854299"/>
    <d v="2024-02-01T00:00:00"/>
    <d v="2024-02-06T00:00:00"/>
    <d v="2024-04-02T00:00:00"/>
    <n v="3.0416666666666665"/>
    <x v="22"/>
    <x v="20"/>
    <n v="1024491276"/>
    <m/>
  </r>
  <r>
    <x v="50"/>
    <n v="1096243056"/>
    <s v="CARLOS ALBERTO JAIME PALENCIA"/>
    <s v="COLVATEL"/>
    <s v="TECNICO II / INSTALADOR FTTH"/>
    <s v="BOGOTA"/>
    <s v="DDR18213_1"/>
    <x v="10"/>
    <n v="1197001"/>
    <s v="150"/>
    <s v="L-S"/>
    <n v="3203398831"/>
    <n v="4660000389"/>
    <m/>
    <s v="PROYECTIZADO"/>
    <s v="Alex Hernández Medina "/>
    <s v="GARANTÍA-18213_1-1096243056"/>
    <s v="LINA CRUZ"/>
    <s v=""/>
    <s v="ACTUALICE SEGUIMIENTO"/>
    <s v=""/>
    <s v="000001 CARNÉ 1 SERIALIZADO _x000a_101999 CELULAR SMARTPHONE BASICO 1 CUANTIFICADO  _x000a_102839 SIMCARD ETB 1 SERIALIZADO  _x000a_9999988 REQUIERE MOTO 1 CUANTIFICADO "/>
    <m/>
    <s v=""/>
    <m/>
    <m/>
    <d v="2024-03-03T00:00:00"/>
    <d v="2024-03-03T00:00:00"/>
    <d v="2024-03-21T00:00:00"/>
    <n v="0"/>
    <x v="23"/>
    <x v="17"/>
    <m/>
    <m/>
  </r>
  <r>
    <x v="51"/>
    <n v="1022971015"/>
    <s v="OMAR ANDRES RODRIGUEZ CASTRO"/>
    <s v="COLVATEL"/>
    <s v="AUXILIAR I / TENDIDO COBRE"/>
    <s v="BOGOTA"/>
    <s v="DDR18120_2"/>
    <x v="10"/>
    <n v="1200001"/>
    <s v="1250"/>
    <s v="L-S"/>
    <n v="3023300190"/>
    <s v="CW9431"/>
    <m/>
    <s v="PROYECTIZADO"/>
    <s v="Mauricio Barreto Ochoa "/>
    <s v="GARANTÍA-18120_2-1022971015"/>
    <s v="LINA CRUZ"/>
    <s v=""/>
    <s v="ACTUALICE SEGUIMIENTO"/>
    <s v=""/>
    <s v="sin recursos"/>
    <m/>
    <s v=""/>
    <m/>
    <m/>
    <d v="2024-03-12T00:00:00"/>
    <d v="2024-03-12T00:00:00"/>
    <d v="2024-03-21T00:00:00"/>
    <n v="0"/>
    <x v="4"/>
    <x v="4"/>
    <m/>
    <m/>
  </r>
  <r>
    <x v="52"/>
    <n v="1001186422"/>
    <s v="DIEGO ALEJANDRO SIERRA ANDRADE"/>
    <s v="COLVATEL"/>
    <s v="AGENTE MESA DE SERVICIO NIVEL 1 -TECNICO"/>
    <s v="BOGOTA"/>
    <s v="DDR18306"/>
    <x v="10"/>
    <n v="4058001"/>
    <s v="270"/>
    <s v="6X8"/>
    <n v="3204018993"/>
    <s v="SEC. HACIENDA"/>
    <m/>
    <s v="PROYECTIZADO"/>
    <s v="Edwin Styven Hilarión Bohórquez "/>
    <s v="18306-1001186422"/>
    <s v="LINA CRUZ"/>
    <s v="LINA PAOLA CRUZ TORRES"/>
    <s v="4058001-Secretaría de Hacienda"/>
    <n v="0"/>
    <s v="sin recursos"/>
    <d v="2024-03-21T12:32:25"/>
    <s v="Tarde"/>
    <d v="2024-03-26T00:00:00"/>
    <n v="0.52251157407590654"/>
    <d v="2024-03-13T00:00:00"/>
    <d v="2024-03-14T00:00:00"/>
    <d v="2024-03-21T00:00:00"/>
    <n v="1.0416666666666667"/>
    <x v="19"/>
    <x v="3"/>
    <n v="1001186422"/>
    <m/>
  </r>
  <r>
    <x v="53"/>
    <n v="1012320572"/>
    <s v="WILDER FERNANDO PERDOMO CALLEJAS"/>
    <s v="COLVATEL"/>
    <s v="AUXILIAR I / TENDIDO COBRE"/>
    <s v="BOGOTA"/>
    <s v="DDR18294"/>
    <x v="10"/>
    <n v="1200001"/>
    <s v="1250"/>
    <s v="L-S"/>
    <n v="3203163943"/>
    <s v="CW9431"/>
    <m/>
    <s v="PROYECTIZADO"/>
    <s v="Mauricio Barreto Ochoa "/>
    <s v="18294-1012320572"/>
    <s v="LINA CRUZ"/>
    <s v="LINA PAOLA CRUZ TORRES"/>
    <s v="1200001-Decomisionamiento cobre - C-XXXX-24 BOG2"/>
    <n v="0"/>
    <s v="sin recursos"/>
    <d v="2024-04-01T16:03:25"/>
    <s v="Tarde"/>
    <d v="2024-04-04T00:00:00"/>
    <n v="11.669039351851097"/>
    <d v="2024-03-08T00:00:00"/>
    <d v="2024-03-08T00:00:00"/>
    <d v="2024-03-21T00:00:00"/>
    <n v="0.16666666666666666"/>
    <x v="12"/>
    <x v="10"/>
    <n v="1012320572"/>
    <m/>
  </r>
  <r>
    <x v="54"/>
    <n v="1233890704"/>
    <s v="LUIS DAVID XXI BALLEN MARTINEZ"/>
    <s v="COLVATEL"/>
    <s v="PROFESIONAL DE ATENCION A FALLAS CORPORATIVO"/>
    <s v="BOGOTA"/>
    <s v="DDR18289"/>
    <x v="10"/>
    <n v="1060001"/>
    <s v="280"/>
    <s v="6X8"/>
    <n v="3203461182"/>
    <n v="4600018227"/>
    <m/>
    <s v="PROYECTIZADO"/>
    <s v="Carlos Arturo Contreras"/>
    <s v="18289-1233890704"/>
    <s v="LINA CRUZ"/>
    <s v="LINA PAOLA CRUZ TORRES"/>
    <s v="1060001-CENTRO DE GESTIÓN ASEG- 4600018227 -20 BOG"/>
    <s v="Nombre: COMPUTADOR PORTATIL , Nombre: SIMCARD ETB , Nombre: Cuenta Correo Kios , Nombre: CARNÉ , Nombre: VPN FORTICLIENT ETB ,"/>
    <s v="000001 CARNÉ 1 SERIALIZADO _x000a_102727 COMPUTADOR PORTATIL 1 SERIALIZADO  _x000a_102839 SIMCARD ETB 1 SERIALIZADO  _x000a_9999903 VPN FORTICLIENT ETB 1 CUANTIFICADO  _x000a_000005 Cuenta Correo Kios 1 SERIALIZADO "/>
    <d v="2024-03-19T08:46:50"/>
    <s v="Mañana"/>
    <d v="2024-03-22T00:00:00"/>
    <n v="-1.6341435185167938"/>
    <d v="2024-03-07T00:00:00"/>
    <d v="2024-03-08T00:00:00"/>
    <d v="2024-03-21T00:00:00"/>
    <n v="0.5"/>
    <x v="12"/>
    <x v="5"/>
    <n v="1233890704"/>
    <m/>
  </r>
  <r>
    <x v="55"/>
    <n v="1024479964"/>
    <s v="OSCAR FERNANDO MELO OLIVEROS"/>
    <s v="COLVATEL"/>
    <s v="PROFESIONAL DE ATENCION A FALLAS CORPORATIVO"/>
    <s v="BOGOTA"/>
    <s v="DDR18284"/>
    <x v="10"/>
    <n v="1060001"/>
    <s v="160"/>
    <s v="6X8"/>
    <n v="3057862352"/>
    <n v="4600018227"/>
    <m/>
    <s v="PROYECTIZADO"/>
    <s v="Carlos Arturo Contreras"/>
    <s v="18284-1024479964"/>
    <s v="LINA CRUZ"/>
    <s v="LINA PAOLA CRUZ TORRES"/>
    <s v="1060001-CENTRO DE GESTIÓN ASEG- 4600018227 -20 BOG"/>
    <s v="Nombre: COMPUTADOR PORTATIL , Nombre: SIMCARD ETB , Nombre: Cuenta Correo Kios , Nombre: CARNÉ , Nombre: CELULAR SMARTPHONE BASICO ,"/>
    <s v="000001 CARNÉ 1 SERIALIZADO _x000a_000005 Cuenta Correo Kios 1 SERIALIZADO  _x000a_102727 COMPUTADOR PORTATIL 1 SERIALIZADO  _x000a_102839 SIMCARD ETB 1 SERIALIZADO  _x000a_101999 CELULAR SMARTPHONE BASICO 1 CUANTIFICADO "/>
    <d v="2024-03-19T08:46:16"/>
    <s v="Mañana"/>
    <d v="2024-03-22T00:00:00"/>
    <n v="-1.6345370370399905"/>
    <d v="2024-03-06T00:00:00"/>
    <d v="2024-03-07T00:00:00"/>
    <d v="2024-03-21T00:00:00"/>
    <n v="1"/>
    <x v="5"/>
    <x v="6"/>
    <n v="1024479964"/>
    <m/>
  </r>
  <r>
    <x v="56"/>
    <n v="1073177828"/>
    <s v="LUIS EDUARDO CASTAÑEDA BARRETO"/>
    <s v="COLVATEL"/>
    <s v="AUXILIAR DE BODEGA"/>
    <s v="BOGOTA"/>
    <s v="DDR18278"/>
    <x v="10"/>
    <n v="4341007"/>
    <s v="200"/>
    <s v="L-S"/>
    <n v="3144422226"/>
    <s v="ADRES"/>
    <m/>
    <s v="PROYECTIZADO"/>
    <s v="M. Andrea Peña"/>
    <s v="18278-1073177828"/>
    <s v="LINA CRUZ"/>
    <s v="LINA PAOLA CRUZ TORRES"/>
    <s v="4341007-ADRES CI-088-17 Operación Funza"/>
    <n v="0"/>
    <s v="sin recursos"/>
    <d v="2024-03-21T12:31:17"/>
    <s v="Tarde"/>
    <d v="2024-03-26T00:00:00"/>
    <n v="0.52172453703678912"/>
    <d v="2024-03-01T00:00:00"/>
    <d v="2024-03-05T00:00:00"/>
    <d v="2024-03-21T00:00:00"/>
    <n v="1.6666666666666665"/>
    <x v="6"/>
    <x v="17"/>
    <n v="1073177828"/>
    <m/>
  </r>
  <r>
    <x v="57"/>
    <n v="1000118131"/>
    <s v="BRYAN STEVEN LOPEZ MORENO"/>
    <s v="COLVATEL"/>
    <s v="TECNICO I AUXILIAR EMPALME DE FIBRA OPTICA"/>
    <s v="BOGOTA"/>
    <s v="DDR18195_1"/>
    <x v="11"/>
    <n v="1199001"/>
    <s v="26"/>
    <s v="L-S"/>
    <n v="3114122788"/>
    <n v="4660000389"/>
    <s v="CONTRATO 4660000389, "/>
    <s v="PROYECTIZADO"/>
    <s v="Marsceliano Tovar Nivia"/>
    <s v="GARANTÍA-18195_1-1000118131"/>
    <s v="LINA CRUZ"/>
    <s v=""/>
    <s v="ACTUALICE SEGUIMIENTO"/>
    <s v=""/>
    <s v="sin recursos"/>
    <m/>
    <s v=""/>
    <m/>
    <m/>
    <d v="2024-03-12T00:00:00"/>
    <d v="2024-03-12T00:00:00"/>
    <d v="2024-03-19T00:00:00"/>
    <n v="0"/>
    <x v="19"/>
    <x v="16"/>
    <m/>
    <m/>
  </r>
  <r>
    <x v="58"/>
    <n v="1033782029"/>
    <s v="OMAR DARIO VELANECIA LOPEZ "/>
    <s v="MISION TEMPORAL"/>
    <s v="TECNICO IV / FUSIONADOR FIBRA "/>
    <s v="BOGOTA"/>
    <s v="DDR18184_2"/>
    <x v="11"/>
    <n v="1224001"/>
    <s v="Obra o labor"/>
    <s v="L-S"/>
    <n v="3014705098"/>
    <n v="4600017304"/>
    <s v="CONTRATO 4600017304"/>
    <s v="Temporal"/>
    <s v="Marsceliano Tovar Nivia"/>
    <s v="GARANTÍA-18184_2-1033782029"/>
    <s v="LINA CRUZ"/>
    <s v=""/>
    <s v="ACTUALICE SEGUIMIENTO"/>
    <s v=""/>
    <s v="102839 SIMCARD ETB 2 SERIALIZADO  _x000a_101999 CELULAR SMARTPHONE BASICO 2 CUANTIFICADO  "/>
    <m/>
    <s v=""/>
    <m/>
    <m/>
    <d v="2024-03-12T00:00:00"/>
    <d v="2024-03-12T00:00:00"/>
    <d v="2024-03-19T00:00:00"/>
    <n v="0"/>
    <x v="19"/>
    <x v="16"/>
    <n v="1033782029"/>
    <m/>
  </r>
  <r>
    <x v="59"/>
    <n v="72284336"/>
    <s v="DANNY DANIEL RODRIGUEZ PEREZ"/>
    <s v="MISION TEMPORAL"/>
    <s v="TECNICO IV / FUSIONADOR FIBRA "/>
    <s v="BOGOTA"/>
    <s v="DDR18184_1"/>
    <x v="11"/>
    <n v="1224001"/>
    <s v="Obra o labor"/>
    <s v="L-S"/>
    <n v="3044096869"/>
    <n v="4600017304"/>
    <s v="CONTRATO 4600017304"/>
    <s v="Temporal"/>
    <s v="Marsceliano Tovar Nivia"/>
    <s v="GARANTÍA-18184_1-72284336"/>
    <s v="LINA CRUZ"/>
    <s v=""/>
    <s v="ACTUALICE SEGUIMIENTO"/>
    <s v=""/>
    <s v="102839 SIMCARD ETB 2 SERIALIZADO  _x000a_101999 CELULAR SMARTPHONE BASICO 2 CUANTIFICADO  "/>
    <m/>
    <s v=""/>
    <m/>
    <m/>
    <d v="2024-03-06T00:00:00"/>
    <d v="2024-03-06T00:00:00"/>
    <d v="2024-03-19T00:00:00"/>
    <n v="0"/>
    <x v="12"/>
    <x v="10"/>
    <n v="72284336"/>
    <m/>
  </r>
  <r>
    <x v="60"/>
    <n v="1077872083"/>
    <s v="TATIANA ARRIGUI OSPINA"/>
    <s v="COLVATEL"/>
    <s v="AUXILIAR I / INSTALADOR FTTH"/>
    <s v="BOGOTA"/>
    <s v="DDR18142_1"/>
    <x v="11"/>
    <n v="1197001"/>
    <s v="200"/>
    <s v="L-S"/>
    <n v="3143047170"/>
    <n v="4660000389"/>
    <s v="CONTRATO 4660000389, "/>
    <s v="PROYECTIZADO"/>
    <s v="Bladimir Hernandez Borja "/>
    <s v="GARANTÍA-18142_1-1077872083"/>
    <s v="LINA CRUZ"/>
    <s v=""/>
    <s v="ACTUALICE SEGUIMIENTO"/>
    <s v=""/>
    <s v="102839 SIMCARD ETB 1 SERIALIZADO  _x000a_000001 CARNÉ 1 SERIALIZADO  _x000a_101999 CELULAR SMARTPHONE BASICO 1 CUANTIFICADO  _x000a_"/>
    <m/>
    <s v=""/>
    <m/>
    <m/>
    <d v="2024-03-12T00:00:00"/>
    <d v="2024-03-12T00:00:00"/>
    <d v="2024-03-19T00:00:00"/>
    <n v="0"/>
    <x v="19"/>
    <x v="16"/>
    <n v="1077872083"/>
    <m/>
  </r>
  <r>
    <x v="61"/>
    <n v="1012435262"/>
    <s v="JHON STEVEN SANCHEZ RODRIGUEZ"/>
    <s v="COLVATEL"/>
    <s v="AUXILIAR I TENDIDO DE FIBRA OPTICA"/>
    <s v="BOGOTA"/>
    <s v="DDR18302"/>
    <x v="11"/>
    <n v="1199001"/>
    <s v="26"/>
    <s v="L-S"/>
    <n v="3247196767"/>
    <n v="4660000389"/>
    <s v="CONTRATO 4660000389, "/>
    <s v="PROYECTIZADO"/>
    <s v="Marsceliano Tovar Nivia"/>
    <s v="18302-1012435262"/>
    <s v="LINA CRUZ"/>
    <s v="LINA PAOLA CRUZ TORRES"/>
    <s v="1199001-Servicio cuadrillas red externa FTTH C-CW5903-23 BOG"/>
    <n v="0"/>
    <s v="sin recursos"/>
    <d v="2024-03-19T14:42:52"/>
    <s v="Tarde"/>
    <d v="2024-03-22T00:00:00"/>
    <n v="0.61310185184993315"/>
    <d v="2024-03-12T00:00:00"/>
    <d v="2024-03-12T00:00:00"/>
    <d v="2024-03-19T00:00:00"/>
    <n v="0.41666666666666669"/>
    <x v="19"/>
    <x v="16"/>
    <n v="1012435262"/>
    <m/>
  </r>
  <r>
    <x v="62"/>
    <n v="1026287123"/>
    <s v="LUZ BIERIS TORDECILLA MERCADO"/>
    <s v="COLVATEL"/>
    <s v="INGENIERO DE PROYECTOS NIVEL I"/>
    <s v="BOGOTA"/>
    <s v="DDR18300"/>
    <x v="11"/>
    <n v="1519001"/>
    <s v="50"/>
    <s v="6X8"/>
    <n v="3133817169"/>
    <s v="CW8267"/>
    <s v="CONTRATO CW8267, sede: CENTRO"/>
    <s v="PROYECTIZADO"/>
    <s v="Pedro Wilson Salamanca "/>
    <s v="18300-1026287123"/>
    <s v="LINA CRUZ"/>
    <s v="LINA PAOLA CRUZ TORRES"/>
    <s v="1519001-CENTRO DE GESTIÓN CW8267 CG"/>
    <s v="Nombre: COMPUTADOR PORTATIL , Nombre: SIMCARD ETB , Nombre: Cuenta Correo Kios , Nombre: CARNÉ , Nombre: CELULAR SMARTPHONE BASICO ,"/>
    <s v="000001 CARNÉ 1 SERIALIZADO _x000a_102727 COMPUTADOR PORTATIL 1 SERIALIZADO  _x000a_102839 SIMCARD ETB 1 SERIALIZADO  _x000a_000005 Cuenta Correo Kios 1 SERIALIZADO  _x000a_101999 CELULAR SMARTPHONE BASICO 1 CUANTIFICADO"/>
    <d v="2024-03-14T10:42:33"/>
    <s v="Mañana"/>
    <d v="2024-03-19T00:00:00"/>
    <n v="-4.5537847222221899"/>
    <d v="2024-03-10T00:00:00"/>
    <d v="2024-03-11T00:00:00"/>
    <d v="2024-03-19T00:00:00"/>
    <n v="0.625"/>
    <x v="13"/>
    <x v="4"/>
    <n v="1026287123"/>
    <m/>
  </r>
  <r>
    <x v="63"/>
    <n v="1010218838"/>
    <s v="NATALIA JOHANNA ROMERO CAMPOS"/>
    <s v="COLVATEL"/>
    <s v="TECNOLOGO ADMINISTRACION DE RECURSOS RED ACCESO"/>
    <s v="BOGOTA"/>
    <s v="DDR18299"/>
    <x v="11"/>
    <n v="1519001"/>
    <s v="96"/>
    <s v="6X8"/>
    <n v="3106896989"/>
    <s v="CW8267"/>
    <s v="CONTRATO CW8267, sede: COFRADIA  "/>
    <s v="PROYECTIZADO"/>
    <s v="Pedro Wilson Salamanca "/>
    <s v="18299-1010218838"/>
    <s v="LINA CRUZ"/>
    <s v="LINA PAOLA CRUZ TORRES"/>
    <s v="1519001-CENTRO DE GESTIÓN CW8267 CG"/>
    <s v="Nombre: COMPUTADOR PORTATIL , Nombre: SIMCARD ETB , Nombre: Cuenta Correo Basic , Nombre: CARNÉ , Nombre: CELULAR SMARTPHONE BASICO ,"/>
    <s v=" 000001 CARNÉ 1 SERIALIZADO _x000a_101999 CELULAR SMARTPHONE BASICO 1 CUANTIFICADO  _x000a_102727 COMPUTADOR PORTATIL 1 SERIALIZADO  _x000a_102839 SIMCARD ETB 1 SERIALIZADO  _x000a_000006 Cuenta Correo Basic 1 SERIALIZADO"/>
    <d v="2024-03-15T07:37:52"/>
    <s v="Mañana"/>
    <d v="2024-03-20T00:00:00"/>
    <n v="-3.6820370370405726"/>
    <d v="2024-03-08T00:00:00"/>
    <d v="2024-03-11T00:00:00"/>
    <d v="2024-03-19T00:00:00"/>
    <n v="0.70833333333333337"/>
    <x v="13"/>
    <x v="4"/>
    <n v="1010218838"/>
    <m/>
  </r>
  <r>
    <x v="64"/>
    <n v="1022961803"/>
    <s v="JAIRO LEONARDO ROJAS CARDENAS"/>
    <s v="COLVATEL"/>
    <s v="TECNICO II / JEFE DE TENDIDO"/>
    <s v="BOGOTA"/>
    <s v="DDR18296"/>
    <x v="11"/>
    <n v="1200001"/>
    <s v="5025"/>
    <s v="L-S"/>
    <n v="3138125989"/>
    <s v="CW9431"/>
    <s v="CONTRATO CW9431, "/>
    <s v="PROYECTIZADO"/>
    <s v="Mauricio Barreto Ochoa "/>
    <s v="18296-1022961803"/>
    <s v="LINA CRUZ"/>
    <s v="LINA PAOLA CRUZ TORRES"/>
    <s v="1200001-Decomisionamiento cobre - C-XXXX-24 BOG2"/>
    <s v="Nombre: SIMCARD ETB , Nombre: CELULAR SMARTPHONE BASICO ,"/>
    <s v="102839 SIMCARD ETB 1 SERIALIZADO  _x000a_101999 CELULAR SMARTPHONE BASICO 1 CUANTIFICADO"/>
    <d v="2024-03-19T14:42:22"/>
    <s v="Tarde"/>
    <d v="2024-03-22T00:00:00"/>
    <n v="0.61275462962657912"/>
    <d v="2024-03-08T00:00:00"/>
    <d v="2024-03-08T00:00:00"/>
    <d v="2024-03-19T00:00:00"/>
    <n v="0.16666666666666666"/>
    <x v="4"/>
    <x v="4"/>
    <n v="1022961803"/>
    <m/>
  </r>
  <r>
    <x v="65"/>
    <n v="1026594589"/>
    <s v="SAMUEL ALEJANDRO OROZCO LUNA"/>
    <s v="COLVATEL"/>
    <s v="AUXILIAR I / TENDIDO COBRE"/>
    <s v="BOGOTA"/>
    <s v="DDR18281"/>
    <x v="11"/>
    <n v="1200001"/>
    <s v="1250"/>
    <s v="L-S"/>
    <n v="3132244780"/>
    <s v="CW9431"/>
    <s v="CW9431, "/>
    <s v="PROYECTIZADO"/>
    <s v="Mauricio Barreto Ochoa "/>
    <s v="18281-1026594589"/>
    <s v="LINA CRUZ"/>
    <s v="LINA PAOLA CRUZ TORRES"/>
    <s v="1200001-Decomisionamiento cobre - C-XXXX-24 BOG2"/>
    <n v="0"/>
    <s v="SIN RECURSOS"/>
    <d v="2024-03-19T14:43:06"/>
    <s v="Tarde"/>
    <d v="2024-03-22T00:00:00"/>
    <n v="0.6132638888884685"/>
    <d v="2024-03-03T00:00:00"/>
    <d v="2024-03-05T00:00:00"/>
    <d v="2024-03-19T00:00:00"/>
    <n v="0.83333333333333337"/>
    <x v="5"/>
    <x v="7"/>
    <n v="1026594589"/>
    <m/>
  </r>
  <r>
    <x v="66"/>
    <n v="1100629642"/>
    <s v="JOSE ARMANDO PEREZ TOVAR"/>
    <s v="COLVATEL"/>
    <s v="AUXILIAR I TENDIDO DE FIBRA OPTICA"/>
    <s v="BOGOTA"/>
    <s v="DDR18305"/>
    <x v="12"/>
    <n v="1199001"/>
    <s v="26"/>
    <s v="L-S"/>
    <n v="3044939360"/>
    <n v="4660000389"/>
    <m/>
    <s v="PROYECTIZADO"/>
    <s v="Marsceliano Tovar Nivia"/>
    <s v="18305-1100629642"/>
    <s v="LINA CRUZ"/>
    <s v="LINA PAOLA CRUZ TORRES"/>
    <s v="1199001-Servicio cuadrillas red externa FTTH C-CW5903-23 BOG"/>
    <n v="0"/>
    <s v="sin recursos"/>
    <d v="2024-03-15T15:37:17"/>
    <s v="Tarde"/>
    <d v="2024-03-20T00:00:00"/>
    <n v="1.6508912037024857"/>
    <d v="2024-03-12T00:00:00"/>
    <d v="2024-03-12T00:00:00"/>
    <d v="2024-03-14T00:00:00"/>
    <n v="0.33333333333333331"/>
    <x v="15"/>
    <x v="1"/>
    <n v="1100629642"/>
    <m/>
  </r>
  <r>
    <x v="67"/>
    <n v="1073154242"/>
    <s v="JHONNY FERNANDO RONDAN GARCIA"/>
    <s v="COLVATEL"/>
    <s v="TECNOLOGO ADMINISTRACION DE RECURSOS RED ACCESO"/>
    <s v="BOGOTA"/>
    <s v="DDR18297"/>
    <x v="12"/>
    <n v="1519001"/>
    <s v="96"/>
    <s v="L-S"/>
    <n v="3202249289"/>
    <s v="CW8267"/>
    <m/>
    <s v="PROYECTIZADO"/>
    <s v="Pedro Wilson Salamanca "/>
    <s v="18297-1073154242"/>
    <s v="LINA CRUZ"/>
    <s v="LINA PAOLA CRUZ TORRES"/>
    <s v="1519001-CENTRO DE GESTIÓN CW8267 CG"/>
    <s v="Nombre: COMPUTADOR PORTATIL , Nombre: SIMCARD ETB , Nombre: Cuenta Correo Kios , Nombre: CARNÉ , Nombre: CELULAR SMARTPHONE BASICO ,"/>
    <s v="102727 COMPUTADOR PORTATIL 1 SERIALIZADO  _x000a_102839 SIMCARD ETB 1 SERIALIZADO  _x000a_000005 Cuenta Correo Kios 1 SERIALIZADO  _x000a_101999 CELULAR SMARTPHONE BASICO 1 CUANTIFICADO  _x000a_000001 CARNÉ 1 SERIALIZADO "/>
    <d v="2024-03-11T12:50:09"/>
    <s v="Tarde"/>
    <d v="2024-03-14T00:00:00"/>
    <n v="-2.4651736111118225"/>
    <d v="2024-03-08T00:00:00"/>
    <d v="2024-03-08T00:00:00"/>
    <d v="2024-03-14T00:00:00"/>
    <n v="0.125"/>
    <x v="2"/>
    <x v="15"/>
    <n v="1073154242"/>
    <m/>
  </r>
  <r>
    <x v="68"/>
    <n v="1018407577"/>
    <s v="JOHAN SEBASTIAN GUESGUAN LOPEZ"/>
    <s v="COLVATEL"/>
    <s v="PROFESIONAL II FORMADOR SERVICIOS ESPECIALIZADOS EN PROYECTOS"/>
    <s v="BOGOTA"/>
    <s v="DDR18291"/>
    <x v="12"/>
    <n v="1517001"/>
    <s v="50"/>
    <s v="L-S"/>
    <n v="3163075005"/>
    <s v="CW8267"/>
    <m/>
    <s v="PROYECTIZADO"/>
    <s v="Daniel G. Camargo Pinto"/>
    <s v="18291-1018407577"/>
    <s v="LINA CRUZ"/>
    <s v="LINA PAOLA CRUZ TORRES"/>
    <s v="1517001-CENTRO DE GESTIÓN"/>
    <s v="Nombre: COMPUTADOR PORTATIL , Nombre: SIMCARD ETB , Nombre: Cuenta Correo Kios , Nombre: CELULAR SMARTPHONE BASICO ,"/>
    <s v="102727 COMPUTADOR PORTATIL 1 SERIALIZADO  _x000a_102839 SIMCARD ETB 1 SERIALIZADO  _x000a_000005 Cuenta Correo Kios 1 SERIALIZADO  _x000a_101999 CELULAR SMARTPHONE BASICO 1 CUANTIFICADO "/>
    <d v="2024-03-12T10:11:32"/>
    <s v="Mañana"/>
    <d v="2024-03-15T00:00:00"/>
    <n v="-1.5753240740741603"/>
    <d v="2024-03-07T00:00:00"/>
    <d v="2024-03-08T00:00:00"/>
    <d v="2024-03-14T00:00:00"/>
    <n v="0.5"/>
    <x v="2"/>
    <x v="16"/>
    <n v="1018407577"/>
    <m/>
  </r>
  <r>
    <x v="69"/>
    <n v="1022330332"/>
    <s v="HERNAN TORRES RODRIGUEZ"/>
    <s v="COLVATEL"/>
    <s v="TECNICO DE ASISTENCIA DOCUMENTAL"/>
    <s v="BOGOTA"/>
    <s v="DDR18288"/>
    <x v="12"/>
    <n v="1519001"/>
    <s v="50"/>
    <s v="6X8"/>
    <n v="3132093326"/>
    <s v="CW8267"/>
    <m/>
    <s v="PROYECTIZADO"/>
    <s v="Pedro Wilson Salamanca "/>
    <s v="18288-1022330332"/>
    <s v="LINA CRUZ"/>
    <s v="LINA PAOLA CRUZ TORRES"/>
    <s v="1519001-CENTRO DE GESTIÓN CW8267 CG"/>
    <s v="Nombre: COMPUTADOR PORTATIL , Nombre: SIMCARD ETB , Nombre: Cuenta Correo Basic ,"/>
    <s v="102727 COMPUTADOR PORTATIL 1 SERIALIZADO  _x000a_102839 SIMCARD ETB 1 SERIALIZADO  _x000a_000006 Cuenta Correo Basic 1 SERIALIZADO "/>
    <d v="2024-03-08T08:07:26"/>
    <s v="Mañana"/>
    <d v="2024-03-13T00:00:00"/>
    <n v="-5.6615046296283253"/>
    <d v="2024-03-07T00:00:00"/>
    <d v="2024-03-07T00:00:00"/>
    <d v="2024-03-14T00:00:00"/>
    <n v="0.16666666666666666"/>
    <x v="19"/>
    <x v="16"/>
    <n v="1022330332"/>
    <m/>
  </r>
  <r>
    <x v="70"/>
    <n v="1032364340"/>
    <s v="JAIME ANDRES SANCHEZ VALDES"/>
    <s v="COLVATEL"/>
    <s v="PROFESIONAL DE ATENCION A FALLAS CORPORATIVO"/>
    <s v="BOGOTA"/>
    <s v="DDR18071_1"/>
    <x v="13"/>
    <n v="1060001"/>
    <s v="160"/>
    <s v="6X8"/>
    <n v="3166162822"/>
    <n v="4600018227"/>
    <m/>
    <s v="PROYECTIZADO"/>
    <s v="Jonathan R. Castañeda Vallejo"/>
    <s v="GARANTÍA-18071_1-1032364340"/>
    <s v="LINA CRUZ"/>
    <s v=""/>
    <s v="ACTUALICE SEGUIMIENTO"/>
    <s v=""/>
    <s v="000005 Cuenta Correo Kios 9 SERIALIZADO  _x000a_102727 COMPUTADOR PORTATIL 9 SERIALIZADO  _x000a_102839 SIMCARD ETB 9 SERIALIZADO  _x000a_101999 CELULAR SMARTPHONE BASICO 9 CUANTIFICADO  _x000a_000001 CARNÉ 9 SERIALIZADO "/>
    <m/>
    <s v=""/>
    <m/>
    <m/>
    <d v="2024-02-26T00:00:00"/>
    <d v="2024-02-26T00:00:00"/>
    <d v="2024-03-12T00:00:00"/>
    <n v="0"/>
    <x v="20"/>
    <x v="6"/>
    <n v="1032364340"/>
    <m/>
  </r>
  <r>
    <x v="71"/>
    <n v="1022969448"/>
    <s v="GERALDINE ALEJANDRA FORERO DIAZ"/>
    <s v="COLVATEL"/>
    <s v="OPERADOR BASICO INFRAESTRUCTURA NOC"/>
    <s v="BOGOTA"/>
    <s v="DDR18279"/>
    <x v="13"/>
    <n v="1512001"/>
    <s v="180"/>
    <s v="7X24"/>
    <n v="3227028268"/>
    <n v="4600018105"/>
    <m/>
    <s v="PROYECTIZADO"/>
    <s v="Jose Eliberto Gonzalez"/>
    <s v="18279-1022969448"/>
    <s v="LINA CRUZ"/>
    <s v="LINA PAOLA CRUZ TORRES"/>
    <s v="1512001-ETB- NOC No. 4600018105-20 BOG"/>
    <s v="Nombre: CARNÉ ,"/>
    <s v="SIN RECURSOS"/>
    <d v="2024-03-07T16:30:25"/>
    <s v="Tarde"/>
    <d v="2024-03-12T00:00:00"/>
    <n v="-4.3122106481459923"/>
    <d v="2024-03-01T00:00:00"/>
    <d v="2024-03-04T00:00:00"/>
    <d v="2024-03-12T00:00:00"/>
    <n v="0.95833333333333337"/>
    <x v="13"/>
    <x v="4"/>
    <n v="1022969448"/>
    <m/>
  </r>
  <r>
    <x v="72"/>
    <n v="1065645373"/>
    <s v="SIMON ANDRES REYEZ MEJIA"/>
    <s v="COLVATEL"/>
    <s v="TECNICO II / INSTALADOR FTTH"/>
    <s v="BOGOTA"/>
    <s v="DDR18275"/>
    <x v="13"/>
    <n v="1197001"/>
    <s v="150"/>
    <s v="L-S"/>
    <n v="3228574295"/>
    <n v="4660000389"/>
    <m/>
    <s v="PROYECTIZADO"/>
    <s v="Alex Hernández Medina "/>
    <s v="18275-1065645373"/>
    <s v="LINA CRUZ"/>
    <s v="LINA PAOLA CRUZ TORRES"/>
    <s v="ACTUALICE SEGUIMIENTO"/>
    <s v="Nombre: COMPUTADOR PORTATIL , Nombre: SOFTWARE NETSPOT , Nombre: SIMCARD ETB , Nombre: CARNÉ , Nombre: CELULAR SMARTPHONE BASICO ,"/>
    <s v="000001 CARNÉ 1 SERIALIZADO _x000a_102727 COMPUTADOR PORTATIL 1 SERIALIZADO  _x000a_102839 SIMCARD ETB 1 SERIALIZADO  _x000a_101999 CELULAR SMARTPHONE BASICO 1 CUANTIFICADO  _x000a_102806 SOFTWARE NETSPOT 1 SERIALIZADO"/>
    <d v="2024-03-18T08:13:52"/>
    <s v="Mañana"/>
    <d v="2024-03-21T00:00:00"/>
    <n v="6.3429629629608826"/>
    <d v="2024-02-29T00:00:00"/>
    <d v="2024-03-05T00:00:00"/>
    <d v="2024-03-12T00:00:00"/>
    <n v="2.5"/>
    <x v="19"/>
    <x v="11"/>
    <n v="1065645373"/>
    <m/>
  </r>
  <r>
    <x v="73"/>
    <n v="1013664282"/>
    <s v="JOHAN LEANDRO ARDILA FLOREZ"/>
    <s v="COLVATEL"/>
    <s v="TECNICO II / INSTALADOR FTTH"/>
    <s v="BOGOTA"/>
    <s v="DDR18272"/>
    <x v="13"/>
    <n v="1197001"/>
    <s v="200"/>
    <s v="L-S"/>
    <n v="3132690612"/>
    <n v="4660000389"/>
    <s v="REQUIERE MOTO"/>
    <s v="PROYECTIZADO"/>
    <s v="Alex Hernández Medina "/>
    <s v="18272-1013664282"/>
    <s v="LINA CRUZ"/>
    <s v="LINA PAOLA CRUZ TORRES"/>
    <s v="ACTUALICE SEGUIMIENTO"/>
    <s v="Nombre: SIMCARD ETB , Nombre: CARNÉ , Nombre: CELULAR SMARTPHONE BASICO , Nombre: REQUIERE MOTO ,"/>
    <s v="000001 CARNÉ 1 SERIALIZADO _x000a_102839 SIMCARD ETB 1 SERIALIZADO  _x000a_101999 CELULAR SMARTPHONE BASICO 1 CUANTIFICADO  _x000a_9999988 REQUIERE MOTO 1 CUANTIFICADO "/>
    <d v="2024-03-20T08:12:42"/>
    <s v="Mañana"/>
    <d v="2024-03-25T00:00:00"/>
    <n v="8.3421527777754818"/>
    <d v="2024-02-28T00:00:00"/>
    <d v="2024-03-05T00:00:00"/>
    <d v="2024-03-12T00:00:00"/>
    <n v="3.875"/>
    <x v="19"/>
    <x v="10"/>
    <m/>
    <m/>
  </r>
  <r>
    <x v="74"/>
    <n v="1122728276"/>
    <s v="JEIN ALEXANDER SANABRIA ORTEGA"/>
    <s v="COLVATEL"/>
    <s v="TECNICO II / INSTALADOR FTTH"/>
    <s v="BOGOTA"/>
    <s v="DDR18270"/>
    <x v="13"/>
    <n v="1197001"/>
    <s v="150"/>
    <s v="L-S"/>
    <n v="3219729156"/>
    <n v="4660000389"/>
    <s v="REQUIERE MOTO"/>
    <s v="PROYECTIZADO"/>
    <s v="Alex Hernández Medina "/>
    <s v="18270-1122728276"/>
    <s v="LINA CRUZ"/>
    <s v="LINA PAOLA CRUZ TORRES"/>
    <s v="ACTUALICE SEGUIMIENTO"/>
    <s v="Nombre: SIMCARD ETB , Nombre: CARNÉ , Nombre: CELULAR SMARTPHONE BASICO , Nombre: REQUIERE MOTO ,"/>
    <s v="000001 CARNÉ 1 SERIALIZADO _x000a_102839 SIMCARD ETB 1 SERIALIZADO  _x000a_101999 CELULAR SMARTPHONE BASICO 1 CUANTIFICADO  _x000a_9999988 REQUIERE MOTO 1 CUANTIFICADO"/>
    <d v="2024-03-15T15:33:48"/>
    <s v="Tarde"/>
    <d v="2024-03-20T00:00:00"/>
    <n v="3.648472222223063"/>
    <d v="2024-02-28T00:00:00"/>
    <d v="2024-03-05T00:00:00"/>
    <d v="2024-03-12T00:00:00"/>
    <n v="3.875"/>
    <x v="19"/>
    <x v="10"/>
    <n v="1122728276"/>
    <m/>
  </r>
  <r>
    <x v="75"/>
    <n v="1032453896"/>
    <s v="JOHN JAIRO HERRERA COLMENARES"/>
    <s v="MISION TEMPORAL"/>
    <s v="SUPERVISOR TECNICO / TENDIDO Y EMPALME DE FIBRA OPTICA"/>
    <s v="BOGOTA"/>
    <s v="DDR18254"/>
    <x v="13"/>
    <n v="1224001"/>
    <s v="Obra o labor"/>
    <s v="L-S"/>
    <n v="3207067617"/>
    <n v="4600017304"/>
    <s v="REQUIERE MOTO"/>
    <s v="Temporal"/>
    <s v="Marsceliano Tovar Nivia"/>
    <s v="18254-1032453896"/>
    <s v="LINA CRUZ"/>
    <s v="LINA PAOLA CRUZ TORRES"/>
    <s v="ACTUALICE SEGUIMIENTO"/>
    <s v="Nombre: COMPUTADOR PORTATIL , Nombre: SIMCARD ETB , Nombre: Cuenta Correo Kios , Nombre: CELULAR SMARTPHONE BASICO , Nombre: REQUIERE MOTO ,"/>
    <s v="000005 Cuenta Correo Kios 1 SERIALIZADO  _x000a_101999 CELULAR SMARTPHONE BASICO 1 CUANTIFICADO  _x000a_102727 COMPUTADOR PORTATIL 1 SERIALIZADO  _x000a_102839 SIMCARD ETB 1 SERIALIZADO  _x000a_9999988 REQUIERE MOTO 1 CUANTIFICADO "/>
    <d v="2024-03-12T12:23:52"/>
    <s v="Tarde"/>
    <d v="2024-03-15T00:00:00"/>
    <n v="0.51657407407765277"/>
    <d v="2024-02-23T00:00:00"/>
    <d v="2024-02-26T00:00:00"/>
    <d v="2024-03-12T00:00:00"/>
    <n v="0.91666666666666663"/>
    <x v="20"/>
    <x v="7"/>
    <n v="1032453896"/>
    <m/>
  </r>
  <r>
    <x v="76"/>
    <n v="15705036"/>
    <s v="JUAN RAFAEL AYAZO CARDENAS"/>
    <s v="COLVATEL"/>
    <s v="PROFESIONAL DE ATENCION A FALLAS CORPORATIVO"/>
    <s v="BOGOTA"/>
    <s v="DDR18232"/>
    <x v="13"/>
    <n v="1060001"/>
    <s v="280"/>
    <s v="6X8"/>
    <n v="3158541804"/>
    <n v="4600018227"/>
    <m/>
    <s v="PROYECTIZADO"/>
    <s v="Carlos Arturo Contreras"/>
    <s v="18232-15705036"/>
    <s v="LINA CRUZ"/>
    <s v="LINA PAOLA CRUZ TORRES"/>
    <s v="ACTUALICE SEGUIMIENTO"/>
    <s v="Nombre: COMPUTADOR PORTATIL , Nombre: SIMCARD ETB , Nombre: Cuenta Correo Basic , Nombre: CARNÉ , Nombre: CELULAR SMARTPHONE BASICO , Nombre: VPN FORTICLIENT COLVATEL ,"/>
    <s v="000001 CARNÉ 1 SERIALIZADO _x000a_102727 COMPUTADOR PORTATIL 1 SERIALIZADO  _x000a_102839 SIMCARD ETB 1 SERIALIZADO  _x000a_9999902 VPN FORTICLIENT COLVATEL 1 CUANTIFICADO  _x000a_101999 CELULAR SMARTPHONE BASICO 1 CUANTIFICADO  _x000a_000006 Cuenta Correo Basic 1 SERIALIZADO   "/>
    <d v="2024-03-07T16:31:43"/>
    <s v="Tarde"/>
    <d v="2024-03-12T00:00:00"/>
    <n v="-4.3113078703681822"/>
    <d v="2024-02-08T00:00:00"/>
    <d v="2024-02-19T00:00:00"/>
    <d v="2024-03-12T00:00:00"/>
    <n v="6.458333333333333"/>
    <x v="16"/>
    <x v="21"/>
    <n v="15705036"/>
    <m/>
  </r>
  <r>
    <x v="77"/>
    <n v="1030681365"/>
    <s v="ANDRES FELIPE POLO MENDEZ"/>
    <s v="COLVATEL"/>
    <s v="TECNICO II / INSTALADOR FTTH"/>
    <s v="BOGOTA"/>
    <s v="DDR18215_1"/>
    <x v="14"/>
    <n v="1197001"/>
    <s v="PUNTOS"/>
    <s v="L-S"/>
    <n v="3203512266"/>
    <n v="4660000389"/>
    <s v="REQUIERE MOTO"/>
    <s v="PROYECTIZADO"/>
    <s v="Alex Hernández Medina "/>
    <s v="GARANTÍA-18215_1-1030681365"/>
    <s v="LINA CRUZ"/>
    <s v=""/>
    <s v="ACTUALICE SEGUIMIENTO"/>
    <s v=""/>
    <s v="101999 CELULAR SMARTPHONE BASICO 1 CUANTIFICADO  _x000a_102839 SIMCARD ETB 1 SERIALIZADO  _x000a_9999988 REQUIERE MOTO 1 CUANTIFICADO"/>
    <m/>
    <s v=""/>
    <m/>
    <m/>
    <d v="2024-02-27T00:00:00"/>
    <d v="2024-02-27T00:00:00"/>
    <d v="2024-03-07T00:00:00"/>
    <n v="0"/>
    <x v="4"/>
    <x v="4"/>
    <n v="1030681365"/>
    <m/>
  </r>
  <r>
    <x v="78"/>
    <n v="1143953839"/>
    <s v="CARLOS ANDRES DIAZ CUCUÑAME"/>
    <s v="COLVATEL"/>
    <s v="TECNICO II / INSTALADOR FTTH"/>
    <s v="BOGOTA"/>
    <s v="DDR18214_1"/>
    <x v="14"/>
    <n v="1197001"/>
    <s v="PUNTOS"/>
    <s v="L-S"/>
    <s v="3203871023 - 3588013"/>
    <n v="4660000389"/>
    <s v="REQUIERE MOTO"/>
    <s v="PROYECTIZADO"/>
    <s v="Alex Hernández Medina "/>
    <s v="GARANTÍA-18214_1-1143953839"/>
    <s v="LINA CRUZ"/>
    <s v=""/>
    <s v="ACTUALICE SEGUIMIENTO"/>
    <s v=""/>
    <s v="000001 CARNÉ 1 SERIALIZADO _x000a_101999 CELULAR SMARTPHONE BASICO 1 CUANTIFICADO  _x000a_102839 SIMCARD ETB 1 SERIALIZADO  _x000a_9999988 REQUIERE MOTO 1 CUANTIFICADO "/>
    <m/>
    <s v=""/>
    <m/>
    <m/>
    <d v="2024-02-23T00:00:00"/>
    <d v="2024-02-23T00:00:00"/>
    <d v="2024-03-07T00:00:00"/>
    <n v="0"/>
    <x v="12"/>
    <x v="10"/>
    <n v="1143953839"/>
    <m/>
  </r>
  <r>
    <x v="79"/>
    <n v="1033763953"/>
    <s v="WILLIAM NIÑO RODRIGUEZ"/>
    <s v="COLVATEL"/>
    <s v="TECNICO II RED INTERNA HOGAR"/>
    <s v="BOGOTA"/>
    <s v="DDR18191_2"/>
    <x v="14"/>
    <n v="1197001"/>
    <s v="PUNTOS"/>
    <s v="L-S"/>
    <n v="3024090887"/>
    <n v="4660000389"/>
    <s v="REQUIERE MOTO"/>
    <s v="PROYECTIZADO"/>
    <s v="Alex Hernández Medina "/>
    <s v="GARANTÍA-18191_2-1033763953"/>
    <s v="LINA CRUZ"/>
    <s v=""/>
    <s v="ACTUALICE SEGUIMIENTO"/>
    <s v=""/>
    <s v="102839 SIMCARD ETB 1 SERIALIZADO  _x000a_101999 CELULAR SMARTPHONE BASICO 1 CUANTIFICADO  _x000a_9999988 REQUIERE MOTO 1 CUANTIFICADO "/>
    <m/>
    <s v=""/>
    <m/>
    <m/>
    <d v="2024-02-22T00:00:00"/>
    <d v="2024-02-22T00:00:00"/>
    <d v="2024-03-07T00:00:00"/>
    <n v="0"/>
    <x v="5"/>
    <x v="5"/>
    <n v="1033763953"/>
    <m/>
  </r>
  <r>
    <x v="80"/>
    <n v="1012326950"/>
    <s v="MARCO ARTURO DAZA RIVERA"/>
    <s v="COLVATEL"/>
    <s v="TECNICO II / INSTALADOR FTTH"/>
    <s v="BOGOTA"/>
    <s v="DDR18141_2"/>
    <x v="14"/>
    <n v="1197001"/>
    <s v="PUNTOS"/>
    <s v="L-S"/>
    <n v="3504070990"/>
    <n v="4660000389"/>
    <s v="REQUIERE MOTO"/>
    <s v="PROYECTIZADO"/>
    <s v="Bladimir Hernandez Borja "/>
    <s v="GARANTÍA-18141_2-1012326950"/>
    <s v="LINA CRUZ"/>
    <s v=""/>
    <s v="ACTUALICE SEGUIMIENTO"/>
    <s v=""/>
    <s v="102839 SIMCARD ETB 1 SERIALIZADO _x000a_101999 CELULAR SMARTPHONE BASICO 1 CUANTIFICADO  _x000a_000001 CARNÉ 1 SERIALIZADO  _x000a_9999988 REQUIERE MOTO 1 CUANTIFICADO "/>
    <m/>
    <s v=""/>
    <m/>
    <m/>
    <d v="2024-02-27T00:00:00"/>
    <d v="2024-02-27T00:00:00"/>
    <d v="2024-03-07T00:00:00"/>
    <n v="0"/>
    <x v="4"/>
    <x v="4"/>
    <n v="1012326950"/>
    <m/>
  </r>
  <r>
    <x v="81"/>
    <n v="1069749226"/>
    <s v="DIEGO FERNANDO TORRES GUEVARA"/>
    <s v="COLVATEL"/>
    <s v="TECNICO II / INSTALADOR FTTH"/>
    <s v="BOGOTA"/>
    <s v="DDR18141_1"/>
    <x v="14"/>
    <n v="1197001"/>
    <s v="PUNTOS"/>
    <s v="L-S"/>
    <n v="3143103570"/>
    <n v="4660000389"/>
    <s v="REQUIERE MOTO"/>
    <s v="PROYECTIZADO"/>
    <s v="Bladimir Hernandez Borja "/>
    <s v="GARANTÍA-18141_1-1069749226"/>
    <s v="LINA CRUZ"/>
    <s v=""/>
    <s v="ACTUALICE SEGUIMIENTO"/>
    <s v=""/>
    <s v="102839 SIMCARD ETB 1 SERIALIZADO _x000a_101999 CELULAR SMARTPHONE BASICO 1 CUANTIFICADO  _x000a_000001 CARNÉ 1 SERIALIZADO  _x000a_9999988 REQUIERE MOTO 1 CUANTIFICADO "/>
    <m/>
    <s v=""/>
    <m/>
    <m/>
    <d v="2024-02-27T00:00:00"/>
    <d v="2024-02-27T00:00:00"/>
    <d v="2024-03-07T00:00:00"/>
    <n v="0"/>
    <x v="4"/>
    <x v="4"/>
    <n v="1069749226"/>
    <m/>
  </r>
  <r>
    <x v="82"/>
    <n v="1072640016"/>
    <s v="CARLOS HERNAN RODRIGUEZ GOMEZ"/>
    <s v="COLVATEL"/>
    <s v="TECNICO II / INSTALADOR FTTH"/>
    <s v="BOGOTA"/>
    <s v="DDR18269"/>
    <x v="14"/>
    <n v="1197001"/>
    <s v="PUNTOS"/>
    <s v="L-S"/>
    <n v="3044702899"/>
    <n v="4660000389"/>
    <m/>
    <s v="PROYECTIZADO"/>
    <s v="Ricardo Alfonso Rodríguez "/>
    <s v="18269-1072640016"/>
    <s v="LINA CRUZ"/>
    <s v="LINA PAOLA CRUZ TORRES"/>
    <s v="ACTUALICE SEGUIMIENTO"/>
    <s v="Nombre: SIMCARD ETB , Nombre: CELULAR SMARTPHONE BASICO ,"/>
    <s v="102839 SIMCARD ETB 1 SERIALIZADO  _x000a_101999 CELULAR SMARTPHONE BASICO 1 CUANTIFICADO"/>
    <d v="2024-03-11T14:19:38"/>
    <s v="Tarde"/>
    <d v="2024-03-14T00:00:00"/>
    <n v="4.5969675925953197"/>
    <d v="2024-02-28T00:00:00"/>
    <d v="2024-03-05T00:00:00"/>
    <d v="2024-03-07T00:00:00"/>
    <n v="3.875"/>
    <x v="15"/>
    <x v="3"/>
    <n v="1072640016"/>
    <m/>
  </r>
  <r>
    <x v="83"/>
    <n v="1024477059"/>
    <s v="DIEGO MAURICIO GUZMAN"/>
    <s v="COLVATEL"/>
    <s v="TECNICO II / INSTALADOR REPARADOR FTTH"/>
    <s v="BOGOTA"/>
    <s v="DDR18218"/>
    <x v="14"/>
    <n v="1197001"/>
    <s v="PUNTOS"/>
    <s v="L-S"/>
    <n v="3226405029"/>
    <n v="4660000389"/>
    <s v="REQUIERE MOTO"/>
    <s v="PROYECTIZADO"/>
    <s v="Alex Hernández Medina "/>
    <s v="18218-1024477059"/>
    <s v="LINA CRUZ"/>
    <s v="LINA PAOLA CRUZ TORRES"/>
    <s v="ACTUALICE SEGUIMIENTO"/>
    <s v="Nombre: SIMCARD ETB , Nombre: CARNÉ , Nombre: CELULAR SMARTPHONE BASICO , Nombre: REQUIERE MOTO ,"/>
    <s v="000001 CARNÉ 1 SERIALIZADO _x000a_101999 CELULAR SMARTPHONE BASICO 1 CUANTIFICADO  _x000a_102839 SIMCARD ETB 1 SERIALIZADO  _x000a_9999988 REQUIERE MOTO 1 CUANTIFICADO "/>
    <d v="2024-03-11T14:17:59"/>
    <s v="Tarde"/>
    <d v="2024-03-14T00:00:00"/>
    <n v="4.5958217592560686"/>
    <d v="2024-02-01T00:00:00"/>
    <d v="2024-02-04T00:00:00"/>
    <d v="2024-03-07T00:00:00"/>
    <n v="0.5"/>
    <x v="24"/>
    <x v="22"/>
    <m/>
    <m/>
  </r>
  <r>
    <x v="84"/>
    <n v="1103672835"/>
    <s v="JEFFERSON STIVENNS RIOS MADRIGAL"/>
    <s v="COLVATEL"/>
    <s v="TECNICO II RED INTERNA HOGAR"/>
    <s v="BOGOTA"/>
    <s v="DDR18191_4"/>
    <x v="15"/>
    <n v="1197001"/>
    <s v="PUNTOS"/>
    <s v="L-S"/>
    <n v="3134311536"/>
    <n v="4660000389"/>
    <s v="REQUIERE MOTO"/>
    <s v="PROYECTIZADO"/>
    <s v="Alex Hernández Medina "/>
    <s v="GARANTÍA-18191_4-1103672835"/>
    <s v="LINA CRUZ"/>
    <s v=""/>
    <s v="ACTUALICE SEGUIMIENTO"/>
    <s v=""/>
    <s v="102839 SIMCARD ETB 1 SERIALIZADO  _x000a_101999 CELULAR SMARTPHONE BASICO 1 CUANTIFICADO  _x000a_9999988 REQUIERE MOTO 1 CUANTIFICADO "/>
    <m/>
    <s v=""/>
    <m/>
    <m/>
    <d v="2024-02-27T00:00:00"/>
    <d v="2024-02-27T00:00:00"/>
    <d v="2024-03-05T00:00:00"/>
    <n v="0"/>
    <x v="19"/>
    <x v="16"/>
    <n v="1103672835"/>
    <m/>
  </r>
  <r>
    <x v="85"/>
    <n v="1030694478"/>
    <s v="ALEX ANDRES ALZATE YAÑEZ"/>
    <s v="COLVATEL"/>
    <s v="TECNICO II RED INTERNA HOGAR"/>
    <s v="BOGOTA"/>
    <s v="DDR18191_3"/>
    <x v="15"/>
    <n v="1197001"/>
    <s v="PUNTOS"/>
    <s v="L-S"/>
    <n v="3138556849"/>
    <n v="4660000389"/>
    <s v="REQUIERE MOTO"/>
    <s v="PROYECTIZADO"/>
    <s v="Alex Hernández Medina "/>
    <s v="GARANTÍA-18191_3-1030694478"/>
    <s v="LINA CRUZ"/>
    <s v=""/>
    <s v="ACTUALICE SEGUIMIENTO"/>
    <s v=""/>
    <s v="102839 SIMCARD ETB 1 SERIALIZADO  _x000a_101999 CELULAR SMARTPHONE BASICO 1 CUANTIFICADO  _x000a_9999988 REQUIERE MOTO 1 CUANTIFICADO "/>
    <m/>
    <s v=""/>
    <m/>
    <m/>
    <d v="2024-02-22T00:00:00"/>
    <d v="2024-02-22T00:00:00"/>
    <d v="2024-03-05T00:00:00"/>
    <n v="0"/>
    <x v="9"/>
    <x v="11"/>
    <n v="1030694478"/>
    <m/>
  </r>
  <r>
    <x v="86"/>
    <n v="94502376"/>
    <s v="JHOM JAIRO HINCAPIE PARRA"/>
    <s v="COLVATEL"/>
    <s v="INGENIERO PUESTA EN MARCHA PATH"/>
    <s v="BOGOTA"/>
    <s v="DDR18266"/>
    <x v="15"/>
    <n v="1519001"/>
    <s v="PUNTOS"/>
    <s v="6X8"/>
    <n v="3214602589"/>
    <s v="CW8267"/>
    <m/>
    <s v="PROYECTIZADO"/>
    <s v="Pedro Wilson Salamanca "/>
    <s v="18266-94502376"/>
    <s v="LINA CRUZ"/>
    <s v="LINA PAOLA CRUZ TORRES"/>
    <s v="ACTUALICE SEGUIMIENTO"/>
    <s v="Nombre: COMPUTADOR PORTATIL , Nombre: SIMCARD ETB , Nombre: Cuenta Correo Kios , Nombre: CARNÉ , Nombre: CELULAR SMARTPHONE BASICO ,"/>
    <s v="000001 CARNÉ 1 SERIALIZADO _x000a_102727 COMPUTADOR PORTATIL 1 SERIALIZADO  _x000a_102839 SIMCARD ETB 1 SERIALIZADO  _x000a_000005 Cuenta Correo Kios 1 SERIALIZADO  _x000a_101999 CELULAR SMARTPHONE BASICO 1 CUANTIFICADO "/>
    <d v="2024-02-29T12:16:21"/>
    <s v="Tarde"/>
    <d v="2024-03-05T00:00:00"/>
    <n v="-4.4886458333348855"/>
    <d v="2024-02-26T00:00:00"/>
    <d v="2024-02-27T00:00:00"/>
    <d v="2024-03-05T00:00:00"/>
    <n v="0.54166666666666663"/>
    <x v="19"/>
    <x v="3"/>
    <n v="94502376"/>
    <m/>
  </r>
  <r>
    <x v="87"/>
    <n v="1007156158"/>
    <s v="ANDERSON STIVEN YAGUMA DIAZ"/>
    <s v="COLVATEL"/>
    <s v="ESPECIALISTA DE ATENCION A FALLAS CORPORATIVO"/>
    <s v="BOGOTA"/>
    <s v="DDR18260"/>
    <x v="15"/>
    <n v="1060001"/>
    <s v="PUNTOS"/>
    <s v="6X8"/>
    <n v="3006023834"/>
    <n v="4600018227"/>
    <m/>
    <s v="PROYECTIZADO"/>
    <s v="Carlos Arturo Contreras"/>
    <s v="18260-1007156158"/>
    <s v="LINA CRUZ"/>
    <s v="LINA PAOLA CRUZ TORRES"/>
    <s v="ACTUALICE SEGUIMIENTO"/>
    <s v="Nombre: COMPUTADOR PORTATIL , Nombre: SIMCARD ETB , Nombre: Cuenta Correo Basic , Nombre: CARNÉ , Nombre: VPN FORTICLIENT COLVATEL ,"/>
    <s v="000001 CARNÉ 1 SERIALIZADO _x000a_102727 COMPUTADOR PORTATIL 1 SERIALIZADO  _x000a_102839 SIMCARD ETB 1 SERIALIZADO  _x000a_9999902 VPN FORTICLIENT COLVATEL 1 CUANTIFICADO  _x000a_000006 Cuenta Correo Basic 1 SERIALIZADO"/>
    <d v="2024-02-29T11:35:04"/>
    <s v="Mañana"/>
    <d v="2024-03-05T00:00:00"/>
    <n v="-4.5173148148169275"/>
    <d v="2024-02-26T00:00:00"/>
    <d v="2024-02-27T00:00:00"/>
    <d v="2024-03-05T00:00:00"/>
    <n v="0.95833333333333337"/>
    <x v="19"/>
    <x v="3"/>
    <n v="1007156158"/>
    <m/>
  </r>
  <r>
    <x v="88"/>
    <n v="1016034017"/>
    <s v="WILL HEINNER GONZALEZ MAPE"/>
    <s v="COLVATEL"/>
    <s v="TECNICO II / INSTALADOR REPARADOR FTTH"/>
    <s v="BOGOTA"/>
    <s v="DDR18179"/>
    <x v="15"/>
    <n v="1197001"/>
    <s v="PUNTOS"/>
    <s v="L-S"/>
    <n v="3176253987"/>
    <n v="4660000389"/>
    <s v="REQUIERE MOTO"/>
    <s v="PROYECTIZADO"/>
    <s v="Alex Hernández Medina "/>
    <s v="18179-1016034017"/>
    <s v="LINA CRUZ"/>
    <s v="LINA PAOLA CRUZ TORRES"/>
    <s v="ACTUALICE SEGUIMIENTO"/>
    <s v="Nombre: SIMCARD ETB , Nombre: CELULAR SMARTPHONE BASICO , Nombre: REQUIERE MOTO ,"/>
    <s v="9999988 REQUIERE MOTO 1 CUANTIFICADO  _x000a_102839 SIMCARD ETB 1 SERIALIZADO  _x000a_101999 CELULAR SMARTPHONE BASICO 1 CUANTIFICADO "/>
    <d v="2024-03-05T11:44:11"/>
    <s v="Mañana"/>
    <d v="2024-03-08T00:00:00"/>
    <n v="0.48901620370452292"/>
    <d v="2024-01-25T00:00:00"/>
    <d v="2024-01-26T00:00:00"/>
    <d v="2024-03-05T00:00:00"/>
    <n v="1.5833333333333335"/>
    <x v="8"/>
    <x v="9"/>
    <n v="1016034017"/>
    <m/>
  </r>
  <r>
    <x v="89"/>
    <n v="80856655"/>
    <s v="JONATHAN ENRIQUE BELTRAN MOLANO"/>
    <s v="COLVATEL"/>
    <s v="TECNICO II RED INTERNA HOGAR"/>
    <s v="BOGOTA"/>
    <s v="DDR18191_1"/>
    <x v="16"/>
    <n v="1197001"/>
    <s v="PUNTOS"/>
    <s v="L-S"/>
    <s v="3102221280 - 9242484"/>
    <n v="4660000389"/>
    <s v="REQUIERE MOTO"/>
    <s v="PROYECTIZADO"/>
    <s v="Alex Hernández Medina "/>
    <s v="GARANTÍA-18191_1-80856655"/>
    <s v="LINA CRUZ"/>
    <s v=""/>
    <s v="ACTUALICE SEGUIMIENTO"/>
    <s v=""/>
    <s v="102839 SIMCARD ETB 1 SERIALIZADO  _x000a_101999 CELULAR SMARTPHONE BASICO 1 CUANTIFICADO  _x000a_9999988 REQUIERE MOTO 1 CUANTIFICADO "/>
    <m/>
    <s v=""/>
    <m/>
    <m/>
    <d v="2024-02-22T00:00:00"/>
    <d v="2024-02-22T00:00:00"/>
    <d v="2024-03-01T00:00:00"/>
    <n v="0"/>
    <x v="13"/>
    <x v="3"/>
    <n v="80856655"/>
    <m/>
  </r>
  <r>
    <x v="90"/>
    <n v="1048209653"/>
    <s v="YAIR GUILLERMO VENERA ESCORCIA"/>
    <s v="COLVATEL"/>
    <s v="TECNICO II / INSTALADOR FTTH"/>
    <s v="BOGOTA"/>
    <s v="DDR18106_1"/>
    <x v="16"/>
    <n v="1197001"/>
    <s v="PUNTOS"/>
    <s v="L-S"/>
    <n v="3005188422"/>
    <n v="4660000389"/>
    <m/>
    <s v="PROYECTIZADO"/>
    <s v="Alex Hernández Medina "/>
    <s v="GARANTÍA-18106_1-1048209653"/>
    <s v="LINA CRUZ"/>
    <s v=""/>
    <s v="ACTUALICE SEGUIMIENTO"/>
    <s v=""/>
    <s v="000001 CARNÉ 1 SERIALIZADO _x000a_102839 SIMCARD ETB 1 SERIALIZADO  _x000a_101999 CELULAR SMARTPHONE BASICO 1 CUANTIFICADO  "/>
    <m/>
    <s v=""/>
    <m/>
    <m/>
    <d v="2024-02-22T00:00:00"/>
    <d v="2024-02-22T00:00:00"/>
    <d v="2024-03-01T00:00:00"/>
    <n v="0"/>
    <x v="13"/>
    <x v="3"/>
    <n v="1048209653"/>
    <m/>
  </r>
  <r>
    <x v="91"/>
    <n v="1073509850"/>
    <s v="YOMARA FORERO SANCHEZ"/>
    <s v="COLVATEL"/>
    <s v="TECNICO DE ARCHIVO"/>
    <s v="FUNZA"/>
    <s v="DDR18262"/>
    <x v="16"/>
    <n v="4343007"/>
    <s v="PUNTOS"/>
    <s v="L-S"/>
    <n v="3212586614"/>
    <s v="ADRES - INVENTARIO DEL ARCHIVO C-XXXX-23 FUNZA"/>
    <m/>
    <s v="PROYECTIZADO"/>
    <s v="M. Andrea Peña"/>
    <s v="18262-1073509850"/>
    <s v="LINA CRUZ"/>
    <s v="LINA PAOLA CRUZ TORRES"/>
    <s v="ACTUALICE SEGUIMIENTO"/>
    <s v="Nombre: COMPUTADOR PORTATIL , Nombre: MOUSE HP , Nombre: TECLADO , Nombre: Base refrigerante ,"/>
    <s v="102727 COMPUTADOR PORTATIL 1 SERIALIZADO  _x000a_102546 MOUSE HP 1 SERIALIZADO  _x000a_102981 TECLADO 1 SERIALIZADO  _x000a_000004 Base refrigerante 1 SERIALIZADO _x000a_"/>
    <d v="2024-03-01T11:32:05"/>
    <s v="Mañana"/>
    <d v="2024-03-06T00:00:00"/>
    <n v="0.48061342592700385"/>
    <d v="2024-02-26T00:00:00"/>
    <d v="2024-02-28T00:00:00"/>
    <d v="2024-03-01T00:00:00"/>
    <n v="1.7083333333333335"/>
    <x v="15"/>
    <x v="15"/>
    <n v="1073509850"/>
    <m/>
  </r>
  <r>
    <x v="92"/>
    <n v="1015434218"/>
    <s v="ANDRES FELIPE BURGOS BARRERA"/>
    <s v="COLVATEL"/>
    <s v="TECNOLOGO ADMINISTRACION DE RECURSOS RED ACCESO"/>
    <s v="BOGOTA"/>
    <s v="DDR18259"/>
    <x v="16"/>
    <n v="1519001"/>
    <s v="PUNTOS"/>
    <s v="6X8"/>
    <n v="3102319276"/>
    <s v="CW8267"/>
    <m/>
    <s v="PROYECTIZADO"/>
    <s v="Pedro Wilson Salamanca "/>
    <s v="18259-1015434218"/>
    <s v="LINA CRUZ"/>
    <s v="LINA PAOLA CRUZ TORRES"/>
    <s v="ACTUALICE SEGUIMIENTO"/>
    <s v="Nombre: COMPUTADOR PORTATIL , Nombre: SIMCARD ETB , Nombre: Cuenta Correo Kios , Nombre: CARNÉ , Nombre: CELULAR SMARTPHONE BASICO ,"/>
    <s v="000001 CARNÉ 1 SERIALIZADO _x000a_102727 COMPUTADOR PORTATIL 1 SERIALIZADO  _x000a_102839 SIMCARD ETB 1 SERIALIZADO  _x000a_000005 Cuenta Correo Kios 1 SERIALIZADO  _x000a_101999 CELULAR SMARTPHONE BASICO 1 CUANTIFICADO"/>
    <d v="2024-02-27T16:45:39"/>
    <s v="Tarde"/>
    <d v="2024-03-01T00:00:00"/>
    <n v="-2.3016319444432156"/>
    <d v="2024-02-26T00:00:00"/>
    <d v="2024-02-27T00:00:00"/>
    <d v="2024-03-01T00:00:00"/>
    <n v="1"/>
    <x v="3"/>
    <x v="15"/>
    <n v="1015434218"/>
    <m/>
  </r>
  <r>
    <x v="93"/>
    <n v="1018449336"/>
    <s v="ANGIE LIZETH DIAZ MENDEZ"/>
    <s v="COLVATEL"/>
    <s v="OPERADOR BASICO INFRAESTRUCTURA NOC"/>
    <s v="BOGOTA"/>
    <s v="DDR18258"/>
    <x v="16"/>
    <n v="1512001"/>
    <s v="PUNTOS"/>
    <s v="7X24"/>
    <n v="3193913244"/>
    <n v="4600018105"/>
    <m/>
    <s v="PROYECTIZADO"/>
    <s v="Jose Eliberto Gonzalez"/>
    <s v="18258-1018449336"/>
    <s v="LINA CRUZ"/>
    <s v="LINA PAOLA CRUZ TORRES"/>
    <s v="ACTUALICE SEGUIMIENTO"/>
    <s v="Nombre: COMPUTADOR PORTATIL , Nombre: SIMCARD ETB , Nombre: CARNÉ , Nombre: CELULAR SMARTPHONE BASICO ,"/>
    <s v="000001 CARNÉ 1 SERIALIZADO _x000a_102727 COMPUTADOR PORTATIL 1 SERIALIZADO  _x000a_102839 SIMCARD ETB 1 SERIALIZADO  _x000a_101999 CELULAR SMARTPHONE BASICO 1 CUANTIFICADO  "/>
    <d v="2024-02-27T15:44:35"/>
    <s v="Tarde"/>
    <d v="2024-03-01T00:00:00"/>
    <n v="-2.3440393518540077"/>
    <d v="2024-02-26T00:00:00"/>
    <d v="2024-02-27T00:00:00"/>
    <d v="2024-03-01T00:00:00"/>
    <n v="1.0416666666666667"/>
    <x v="3"/>
    <x v="15"/>
    <n v="1018449336"/>
    <m/>
  </r>
  <r>
    <x v="94"/>
    <n v="39678527"/>
    <s v="LUZ MILENA MORA DIAZ"/>
    <s v="COLVATEL"/>
    <s v="TECNICO DE ARCHIVO"/>
    <s v="BOGOTA"/>
    <s v="DDR18249"/>
    <x v="16"/>
    <n v="4842001"/>
    <s v="PUNTOS"/>
    <s v="L-S"/>
    <n v="3224673308"/>
    <s v="Invima"/>
    <m/>
    <s v="PROYECTIZADO"/>
    <s v="Dumar Gutierrez"/>
    <s v="18249-39678527"/>
    <s v="LINA CRUZ"/>
    <s v="LINA PAOLA CRUZ TORRES"/>
    <s v="ACTUALICE SEGUIMIENTO"/>
    <n v="0"/>
    <s v="sin recursos"/>
    <d v="2024-03-01T14:02:46"/>
    <s v="Tarde"/>
    <d v="2024-03-06T00:00:00"/>
    <n v="0.58525462963007158"/>
    <d v="2024-02-16T00:00:00"/>
    <d v="2024-02-22T00:00:00"/>
    <d v="2024-03-01T00:00:00"/>
    <n v="3.75"/>
    <x v="13"/>
    <x v="5"/>
    <n v="39678527"/>
    <m/>
  </r>
  <r>
    <x v="95"/>
    <n v="1030575156"/>
    <s v="JEYSON SNEIDER CARDENAS REDONDO"/>
    <s v="COLVATEL"/>
    <s v="TECNICO DE ASISTENCIA DOCUMENTAL"/>
    <s v="BOGOTA"/>
    <s v="DDR18234"/>
    <x v="16"/>
    <n v="1519001"/>
    <s v="PUNTOS"/>
    <s v="L-S"/>
    <s v="3204103760 - 2731026"/>
    <s v="CW8267"/>
    <m/>
    <s v="PROYECTIZADO"/>
    <s v="Pedro Wilson Salamanca "/>
    <s v="18234-1030575156"/>
    <s v="LINA CRUZ"/>
    <s v="LINA PAOLA CRUZ TORRES"/>
    <s v="ACTUALICE SEGUIMIENTO"/>
    <s v="Nombre: COMPUTADOR PORTATIL , Nombre: SIMCARD ETB , Nombre: Cuenta Correo Basic , Nombre: CELULAR SMARTPHONE BASICO , Nombre: TEAMS ,"/>
    <s v="102727 COMPUTADOR PORTATIL 2 SERIALIZADO  _x000a_000006 Cuenta Correo Basic 2 SERIALIZADO  _x000a_101999 CELULAR SMARTPHONE BASICO 2 CUANTIFICADO  _x000a_102839 SIMCARD ETB 2 SERIALIZADO  _x000a_9999909 TEAMS 2 CUANTIFICADO "/>
    <d v="2024-02-26T07:57:24"/>
    <s v="Mañana"/>
    <d v="2024-02-29T00:00:00"/>
    <n v="-3.6684722222198616"/>
    <d v="2024-02-09T00:00:00"/>
    <d v="2024-02-19T00:00:00"/>
    <d v="2024-03-01T00:00:00"/>
    <n v="5.583333333333333"/>
    <x v="12"/>
    <x v="23"/>
    <n v="1030575156"/>
    <m/>
  </r>
  <r>
    <x v="96"/>
    <n v="1016090587"/>
    <s v="JUAN SEBASTIAN CAMARGO RODRIGUEZ"/>
    <s v="COLVATEL"/>
    <s v="AUXILIAR I / INSTALADOR FTTH"/>
    <s v="BOGOTA"/>
    <s v="DDR18142"/>
    <x v="16"/>
    <n v="1197001"/>
    <s v="PUNTOS"/>
    <s v="L-S"/>
    <s v="3133453953 - 4131540"/>
    <n v="4660000389"/>
    <m/>
    <s v="PROYECTIZADO"/>
    <s v="Bladimir Hernandez Borja "/>
    <s v="18142-1016090587"/>
    <s v="LINA CRUZ"/>
    <s v="LINA PAOLA CRUZ TORRES"/>
    <s v="ACTUALICE SEGUIMIENTO"/>
    <s v="Nombre: SIMCARD ETB , Nombre: CARNÉ , Nombre: CELULAR SMARTPHONE BASICO ,"/>
    <s v="102839 SIMCARD ETB 6 SERIALIZADO  _x000a_000001 CARNÉ 7 SERIALIZADO  _x000a_101999 CELULAR SMARTPHONE BASICO 6 CUANTIFICADO  "/>
    <d v="2024-03-01T11:37:24"/>
    <s v="Mañana"/>
    <d v="2024-03-06T00:00:00"/>
    <n v="0.484305555553874"/>
    <d v="2024-01-11T00:00:00"/>
    <d v="2024-01-12T00:00:00"/>
    <d v="2024-03-01T00:00:00"/>
    <n v="0.58333333333333337"/>
    <x v="25"/>
    <x v="24"/>
    <n v="1016090587"/>
    <m/>
  </r>
  <r>
    <x v="97"/>
    <n v="1012444036"/>
    <s v="FABIAN STIVEN HERNANDEZ ALVAREZ"/>
    <s v="COLVATEL"/>
    <s v="AUXILIAR I / TENDIDO COBRE"/>
    <s v="BOGOTA"/>
    <s v="DDR18120_1"/>
    <x v="17"/>
    <n v="1200001"/>
    <s v="PUNTOS"/>
    <s v="L-S"/>
    <n v="3202016421"/>
    <s v="CW9431"/>
    <m/>
    <s v="PROYECTIZADO"/>
    <s v="Mauricio Barreto Ochoa "/>
    <s v="GARANTÍA-18120_1-1012444036"/>
    <s v="LINA CRUZ"/>
    <s v=""/>
    <s v="ACTUALICE SEGUIMIENTO"/>
    <s v=""/>
    <s v="SIN RECURSOS"/>
    <m/>
    <s v=""/>
    <m/>
    <m/>
    <d v="2024-02-12T00:00:00"/>
    <d v="2024-02-12T00:00:00"/>
    <d v="2024-02-27T00:00:00"/>
    <n v="0"/>
    <x v="20"/>
    <x v="6"/>
    <m/>
    <m/>
  </r>
  <r>
    <x v="98"/>
    <n v="80902984"/>
    <s v="DANIEL VELANDIA VELANDIA"/>
    <s v="COLVATEL"/>
    <s v="TECNICO II / INSTALADOR FTTH"/>
    <s v="BOGOTA"/>
    <s v="DDR18104_1"/>
    <x v="17"/>
    <n v="1197001"/>
    <s v="PUNTOS"/>
    <s v="L-S"/>
    <s v="3057126824 - 2993278"/>
    <n v="4660000389"/>
    <s v="REQUIERE MOTO"/>
    <s v="PROYECTIZADO"/>
    <s v="Alex Hernández Medina "/>
    <s v="GARANTÍA-18104_1-80902984"/>
    <s v="LINA CRUZ"/>
    <s v=""/>
    <s v="1197001-Aprovisionamiento FTTH C-CW5903-23 BOG"/>
    <s v=""/>
    <s v="000001 CARNÉ 1 SERIALIZADO _x000a_102839 SIMCARD ETB 1 SERIALIZADO  _x000a_101999 CELULAR SMARTPHONE BASICO 1 CUANTIFICADO  _x000a_9999988 REQUIERE MOTO 1 CUANTIFICADO"/>
    <m/>
    <s v=""/>
    <m/>
    <m/>
    <d v="2024-02-22T00:00:00"/>
    <d v="2024-02-22T00:00:00"/>
    <d v="2024-02-27T00:00:00"/>
    <n v="0"/>
    <x v="3"/>
    <x v="2"/>
    <m/>
    <m/>
  </r>
  <r>
    <x v="99"/>
    <n v="1065895695"/>
    <s v="CRISTIAN ALFONSO CELON QUINTERO"/>
    <s v="COLVATEL"/>
    <s v="TECNICO II / INSTALADOR FTTH"/>
    <s v="BOGOTA"/>
    <s v="DDR18103_1"/>
    <x v="17"/>
    <n v="1197001"/>
    <s v="PUNTOS"/>
    <s v="L-S"/>
    <n v="3246714702"/>
    <n v="4660000389"/>
    <s v="REQUIERE MOTO"/>
    <s v="PROYECTIZADO"/>
    <s v="Alex Hernández Medina "/>
    <s v="GARANTÍA-18103_1-1065895695"/>
    <s v="LINA CRUZ"/>
    <s v=""/>
    <s v="ACTUALICE SEGUIMIENTO"/>
    <s v=""/>
    <s v="000001 CARNÉ 1 SERIALIZADO _x000a_102839 SIMCARD ETB 1 SERIALIZADO  _x000a_101999 CELULAR SMARTPHONE BASICO 1 CUANTIFICADO  _x000a_9999988 REQUIERE MOTO 1 CUANTIFICADO"/>
    <m/>
    <s v=""/>
    <m/>
    <m/>
    <d v="2024-02-22T00:00:00"/>
    <d v="2024-02-22T00:00:00"/>
    <d v="2024-02-27T00:00:00"/>
    <n v="0"/>
    <x v="3"/>
    <x v="2"/>
    <n v="1065895695"/>
    <m/>
  </r>
  <r>
    <x v="100"/>
    <n v="80897038"/>
    <s v="CARLOS ANDRES MONTEJO BARRETO"/>
    <s v="COLVATEL"/>
    <s v="TECNICO DE ARCHIVO - INVIMA"/>
    <s v="BOGOTA"/>
    <s v="DDR18245"/>
    <x v="17"/>
    <n v="4842001"/>
    <s v="PUNTOS"/>
    <s v="L-S"/>
    <n v="3208353257"/>
    <s v="Invima"/>
    <m/>
    <s v="PROYECTIZADO"/>
    <s v="Dumar Gutierrez"/>
    <s v="18245-80897038"/>
    <s v="LINA CRUZ"/>
    <s v="LINA PAOLA CRUZ TORRES"/>
    <s v="ACTUALICE SEGUIMIENTO"/>
    <n v="0"/>
    <s v="sin recursos"/>
    <m/>
    <s v=""/>
    <m/>
    <m/>
    <d v="2024-02-16T00:00:00"/>
    <d v="2024-02-22T00:00:00"/>
    <d v="2024-02-27T00:00:00"/>
    <n v="4.125"/>
    <x v="3"/>
    <x v="4"/>
    <n v="80897038"/>
    <m/>
  </r>
  <r>
    <x v="101"/>
    <n v="52824644"/>
    <s v="SANDRA MILENA GONZALEZ COY"/>
    <s v="COLVATEL"/>
    <s v="INGENIERO DE PROYECTOS NIVEL II"/>
    <s v="BOGOTA"/>
    <s v="DDR18240"/>
    <x v="17"/>
    <n v="1060001"/>
    <s v="PUNTOS"/>
    <s v="6X8"/>
    <n v="3123930490"/>
    <n v="4600018227"/>
    <m/>
    <s v="PROYECTIZADO"/>
    <s v="Carlos Arturo Contreras"/>
    <s v="18240-52824644"/>
    <s v="LINA CRUZ"/>
    <s v="LINA PAOLA CRUZ TORRES"/>
    <s v="ACTUALICE SEGUIMIENTO"/>
    <s v="Nombre: COMPUTADOR PORTATIL , Nombre: SIMCARD ETB , Nombre: Cuenta Correo Basic , Nombre: CARNÉ , Nombre: VPN FORTICLIENT COLVATEL ,"/>
    <s v="000001 CARNÉ 1 SERIALIZADO _x000a_102727 COMPUTADOR PORTATIL 1 SERIALIZADO  _x000a_102839 SIMCARD ETB 1 SERIALIZADO  _x000a_9999902 VPN FORTICLIENT COLVATEL 1 CUANTIFICADO  _x000a_000006 Cuenta Correo Basic 1 SERIALIZADO"/>
    <d v="2024-02-22T14:31:26"/>
    <s v="Tarde"/>
    <d v="2024-02-27T00:00:00"/>
    <n v="-4.3948379629655392"/>
    <d v="2024-02-13T00:00:00"/>
    <d v="2024-02-19T00:00:00"/>
    <d v="2024-02-27T00:00:00"/>
    <n v="3.7916666666666665"/>
    <x v="13"/>
    <x v="5"/>
    <n v="52824644"/>
    <m/>
  </r>
  <r>
    <x v="95"/>
    <n v="1122124308"/>
    <s v="LEIBY YAZMIN ORTIZ BARBOSA"/>
    <s v="COLVATEL"/>
    <s v="TECNICO DE ASISTENCIA DOCUMENTAL"/>
    <s v="BOGOTA"/>
    <s v="DDR18234"/>
    <x v="17"/>
    <n v="1519001"/>
    <s v="PUNTOS"/>
    <s v="L-S"/>
    <n v="3134353248"/>
    <s v="CW8267"/>
    <m/>
    <s v="PROYECTIZADO"/>
    <s v="Pedro Wilson Salamanca "/>
    <s v="18234-1122124308"/>
    <s v="LINA CRUZ"/>
    <s v="LINA PAOLA CRUZ TORRES"/>
    <s v="ACTUALICE SEGUIMIENTO"/>
    <s v="Nombre: COMPUTADOR PORTATIL , Nombre: SIMCARD ETB , Nombre: Cuenta Correo Basic , Nombre: CELULAR SMARTPHONE BASICO , Nombre: TEAMS ,"/>
    <s v="102727 COMPUTADOR PORTATIL 2 SERIALIZADO  _x000a_000006 Cuenta Correo Basic 2 SERIALIZADO  _x000a_101999 CELULAR SMARTPHONE BASICO 2 CUANTIFICADO  _x000a_102839 SIMCARD ETB 2 SERIALIZADO  _x000a_9999909 TEAMS 2 CUANTIFICADO "/>
    <d v="2024-02-22T14:27:34"/>
    <s v="Tarde"/>
    <d v="2024-02-27T00:00:00"/>
    <n v="-4.3975231481454102"/>
    <d v="2024-02-09T00:00:00"/>
    <d v="2024-02-19T00:00:00"/>
    <d v="2024-02-27T00:00:00"/>
    <n v="5.583333333333333"/>
    <x v="13"/>
    <x v="7"/>
    <n v="1122124308"/>
    <m/>
  </r>
  <r>
    <x v="102"/>
    <n v="1023038796"/>
    <s v="NICOLAS STEVEN DIAZ RIVERA"/>
    <s v="COLVATEL"/>
    <s v="AUXILIAR I TENDIDO DE FIBRA OPTICA"/>
    <s v="BOGOTA"/>
    <s v="DDR18194"/>
    <x v="17"/>
    <n v="1199001"/>
    <s v="PUNTOS"/>
    <s v="L-S"/>
    <n v="3008772290"/>
    <n v="4660000389"/>
    <m/>
    <s v="PROYECTIZADO"/>
    <s v="Marsceliano Tovar Nivia"/>
    <s v="18194-1023038796"/>
    <s v="LINA CRUZ"/>
    <s v="LINA PAOLA CRUZ TORRES"/>
    <s v="ACTUALICE SEGUIMIENTO"/>
    <n v="0"/>
    <s v="sin recursos"/>
    <d v="2024-02-27T08:42:49"/>
    <s v="Mañana"/>
    <d v="2024-03-01T00:00:00"/>
    <n v="0.36306712962687016"/>
    <d v="2024-01-30T00:00:00"/>
    <d v="2024-01-31T00:00:00"/>
    <d v="2024-02-27T00:00:00"/>
    <n v="0.625"/>
    <x v="21"/>
    <x v="12"/>
    <n v="1023038796"/>
    <m/>
  </r>
  <r>
    <x v="103"/>
    <n v="1012406259"/>
    <s v="JOSE DANIEL MANCILLA PITA "/>
    <s v="MISION TEMPORAL"/>
    <s v="TECNICO IV / FUSIONADOR FIBRA "/>
    <s v="BOGOTA"/>
    <s v="DDR18184"/>
    <x v="17"/>
    <n v="1224001"/>
    <s v="Obra o labor"/>
    <s v="L-S"/>
    <n v="3104595322"/>
    <n v="4600017304"/>
    <m/>
    <s v="Temporal"/>
    <s v="Marsceliano Tovar Nivia"/>
    <s v="18184-1012406259"/>
    <s v="LINA CRUZ"/>
    <s v="LINA PAOLA CRUZ TORRES"/>
    <s v="ACTUALICE SEGUIMIENTO"/>
    <s v="Nombre: SIMCARD ETB , Nombre: CELULAR SMARTPHONE BASICO ,"/>
    <s v="102839 SIMCARD ETB 2 SERIALIZADO  _x000a_101999 CELULAR SMARTPHONE BASICO 2 CUANTIFICADO  "/>
    <d v="2024-03-01T08:05:19"/>
    <s v="Mañana"/>
    <d v="2024-03-06T00:00:00"/>
    <n v="3.3370254629626288"/>
    <d v="2024-01-29T00:00:00"/>
    <d v="2024-01-30T00:00:00"/>
    <d v="2024-02-27T00:00:00"/>
    <n v="1.4583333333333333"/>
    <x v="17"/>
    <x v="25"/>
    <m/>
    <m/>
  </r>
  <r>
    <x v="104"/>
    <n v="1013638991"/>
    <s v="DAVID FERNANDO SAENZ LUNA"/>
    <s v="COLVATEL"/>
    <s v="TECNICO II LIDER DE GRUPO TENDIDO DE FIBRA OPTICA ASEGURAMIENTO"/>
    <s v="BOGOTA"/>
    <s v="DDR18241"/>
    <x v="18"/>
    <n v="1199001"/>
    <s v="PUNTOS"/>
    <s v="L-S"/>
    <n v="3204806131"/>
    <n v="4660000389"/>
    <m/>
    <s v="PROYECTIZADO"/>
    <s v="Marsceliano Tovar Nivia"/>
    <s v="18241-1013638991"/>
    <s v="LINA CRUZ"/>
    <s v="LINA PAOLA CRUZ TORRES"/>
    <s v="ACTUALICE SEGUIMIENTO"/>
    <s v="Nombre: SIMCARD ETB , Nombre: CELULAR SMARTPHONE BASICO ,"/>
    <s v="102839 SIMCARD ETB 1 SERIALIZADO  _x000a_101999 CELULAR SMARTPHONE BASICO 1 CUANTIFICADO "/>
    <d v="2024-02-22T09:40:05"/>
    <s v="Mañana"/>
    <d v="2024-02-27T00:00:00"/>
    <n v="0.40283564815035788"/>
    <d v="2024-02-13T00:00:00"/>
    <d v="2024-02-19T00:00:00"/>
    <d v="2024-02-22T00:00:00"/>
    <n v="3.6666666666666665"/>
    <x v="3"/>
    <x v="4"/>
    <n v="1013638991"/>
    <m/>
  </r>
  <r>
    <x v="105"/>
    <n v="1026562362"/>
    <s v="RYAN CARLOS YAMIR BARRERA TIRIA"/>
    <s v="COLVATEL"/>
    <s v="ESPECIALISTA DE ATENCION A FALLAS CORPORATIVO"/>
    <s v="BOGOTA"/>
    <s v="DDR18231"/>
    <x v="18"/>
    <n v="1060001"/>
    <s v="PUNTOS"/>
    <s v="L-S"/>
    <n v="3223645443"/>
    <n v="4600018227"/>
    <m/>
    <s v="PROYECTIZADO"/>
    <s v="Carlos Arturo Contreras"/>
    <s v="18231-1026562362"/>
    <s v="LINA CRUZ"/>
    <s v="LINA PAOLA CRUZ TORRES"/>
    <s v="ACTUALICE SEGUIMIENTO"/>
    <s v="Nombre: COMPUTADOR PORTATIL , Nombre: SIMCARD ETB , Nombre: Cuenta Correo Basic , Nombre: CARNÉ , Nombre: CELULAR SMARTPHONE BASICO , Nombre: VPN FORTICLIENT COLVATEL ,"/>
    <s v="000001 CARNÉ 1 SERIALIZADO _x000a_102727 COMPUTADOR PORTATIL 1 SERIALIZADO  _x000a_102839 SIMCARD ETB 1 SERIALIZADO  _x000a_9999902 VPN FORTICLIENT COLVATEL 1 CUANTIFICADO  _x000a_101999 CELULAR SMARTPHONE BASICO 1 CUANTIFICADO  _x000a_000006 Cuenta Correo Basic 1 SERIALIZADO "/>
    <d v="2024-02-19T08:53:52"/>
    <s v="Mañana"/>
    <d v="2024-02-22T00:00:00"/>
    <n v="-2.6292592592581059"/>
    <d v="2024-02-08T00:00:00"/>
    <d v="2024-02-09T00:00:00"/>
    <d v="2024-02-22T00:00:00"/>
    <n v="1.1666666666666667"/>
    <x v="12"/>
    <x v="5"/>
    <n v="1026562362"/>
    <m/>
  </r>
  <r>
    <x v="106"/>
    <n v="1073676757"/>
    <s v="CESAR AUGUSTO NIVIAYO CARO"/>
    <s v="COLVATEL"/>
    <s v="TECNICO II / INSTALADOR FTTH"/>
    <s v="BOGOTA"/>
    <s v="DDR18217"/>
    <x v="18"/>
    <n v="1197001"/>
    <s v="PUNTOS"/>
    <s v="L-S"/>
    <n v="3502237272"/>
    <n v="4660000389"/>
    <s v="REQUIERE MOTO"/>
    <s v="PROYECTIZADO"/>
    <s v="Alex Hernández Medina "/>
    <s v="18217-1073676757"/>
    <s v="LINA CRUZ"/>
    <s v="LINA PAOLA CRUZ TORRES"/>
    <s v="ACTUALICE SEGUIMIENTO"/>
    <s v="Nombre: SIMCARD ETB , Nombre: CELULAR SMARTPHONE BASICO , Nombre: REQUIERE MOTO ,"/>
    <s v="101999 CELULAR SMARTPHONE BASICO 1 CUANTIFICADO  _x000a_102839 SIMCARD ETB 1 SERIALIZADO  _x000a_9999988 REQUIERE MOTO 1 CUANTIFICADO "/>
    <d v="2024-02-22T09:41:05"/>
    <s v="Mañana"/>
    <d v="2024-02-27T00:00:00"/>
    <n v="0.40353009258979"/>
    <d v="2024-02-01T00:00:00"/>
    <d v="2024-02-04T00:00:00"/>
    <d v="2024-02-22T00:00:00"/>
    <n v="0.5"/>
    <x v="23"/>
    <x v="23"/>
    <m/>
    <m/>
  </r>
  <r>
    <x v="103"/>
    <n v="1000389807"/>
    <s v="BRAYAN ESTIBEN SANCHEZ VALBUENA"/>
    <s v="MISION TEMPORAL"/>
    <s v="TECNICO IV / FUSIONADOR FIBRA "/>
    <s v="BOGOTA"/>
    <s v="DDR18184"/>
    <x v="18"/>
    <n v="1224001"/>
    <s v="Obra o labor"/>
    <s v="L-S"/>
    <n v="3102894174"/>
    <n v="4600017304"/>
    <m/>
    <s v="Temporal"/>
    <s v="Marsceliano Tovar Nivia"/>
    <s v="18184-1000389807"/>
    <s v="LINA CRUZ"/>
    <s v="LINA PAOLA CRUZ TORRES"/>
    <s v="ACTUALICE SEGUIMIENTO"/>
    <s v="Nombre: SIMCARD ETB , Nombre: CELULAR SMARTPHONE BASICO ,"/>
    <s v="102839 SIMCARD ETB 2 SERIALIZADO  _x000a_101999 CELULAR SMARTPHONE BASICO 2 CUANTIFICADO  "/>
    <d v="2024-02-22T09:42:04"/>
    <s v="Mañana"/>
    <d v="2024-02-27T00:00:00"/>
    <n v="0.40421296295971842"/>
    <d v="2024-01-29T00:00:00"/>
    <d v="2024-01-30T00:00:00"/>
    <d v="2024-02-22T00:00:00"/>
    <n v="1.4583333333333333"/>
    <x v="14"/>
    <x v="26"/>
    <m/>
    <m/>
  </r>
  <r>
    <x v="107"/>
    <n v="85434471"/>
    <s v="GRISMALDO BALLESTEROS PEINADO"/>
    <s v="COLVATEL"/>
    <s v="AUXILIAR I / EMPALMERIA REDES DE COBRE "/>
    <s v="BOGOTA"/>
    <s v="DDR18122_1"/>
    <x v="19"/>
    <n v="1200001"/>
    <s v="PUNTOS"/>
    <s v="L-S"/>
    <n v="3202667099"/>
    <s v="CW9431"/>
    <m/>
    <s v="PROYECTIZADO"/>
    <s v="Mauricio Barreto Ochoa "/>
    <s v="GARANTÍA-18122_1-85434471"/>
    <s v="LINA CRUZ"/>
    <s v=""/>
    <s v="ACTUALICE SEGUIMIENTO"/>
    <s v=""/>
    <s v="SIN RECURSOS"/>
    <m/>
    <s v=""/>
    <m/>
    <m/>
    <d v="2024-02-12T00:00:00"/>
    <d v="2024-02-12T00:00:00"/>
    <d v="2024-02-20T00:00:00"/>
    <n v="0"/>
    <x v="13"/>
    <x v="3"/>
    <n v="85434471"/>
    <m/>
  </r>
  <r>
    <x v="108"/>
    <n v="1026256198"/>
    <s v="JENNY PATRICIA CHIPO VARGAS"/>
    <s v="COLVATEL"/>
    <s v="AGENTE MESA DE SERVICIO NIVEL 1 -TECNICO"/>
    <s v="BOGOTA"/>
    <s v="DDR18247"/>
    <x v="19"/>
    <n v="4861001"/>
    <s v="PUNTOS"/>
    <s v="L-S"/>
    <n v="3142080292"/>
    <s v="MIN. DE JUSTICIA Y DEL DERECHO OC-120693-23 BOG"/>
    <m/>
    <s v="PROYECTIZADO"/>
    <s v="Paula Fernanda Ayala"/>
    <s v="18247-1026256198"/>
    <s v="LINA CRUZ"/>
    <s v="LINA PAOLA CRUZ TORRES"/>
    <s v="ACTUALICE SEGUIMIENTO"/>
    <s v="Nombre: DIADEMA O MICROAURICULAR ,"/>
    <s v="Diadema"/>
    <d v="2024-02-20T15:04:28"/>
    <s v="Tarde"/>
    <d v="2024-02-23T00:00:00"/>
    <n v="0.62810185184935108"/>
    <d v="2024-02-16T00:00:00"/>
    <d v="2024-02-18T00:00:00"/>
    <d v="2024-02-20T00:00:00"/>
    <n v="0.29166666666666669"/>
    <x v="15"/>
    <x v="1"/>
    <n v="1026256198"/>
    <m/>
  </r>
  <r>
    <x v="109"/>
    <n v="1016076330"/>
    <s v="LEONEL ROMERO PEÑA"/>
    <s v="COLVATEL"/>
    <s v="AUXILIAR I TENDIDO DE FIBRA OPTICA"/>
    <s v="BOGOTA"/>
    <s v="DDR18242"/>
    <x v="19"/>
    <n v="1199001"/>
    <s v="PUNTOS"/>
    <s v="L-S"/>
    <n v="3170491792"/>
    <n v="4660000389"/>
    <m/>
    <s v="PROYECTIZADO"/>
    <s v="Marsceliano Tovar Nivia"/>
    <s v="18242-1016076330"/>
    <s v="LINA CRUZ"/>
    <s v="LINA PAOLA CRUZ TORRES"/>
    <s v="ACTUALICE SEGUIMIENTO"/>
    <n v="0"/>
    <s v="sin recursos"/>
    <d v="2024-02-26T07:39:32"/>
    <s v="Mañana"/>
    <d v="2024-02-29T00:00:00"/>
    <n v="6.3191203703681822"/>
    <d v="2024-02-13T00:00:00"/>
    <d v="2024-02-19T00:00:00"/>
    <d v="2024-02-20T00:00:00"/>
    <n v="3.6666666666666665"/>
    <x v="1"/>
    <x v="16"/>
    <n v="1016076330"/>
    <m/>
  </r>
  <r>
    <x v="110"/>
    <n v="1007246740"/>
    <s v="LUIS CARLOS VILLA GUILLEN"/>
    <s v="COLVATEL"/>
    <s v="TECNICO I AUXILIAR EMPALME DE FIBRA OPTICA"/>
    <s v="BOGOTA"/>
    <s v="DDR18230"/>
    <x v="19"/>
    <n v="1199001"/>
    <s v="PUNTOS"/>
    <s v="L-S"/>
    <n v="3214663825"/>
    <n v="4660000389"/>
    <m/>
    <s v="PROYECTIZADO"/>
    <s v="Marsceliano Tovar Nivia"/>
    <s v="18230-1007246740"/>
    <s v="LINA CRUZ"/>
    <s v="LINA PAOLA CRUZ TORRES"/>
    <s v="ACTUALICE SEGUIMIENTO"/>
    <n v="0"/>
    <s v="sin recursos"/>
    <d v="2024-02-20T14:40:11"/>
    <s v="Tarde"/>
    <d v="2024-02-23T00:00:00"/>
    <n v="0.61123842592496658"/>
    <d v="2024-02-07T00:00:00"/>
    <d v="2024-02-08T00:00:00"/>
    <d v="2024-02-20T00:00:00"/>
    <n v="0.79166666666666663"/>
    <x v="9"/>
    <x v="10"/>
    <n v="1007246740"/>
    <m/>
  </r>
  <r>
    <x v="111"/>
    <n v="1065129197"/>
    <s v="JORGE LEONARDO CHAMORRO MEDINA"/>
    <s v="COLVATEL"/>
    <s v="AUXILIAR I TENDIDO DE FIBRA OPTICA"/>
    <s v="BOGOTA"/>
    <s v="DDR18221"/>
    <x v="19"/>
    <n v="1199001"/>
    <s v="PUNTOS"/>
    <s v="L-S"/>
    <n v="3136291220"/>
    <n v="4660000389"/>
    <m/>
    <s v="PROYECTIZADO"/>
    <s v="Marsceliano Tovar Nivia"/>
    <s v="18221-1065129197"/>
    <s v="LINA CRUZ"/>
    <s v="LINA PAOLA CRUZ TORRES"/>
    <s v="ACTUALICE SEGUIMIENTO"/>
    <n v="0"/>
    <s v="SIN RECURSOS"/>
    <d v="2024-02-20T14:51:35"/>
    <s v="Tarde"/>
    <d v="2024-02-23T00:00:00"/>
    <n v="0.61915509259415558"/>
    <d v="2024-02-02T00:00:00"/>
    <d v="2024-02-04T00:00:00"/>
    <d v="2024-02-20T00:00:00"/>
    <n v="0.95833333333333337"/>
    <x v="6"/>
    <x v="7"/>
    <n v="1065129197"/>
    <m/>
  </r>
  <r>
    <x v="111"/>
    <n v="1001277774"/>
    <s v="BRAYAN STIVEN TISOY HERNANDEZ"/>
    <s v="COLVATEL"/>
    <s v="AUXILIAR I TENDIDO DE FIBRA OPTICA"/>
    <s v="BOGOTA"/>
    <s v="DDR18221"/>
    <x v="19"/>
    <n v="1199001"/>
    <s v="PUNTOS"/>
    <s v="L-S"/>
    <n v="3127938731"/>
    <n v="4660000389"/>
    <m/>
    <s v="PROYECTIZADO"/>
    <s v="Marsceliano Tovar Nivia"/>
    <s v="18221-1001277774"/>
    <s v="LINA CRUZ"/>
    <s v="LINA PAOLA CRUZ TORRES"/>
    <s v="ACTUALICE SEGUIMIENTO"/>
    <n v="0"/>
    <s v="SIN RECURSOS"/>
    <d v="2024-02-20T15:04:48"/>
    <s v="Tarde"/>
    <d v="2024-02-23T00:00:00"/>
    <n v="0.62833333333401242"/>
    <d v="2024-02-02T00:00:00"/>
    <d v="2024-02-04T00:00:00"/>
    <d v="2024-02-20T00:00:00"/>
    <n v="0.95833333333333337"/>
    <x v="6"/>
    <x v="7"/>
    <n v="1001277774"/>
    <m/>
  </r>
  <r>
    <x v="111"/>
    <n v="1193362167"/>
    <s v="SANTIAGO AGUILAR MARTINEZ"/>
    <s v="COLVATEL"/>
    <s v="AUXILIAR I TENDIDO DE FIBRA OPTICA"/>
    <s v="BOGOTA"/>
    <s v="DDR18221"/>
    <x v="19"/>
    <n v="1199001"/>
    <s v="PUNTOS"/>
    <s v="L-S"/>
    <n v="3222370164"/>
    <n v="4660000389"/>
    <m/>
    <s v="PROYECTIZADO"/>
    <s v="Marsceliano Tovar Nivia"/>
    <s v="18221-1193362167"/>
    <s v="LINA CRUZ"/>
    <s v="LINA PAOLA CRUZ TORRES"/>
    <s v="ACTUALICE SEGUIMIENTO"/>
    <n v="0"/>
    <s v="SIN RECURSOS"/>
    <d v="2024-02-21T08:08:21"/>
    <s v="Mañana"/>
    <d v="2024-02-26T00:00:00"/>
    <n v="1.3391319444417604"/>
    <d v="2024-02-02T00:00:00"/>
    <d v="2024-02-04T00:00:00"/>
    <d v="2024-02-20T00:00:00"/>
    <n v="0.95833333333333337"/>
    <x v="6"/>
    <x v="7"/>
    <n v="1193362167"/>
    <m/>
  </r>
  <r>
    <x v="112"/>
    <n v="87713773"/>
    <s v="YIOVANI EFRAIN FUEL HERNANDEZ"/>
    <s v="COLVATEL"/>
    <s v="TECNICO II RED INTERNA HOGAR"/>
    <s v="BOGOTA"/>
    <s v="DDR18216"/>
    <x v="19"/>
    <n v="1197001"/>
    <s v="PUNTOS"/>
    <s v="L-S"/>
    <n v="3165585526"/>
    <n v="4660000389"/>
    <s v="REQUIERE MOTO"/>
    <s v="PROYECTIZADO"/>
    <s v="Alex Hernández Medina "/>
    <s v="18216-87713773"/>
    <s v="LINA CRUZ"/>
    <s v="LINA PAOLA CRUZ TORRES"/>
    <s v="ACTUALICE SEGUIMIENTO"/>
    <s v="Nombre: SIMCARD ETB , Nombre: CELULAR SMARTPHONE BASICO , Nombre: REQUIERE MOTO ,"/>
    <s v="101999 CELULAR SMARTPHONE BASICO 1 CUANTIFICADO  _x000a_102839 SIMCARD ETB 1 SERIALIZADO  _x000a_9999988 REQUIERE MOTO 1 CUANTIFICADO "/>
    <d v="2024-02-20T14:43:18"/>
    <s v="Tarde"/>
    <d v="2024-02-23T00:00:00"/>
    <n v="0.6134027777807205"/>
    <d v="2024-02-01T00:00:00"/>
    <d v="2024-02-04T00:00:00"/>
    <d v="2024-02-20T00:00:00"/>
    <n v="0.5"/>
    <x v="6"/>
    <x v="8"/>
    <m/>
    <m/>
  </r>
  <r>
    <x v="113"/>
    <n v="1001049982"/>
    <s v="JOAN ANDRES GONZALEZ MEDINA"/>
    <s v="COLVATEL"/>
    <s v="TECNICO II / INSTALADOR FTTH"/>
    <s v="BOGOTA"/>
    <s v="DDR18215"/>
    <x v="19"/>
    <n v="1197001"/>
    <s v="PUNTOS"/>
    <s v="L-S"/>
    <n v="3507512429"/>
    <n v="4660000389"/>
    <s v="REQUIERE MOTO"/>
    <s v="PROYECTIZADO"/>
    <s v="Alex Hernández Medina "/>
    <s v="18215-1001049982"/>
    <s v="LINA CRUZ"/>
    <s v="LINA PAOLA CRUZ TORRES"/>
    <s v="ACTUALICE SEGUIMIENTO"/>
    <s v="Nombre: SIMCARD ETB , Nombre: CELULAR SMARTPHONE BASICO , Nombre: REQUIERE MOTO ,"/>
    <s v="101999 CELULAR SMARTPHONE BASICO 1 CUANTIFICADO  _x000a_102839 SIMCARD ETB 1 SERIALIZADO  _x000a_9999988 REQUIERE MOTO 1 CUANTIFICADO"/>
    <d v="2024-02-20T15:05:33"/>
    <s v="Tarde"/>
    <d v="2024-02-23T00:00:00"/>
    <n v="0.6288541666654055"/>
    <d v="2024-02-01T00:00:00"/>
    <d v="2024-02-04T00:00:00"/>
    <d v="2024-02-20T00:00:00"/>
    <n v="0.5"/>
    <x v="6"/>
    <x v="8"/>
    <m/>
    <m/>
  </r>
  <r>
    <x v="114"/>
    <n v="1007645717"/>
    <s v="BRAYAN STIVEN CIFUENTES PEREZ"/>
    <s v="COLVATEL"/>
    <s v="TECNICO II / INSTALADOR FTTH"/>
    <s v="BOGOTA"/>
    <s v="DDR18213"/>
    <x v="19"/>
    <n v="1197001"/>
    <s v="PUNTOS"/>
    <s v="L-S"/>
    <n v="3044081708"/>
    <n v="4660000389"/>
    <m/>
    <s v="PROYECTIZADO"/>
    <s v="Alex Hernández Medina "/>
    <s v="18213-1007645717"/>
    <s v="LINA CRUZ"/>
    <s v="LINA PAOLA CRUZ TORRES"/>
    <s v="ACTUALICE SEGUIMIENTO"/>
    <s v="Nombre: SIMCARD ETB , Nombre: CARNÉ , Nombre: CELULAR SMARTPHONE BASICO , Nombre: REQUIERE MOTO ,"/>
    <s v="000001 CARNÉ 1 SERIALIZADO _x000a_101999 CELULAR SMARTPHONE BASICO 1 CUANTIFICADO  _x000a_102839 SIMCARD ETB 1 SERIALIZADO  _x000a_9999988 REQUIERE MOTO 1 CUANTIFICADO "/>
    <d v="2024-02-20T14:50:28"/>
    <s v="Tarde"/>
    <d v="2024-02-23T00:00:00"/>
    <n v="0.61837962963181781"/>
    <d v="2024-02-01T00:00:00"/>
    <d v="2024-02-03T00:00:00"/>
    <d v="2024-02-20T00:00:00"/>
    <n v="0.58333333333333337"/>
    <x v="6"/>
    <x v="8"/>
    <m/>
    <m/>
  </r>
  <r>
    <x v="115"/>
    <n v="80277982"/>
    <s v="ALVARO VELASQUEZ VELASQUEZ"/>
    <s v="COLVATEL"/>
    <s v="AUXILIAR I / EMPALMERIA REDES DE COBRE "/>
    <s v="BOGOTA"/>
    <s v="DDR18207"/>
    <x v="19"/>
    <n v="1196001"/>
    <s v="PUNTOS"/>
    <s v="L-S"/>
    <n v="3117635526"/>
    <n v="4660000389"/>
    <m/>
    <s v="PROYECTIZADO"/>
    <s v="Mauricio Barreto Ochoa"/>
    <s v="18207-80277982"/>
    <s v="LINA CRUZ"/>
    <s v="LINA PAOLA CRUZ TORRES"/>
    <s v="ACTUALICE SEGUIMIENTO"/>
    <n v="0"/>
    <s v="SIN RECURSOS"/>
    <d v="2024-02-20T14:37:27"/>
    <s v="Tarde"/>
    <d v="2024-02-23T00:00:00"/>
    <n v="0.609340277776937"/>
    <d v="2024-01-31T00:00:00"/>
    <d v="2024-02-02T00:00:00"/>
    <d v="2024-02-20T00:00:00"/>
    <n v="2.1666666666666665"/>
    <x v="6"/>
    <x v="17"/>
    <n v="80277982"/>
    <m/>
  </r>
  <r>
    <x v="116"/>
    <n v="1030641989"/>
    <s v="MIGUEL ANDRES SANDOVAL BENITES"/>
    <s v="COLVATEL"/>
    <s v="AUXILIAR I / EMPALMERIA REDES DE COBRE "/>
    <s v="BOGOTA"/>
    <s v="DDR18206"/>
    <x v="19"/>
    <n v="1196001"/>
    <s v="PUNTOS"/>
    <s v="L-S"/>
    <n v="3103033300"/>
    <n v="4660000389"/>
    <m/>
    <s v="PROYECTIZADO"/>
    <s v="Mauricio Barreto Ochoa"/>
    <s v="18206-1030641989"/>
    <s v="LINA CRUZ"/>
    <s v="LINA PAOLA CRUZ TORRES"/>
    <s v="ACTUALICE SEGUIMIENTO"/>
    <n v="0"/>
    <s v="SIN RECURSOS"/>
    <d v="2024-02-20T14:39:20"/>
    <s v="Tarde"/>
    <d v="2024-02-23T00:00:00"/>
    <n v="0.6106481481474475"/>
    <d v="2024-01-31T00:00:00"/>
    <d v="2024-02-02T00:00:00"/>
    <d v="2024-02-20T00:00:00"/>
    <n v="2.125"/>
    <x v="6"/>
    <x v="17"/>
    <n v="1030641989"/>
    <m/>
  </r>
  <r>
    <x v="117"/>
    <n v="1108152110"/>
    <s v="DUVAN ALBERO MONCALEANO HENAO"/>
    <s v="MISION TEMPORAL"/>
    <s v="AUXILIAR I TENDIDO DE FIBRA OPTICA"/>
    <s v="BOGOTA"/>
    <s v="DDR18204"/>
    <x v="19"/>
    <n v="1224001"/>
    <s v="Obra o labor"/>
    <s v="L-S"/>
    <n v="3244661636"/>
    <n v="4600017304"/>
    <m/>
    <s v="Temporal"/>
    <s v="Marsceliano Tovar Nivia"/>
    <s v="18204-1108152110"/>
    <s v="LINA CRUZ"/>
    <s v="LINA PAOLA CRUZ TORRES"/>
    <s v="ACTUALICE SEGUIMIENTO"/>
    <n v="0"/>
    <s v="sin recursos"/>
    <d v="2024-02-21T08:05:27"/>
    <s v="Mañana"/>
    <d v="2024-02-26T00:00:00"/>
    <n v="1.3371180555550382"/>
    <d v="2024-01-31T00:00:00"/>
    <d v="2024-02-02T00:00:00"/>
    <d v="2024-02-20T00:00:00"/>
    <n v="2.2916666666666665"/>
    <x v="6"/>
    <x v="17"/>
    <n v="1108152110"/>
    <m/>
  </r>
  <r>
    <x v="118"/>
    <n v="1002353725"/>
    <s v="OMAR YESID OSPINA CENTENO"/>
    <s v="MISION TEMPORAL"/>
    <s v="TECNICO I AUXILIAR EMPALME DE FIBRA OPTICA"/>
    <s v="BOGOTA"/>
    <s v="DDR18202"/>
    <x v="19"/>
    <n v="1224001"/>
    <s v="Obra o labor"/>
    <s v="L-S"/>
    <n v="3209499360"/>
    <n v="4600017304"/>
    <m/>
    <s v="Temporal"/>
    <s v="Marsceliano Tovar Nivia"/>
    <s v="18202-1002353725"/>
    <s v="LINA CRUZ"/>
    <s v="LINA PAOLA CRUZ TORRES"/>
    <s v="ACTUALICE SEGUIMIENTO"/>
    <n v="0"/>
    <s v="sin recursos"/>
    <d v="2024-02-23T16:05:42"/>
    <s v="Tarde"/>
    <d v="2024-02-28T00:00:00"/>
    <n v="3.6706249999988358"/>
    <d v="2024-01-31T00:00:00"/>
    <d v="2024-02-02T00:00:00"/>
    <d v="2024-02-20T00:00:00"/>
    <n v="2.375"/>
    <x v="6"/>
    <x v="17"/>
    <n v="1002353725"/>
    <m/>
  </r>
  <r>
    <x v="119"/>
    <n v="1023972453"/>
    <s v="JOSE VICENTE PEÑA PINILLA"/>
    <s v="COLVATEL"/>
    <s v="AUXILIAR I TENDIDO DE FIBRA OPTICA"/>
    <s v="BOGOTA"/>
    <s v="DDR18201"/>
    <x v="19"/>
    <n v="1199001"/>
    <s v="PUNTOS"/>
    <s v="L-S"/>
    <n v="3203470490"/>
    <n v="4660000389"/>
    <m/>
    <s v="PROYECTIZADO"/>
    <s v="Marsceliano Tovar Nivia"/>
    <s v="18201-1023972453"/>
    <s v="LINA CRUZ"/>
    <s v="LINA PAOLA CRUZ TORRES"/>
    <s v="ACTUALICE SEGUIMIENTO"/>
    <s v="Nombre: CARNÉ ,"/>
    <s v="sin recursos"/>
    <d v="2024-02-20T15:03:30"/>
    <s v="Tarde"/>
    <d v="2024-02-23T00:00:00"/>
    <n v="0.62743055555620231"/>
    <d v="2024-01-31T00:00:00"/>
    <d v="2024-02-02T00:00:00"/>
    <d v="2024-02-20T00:00:00"/>
    <n v="2.375"/>
    <x v="6"/>
    <x v="17"/>
    <n v="1023972453"/>
    <m/>
  </r>
  <r>
    <x v="120"/>
    <n v="80205583"/>
    <s v="JUAN PABLO BARRERA MONTILLA"/>
    <s v="COLVATEL"/>
    <s v="AUXILIAR I TENDIDO DE FIBRA OPTICA"/>
    <s v="BOGOTA"/>
    <s v="DDR18196"/>
    <x v="19"/>
    <n v="1199001"/>
    <s v="PUNTOS"/>
    <s v="L-S"/>
    <n v="3043505218"/>
    <n v="4660000389"/>
    <m/>
    <s v="PROYECTIZADO"/>
    <s v="Marsceliano Tovar Nivia"/>
    <s v="18196-80205583"/>
    <s v="LINA CRUZ"/>
    <s v="LINA PAOLA CRUZ TORRES"/>
    <s v="ACTUALICE SEGUIMIENTO"/>
    <n v="0"/>
    <s v="sin recursos"/>
    <d v="2024-02-21T08:07:56"/>
    <s v="Mañana"/>
    <d v="2024-02-26T00:00:00"/>
    <n v="1.3388425925950287"/>
    <d v="2024-01-30T00:00:00"/>
    <d v="2024-01-31T00:00:00"/>
    <d v="2024-02-20T00:00:00"/>
    <n v="0.625"/>
    <x v="23"/>
    <x v="23"/>
    <n v="80205583"/>
    <m/>
  </r>
  <r>
    <x v="121"/>
    <n v="1005037356"/>
    <s v="DARWIN STEVEN OLARTE RAMIREZ"/>
    <s v="COLVATEL"/>
    <s v="AUXILIAR I TENDIDO DE FIBRA OPTICA"/>
    <s v="BOGOTA"/>
    <s v="DDR18157"/>
    <x v="19"/>
    <n v="1199001"/>
    <s v="PUNTOS"/>
    <s v="L-S"/>
    <n v="3212419679"/>
    <n v="4660000389"/>
    <m/>
    <s v="PROYECTIZADO"/>
    <s v="Marsceliano Tovar Nivia"/>
    <s v="18157-1005037356"/>
    <s v="LINA CRUZ"/>
    <s v="LINA PAOLA CRUZ TORRES"/>
    <s v="ACTUALICE SEGUIMIENTO"/>
    <n v="0"/>
    <s v="SIN RECURSOS"/>
    <d v="2024-02-21T08:07:19"/>
    <s v="Mañana"/>
    <d v="2024-02-26T00:00:00"/>
    <n v="1.338414351848769"/>
    <d v="2024-01-16T00:00:00"/>
    <d v="2024-01-19T00:00:00"/>
    <d v="2024-02-20T00:00:00"/>
    <n v="3.1666666666666665"/>
    <x v="26"/>
    <x v="22"/>
    <m/>
    <m/>
  </r>
  <r>
    <x v="96"/>
    <n v="1026591761"/>
    <s v="ALEXANDER TORRES ORTIZ"/>
    <s v="COLVATEL"/>
    <s v="AUXILIAR I / INSTALADOR FTTH"/>
    <s v="BOGOTA"/>
    <s v="DDR18142"/>
    <x v="19"/>
    <n v="1197001"/>
    <s v="PUNTOS"/>
    <s v="L-S"/>
    <n v="3223916901"/>
    <n v="4660000389"/>
    <m/>
    <s v="PROYECTIZADO"/>
    <s v="Bladimir Hernandez Borja "/>
    <s v="18142-1026591761"/>
    <s v="LINA CRUZ"/>
    <s v="LINA PAOLA CRUZ TORRES"/>
    <s v="ACTUALICE SEGUIMIENTO"/>
    <s v="Nombre: SIMCARD ETB , Nombre: CARNÉ , Nombre: CELULAR SMARTPHONE BASICO ,"/>
    <s v="102839 SIMCARD ETB 6 SERIALIZADO  _x000a_000001 CARNÉ 7 SERIALIZADO  _x000a_101999 CELULAR SMARTPHONE BASICO 6 CUANTIFICADO  "/>
    <d v="2024-02-22T09:43:40"/>
    <s v="Mañana"/>
    <d v="2024-02-27T00:00:00"/>
    <n v="2.4053240740759065"/>
    <d v="2024-01-11T00:00:00"/>
    <d v="2024-01-12T00:00:00"/>
    <d v="2024-02-20T00:00:00"/>
    <n v="0.58333333333333337"/>
    <x v="8"/>
    <x v="9"/>
    <m/>
    <m/>
  </r>
  <r>
    <x v="122"/>
    <n v="52979416"/>
    <s v="LINA YURANI PINZON MORA"/>
    <s v="COLVATEL"/>
    <s v="ANALISTA DE RECLUTAMIENTO"/>
    <s v="BOGOTA"/>
    <s v="DDR18228"/>
    <x v="20"/>
    <n v="1200001"/>
    <s v="20 PUNTOS"/>
    <s v="L-S"/>
    <n v="3222301422"/>
    <s v="CW9431"/>
    <m/>
    <s v="PROYECTIZADO"/>
    <s v="Sandra Ruiz"/>
    <s v="18228-52979416"/>
    <s v="LINA CRUZ"/>
    <s v="LINA PAOLA CRUZ TORRES"/>
    <s v="ACTUALICE SEGUIMIENTO"/>
    <s v="Nombre: COMPUTADOR PORTATIL , Nombre: TECLADO , Nombre: MOUSE HP , Nombre: SIMCARD ETB , Nombre: Monitor , Nombre: Cuenta Correo Kios ,"/>
    <s v="102727 COMPUTADOR PORTATIL 1 SERIALIZADO  _x000a_000005 Cuenta Correo Kios 1 SERIALIZADO  _x000a_102839 SIMCARD ETB 1 SERIALIZADO  _x000a_000003 Monitor 1 SERIALIZADO  _x000a_102981 TECLADO 1 SERIALIZADO  _x000a_102546 MOUSE HP 1 SERIALIZADO"/>
    <d v="2024-02-13T16:32:32"/>
    <s v="Tarde"/>
    <d v="2024-02-16T00:00:00"/>
    <n v="-1.3107407407442224"/>
    <d v="2024-02-07T00:00:00"/>
    <d v="2024-02-08T00:00:00"/>
    <d v="2024-02-15T00:00:00"/>
    <n v="0.875"/>
    <x v="19"/>
    <x v="3"/>
    <m/>
    <m/>
  </r>
  <r>
    <x v="123"/>
    <n v="1007698687"/>
    <s v="KAREN TATIANA CHICA SAIZ"/>
    <s v="COLVATEL"/>
    <s v="AUXILIAR I / OPERADOR DE DATOS"/>
    <s v="BOGOTA"/>
    <s v="DDR18222"/>
    <x v="20"/>
    <n v="1199001"/>
    <s v="34 PUNTOS"/>
    <s v="L-S"/>
    <n v="3102855433"/>
    <n v="4660000389"/>
    <m/>
    <s v="PROYECTIZADO"/>
    <s v="Marsceliano Tovar Nivia"/>
    <s v="18222-1007698687"/>
    <s v="LINA CRUZ"/>
    <s v="LINA PAOLA CRUZ TORRES"/>
    <s v="ACTUALICE SEGUIMIENTO"/>
    <s v="Nombre: COMPUTADOR PORTATIL , Nombre: SIMCARD ETB , Nombre: Cuenta Correo Kios , Nombre: CELULAR SMARTPHONE BASICO ,"/>
    <s v="102839 SIMCARD ETB 1 SERIALIZADO  _x000a_101999 CELULAR SMARTPHONE BASICO 1 CUANTIFICADO  _x000a_102727 COMPUTADOR PORTATIL 1 SERIALIZADO  _x000a_000005 Cuenta Correo Kios 1 SERIALIZADO"/>
    <d v="2024-02-12T11:33:39"/>
    <s v="Mañana"/>
    <d v="2024-02-15T00:00:00"/>
    <n v="-2.5182986111103673"/>
    <d v="2024-02-02T00:00:00"/>
    <d v="2024-02-04T00:00:00"/>
    <d v="2024-02-15T00:00:00"/>
    <n v="0.95833333333333337"/>
    <x v="12"/>
    <x v="10"/>
    <n v="1007698687"/>
    <m/>
  </r>
  <r>
    <x v="117"/>
    <n v="1056868018"/>
    <s v="CRISTHIAN DAVID GUERRERO GOYENECHE"/>
    <s v="MISION TEMPORAL"/>
    <s v="AUXILIAR I TENDIDO DE FIBRA OPTICA"/>
    <s v="BOGOTA"/>
    <s v="DDR18204"/>
    <x v="20"/>
    <n v="1224001"/>
    <s v="Obra o labor"/>
    <s v="L-S"/>
    <n v="3107328760"/>
    <n v="4600017304"/>
    <m/>
    <s v="Temporal"/>
    <s v="Marsceliano Tovar Nivia"/>
    <s v="18204-1056868018"/>
    <s v="LINA CRUZ"/>
    <s v="LINA PAOLA CRUZ TORRES"/>
    <s v="ACTUALICE SEGUIMIENTO"/>
    <n v="0"/>
    <s v="sin recursos"/>
    <d v="2024-02-22T07:42:52"/>
    <s v="Mañana"/>
    <d v="2024-02-27T00:00:00"/>
    <n v="7.3214351851856918"/>
    <d v="2024-01-31T00:00:00"/>
    <d v="2024-02-02T00:00:00"/>
    <d v="2024-02-15T00:00:00"/>
    <n v="2.2916666666666665"/>
    <x v="12"/>
    <x v="6"/>
    <n v="1056868018"/>
    <m/>
  </r>
  <r>
    <x v="117"/>
    <n v="1046706157"/>
    <s v="VICTOR MANUEL MARTINEZ MARTINEZ"/>
    <s v="MISION TEMPORAL"/>
    <s v="AUXILIAR I TENDIDO DE FIBRA OPTICA"/>
    <s v="BOGOTA"/>
    <s v="DDR18204"/>
    <x v="20"/>
    <n v="1224001"/>
    <s v="Obra o labor"/>
    <s v="L-S"/>
    <n v="3243904276"/>
    <n v="4600017304"/>
    <m/>
    <s v="Temporal"/>
    <s v="Marsceliano Tovar Nivia"/>
    <s v="18204-1046706157"/>
    <s v="LINA CRUZ"/>
    <s v="LINA PAOLA CRUZ TORRES"/>
    <s v="ACTUALICE SEGUIMIENTO"/>
    <n v="0"/>
    <s v="sin recursos"/>
    <d v="2024-02-21T11:26:22"/>
    <s v="Mañana"/>
    <d v="2024-02-26T00:00:00"/>
    <n v="6.4766435185156297"/>
    <d v="2024-01-31T00:00:00"/>
    <d v="2024-02-02T00:00:00"/>
    <d v="2024-02-15T00:00:00"/>
    <n v="2.2916666666666665"/>
    <x v="12"/>
    <x v="6"/>
    <n v="1046706157"/>
    <m/>
  </r>
  <r>
    <x v="124"/>
    <n v="1012435961"/>
    <s v="CRISTIAN FRANCISCO VARGAS SANCHEZ"/>
    <s v="MISION TEMPORAL"/>
    <s v="TECNICO II LIDER DE GRUPO TENDIDO DE FIBRA OPTICA ASEGURAMIENTO"/>
    <s v="BOGOTA"/>
    <s v="DDR18203"/>
    <x v="20"/>
    <n v="1224001"/>
    <s v="Obra o labor"/>
    <s v="L-S"/>
    <n v="3215068658"/>
    <n v="4600017304"/>
    <m/>
    <s v="Temporal"/>
    <s v="Marsceliano Tovar Nivia"/>
    <s v="18203-1012435961"/>
    <s v="LINA CRUZ"/>
    <s v="LINA PAOLA CRUZ TORRES"/>
    <s v="ACTUALICE SEGUIMIENTO"/>
    <s v="Nombre: SIMCARD ETB ,"/>
    <s v="102839 SIMCARD ETB 1 SERIALIZADO "/>
    <d v="2024-02-21T08:04:00"/>
    <s v="Mañana"/>
    <d v="2024-02-26T00:00:00"/>
    <n v="6.336111111108039"/>
    <d v="2024-01-31T00:00:00"/>
    <d v="2024-02-02T00:00:00"/>
    <d v="2024-02-15T00:00:00"/>
    <n v="2.2916666666666665"/>
    <x v="12"/>
    <x v="6"/>
    <n v="1012435961"/>
    <m/>
  </r>
  <r>
    <x v="118"/>
    <n v="1023965392"/>
    <s v="JOHN SEBASTIAN CAÑIZARES MARTINEZ"/>
    <s v="MISION TEMPORAL"/>
    <s v="TECNICO I AUXILIAR EMPALME DE FIBRA OPTICA"/>
    <s v="BOGOTA"/>
    <s v="DDR18202"/>
    <x v="20"/>
    <n v="1224001"/>
    <s v="Obra o labor"/>
    <s v="L-S"/>
    <n v="3232047404"/>
    <n v="4600017304"/>
    <m/>
    <s v="Temporal"/>
    <s v="Marsceliano Tovar Nivia"/>
    <s v="18202-1023965392"/>
    <s v="LINA CRUZ"/>
    <s v="LINA PAOLA CRUZ TORRES"/>
    <s v="ACTUALICE SEGUIMIENTO"/>
    <n v="0"/>
    <s v="sin recursos"/>
    <d v="2024-02-21T11:15:46"/>
    <s v="Mañana"/>
    <d v="2024-02-26T00:00:00"/>
    <n v="6.4692824074081727"/>
    <d v="2024-01-31T00:00:00"/>
    <d v="2024-02-02T00:00:00"/>
    <d v="2024-02-15T00:00:00"/>
    <n v="2.375"/>
    <x v="12"/>
    <x v="6"/>
    <n v="1023965392"/>
    <m/>
  </r>
  <r>
    <x v="125"/>
    <n v="1023937228"/>
    <s v="OMAR YESID GRANADOS LAITON"/>
    <s v="COLVATEL"/>
    <s v="TECNICO I AUXILIAR EMPALME DE FIBRA OPTICA"/>
    <s v="BOGOTA"/>
    <s v="DDR18195"/>
    <x v="20"/>
    <n v="1199001"/>
    <s v="26 PUNTOS (1)"/>
    <s v="L-S"/>
    <n v="3164382108"/>
    <n v="4660000389"/>
    <m/>
    <s v="PROYECTIZADO"/>
    <s v="Marsceliano Tovar Nivia"/>
    <s v="18195-1023937228"/>
    <s v="LINA CRUZ"/>
    <s v="LINA PAOLA CRUZ TORRES"/>
    <s v="ACTUALICE SEGUIMIENTO"/>
    <n v="0"/>
    <s v="sin recursos"/>
    <d v="2024-02-18T13:46:30"/>
    <s v="Tarde"/>
    <d v="2024-02-21T00:00:00"/>
    <n v="3.5739583333343035"/>
    <d v="2024-01-30T00:00:00"/>
    <d v="2024-01-30T00:00:00"/>
    <d v="2024-02-15T00:00:00"/>
    <n v="0.16666666666666666"/>
    <x v="6"/>
    <x v="7"/>
    <m/>
    <m/>
  </r>
  <r>
    <x v="126"/>
    <n v="1070988333"/>
    <s v="DIANA MARCELA MOLINA QUINTERO"/>
    <s v="COLVATEL"/>
    <s v="TECNICO DE ARCHIVO"/>
    <s v="FUNZA"/>
    <s v="DDR18190"/>
    <x v="20"/>
    <n v="4343007"/>
    <s v="1490 PUNTOS (1)"/>
    <s v="L-S"/>
    <s v="3102542261 - 3108744509"/>
    <s v="ADRES - INVENTARIO DEL ARCHIVO C-XXXX-23 FUNZA"/>
    <m/>
    <s v="PROYECTIZADO"/>
    <s v="Diego Armando Casallas "/>
    <s v="18190-1070988333"/>
    <s v="LINA CRUZ"/>
    <s v="LINA PAOLA CRUZ TORRES"/>
    <s v="ACTUALICE SEGUIMIENTO"/>
    <s v="Nombre: Computador portatil core I7 , Nombre: TECLADO SISTEMAS , Nombre: MOUSE SISTEMAS , Nombre: BASE REFRIGERANTE QTECH ,"/>
    <s v="000008 Computador portatil core I7 1 SERIALIZADO  _x000a_100166 TECLADO SISTEMAS 1 CUANTIFICADO  _x000a_100167 MOUSE SISTEMAS 1 CUANTIFICADO  _x000a_103101 BASE REFRIGERANTE QTECH 1 CUANTIFICADO "/>
    <d v="2024-02-13T15:14:10"/>
    <s v="Tarde"/>
    <d v="2024-02-16T00:00:00"/>
    <n v="-1.3651620370364981"/>
    <d v="2024-01-29T00:00:00"/>
    <d v="2024-02-01T00:00:00"/>
    <d v="2024-02-15T00:00:00"/>
    <n v="3.0416666666666665"/>
    <x v="5"/>
    <x v="8"/>
    <n v="1070988333"/>
    <m/>
  </r>
  <r>
    <x v="127"/>
    <n v="1098823368"/>
    <s v="ANGIE DANIELA MESA AVILA"/>
    <s v="COLVATEL"/>
    <s v="TECNICO DE ARCHIVO"/>
    <s v="FUNZA"/>
    <s v="DDR18189"/>
    <x v="20"/>
    <n v="4343007"/>
    <s v="1490 PUNTOS (1)"/>
    <s v="L-S"/>
    <n v="3209454468"/>
    <s v="ADRES - INVENTARIO DEL ARCHIVO C-XXXX-23 FUNZA"/>
    <m/>
    <s v="PROYECTIZADO"/>
    <s v="Diego Armando Casallas "/>
    <s v="18189-1098823368"/>
    <s v="LINA CRUZ"/>
    <s v="LINA PAOLA CRUZ TORRES"/>
    <s v="ACTUALICE SEGUIMIENTO"/>
    <s v="Nombre: Computador portatil core I7 , Nombre: TECLADO SISTEMAS , Nombre: MOUSE SISTEMAS , Nombre: BASE REFRIGERANTE QTECH ,"/>
    <s v="000008 Computador portatil core I7 1 SERIALIZADO  _x000a_100166 TECLADO SISTEMAS 1 CUANTIFICADO  _x000a_100167 MOUSE SISTEMAS 1 CUANTIFICADO  _x000a_103101 BASE REFRIGERANTE QTECH 1 CUANTIFICADO_x000a_"/>
    <d v="2024-02-13T15:14:59"/>
    <s v="Tarde"/>
    <d v="2024-02-16T00:00:00"/>
    <n v="-1.3645949074052623"/>
    <d v="2024-01-29T00:00:00"/>
    <d v="2024-02-01T00:00:00"/>
    <d v="2024-02-15T00:00:00"/>
    <n v="3.0833333333333335"/>
    <x v="5"/>
    <x v="8"/>
    <n v="1098823368"/>
    <m/>
  </r>
  <r>
    <x v="128"/>
    <n v="1010167994"/>
    <s v="CHRISTIAN JAVIER VARGAS ALDANA"/>
    <s v="COLVATEL"/>
    <s v="PROFESIONAL DE ATENCION A FALLAS CORPORATIVO"/>
    <s v="BOGOTA"/>
    <s v="DDR18188"/>
    <x v="20"/>
    <n v="1060001"/>
    <s v="580 PUNTOS (2)"/>
    <s v="6X8"/>
    <n v="3208835295"/>
    <n v="4600018227"/>
    <m/>
    <s v="PROYECTIZADO"/>
    <s v="Jonathan R. Castañeda Vallejo"/>
    <s v="18188-1010167994"/>
    <s v="LINA CRUZ"/>
    <s v="LINA PAOLA CRUZ TORRES"/>
    <s v="ACTUALICE SEGUIMIENTO"/>
    <s v="Nombre: COMPUTADOR PORTATIL , Nombre: SIMCARD ETB , Nombre: Cuenta Correo Kios , Nombre: CARNÉ , Nombre: CELULAR SMARTPHONE BASICO ,"/>
    <s v="000001 CARNÉ 1 SERIALIZADO _x000a_102727 COMPUTADOR PORTATIL 1 SERIALIZADO  _x000a_000005 Cuenta Correo Kios 1 SERIALIZADO  _x000a_102839 SIMCARD ETB 1 SERIALIZADO  _x000a_101999 CELULAR SMARTPHONE BASICO 1 CUANTIFICADO"/>
    <d v="2024-02-13T08:42:55"/>
    <s v="Mañana"/>
    <d v="2024-02-16T00:00:00"/>
    <n v="-1.6368634259270038"/>
    <d v="2024-01-29T00:00:00"/>
    <d v="2024-02-02T00:00:00"/>
    <d v="2024-02-15T00:00:00"/>
    <n v="3.5833333333333335"/>
    <x v="12"/>
    <x v="8"/>
    <n v="1010167994"/>
    <m/>
  </r>
  <r>
    <x v="129"/>
    <n v="1018479416"/>
    <s v="JOSE SEBANSTIAN SIERRA  MESA"/>
    <s v="MISION TEMPORAL"/>
    <s v="TECNICO III / ANALISTA DE INFORMACION Y GESTION DE MATERIALES"/>
    <s v="BOGOTA"/>
    <s v="DDR18187"/>
    <x v="20"/>
    <n v="1224001"/>
    <s v="Obra o Labor"/>
    <s v="L-S"/>
    <n v="3226834710"/>
    <n v="4600017304"/>
    <m/>
    <s v="Temporal"/>
    <s v="Marsceliano Tovar Nivia"/>
    <s v="18187-1018479416"/>
    <s v="LINA CRUZ"/>
    <s v="LINA PAOLA CRUZ TORRES"/>
    <s v="ACTUALICE SEGUIMIENTO"/>
    <s v="Nombre: COMPUTADOR PORTATIL , Nombre: SIMCARD ETB , Nombre: Cuenta Correo Kios , Nombre: CELULAR SMARTPHONE BASICO ,"/>
    <s v="102727 COMPUTADOR PORTATIL 1 SERIALIZADO  _x000a_000005 Cuenta Correo Kios 1 SERIALIZADO  _x000a_102839 SIMCARD ETB 1 SERIALIZADO  _x000a_101999 CELULAR SMARTPHONE BASICO 1 CUANTIFICADO "/>
    <d v="2024-02-13T10:59:56"/>
    <s v="Mañana"/>
    <d v="2024-02-16T00:00:00"/>
    <n v="-1.541712962964084"/>
    <d v="2024-01-29T00:00:00"/>
    <d v="2024-01-30T00:00:00"/>
    <d v="2024-02-15T00:00:00"/>
    <n v="1.4583333333333333"/>
    <x v="6"/>
    <x v="8"/>
    <n v="1018479416"/>
    <m/>
  </r>
  <r>
    <x v="121"/>
    <n v="1018432231"/>
    <s v="CRISTHIAN DAVID BAUTISTA BUITRAGO"/>
    <s v="COLVATEL"/>
    <s v="AUXILIAR I TENDIDO DE FIBRA OPTICA"/>
    <s v="BOGOTA"/>
    <s v="DDR18157"/>
    <x v="20"/>
    <n v="1199001"/>
    <s v="26 PUNTOS"/>
    <s v="L-S"/>
    <s v="3105690674 - 9283755"/>
    <n v="4660000389"/>
    <m/>
    <s v="PROYECTIZADO"/>
    <s v="Marsceliano Tovar Nivia"/>
    <s v="18157-1018432231"/>
    <s v="LINA CRUZ"/>
    <s v="LINA PAOLA CRUZ TORRES"/>
    <s v="ACTUALICE SEGUIMIENTO"/>
    <n v="0"/>
    <s v="SIN RECURSOS"/>
    <d v="2024-02-18T13:45:28"/>
    <s v="Tarde"/>
    <d v="2024-02-21T00:00:00"/>
    <n v="3.573240740741312"/>
    <d v="2024-01-16T00:00:00"/>
    <d v="2024-01-19T00:00:00"/>
    <d v="2024-02-15T00:00:00"/>
    <n v="3.1666666666666665"/>
    <x v="21"/>
    <x v="27"/>
    <n v="1018432231"/>
    <m/>
  </r>
  <r>
    <x v="121"/>
    <n v="1000939125"/>
    <s v="JOHAN ANDRES VALENCIA MONTENEGRO"/>
    <s v="COLVATEL"/>
    <s v="AUXILIAR I TENDIDO DE FIBRA OPTICA"/>
    <s v="BOGOTA"/>
    <s v="DDR18157"/>
    <x v="20"/>
    <n v="1199001"/>
    <s v="26 PUNTOS"/>
    <s v="L-S"/>
    <n v="3209515750"/>
    <n v="4660000389"/>
    <m/>
    <s v="PROYECTIZADO"/>
    <s v="Marsceliano Tovar Nivia"/>
    <s v="18157-1000939125"/>
    <s v="LINA CRUZ"/>
    <s v="LINA PAOLA CRUZ TORRES"/>
    <s v="ACTUALICE SEGUIMIENTO"/>
    <n v="0"/>
    <s v="SIN RECURSOS"/>
    <d v="2024-02-22T08:05:54"/>
    <s v="Mañana"/>
    <d v="2024-02-27T00:00:00"/>
    <n v="7.3374305555553292"/>
    <d v="2024-01-16T00:00:00"/>
    <d v="2024-01-19T00:00:00"/>
    <d v="2024-02-15T00:00:00"/>
    <n v="3.1666666666666665"/>
    <x v="21"/>
    <x v="27"/>
    <n v="1000939125"/>
    <m/>
  </r>
  <r>
    <x v="130"/>
    <n v="1018487593"/>
    <s v="NICOLAS ANDRES UTIMA JIMENEZ"/>
    <s v="COLVATEL"/>
    <s v="TECNOLOGO ADMINISTRACION DE RECURSOS PATH"/>
    <s v="BOGOTA"/>
    <s v="DDR18140"/>
    <x v="20"/>
    <n v="1056001"/>
    <s v="96 PUNTOS"/>
    <s v="6X8"/>
    <n v="3138064509"/>
    <n v="4600018227"/>
    <m/>
    <s v="PROYECTIZADO"/>
    <s v="Pedro Wilson Salamanca "/>
    <s v="18140-1018487593"/>
    <s v="LINA CRUZ"/>
    <s v="LINA PAOLA CRUZ TORRES"/>
    <s v="1056001-CENTRO GEST ALIST Y APROV-4600018227-20 BOG"/>
    <s v="Nombre: COMPUTADOR PORTATIL , Nombre: SIMCARD ETB , Nombre: Cuenta Correo Kios , Nombre: CARNÉ , Nombre: CELULAR SMARTPHONE BASICO ,"/>
    <s v="000001 CARNÉ 1 SERIALIZADO _x000a_102727 COMPUTADOR PORTATIL 1 SERIALIZADO  _x000a_101999 CELULAR SMARTPHONE BASICO 1 CUANTIFICADO  _x000a_000005 Cuenta Correo Kios 1 SERIALIZADO  _x000a_102839 SIMCARD ETB 1 SERIALIZADO"/>
    <d v="2024-02-12T15:27:10"/>
    <s v="Tarde"/>
    <d v="2024-02-15T00:00:00"/>
    <n v="-2.3561342592583969"/>
    <d v="2024-01-10T00:00:00"/>
    <d v="2024-01-15T00:00:00"/>
    <d v="2024-02-15T00:00:00"/>
    <n v="2.4166666666666665"/>
    <x v="27"/>
    <x v="28"/>
    <n v="1018487593"/>
    <m/>
  </r>
  <r>
    <x v="131"/>
    <n v="1030592543"/>
    <s v="ANGELICA PAOLA CUENCA GARCIA"/>
    <s v="COLVATEL"/>
    <s v="AUXILIAR I / OPERADOR DE DATOS"/>
    <s v="BOGOTA"/>
    <s v="DDR18130"/>
    <x v="20"/>
    <n v="1200001"/>
    <s v="5000 PUNTOS"/>
    <s v="L-S"/>
    <s v="3043822504 - 7851396"/>
    <s v="CW9431"/>
    <m/>
    <s v="PROYECTIZADO"/>
    <s v="Mauricio Barreto Ochoa "/>
    <s v="18130-1030592543"/>
    <s v="LINA CRUZ"/>
    <s v="LINA PAOLA CRUZ TORRES"/>
    <s v="ACTUALICE SEGUIMIENTO"/>
    <s v="Nombre: COMPUTADOR PORTATIL , Nombre: SIMCARD ETB , Nombre: Cuenta Correo Kios , Nombre: CELULAR SMARTPHONE BASICO ,"/>
    <s v="102727 COMPUTADOR PORTATIL 2 SERIALIZADO  _x000a_102839 SIMCARD ETB 2 SERIALIZADO  _x000a_101999 CELULAR SMARTPHONE BASICO 2 CUANTIFICADO  _x000a_000005 Cuenta Correo Kios 2 SERIALIZADO"/>
    <d v="2024-02-09T11:41:36"/>
    <s v="Mañana"/>
    <d v="2024-02-14T00:00:00"/>
    <n v="-5.5127777777743177"/>
    <d v="2024-01-05T00:00:00"/>
    <d v="2024-01-10T00:00:00"/>
    <d v="2024-02-15T00:00:00"/>
    <n v="1.5833333333333335"/>
    <x v="28"/>
    <x v="9"/>
    <n v="1030592543"/>
    <m/>
  </r>
  <r>
    <x v="132"/>
    <n v="79750079"/>
    <s v="JUAN PABLO CORREA RIOS"/>
    <s v="COLVATEL"/>
    <s v="LIDER DE INNOVACION"/>
    <s v="BOGOTA"/>
    <s v="DDR17932_1"/>
    <x v="21"/>
    <n v="8901"/>
    <s v="INDEFINIDO"/>
    <s v="L-V"/>
    <n v="3184223370"/>
    <s v="OFIC DE INNOVACCION, DESARROLLO E INVEST"/>
    <m/>
    <s v="PROYECTIZADO"/>
    <s v="Edwin Mauricio Silva Zapata"/>
    <s v="GARANTÍA-17932_1-79750079"/>
    <s v="LINA CRUZ"/>
    <s v=""/>
    <s v="8901-8901 - OFIC DE INNOVACION, DESARROLLO E INVEST"/>
    <s v=""/>
    <s v="000008 Computador portatil core I7 1 SERIALIZADO  _x000a_102953 DISCO DE ESTADO SÓLIDO DE 256 GB 1 SERIALIZADO  _x000a_102594 MEMORIA RAM 1 SERIALIZADO  _x000a_102546 MOUSE HP 1 SERIALIZADO "/>
    <m/>
    <s v=""/>
    <m/>
    <m/>
    <d v="2024-02-08T00:00:00"/>
    <d v="2024-02-08T00:00:00"/>
    <d v="2024-02-13T00:00:00"/>
    <n v="0"/>
    <x v="3"/>
    <x v="2"/>
    <n v="79750079"/>
    <m/>
  </r>
  <r>
    <x v="133"/>
    <n v="1075238497"/>
    <s v="JEFFERSO BLADEMIR TAMAYO GOMEZ"/>
    <s v="COLVATEL"/>
    <s v="SUPERVISOR TECNICO / TENDIDO Y EMPALME DE FIBRA OPTICA"/>
    <s v="BOGOTA"/>
    <s v="DDR18223"/>
    <x v="21"/>
    <n v="1199001"/>
    <s v="PUNTOS"/>
    <s v="L-S"/>
    <n v="3138761832"/>
    <n v="4660000389"/>
    <m/>
    <s v="PROYECTIZADO"/>
    <s v="Marsceliano Tovar Nivia"/>
    <s v="18223-1075238497"/>
    <s v="LINA CRUZ"/>
    <s v="LINA PAOLA CRUZ TORRES"/>
    <s v="ACTUALICE SEGUIMIENTO"/>
    <s v="Nombre: COMPUTADOR PORTATIL , Nombre: SIMCARD ETB , Nombre: Cuenta Correo Kios , Nombre: CELULAR SMARTPHONE BASICO , Nombre: REQUIERE MOTO ,"/>
    <s v="102839 SIMCARD ETB 1 SERIALIZADO  _x000a_101999 CELULAR SMARTPHONE BASICO 1 CUANTIFICADO  _x000a_000005 Cuenta Correo Kios 1 SERIALIZADO  _x000a_102727 COMPUTADOR PORTATIL 1 SERIALIZADO  _x000a_9999988 REQUIERE MOTO 1 CUANTIFICADO "/>
    <d v="2024-02-16T08:07:26"/>
    <s v="Mañana"/>
    <d v="2024-02-21T00:00:00"/>
    <n v="3.3384953703716747"/>
    <d v="2024-02-02T00:00:00"/>
    <d v="2024-02-04T00:00:00"/>
    <d v="2024-02-13T00:00:00"/>
    <n v="0.95833333333333337"/>
    <x v="4"/>
    <x v="4"/>
    <n v="1075238497"/>
    <m/>
  </r>
  <r>
    <x v="111"/>
    <n v="1068926559"/>
    <s v="ANDRES OCHOA PORTILLA"/>
    <s v="COLVATEL"/>
    <s v="AUXILIAR I TENDIDO DE FIBRA OPTICA"/>
    <s v="BOGOTA"/>
    <s v="DDR18221"/>
    <x v="21"/>
    <n v="1199001"/>
    <s v="PUNTOS"/>
    <s v="L-S"/>
    <n v="3229347706"/>
    <n v="4660000389"/>
    <m/>
    <s v="PROYECTIZADO"/>
    <s v="Marsceliano Tovar Nivia"/>
    <s v="18221-1068926559"/>
    <s v="LINA CRUZ"/>
    <s v="LINA PAOLA CRUZ TORRES"/>
    <s v="ACTUALICE SEGUIMIENTO"/>
    <n v="0"/>
    <s v="SIN RECURSOS"/>
    <d v="2024-02-19T08:20:16"/>
    <s v="Mañana"/>
    <d v="2024-02-22T00:00:00"/>
    <n v="6.3474074074038072"/>
    <d v="2024-02-02T00:00:00"/>
    <d v="2024-02-04T00:00:00"/>
    <d v="2024-02-13T00:00:00"/>
    <n v="0.95833333333333337"/>
    <x v="4"/>
    <x v="4"/>
    <n v="1068926559"/>
    <m/>
  </r>
  <r>
    <x v="134"/>
    <n v="1004349772"/>
    <s v="ZENIT DEL CARMEN ROYER MARTINEZ"/>
    <s v="COLVATEL"/>
    <s v="AUXILIAR I TENDIDO DE FIBRA OPTICA"/>
    <s v="BOGOTA"/>
    <s v="DDR18198"/>
    <x v="21"/>
    <n v="1199001"/>
    <s v="PUNTOS"/>
    <s v="L-S"/>
    <n v="3136351136"/>
    <n v="4660000389"/>
    <m/>
    <s v="PROYECTIZADO"/>
    <s v="Marsceliano Tovar Nivia"/>
    <s v="18198-1004349772"/>
    <s v="LINA CRUZ"/>
    <s v="LINA PAOLA CRUZ TORRES"/>
    <s v="ACTUALICE SEGUIMIENTO"/>
    <n v="0"/>
    <s v="sin recursos"/>
    <d v="2024-02-18T13:43:20"/>
    <s v="Tarde"/>
    <d v="2024-02-21T00:00:00"/>
    <n v="5.5717592592627625"/>
    <d v="2024-01-30T00:00:00"/>
    <d v="2024-01-31T00:00:00"/>
    <d v="2024-02-13T00:00:00"/>
    <n v="0.625"/>
    <x v="12"/>
    <x v="5"/>
    <n v="1004349772"/>
    <m/>
  </r>
  <r>
    <x v="135"/>
    <n v="1107046470"/>
    <s v="ANGEL SANTIAGO MOLINA MURILLEJO"/>
    <s v="COLVATEL"/>
    <s v="TECNICO II RED INTERNA HOGAR"/>
    <s v="BOGOTA"/>
    <s v="DDR18191"/>
    <x v="21"/>
    <n v="1197001"/>
    <s v="PUNTOS"/>
    <s v="L-S"/>
    <s v="3209494626 - 3156138166"/>
    <n v="4660000389"/>
    <s v="REQUIERE MOTO"/>
    <s v="PROYECTIZADO"/>
    <s v="Alex Hernández Medina "/>
    <s v="18191-1107046470"/>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15T08:04:38"/>
    <s v="Mañana"/>
    <d v="2024-02-20T00:00:00"/>
    <n v="2.3365509259238024"/>
    <d v="2024-01-29T00:00:00"/>
    <d v="2024-01-31T00:00:00"/>
    <d v="2024-02-13T00:00:00"/>
    <n v="1.9166666666666665"/>
    <x v="12"/>
    <x v="6"/>
    <m/>
    <m/>
  </r>
  <r>
    <x v="136"/>
    <n v="1020729718"/>
    <s v="JHONN FREDDY CETINA GOYENECHE"/>
    <s v="MISION TEMPORAL"/>
    <s v="TECNICO I / CERTIFICADOR DE FIBRA OPTICA"/>
    <s v="BOGOTA"/>
    <s v="DDR18186"/>
    <x v="21"/>
    <n v="1224001"/>
    <s v="6 MESES"/>
    <s v="L-S"/>
    <n v="3203748295"/>
    <n v="4600017304"/>
    <m/>
    <s v="Temporal"/>
    <s v="Marsceliano Tovar Nivia"/>
    <s v="18186-1020729718"/>
    <s v="LINA CRUZ"/>
    <s v="LINA PAOLA CRUZ TORRES"/>
    <s v="ACTUALICE SEGUIMIENTO"/>
    <s v="Nombre: SIMCARD ETB , Nombre: CARNÉ , Nombre: CELULAR SMARTPHONE BASICO ,"/>
    <s v="000001 CARNÉ 1 SERIALIZADO _x000a_102839 SIMCARD ETB 1 SERIALIZADO  _x000a_101999 CELULAR SMARTPHONE BASICO 1 CUANTIFICADO "/>
    <d v="2024-02-16T08:03:20"/>
    <s v="Mañana"/>
    <d v="2024-02-21T00:00:00"/>
    <n v="3.3356481481459923"/>
    <d v="2024-01-29T00:00:00"/>
    <d v="2024-01-30T00:00:00"/>
    <d v="2024-02-13T00:00:00"/>
    <n v="1.4583333333333333"/>
    <x v="5"/>
    <x v="6"/>
    <n v="1020729718"/>
    <m/>
  </r>
  <r>
    <x v="137"/>
    <n v="1000470838"/>
    <s v="RONALD JAIR DELGADO MURCIA"/>
    <s v="COLVATEL"/>
    <s v="AUXILIAR I / INSTALADOR FTTH"/>
    <s v="BOGOTA"/>
    <s v="DDR18174"/>
    <x v="21"/>
    <n v="1197001"/>
    <s v="PUNTOS"/>
    <s v="L-S"/>
    <n v="3132908681"/>
    <n v="4660000389"/>
    <m/>
    <s v="PROYECTIZADO"/>
    <s v="Alex Hernández Medina "/>
    <s v="18174-1000470838"/>
    <s v="LINA CRUZ"/>
    <s v="LINA PAOLA CRUZ TORRES"/>
    <s v="ACTUALICE SEGUIMIENTO"/>
    <s v="Nombre: SIMCARD ETB , Nombre: CELULAR SMARTPHONE BASICO ,"/>
    <s v="102839 SIMCARD ETB 2 SERIALIZADO "/>
    <d v="2024-02-18T13:42:34"/>
    <s v="Tarde"/>
    <d v="2024-02-21T00:00:00"/>
    <n v="5.5712268518545898"/>
    <d v="2024-01-24T00:00:00"/>
    <d v="2024-01-25T00:00:00"/>
    <d v="2024-02-13T00:00:00"/>
    <n v="1.4166666666666667"/>
    <x v="7"/>
    <x v="17"/>
    <n v="1000470838"/>
    <m/>
  </r>
  <r>
    <x v="137"/>
    <n v="1023926100"/>
    <s v="JUAN GUILLERMO MORENO FORERO"/>
    <s v="COLVATEL"/>
    <s v="AUXILIAR I / INSTALADOR FTTH"/>
    <s v="BOGOTA"/>
    <s v="DDR18174"/>
    <x v="21"/>
    <n v="1197001"/>
    <s v="PUNTOS"/>
    <s v="L-S"/>
    <n v="3173932775"/>
    <n v="4660000389"/>
    <m/>
    <s v="PROYECTIZADO"/>
    <s v="Alex Hernández Medina "/>
    <s v="18174-1023926100"/>
    <s v="LINA CRUZ"/>
    <s v="LINA PAOLA CRUZ TORRES"/>
    <s v="ACTUALICE SEGUIMIENTO"/>
    <s v="Nombre: SIMCARD ETB , Nombre: CELULAR SMARTPHONE BASICO ,"/>
    <s v="102839 SIMCARD ETB 2 SERIALIZADO "/>
    <d v="2024-02-16T07:59:50"/>
    <s v="Mañana"/>
    <d v="2024-02-21T00:00:00"/>
    <n v="3.33321759258979"/>
    <d v="2024-01-24T00:00:00"/>
    <d v="2024-01-25T00:00:00"/>
    <d v="2024-02-13T00:00:00"/>
    <n v="1.4166666666666667"/>
    <x v="7"/>
    <x v="17"/>
    <n v="1023926100"/>
    <m/>
  </r>
  <r>
    <x v="121"/>
    <n v="1012463927"/>
    <s v="OSCAR FELIPE MARTINEZ RODRIGUEZ"/>
    <s v="COLVATEL"/>
    <s v="AUXILIAR I TENDIDO DE FIBRA OPTICA"/>
    <s v="BOGOTA"/>
    <s v="DDR18157"/>
    <x v="21"/>
    <n v="1199001"/>
    <s v="PUNTOS"/>
    <s v="L-S"/>
    <n v="3103304346"/>
    <n v="4660000389"/>
    <m/>
    <s v="PROYECTIZADO"/>
    <s v="Marsceliano Tovar Nivia"/>
    <s v="18157-1012463927"/>
    <s v="LINA CRUZ"/>
    <s v="LINA PAOLA CRUZ TORRES"/>
    <s v="ACTUALICE SEGUIMIENTO"/>
    <n v="0"/>
    <s v="SIN RECURSOS"/>
    <d v="2024-02-16T08:01:15"/>
    <s v="Mañana"/>
    <d v="2024-02-21T00:00:00"/>
    <n v="3.3342013888905058"/>
    <d v="2024-01-16T00:00:00"/>
    <d v="2024-01-19T00:00:00"/>
    <d v="2024-02-13T00:00:00"/>
    <n v="3.1666666666666665"/>
    <x v="14"/>
    <x v="12"/>
    <n v="1012463927"/>
    <m/>
  </r>
  <r>
    <x v="121"/>
    <n v="1010247790"/>
    <s v="CARLOS GONZALEZ PERDOMO"/>
    <s v="COLVATEL"/>
    <s v="AUXILIAR I TENDIDO DE FIBRA OPTICA"/>
    <s v="BOGOTA"/>
    <s v="DDR18157"/>
    <x v="21"/>
    <n v="1199001"/>
    <s v="PUNTOS"/>
    <s v="L-S"/>
    <n v="3187849780"/>
    <n v="4660000389"/>
    <m/>
    <s v="PROYECTIZADO"/>
    <s v="Marsceliano Tovar Nivia"/>
    <s v="18157-1010247790"/>
    <s v="LINA CRUZ"/>
    <s v="LINA PAOLA CRUZ TORRES"/>
    <s v="ACTUALICE SEGUIMIENTO"/>
    <n v="0"/>
    <s v="SIN RECURSOS"/>
    <d v="2024-02-18T13:40:42"/>
    <s v="Tarde"/>
    <d v="2024-02-21T00:00:00"/>
    <n v="5.569930555553583"/>
    <d v="2024-01-16T00:00:00"/>
    <d v="2024-01-19T00:00:00"/>
    <d v="2024-02-13T00:00:00"/>
    <n v="3.1666666666666665"/>
    <x v="14"/>
    <x v="12"/>
    <m/>
    <m/>
  </r>
  <r>
    <x v="121"/>
    <n v="1013106955"/>
    <s v="EDWIN JAVIER QUIÑONEZ PRECIADO"/>
    <s v="COLVATEL"/>
    <s v="AUXILIAR I TENDIDO DE FIBRA OPTICA"/>
    <s v="BOGOTA"/>
    <s v="DDR18157"/>
    <x v="21"/>
    <n v="1199001"/>
    <s v="PUNTOS"/>
    <s v="L-S"/>
    <n v="3237363139"/>
    <n v="4660000389"/>
    <m/>
    <s v="PROYECTIZADO"/>
    <s v="Marsceliano Tovar Nivia"/>
    <s v="18157-1013106955"/>
    <s v="LINA CRUZ"/>
    <s v="LINA PAOLA CRUZ TORRES"/>
    <s v="ACTUALICE SEGUIMIENTO"/>
    <n v="0"/>
    <s v="SIN RECURSOS"/>
    <d v="2024-02-18T13:41:19"/>
    <s v="Tarde"/>
    <d v="2024-02-21T00:00:00"/>
    <n v="5.5703587962998427"/>
    <d v="2024-01-16T00:00:00"/>
    <d v="2024-01-19T00:00:00"/>
    <d v="2024-02-13T00:00:00"/>
    <n v="3.1666666666666665"/>
    <x v="14"/>
    <x v="12"/>
    <m/>
    <m/>
  </r>
  <r>
    <x v="121"/>
    <n v="1026277161"/>
    <s v="JOHN EDWARD MARTINEZ BORJA"/>
    <s v="COLVATEL"/>
    <s v="AUXILIAR I TENDIDO DE FIBRA OPTICA"/>
    <s v="BOGOTA"/>
    <s v="DDR18157"/>
    <x v="21"/>
    <n v="1199001"/>
    <s v="PUNTOS"/>
    <s v="L-S"/>
    <s v="3132673777 - 4582626"/>
    <n v="4660000389"/>
    <m/>
    <s v="PROYECTIZADO"/>
    <s v="Marsceliano Tovar Nivia"/>
    <s v="18157-1026277161"/>
    <s v="LINA CRUZ"/>
    <s v="LINA PAOLA CRUZ TORRES"/>
    <s v="ACTUALICE SEGUIMIENTO"/>
    <n v="0"/>
    <s v="SIN RECURSOS"/>
    <d v="2024-02-18T13:42:00"/>
    <s v="Tarde"/>
    <d v="2024-02-21T00:00:00"/>
    <n v="5.5708333333313931"/>
    <d v="2024-01-16T00:00:00"/>
    <d v="2024-01-19T00:00:00"/>
    <d v="2024-02-13T00:00:00"/>
    <n v="3.1666666666666665"/>
    <x v="14"/>
    <x v="12"/>
    <m/>
    <m/>
  </r>
  <r>
    <x v="138"/>
    <n v="1016943662"/>
    <s v="JEISON STEVEN MARTINEZ RUBIO"/>
    <s v="COLVATEL"/>
    <s v="TECNICO I AUXILIAR EMPALME DE FIBRA OPTICA"/>
    <s v="BOGOTA"/>
    <s v="DDR18155"/>
    <x v="21"/>
    <n v="1199001"/>
    <s v="PUNTOS"/>
    <s v="L-S"/>
    <n v="3026669038"/>
    <n v="4660000389"/>
    <m/>
    <s v="PROYECTIZADO"/>
    <s v="Marsceliano Tovar Nivia"/>
    <s v="18155-1016943662"/>
    <s v="LINA CRUZ"/>
    <s v="LINA PAOLA CRUZ TORRES"/>
    <s v="ACTUALICE SEGUIMIENTO"/>
    <n v="0"/>
    <s v="SIN RECURSOS"/>
    <d v="2024-02-18T13:37:29"/>
    <s v="Tarde"/>
    <d v="2024-02-21T00:00:00"/>
    <n v="5.567696759258979"/>
    <d v="2024-01-16T00:00:00"/>
    <d v="2024-01-21T00:00:00"/>
    <d v="2024-02-13T00:00:00"/>
    <n v="3.4583333333333335"/>
    <x v="14"/>
    <x v="12"/>
    <n v="1016943662"/>
    <m/>
  </r>
  <r>
    <x v="138"/>
    <n v="1012453845"/>
    <s v="NICOLAS VEGA DELGADILLO"/>
    <s v="COLVATEL"/>
    <s v="TECNICO I AUXILIAR EMPALME DE FIBRA OPTICA"/>
    <s v="BOGOTA"/>
    <s v="DDR18155"/>
    <x v="21"/>
    <n v="1199001"/>
    <s v="PUNTOS"/>
    <s v="L-S"/>
    <n v="3228441489"/>
    <n v="4660000389"/>
    <m/>
    <s v="PROYECTIZADO"/>
    <s v="Marsceliano Tovar Nivia"/>
    <s v="18155-1012453845"/>
    <s v="LINA CRUZ"/>
    <s v="LINA PAOLA CRUZ TORRES"/>
    <s v="ACTUALICE SEGUIMIENTO"/>
    <n v="0"/>
    <s v="SIN RECURSOS"/>
    <d v="2024-02-18T13:39:56"/>
    <s v="Tarde"/>
    <d v="2024-02-21T00:00:00"/>
    <n v="5.5693981481454102"/>
    <d v="2024-01-16T00:00:00"/>
    <d v="2024-01-21T00:00:00"/>
    <d v="2024-02-13T00:00:00"/>
    <n v="3.4583333333333335"/>
    <x v="14"/>
    <x v="12"/>
    <m/>
    <m/>
  </r>
  <r>
    <x v="138"/>
    <n v="1038413842"/>
    <s v="CRISTIAN ARLEY VARGAS LONDOÑO"/>
    <s v="COLVATEL"/>
    <s v="TECNICO I AUXILIAR EMPALME DE FIBRA OPTICA"/>
    <s v="BOGOTA"/>
    <s v="DDR18155"/>
    <x v="21"/>
    <n v="1199001"/>
    <s v="PUNTOS"/>
    <s v="L-S"/>
    <n v="3058081122"/>
    <n v="4660000389"/>
    <m/>
    <s v="PROYECTIZADO"/>
    <s v="Marsceliano Tovar Nivia"/>
    <s v="18155-1038413842"/>
    <s v="LINA CRUZ"/>
    <s v="LINA PAOLA CRUZ TORRES"/>
    <s v="ACTUALICE SEGUIMIENTO"/>
    <n v="0"/>
    <s v="SIN RECURSOS"/>
    <d v="2024-02-16T08:12:03"/>
    <s v="Mañana"/>
    <d v="2024-02-21T00:00:00"/>
    <n v="3.3417013888902147"/>
    <d v="2024-01-16T00:00:00"/>
    <d v="2024-01-21T00:00:00"/>
    <d v="2024-02-13T00:00:00"/>
    <n v="3.4583333333333335"/>
    <x v="14"/>
    <x v="12"/>
    <m/>
    <m/>
  </r>
  <r>
    <x v="139"/>
    <n v="1015478029"/>
    <s v="CAMILO ANDRES JIMENEZ HERNANDEZ"/>
    <s v="COLVATEL"/>
    <s v="AUXILIAR I / INSTALADOR FTTH"/>
    <s v="BOGOTA"/>
    <s v="DDR18143"/>
    <x v="21"/>
    <n v="1197001"/>
    <s v="PUNTOS"/>
    <s v="L-S"/>
    <n v="3007726533"/>
    <n v="4660000389"/>
    <s v="REQUIERE MOTO"/>
    <s v="PROYECTIZADO"/>
    <s v="Bladimir Hernandez Borja "/>
    <s v="18143-1015478029"/>
    <s v="LINA CRUZ"/>
    <s v="LINA PAOLA CRUZ TORRES"/>
    <s v="ACTUALICE SEGUIMIENTO"/>
    <s v="Nombre: CARNÉ , Nombre: REQUIERE MOTO ,"/>
    <s v="9999988 REQUIERE MOTO 3 CUANTIFICADO  _x000a_000001 CARNÉ 3 SERIALIZADO "/>
    <d v="2024-02-18T13:39:20"/>
    <s v="Tarde"/>
    <d v="2024-02-21T00:00:00"/>
    <n v="5.5689814814832062"/>
    <d v="2024-01-11T00:00:00"/>
    <d v="2024-01-12T00:00:00"/>
    <d v="2024-02-13T00:00:00"/>
    <n v="0.58333333333333337"/>
    <x v="26"/>
    <x v="21"/>
    <n v="1015478029"/>
    <m/>
  </r>
  <r>
    <x v="96"/>
    <n v="1042002382"/>
    <s v="YARIS ELKIS SALAS MORELO"/>
    <s v="COLVATEL"/>
    <s v="AUXILIAR I / INSTALADOR FTTH"/>
    <s v="BOGOTA"/>
    <s v="DDR18142"/>
    <x v="21"/>
    <n v="1197001"/>
    <s v="PUNTOS"/>
    <s v="L-S"/>
    <n v="3213977689"/>
    <n v="4660000389"/>
    <m/>
    <s v="PROYECTIZADO"/>
    <s v="Bladimir Hernandez Borja "/>
    <s v="18142-1042002382"/>
    <s v="LINA CRUZ"/>
    <s v="LINA PAOLA CRUZ TORRES"/>
    <s v="ACTUALICE SEGUIMIENTO"/>
    <s v="Nombre: SIMCARD ETB , Nombre: CARNÉ , Nombre: CELULAR SMARTPHONE BASICO ,"/>
    <s v="102839 SIMCARD ETB 6 SERIALIZADO  _x000a_000001 CARNÉ 7 SERIALIZADO  _x000a_101999 CELULAR SMARTPHONE BASICO 6 CUANTIFICADO  "/>
    <d v="2024-02-18T13:38:05"/>
    <s v="Tarde"/>
    <d v="2024-02-21T00:00:00"/>
    <n v="5.568113425928459"/>
    <d v="2024-01-11T00:00:00"/>
    <d v="2024-01-12T00:00:00"/>
    <d v="2024-02-13T00:00:00"/>
    <n v="0.58333333333333337"/>
    <x v="26"/>
    <x v="21"/>
    <n v="1042002382"/>
    <m/>
  </r>
  <r>
    <x v="140"/>
    <n v="51949366"/>
    <s v="MARITZA FERNANDEZ RINCON"/>
    <s v="COLVATEL"/>
    <s v="JEFE DE OPERACIONES"/>
    <s v="BOGOTA"/>
    <s v="DDR18233"/>
    <x v="22"/>
    <n v="1056001"/>
    <s v="INDEFINIDO"/>
    <s v="L-S"/>
    <n v="3175449531"/>
    <n v="4600018227"/>
    <m/>
    <s v=" Contrato Indefinido"/>
    <s v="Sandra Ruiz"/>
    <s v="18233-51949366"/>
    <s v="LINA CRUZ"/>
    <s v="LINA PAOLA CRUZ TORRES"/>
    <s v="ACTUALICE SEGUIMIENTO"/>
    <s v="Nombre: COMPUTADOR PORTATIL , Nombre: DISCOS SSD 512GB , Nombre: MEMORIA RAM , Nombre: SIMCARD ETB , Nombre: Cuenta Correo Basic , Nombre: CARNÉ , Nombre: CELULAR SMARTPHONE BASICO , Nombre: TEAMS ,"/>
    <s v="000001 CARNÉ 1 SERIALIZADO _x000a_102727 COMPUTADOR PORTATIL 1 SERIALIZADO  _x000a_000006 Cuenta Correo Basic 1 SERIALIZADO  _x000a_101999 CELULAR SMARTPHONE BASICO 1 CUANTIFICADO  _x000a_102839 SIMCARD ETB 1 SERIALIZADO  _x000a_103204 DISCOS SSD 512GB 1 SERIALIZADO  _x000a_102594 MEMORIA RAM 1 SERIALIZADO  _x000a_9999909 TEAMS 1 CUANTIFICADO "/>
    <d v="2024-02-12T14:33:40"/>
    <s v="Tarde"/>
    <d v="2024-02-15T00:00:00"/>
    <n v="0.60671296296641231"/>
    <d v="2024-02-09T00:00:00"/>
    <d v="2024-02-09T00:00:00"/>
    <d v="2024-02-12T00:00:00"/>
    <n v="0.33333333333333331"/>
    <x v="1"/>
    <x v="0"/>
    <n v="51949366"/>
    <m/>
  </r>
  <r>
    <x v="141"/>
    <n v="1016015550"/>
    <s v="ANDRES FELIPE MARTINEZ OSPINA "/>
    <s v="COLVATEL"/>
    <s v="PROFESIONAL I SST"/>
    <s v="BOGOTA"/>
    <s v="DDR18225"/>
    <x v="23"/>
    <n v="1197001"/>
    <m/>
    <s v="L-S"/>
    <n v="3213139263"/>
    <n v="4660000389"/>
    <s v="Contratado"/>
    <s v="PROYECTIZADO"/>
    <s v="Sandra Ruiz"/>
    <s v="18225-1016015550"/>
    <s v="LINA CRUZ"/>
    <s v="LINA PAOLA CRUZ TORRES"/>
    <s v="ACTUALICE SEGUIMIENTO"/>
    <s v="Nombre: COMPUTADOR PORTATIL , Nombre: TECLADO , Nombre: MOUSE HP , Nombre: SIMCARD ETB , Nombre: Monitor , Nombre: Cuenta Correo Kios ,"/>
    <s v="102727 COMPUTADOR PORTATIL 1 SERIALIZADO  _x000a_000005 Cuenta Correo Kios 1 SERIALIZADO  _x000a_102839 SIMCARD ETB 1 SERIALIZADO  _x000a_000003 Monitor 1 SERIALIZADO  _x000a_102981 TECLADO 1 SERIALIZADO  _x000a_102546 MOUSE HP 1 SERIALIZADO "/>
    <d v="2024-02-12T15:47:59"/>
    <s v="Tarde"/>
    <d v="2024-02-15T00:00:00"/>
    <n v="3.6583217592560686"/>
    <d v="2024-02-05T00:00:00"/>
    <d v="2024-02-08T00:00:00"/>
    <d v="2024-02-09T00:00:00"/>
    <n v="3.1666666666666665"/>
    <x v="1"/>
    <x v="15"/>
    <n v="1016015550"/>
    <m/>
  </r>
  <r>
    <x v="142"/>
    <n v="1014278257"/>
    <s v="CAMILO EDUARDO GOMEZ BERMUDEZ"/>
    <s v="COLVATEL"/>
    <s v="TECNICO II / INSTALADOR FTTH"/>
    <s v="BOGOTA"/>
    <s v="DDR18214"/>
    <x v="23"/>
    <n v="1197001"/>
    <m/>
    <s v="L-S"/>
    <n v="3133078956"/>
    <n v="4660000389"/>
    <s v="Contratado"/>
    <s v="PROYECTIZADO"/>
    <s v="Alex Hernández Medina "/>
    <s v="18214-1014278257"/>
    <s v="LINA CRUZ"/>
    <s v="LINA PAOLA CRUZ TORRES"/>
    <s v="ACTUALICE SEGUIMIENTO"/>
    <s v="Nombre: SIMCARD ETB , Nombre: CARNÉ , Nombre: CELULAR SMARTPHONE BASICO , Nombre: REQUIERE MOTO ,"/>
    <s v="000001 CARNÉ 1 SERIALIZADO _x000a_101999 CELULAR SMARTPHONE BASICO 1 CUANTIFICADO  _x000a_102839 SIMCARD ETB 1 SERIALIZADO  _x000a_9999988 REQUIERE MOTO 1 CUANTIFICADO "/>
    <d v="2024-02-12T15:51:22"/>
    <s v="Tarde"/>
    <d v="2024-02-15T00:00:00"/>
    <n v="3.6606712962966412"/>
    <d v="2024-02-01T00:00:00"/>
    <d v="2024-02-04T00:00:00"/>
    <d v="2024-02-09T00:00:00"/>
    <n v="0.5"/>
    <x v="19"/>
    <x v="3"/>
    <m/>
    <m/>
  </r>
  <r>
    <x v="143"/>
    <n v="80865134"/>
    <s v="JOHN HAROL CARDOZO TRUJILLO"/>
    <s v="COLVATEL"/>
    <s v="TECNICO II / INSTALADOR FTTH"/>
    <s v="BOGOTA"/>
    <s v="DDR18212"/>
    <x v="23"/>
    <n v="1197001"/>
    <m/>
    <s v="L-S"/>
    <s v="3204575949 - 3784678"/>
    <n v="4660000389"/>
    <s v="Contratado"/>
    <s v="PROYECTIZADO"/>
    <s v="Alex Hernández Medina "/>
    <s v="18212-80865134"/>
    <s v="LINA CRUZ"/>
    <s v="LINA PAOLA CRUZ TORRES"/>
    <s v="ACTUALICE SEGUIMIENTO"/>
    <s v="Nombre: SIMCARD ETB , Nombre: CARNÉ , Nombre: CELULAR SMARTPHONE BASICO ,"/>
    <s v="000001 CARNÉ 1 SERIALIZADO _x000a_101999 CELULAR SMARTPHONE BASICO 1 CUANTIFICADO  _x000a_102839 SIMCARD ETB 1 SERIALIZADO"/>
    <d v="2024-02-12T15:55:45"/>
    <s v="Tarde"/>
    <d v="2024-02-15T00:00:00"/>
    <n v="3.663715277776646"/>
    <d v="2024-02-01T00:00:00"/>
    <d v="2024-02-04T00:00:00"/>
    <d v="2024-02-09T00:00:00"/>
    <n v="0.5"/>
    <x v="19"/>
    <x v="3"/>
    <n v="80865134"/>
    <m/>
  </r>
  <r>
    <x v="144"/>
    <n v="1023977971"/>
    <s v="JUAN DAVID RODRIGUEZ SOTELO"/>
    <s v="COLVATEL"/>
    <s v="TECNICO II / INSTALADOR FTTH"/>
    <s v="BOGOTA"/>
    <s v="DDR18211"/>
    <x v="23"/>
    <n v="1197001"/>
    <m/>
    <s v="L-S"/>
    <n v="3202679659"/>
    <n v="4660000389"/>
    <s v="Contratado"/>
    <s v="PROYECTIZADO"/>
    <s v="Alex Hernández Medina "/>
    <s v="18211-1023977971"/>
    <s v="LINA CRUZ"/>
    <s v="LINA PAOLA CRUZ TORRES"/>
    <s v="ACTUALICE SEGUIMIENTO"/>
    <s v="Nombre: SIMCARD ETB , Nombre: CARNÉ , Nombre: CELULAR SMARTPHONE BASICO ,"/>
    <s v="000001 CARNÉ 1 SERIALIZADO _x000a_102839 SIMCARD ETB 1 SERIALIZADO  _x000a_101999 CELULAR SMARTPHONE BASICO 1 CUANTIFICADO "/>
    <d v="2024-02-12T15:51:56"/>
    <s v="Tarde"/>
    <d v="2024-02-15T00:00:00"/>
    <n v="3.661064814812562"/>
    <d v="2024-02-01T00:00:00"/>
    <d v="2024-02-04T00:00:00"/>
    <d v="2024-02-09T00:00:00"/>
    <n v="0.5"/>
    <x v="19"/>
    <x v="3"/>
    <m/>
    <m/>
  </r>
  <r>
    <x v="121"/>
    <n v="1073706388"/>
    <s v="EDUAR STBENTS VARGAS MOYA"/>
    <s v="COLVATEL"/>
    <s v="AUXILIAR I TENDIDO DE FIBRA OPTICA"/>
    <s v="BOGOTA"/>
    <s v="DDR18157"/>
    <x v="23"/>
    <n v="1199001"/>
    <m/>
    <s v="L-S"/>
    <n v="3103884505"/>
    <n v="4660000389"/>
    <s v="Contratado"/>
    <s v="PROYECTIZADO"/>
    <s v="Marsceliano Tovar Nivia"/>
    <s v="18157-1073706388"/>
    <s v="LINA CRUZ"/>
    <s v="LINA PAOLA CRUZ TORRES"/>
    <s v="ACTUALICE SEGUIMIENTO"/>
    <n v="0"/>
    <s v="SIN RECURSOS"/>
    <d v="2024-02-12T15:50:31"/>
    <s v="Tarde"/>
    <d v="2024-02-15T00:00:00"/>
    <n v="3.6600810185191222"/>
    <d v="2024-01-16T00:00:00"/>
    <d v="2024-01-19T00:00:00"/>
    <d v="2024-02-09T00:00:00"/>
    <n v="3.1666666666666665"/>
    <x v="29"/>
    <x v="26"/>
    <n v="1073706388"/>
    <m/>
  </r>
  <r>
    <x v="145"/>
    <n v="1005604894"/>
    <s v="MANUEL ENRIQUE RACINY CONTRERAS"/>
    <s v="COLVATEL"/>
    <s v="TECNICO II LIDER DE GRUPO TENDIDO DE FIBRA OPTICA ASEGURAMIENTO"/>
    <s v="BOGOTA"/>
    <s v="DDR18156"/>
    <x v="23"/>
    <n v="1199001"/>
    <m/>
    <s v="L-S"/>
    <n v="3112508931"/>
    <n v="4660000389"/>
    <s v="Contratado"/>
    <s v="PROYECTIZADO"/>
    <s v="Marsceliano Tovar Nivia"/>
    <s v="18156-1005604894"/>
    <s v="LINA CRUZ"/>
    <s v="LINA PAOLA CRUZ TORRES"/>
    <s v="ACTUALICE SEGUIMIENTO"/>
    <s v="Nombre: SIMCARD ETB , Nombre: CARNÉ , Nombre: CELULAR SMARTPHONE BASICO ,"/>
    <s v="102839 SIMCARD ETB 6 SERIALIZADO  _x000a_101999 CELULAR SMARTPHONE BASICO 6 CUANTIFICADO  _x000a_000001 CARNÉ 6 SERIALIZADO"/>
    <d v="2024-02-12T15:57:02"/>
    <s v="Tarde"/>
    <d v="2024-02-15T00:00:00"/>
    <n v="3.6646064814849524"/>
    <d v="2024-01-16T00:00:00"/>
    <d v="2024-01-19T00:00:00"/>
    <d v="2024-02-09T00:00:00"/>
    <n v="3.1666666666666665"/>
    <x v="29"/>
    <x v="26"/>
    <n v="1005604894"/>
    <m/>
  </r>
  <r>
    <x v="138"/>
    <n v="1051656435"/>
    <s v="YOAN ANDRES PEDROZO ALVEAR"/>
    <s v="COLVATEL"/>
    <s v="TECNICO I AUXILIAR EMPALME DE FIBRA OPTICA"/>
    <s v="BOGOTA"/>
    <s v="DDR18155"/>
    <x v="23"/>
    <n v="1199001"/>
    <m/>
    <s v="L-S"/>
    <n v="3213694245"/>
    <n v="4660000389"/>
    <s v="Contratado"/>
    <s v="PROYECTIZADO"/>
    <s v="Marsceliano Tovar Nivia"/>
    <s v="18155-1051656435"/>
    <s v="LINA CRUZ"/>
    <s v="LINA PAOLA CRUZ TORRES"/>
    <s v="ACTUALICE SEGUIMIENTO"/>
    <n v="0"/>
    <s v="SIN RECURSOS"/>
    <d v="2024-02-15T09:08:35"/>
    <s v="Mañana"/>
    <d v="2024-02-20T00:00:00"/>
    <n v="6.3809606481445371"/>
    <d v="2024-01-16T00:00:00"/>
    <d v="2024-01-21T00:00:00"/>
    <d v="2024-02-09T00:00:00"/>
    <n v="3.4583333333333335"/>
    <x v="29"/>
    <x v="26"/>
    <n v="1051656435"/>
    <m/>
  </r>
  <r>
    <x v="138"/>
    <n v="1012465200"/>
    <s v="BRAYAN SNEYDER MARTINEZ RAMIREZ"/>
    <s v="COLVATEL"/>
    <s v="TECNICO I AUXILIAR EMPALME DE FIBRA OPTICA"/>
    <s v="BOGOTA"/>
    <s v="DDR18155"/>
    <x v="23"/>
    <n v="1199001"/>
    <m/>
    <s v="L-S"/>
    <n v="3017578581"/>
    <n v="4660000389"/>
    <s v="Contratado"/>
    <s v="PROYECTIZADO"/>
    <s v="Marsceliano Tovar Nivia"/>
    <s v="18155-1012465200"/>
    <s v="LINA CRUZ"/>
    <s v="LINA PAOLA CRUZ TORRES"/>
    <s v="ACTUALICE SEGUIMIENTO"/>
    <n v="0"/>
    <s v="SIN RECURSOS"/>
    <d v="2024-02-15T08:27:24"/>
    <s v="Mañana"/>
    <d v="2024-02-20T00:00:00"/>
    <n v="6.3523611111086211"/>
    <d v="2024-01-16T00:00:00"/>
    <d v="2024-01-21T00:00:00"/>
    <d v="2024-02-09T00:00:00"/>
    <n v="3.4583333333333335"/>
    <x v="29"/>
    <x v="26"/>
    <n v="1012465200"/>
    <m/>
  </r>
  <r>
    <x v="146"/>
    <n v="79711879"/>
    <s v="MILTONG SANCHEZ GUERRERO"/>
    <s v="COLVATEL"/>
    <s v="PROFESIONAL DE ATENCION A FALLAS CORPORATIVO"/>
    <s v="BOGOTA"/>
    <s v="DDR18071"/>
    <x v="23"/>
    <n v="1060001"/>
    <m/>
    <s v="6X8"/>
    <n v="3134565313"/>
    <n v="4600018227"/>
    <s v="Contratado"/>
    <s v=""/>
    <s v=""/>
    <s v="18071-79711879"/>
    <s v="LINA CRUZ"/>
    <s v="LINA PAOLA CRUZ TORRES"/>
    <s v=""/>
    <s v="Nombre: COMPUTADOR PORTATIL , Nombre: SIMCARD ETB , Nombre: Cuenta Correo Kios , Nombre: CARNÉ , Nombre: CELULAR SMARTPHONE BASICO ,"/>
    <s v=""/>
    <d v="2024-02-06T10:26:22"/>
    <s v="Mañana"/>
    <d v="2024-02-09T00:00:00"/>
    <n v="-2.5650231481486117"/>
    <d v="2023-12-27T00:00:00"/>
    <d v="2024-01-04T00:00:00"/>
    <d v="2024-02-09T00:00:00"/>
    <n v="6"/>
    <x v="30"/>
    <x v="29"/>
    <n v="79711879"/>
    <m/>
  </r>
  <r>
    <x v="147"/>
    <n v="1020796478"/>
    <s v="SEBASTIAN PATIÑO CORCHO"/>
    <s v="COLVATEL"/>
    <s v="TECNICO IV FUSIONADOR DE FIBRA ASEGURAMIENTO FTTH"/>
    <s v="BOGOTA"/>
    <s v="DDR18229"/>
    <x v="24"/>
    <n v="1199001"/>
    <s v="L-S"/>
    <n v="3196932779"/>
    <n v="4660000389"/>
    <m/>
    <m/>
    <s v="PROYECTIZADO"/>
    <s v="Marsceliano Tovar Nivia"/>
    <s v="18229-1020796478"/>
    <s v="LINA CRUZ"/>
    <s v="LINA PAOLA CRUZ TORRES"/>
    <s v="ACTUALICE SEGUIMIENTO"/>
    <s v="Nombre: SIMCARD ETB , Nombre: CELULAR SMARTPHONE BASICO ,"/>
    <s v="102839 SIMCARD ETB 1 SERIALIZADO  _x000a_101999 CELULAR SMARTPHONE BASICO 1 CUANTIFICADO "/>
    <d v="2024-02-12T16:08:02"/>
    <s v="Tarde"/>
    <d v="2024-02-15T00:00:00"/>
    <n v="5.6722453703696374"/>
    <d v="2024-02-07T00:00:00"/>
    <d v="2024-02-08T00:00:00"/>
    <d v="2024-02-07T00:00:00"/>
    <n v="0.79166666666666663"/>
    <x v="0"/>
    <x v="30"/>
    <n v="1020796478"/>
    <m/>
  </r>
  <r>
    <x v="148"/>
    <n v="1030651125"/>
    <s v="FABIAN ANDRES VELASQUEZ GARCIA"/>
    <s v="COLVATEL"/>
    <s v="TECNICO IV FUSIONADOR DE FIBRA ASEGURAMIENTO FTTH"/>
    <s v="BOGOTA"/>
    <s v="DDR18199"/>
    <x v="24"/>
    <n v="1199001"/>
    <s v="L-S"/>
    <n v="3138220639"/>
    <n v="4660000389"/>
    <m/>
    <m/>
    <s v="PROYECTIZADO"/>
    <s v="Marsceliano Tovar Nivia"/>
    <s v="18199-1030651125"/>
    <s v="LINA CRUZ"/>
    <s v="LINA PAOLA CRUZ TORRES"/>
    <s v="ACTUALICE SEGUIMIENTO"/>
    <s v="Nombre: SIMCARD ETB , Nombre: CELULAR SMARTPHONE BASICO ,"/>
    <s v="102839 SIMCARD ETB 1 SERIALIZADO  _x000a_101999 CELULAR SMARTPHONE BASICO 1 CUANTIFICADO"/>
    <d v="2024-02-12T16:11:28"/>
    <s v="Tarde"/>
    <d v="2024-02-15T00:00:00"/>
    <n v="5.674629629625997"/>
    <d v="2024-01-30T00:00:00"/>
    <d v="2024-01-30T00:00:00"/>
    <d v="2024-02-07T00:00:00"/>
    <n v="0.16666666666666666"/>
    <x v="13"/>
    <x v="3"/>
    <n v="1030651125"/>
    <m/>
  </r>
  <r>
    <x v="149"/>
    <n v="1014266205"/>
    <s v="JESUS DANIEL AGUIRRE FRESNEDA"/>
    <s v="COLVATEL"/>
    <s v="TECNICO II LIDER DE GRUPO TENDIDO DE FIBRA OPTICA ASEGURAMIENTO"/>
    <s v="BOGOTA"/>
    <s v="DDR18197"/>
    <x v="24"/>
    <n v="1199001"/>
    <s v="L-S"/>
    <n v="3105908093"/>
    <n v="4660000389"/>
    <m/>
    <m/>
    <s v="PROYECTIZADO"/>
    <s v="Marsceliano Tovar Nivia"/>
    <s v="18197-1014266205"/>
    <s v="LINA CRUZ"/>
    <s v="LINA PAOLA CRUZ TORRES"/>
    <s v="ACTUALICE SEGUIMIENTO"/>
    <s v="Nombre: SIMCARD ETB , Nombre: CELULAR SMARTPHONE BASICO ,"/>
    <s v="102839 SIMCARD ETB 1 SERIALIZADO  _x000a_101999 CELULAR SMARTPHONE BASICO 1 CUANTIFICADO"/>
    <d v="2024-02-12T16:06:43"/>
    <s v="Tarde"/>
    <d v="2024-02-15T00:00:00"/>
    <n v="5.6713310185150476"/>
    <d v="2024-01-30T00:00:00"/>
    <d v="2024-01-31T00:00:00"/>
    <d v="2024-02-07T00:00:00"/>
    <n v="0.625"/>
    <x v="19"/>
    <x v="3"/>
    <n v="1014266205"/>
    <m/>
  </r>
  <r>
    <x v="135"/>
    <n v="1216965312"/>
    <s v="ISRAEL FRANCISCO SANTANA BARRETO"/>
    <s v="COLVATEL"/>
    <s v="TECNICO II RED INTERNA HOGAR"/>
    <s v="BOGOTA"/>
    <s v="DDR18191"/>
    <x v="24"/>
    <n v="1197001"/>
    <s v="L-S"/>
    <n v="3502410029"/>
    <n v="4660000389"/>
    <s v="REQUIERE MOTO"/>
    <s v="REQUIERE MOTO"/>
    <s v="PROYECTIZADO"/>
    <s v="Alex Hernández Medina "/>
    <s v="18191-1216965312"/>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9T07:38:38"/>
    <s v="Mañana"/>
    <d v="2024-02-14T00:00:00"/>
    <n v="2.3184953703676001"/>
    <d v="2024-01-29T00:00:00"/>
    <d v="2024-01-31T00:00:00"/>
    <d v="2024-02-07T00:00:00"/>
    <n v="1.9166666666666665"/>
    <x v="19"/>
    <x v="4"/>
    <m/>
    <m/>
  </r>
  <r>
    <x v="150"/>
    <n v="79723651"/>
    <s v="EDINSSON CAMARGO HUERTAS"/>
    <s v="COLVATEL"/>
    <s v="TECNICO II EMPALMADOR REDES DE COBRE "/>
    <s v="BOGOTA"/>
    <s v="DDR18180"/>
    <x v="24"/>
    <n v="1200001"/>
    <s v="L-S"/>
    <n v="3118064771"/>
    <s v="RETIRO DE COBRE - C-XXXX-23 BOG"/>
    <m/>
    <m/>
    <s v="PROYECTIZADO"/>
    <s v="Mauricio Barreto Ochoa "/>
    <s v="18180-79723651"/>
    <s v="LINA CRUZ"/>
    <s v="LINA PAOLA CRUZ TORRES"/>
    <s v="ACTUALICE SEGUIMIENTO"/>
    <s v="Nombre: SIMCARD ETB , Nombre: CELULAR SMARTPHONE BASICO ,"/>
    <s v="102839 SIMCARD ETB 4 SERIALIZADO  _x000a_101999 CELULAR SMARTPHONE BASICO 4 CUANTIFICADO "/>
    <d v="2024-02-13T08:58:41"/>
    <s v="Mañana"/>
    <d v="2024-02-16T00:00:00"/>
    <n v="6.3740856481454102"/>
    <d v="2024-01-26T00:00:00"/>
    <d v="2024-01-28T00:00:00"/>
    <d v="2024-02-07T00:00:00"/>
    <n v="0.625"/>
    <x v="9"/>
    <x v="11"/>
    <n v="79723651"/>
    <m/>
  </r>
  <r>
    <x v="151"/>
    <n v="1032418156"/>
    <s v="JOHANN ANDRES CORTES GUZMAN"/>
    <s v="COLVATEL"/>
    <s v="TECNICO DE ARCHIVO"/>
    <s v="FUNZA"/>
    <s v="DDR18169"/>
    <x v="24"/>
    <n v="4343007"/>
    <s v="L-S"/>
    <s v="3143819334 - 3163530528"/>
    <s v="ADRES - INVENTARIO DEL ARCHIVO C-XXXX-23 FUNZA"/>
    <m/>
    <m/>
    <s v="PROYECTIZADO"/>
    <s v="M. Andrea Peña"/>
    <s v="18169-1032418156"/>
    <s v="LINA CRUZ"/>
    <s v="LINA PAOLA CRUZ TORRES"/>
    <s v="ACTUALICE SEGUIMIENTO"/>
    <s v="Nombre: MOUSE HP , Nombre: TECLADO , Nombre: Base refrigerante , Nombre: Computador portatil core I7 ,"/>
    <s v="000008 Computador portatil core I7 1 SERIALIZADO  _x000a_102546 MOUSE HP 1 SERIALIZADO  _x000a_102981 TECLADO 1 SERIALIZADO  _x000a_000004 Base refrigerante 1 SERIALIZADO "/>
    <d v="2024-02-12T16:04:55"/>
    <s v="Tarde"/>
    <d v="2024-02-15T00:00:00"/>
    <n v="5.6700810185211594"/>
    <d v="2024-01-22T00:00:00"/>
    <d v="2024-01-26T00:00:00"/>
    <d v="2024-02-07T00:00:00"/>
    <n v="3.7083333333333335"/>
    <x v="9"/>
    <x v="7"/>
    <n v="1032418156"/>
    <m/>
  </r>
  <r>
    <x v="121"/>
    <n v="1030530108"/>
    <s v="NIKI JOHAN TAVERA ACUÑA"/>
    <s v="COLVATEL"/>
    <s v="AUXILIAR I TENDIDO DE FIBRA OPTICA"/>
    <s v="BOGOTA"/>
    <s v="DDR18157"/>
    <x v="24"/>
    <n v="1199001"/>
    <s v="L-S"/>
    <n v="3052544044"/>
    <n v="4660000389"/>
    <m/>
    <m/>
    <s v="PROYECTIZADO"/>
    <s v="Marsceliano Tovar Nivia"/>
    <s v="18157-1030530108"/>
    <s v="LINA CRUZ"/>
    <s v="LINA PAOLA CRUZ TORRES"/>
    <s v="ACTUALICE SEGUIMIENTO"/>
    <n v="0"/>
    <s v="SIN RECURSOS"/>
    <d v="2024-02-13T08:57:50"/>
    <s v="Mañana"/>
    <d v="2024-02-16T00:00:00"/>
    <n v="6.3734953703678912"/>
    <d v="2024-01-16T00:00:00"/>
    <d v="2024-01-19T00:00:00"/>
    <d v="2024-02-07T00:00:00"/>
    <n v="3.1666666666666665"/>
    <x v="7"/>
    <x v="31"/>
    <n v="1030530108"/>
    <m/>
  </r>
  <r>
    <x v="138"/>
    <n v="1063287358"/>
    <s v="JUAN ALBERTO CRESPO RUIZ"/>
    <s v="COLVATEL"/>
    <s v="TECNICO I AUXILIAR EMPALME DE FIBRA OPTICA"/>
    <s v="BOGOTA"/>
    <s v="DDR18155"/>
    <x v="24"/>
    <n v="1199001"/>
    <s v="L-S"/>
    <s v="3126829835 - 3194582767"/>
    <n v="4660000389"/>
    <m/>
    <m/>
    <s v="PROYECTIZADO"/>
    <s v="Marsceliano Tovar Nivia"/>
    <s v="18155-1063287358"/>
    <s v="LINA CRUZ"/>
    <s v="LINA PAOLA CRUZ TORRES"/>
    <s v="ACTUALICE SEGUIMIENTO"/>
    <n v="0"/>
    <s v="SIN RECURSOS"/>
    <d v="2024-02-13T08:55:33"/>
    <s v="Mañana"/>
    <d v="2024-02-16T00:00:00"/>
    <n v="6.3719097222201526"/>
    <d v="2024-01-16T00:00:00"/>
    <d v="2024-01-21T00:00:00"/>
    <d v="2024-02-07T00:00:00"/>
    <n v="3.4583333333333335"/>
    <x v="7"/>
    <x v="31"/>
    <n v="1063287358"/>
    <m/>
  </r>
  <r>
    <x v="152"/>
    <n v="1024525482"/>
    <s v="JOHAN SEBASTIAN JIMENEZ RAMIREZ"/>
    <s v="COLVATEL"/>
    <s v="TECNICO IV FUSIONADOR DE FIBRA ASEGURAMIENTO FTTH"/>
    <s v="BOGOTA"/>
    <s v="DDR18154"/>
    <x v="24"/>
    <n v="1199001"/>
    <s v="L-S"/>
    <n v="3165231270"/>
    <n v="4660000389"/>
    <m/>
    <m/>
    <s v="PROYECTIZADO"/>
    <s v="Marsceliano Tovar Nivia"/>
    <s v="18154-1024525482"/>
    <s v="LINA CRUZ"/>
    <s v="LINA PAOLA CRUZ TORRES"/>
    <s v="ACTUALICE SEGUIMIENTO"/>
    <s v="Nombre: SIMCARD ETB , Nombre: CARNÉ , Nombre: CELULAR SMARTPHONE BASICO ,"/>
    <s v="102839 SIMCARD ETB 12 SERIALIZADO  _x000a_101999 CELULAR SMARTPHONE BASICO 12 CUANTIFICADO  _x000a_000001 CARNÉ 12 SERIALIZADO"/>
    <d v="2024-02-12T16:10:08"/>
    <s v="Tarde"/>
    <d v="2024-02-15T00:00:00"/>
    <n v="5.6737037037019036"/>
    <d v="2024-01-16T00:00:00"/>
    <d v="2024-01-21T00:00:00"/>
    <d v="2024-02-07T00:00:00"/>
    <n v="3.4583333333333335"/>
    <x v="7"/>
    <x v="31"/>
    <n v="1024525482"/>
    <m/>
  </r>
  <r>
    <x v="153"/>
    <n v="1012323203"/>
    <s v="DIEGO FERNANDO BARBOSA CARREÑO"/>
    <s v="COLVATEL"/>
    <s v="TECNICO II EMPALMADOR REDES DE COBRE "/>
    <s v="BOGOTA"/>
    <s v="DDR18116"/>
    <x v="24"/>
    <n v="1196001"/>
    <s v="L-S"/>
    <n v="3186723322"/>
    <n v="4660000389"/>
    <m/>
    <m/>
    <s v="PROYECTIZADO"/>
    <s v="Mauricio Barreto Ochoa "/>
    <s v="18116-1012323203"/>
    <s v="LINA CRUZ"/>
    <s v="LINA PAOLA CRUZ TORRES"/>
    <s v="ACTUALICE SEGUIMIENTO"/>
    <s v="Nombre: SIMCARD ETB , Nombre: CARNÉ , Nombre: CELULAR SMARTPHONE BASICO ,"/>
    <s v="102839 SIMCARD ETB 1 SERIALIZADO  _x000a_000001 CARNÉ 1 SERIALIZADO  _x000a_101999 CELULAR SMARTPHONE BASICO 1 CUANTIFICADO "/>
    <d v="2024-02-13T09:14:52"/>
    <s v="Mañana"/>
    <d v="2024-02-16T00:00:00"/>
    <n v="6.385324074071832"/>
    <d v="2024-01-04T00:00:00"/>
    <d v="2024-01-05T00:00:00"/>
    <d v="2024-02-07T00:00:00"/>
    <n v="0.70833333333333337"/>
    <x v="26"/>
    <x v="21"/>
    <n v="1012323203"/>
    <m/>
  </r>
  <r>
    <x v="154"/>
    <n v="1001056634"/>
    <s v="CRISTIAN CAMILO MEDINA RODRIGUEZ"/>
    <s v="COLVATEL"/>
    <s v="ANALISTA DE RECLUTAMIENTO"/>
    <s v="BOGOTA"/>
    <s v="DDR18224"/>
    <x v="25"/>
    <n v="1200001"/>
    <s v="L-S"/>
    <n v="3046470376"/>
    <s v="RETIRO DE COBRE - C-XXXX-23 BOG"/>
    <m/>
    <m/>
    <s v="PROYECTIZADO"/>
    <s v="Sandra Ruiz"/>
    <s v="18224-1001056634"/>
    <s v="LINA CRUZ"/>
    <s v="LINA PAOLA CRUZ TORRES"/>
    <s v="ACTUALICE SEGUIMIENTO"/>
    <s v="Nombre: COMPUTADOR PORTATIL , Nombre: TECLADO , Nombre: MOUSE HP , Nombre: SIMCARD ETB , Nombre: Monitor , Nombre: Cuenta Correo Kios ,"/>
    <s v="102727 COMPUTADOR PORTATIL 1 SERIALIZADO  _x000a_000005 Cuenta Correo Kios 1 SERIALIZADO  _x000a_102839 SIMCARD ETB 1 SERIALIZADO  _x000a_000003 Monitor 1 SERIALIZADO  _x000a_102981 TECLADO 1 SERIALIZADO  _x000a_102546 MOUSE HP 1 SERIALIZADO "/>
    <d v="2024-02-06T17:28:28"/>
    <s v="Tarde"/>
    <d v="2024-02-09T00:00:00"/>
    <n v="0.72810185185517184"/>
    <d v="2024-02-05T00:00:00"/>
    <d v="2024-02-06T00:00:00"/>
    <d v="2024-02-06T00:00:00"/>
    <n v="1.0416666666666667"/>
    <x v="0"/>
    <x v="0"/>
    <n v="1001056634"/>
    <m/>
  </r>
  <r>
    <x v="155"/>
    <n v="1007156343"/>
    <s v="YAFREY GIOVANNY ROJAS FONSECA"/>
    <s v="COLVATEL"/>
    <s v="AUXILIAR DE BODEGA"/>
    <s v="FUNZA"/>
    <s v="DDR17983_1"/>
    <x v="26"/>
    <n v="4343007"/>
    <s v="PUNTOS"/>
    <s v="L-S"/>
    <n v="3196177448"/>
    <s v="ADRES - INVENTARIO"/>
    <m/>
    <s v="PROYECTIZADO"/>
    <s v="Renne Agredo Triana "/>
    <s v="GARANTÍA-17983_1-1007156343"/>
    <s v="LINA CRUZ"/>
    <s v=""/>
    <s v="ACTUALICE SEGUIMIENTO"/>
    <s v=""/>
    <s v="SIN RECURSOS"/>
    <m/>
    <s v=""/>
    <m/>
    <m/>
    <d v="2023-12-27T00:00:00"/>
    <d v="2023-12-27T00:00:00"/>
    <d v="2024-02-01T00:00:00"/>
    <n v="0"/>
    <x v="24"/>
    <x v="32"/>
    <n v="1007156343"/>
    <m/>
  </r>
  <r>
    <x v="135"/>
    <n v="1010164515"/>
    <s v="ERICCSON ALONSO TORRES BERNAL"/>
    <s v="COLVATEL"/>
    <s v="TECNICO II RED INTERNA HOGAR"/>
    <s v="BOGOTA"/>
    <s v="DDR18191"/>
    <x v="26"/>
    <n v="1197001"/>
    <s v="PUNTOS"/>
    <s v="L-S"/>
    <n v="3052462798"/>
    <s v="CONTRATO 4660000389"/>
    <s v="REQUIERE MOTO"/>
    <s v="PROYECTIZADO"/>
    <s v="Alex Hernández Medina "/>
    <s v="18191-1010164515"/>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2T10:14:23"/>
    <s v="Mañana"/>
    <d v="2024-02-07T00:00:00"/>
    <n v="1.426655092589499"/>
    <d v="2024-01-29T00:00:00"/>
    <d v="2024-01-31T00:00:00"/>
    <d v="2024-02-01T00:00:00"/>
    <n v="1.9166666666666665"/>
    <x v="1"/>
    <x v="2"/>
    <m/>
    <m/>
  </r>
  <r>
    <x v="135"/>
    <n v="79841022"/>
    <s v="EDGAR IGNACIO ROJAS GUTIERREZ"/>
    <s v="COLVATEL"/>
    <s v="TECNICO II RED INTERNA HOGAR"/>
    <s v="BOGOTA"/>
    <s v="DDR18191"/>
    <x v="26"/>
    <n v="1197001"/>
    <s v="PUNTOS"/>
    <s v="L-S"/>
    <n v="3205185816"/>
    <s v="CONTRATO 4660000389"/>
    <s v="REQUIERE MOTO"/>
    <s v="PROYECTIZADO"/>
    <s v="Alex Hernández Medina "/>
    <s v="18191-79841022"/>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2T10:17:42"/>
    <s v="Mañana"/>
    <d v="2024-02-07T00:00:00"/>
    <n v="1.4289583333302289"/>
    <d v="2024-01-29T00:00:00"/>
    <d v="2024-01-31T00:00:00"/>
    <d v="2024-02-01T00:00:00"/>
    <n v="1.9166666666666665"/>
    <x v="1"/>
    <x v="2"/>
    <m/>
    <m/>
  </r>
  <r>
    <x v="135"/>
    <n v="80544306"/>
    <s v="CARLOS JAVIER FLORIDO SOTO"/>
    <s v="COLVATEL"/>
    <s v="TECNICO II RED INTERNA HOGAR"/>
    <s v="BOGOTA"/>
    <s v="DDR18191"/>
    <x v="26"/>
    <n v="1197001"/>
    <s v="PUNTOS"/>
    <s v="L-S"/>
    <n v="3202363565"/>
    <s v="CONTRATO 4660000389"/>
    <s v="REQUIERE MOTO"/>
    <s v="PROYECTIZADO"/>
    <s v="Alex Hernández Medina "/>
    <s v="18191-80544306"/>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2T10:57:37"/>
    <s v="Mañana"/>
    <d v="2024-02-07T00:00:00"/>
    <n v="1.4566782407418941"/>
    <d v="2024-01-29T00:00:00"/>
    <d v="2024-01-31T00:00:00"/>
    <d v="2024-02-01T00:00:00"/>
    <n v="1.9166666666666665"/>
    <x v="1"/>
    <x v="2"/>
    <n v="80544306"/>
    <m/>
  </r>
  <r>
    <x v="135"/>
    <n v="11245825"/>
    <s v="MIGUEL ALBEIRO GARAY"/>
    <s v="COLVATEL"/>
    <s v="TECNICO II RED INTERNA HOGAR"/>
    <s v="BOGOTA"/>
    <s v="DDR18191"/>
    <x v="26"/>
    <n v="1197001"/>
    <s v="PUNTOS"/>
    <s v="L-S"/>
    <n v="3212533897"/>
    <s v="CONTRATO 4660000389"/>
    <s v="REQUIERE MOTO"/>
    <s v="PROYECTIZADO"/>
    <s v="Alex Hernández Medina "/>
    <s v="18191-11245825"/>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2T11:06:40"/>
    <s v="Mañana"/>
    <d v="2024-02-07T00:00:00"/>
    <n v="1.4629629629635019"/>
    <d v="2024-01-29T00:00:00"/>
    <d v="2024-01-31T00:00:00"/>
    <d v="2024-02-01T00:00:00"/>
    <n v="1.9166666666666665"/>
    <x v="1"/>
    <x v="2"/>
    <n v="11245825"/>
    <m/>
  </r>
  <r>
    <x v="135"/>
    <n v="79490456"/>
    <s v="FEDERICO MENDEZ LOZANO"/>
    <s v="COLVATEL"/>
    <s v="TECNICO II RED INTERNA HOGAR"/>
    <s v="BOGOTA"/>
    <s v="DDR18191"/>
    <x v="26"/>
    <n v="1197001"/>
    <s v="PUNTOS"/>
    <s v="L-S"/>
    <n v="3158886362"/>
    <s v="CONTRATO 4660000389"/>
    <s v="REQUIERE MOTO"/>
    <s v="PROYECTIZADO"/>
    <s v="Alex Hernández Medina "/>
    <s v="18191-79490456"/>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5T08:25:48"/>
    <s v="Mañana"/>
    <d v="2024-02-08T00:00:00"/>
    <n v="4.351249999999709"/>
    <d v="2024-01-29T00:00:00"/>
    <d v="2024-01-31T00:00:00"/>
    <d v="2024-02-01T00:00:00"/>
    <n v="1.9166666666666665"/>
    <x v="1"/>
    <x v="2"/>
    <m/>
    <m/>
  </r>
  <r>
    <x v="135"/>
    <n v="1013099346"/>
    <s v="DANIEL ALEXANDER SANCHEZ MARTINEZ"/>
    <s v="COLVATEL"/>
    <s v="TECNICO II RED INTERNA HOGAR"/>
    <s v="BOGOTA"/>
    <s v="DDR18191"/>
    <x v="26"/>
    <n v="1197001"/>
    <s v="PUNTOS"/>
    <s v="L-S"/>
    <n v="3112081159"/>
    <s v="CONTRATO 4660000389"/>
    <s v="REQUIERE MOTO"/>
    <s v="PROYECTIZADO"/>
    <s v="Alex Hernández Medina "/>
    <s v="18191-1013099346"/>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6T08:56:34"/>
    <s v="Mañana"/>
    <d v="2024-02-09T00:00:00"/>
    <n v="5.3726157407436403"/>
    <d v="2024-01-29T00:00:00"/>
    <d v="2024-01-31T00:00:00"/>
    <d v="2024-02-01T00:00:00"/>
    <n v="1.9166666666666665"/>
    <x v="1"/>
    <x v="2"/>
    <n v="1013099346"/>
    <m/>
  </r>
  <r>
    <x v="135"/>
    <n v="14323995"/>
    <s v="JHON JAIRO BURGOS RIOS"/>
    <s v="COLVATEL"/>
    <s v="TECNICO II RED INTERNA HOGAR"/>
    <s v="BOGOTA"/>
    <s v="DDR18191"/>
    <x v="26"/>
    <n v="1197001"/>
    <s v="PUNTOS"/>
    <s v="L-S"/>
    <n v="3135910918"/>
    <s v="CONTRATO 4660000389"/>
    <s v="REQUIERE MOTO"/>
    <s v="PROYECTIZADO"/>
    <s v="Alex Hernández Medina "/>
    <s v="18191-14323995"/>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6T08:21:21"/>
    <s v="Mañana"/>
    <d v="2024-02-09T00:00:00"/>
    <n v="5.3481597222198616"/>
    <d v="2024-01-29T00:00:00"/>
    <d v="2024-01-31T00:00:00"/>
    <d v="2024-02-01T00:00:00"/>
    <n v="1.9166666666666665"/>
    <x v="1"/>
    <x v="2"/>
    <n v="14323995"/>
    <m/>
  </r>
  <r>
    <x v="135"/>
    <n v="1032485559"/>
    <s v="NIG EDWAR OSPINA RODRIGUEZ"/>
    <s v="COLVATEL"/>
    <s v="TECNICO II RED INTERNA HOGAR"/>
    <s v="BOGOTA"/>
    <s v="DDR18191"/>
    <x v="26"/>
    <n v="1197001"/>
    <s v="PUNTOS"/>
    <s v="L-S"/>
    <n v="3212533897"/>
    <s v="CONTRATO 4660000389"/>
    <s v="REQUIERE MOTO"/>
    <s v="PROYECTIZADO"/>
    <s v="Alex Hernández Medina "/>
    <s v="18191-1032485559"/>
    <s v="LINA CRUZ"/>
    <s v="LINA PAOLA CRUZ TORRES"/>
    <s v="ACTUALICE SEGUIMIENTO"/>
    <s v="Nombre: SIMCARD ETB , Nombre: CELULAR SMARTPHONE BASICO , Nombre: REQUIERE MOTO ,"/>
    <s v="102839 SIMCARD ETB 9 SERIALIZADO  _x000a_101999 CELULAR SMARTPHONE BASICO 9 CUANTIFICADO  _x000a_9999988 REQUIERE MOTO 9 CUANTIFICADO "/>
    <d v="2024-02-06T08:27:51"/>
    <s v="Mañana"/>
    <d v="2024-02-09T00:00:00"/>
    <n v="5.3526736111089122"/>
    <d v="2024-01-29T00:00:00"/>
    <d v="2024-01-31T00:00:00"/>
    <d v="2024-02-01T00:00:00"/>
    <n v="1.9166666666666665"/>
    <x v="1"/>
    <x v="2"/>
    <m/>
    <m/>
  </r>
  <r>
    <x v="156"/>
    <n v="1033714501"/>
    <s v="RAUL NORBERTO TRUJILLO FARFAN"/>
    <s v="COLVATEL"/>
    <s v="PROFESIONAL DE OPTIMIZACION DE PROCESOS"/>
    <s v="BOGOTA"/>
    <s v="DDR18182"/>
    <x v="26"/>
    <n v="8903"/>
    <s v="FIJO"/>
    <s v="L-V"/>
    <n v="3232341338"/>
    <s v="N/A"/>
    <m/>
    <s v="CONTRATO FIJO"/>
    <s v="Diego Armando Casallas "/>
    <s v="18182-1033714501"/>
    <s v="LINA CRUZ"/>
    <s v="LINA PAOLA CRUZ TORRES"/>
    <s v="ACTUALICE SEGUIMIENTO"/>
    <s v="Nombre: COMPUTADOR PORTATIL , Nombre: DIADEMA O MICROAURICULAR , Nombre: Cuenta Correo Kios , Nombre: PUESTO DE TRABAJO , Nombre: PERMISOS 3CX , Nombre: USUARIO DE DOMINIO COLVATEL ,"/>
    <s v="102727 COMPUTADOR PORTATIL 1 SERIALIZADO  _x000a_101986 DIADEMA O MICROAURICULAR 1 SERIALIZADO  _x000a_9999987 USUARIO DE DOMINIO COLVATEL 1 CUANTIFICADO  _x000a_000005 Cuenta Correo Kios 1 SERIALIZADO  _x000a_9999989 PERMISOS 3CX 1 CUANTIFICADO  _x000a_420544 PUESTO DE TRABAJO 1 =&gt; COFRADÍA"/>
    <d v="2024-01-29T16:10:23"/>
    <s v="Tarde"/>
    <d v="2024-02-01T00:00:00"/>
    <n v="-2.3261226851827814"/>
    <d v="2024-01-26T00:00:00"/>
    <d v="2024-01-29T00:00:00"/>
    <d v="2024-02-01T00:00:00"/>
    <n v="0.625"/>
    <x v="3"/>
    <x v="15"/>
    <n v="1033714501"/>
    <m/>
  </r>
  <r>
    <x v="157"/>
    <n v="1007227856"/>
    <s v="BRAYAN LEONARDO DIAZ BELLO"/>
    <s v="COLVATEL"/>
    <s v="AUXILIAR I / EMPALMERIA REDES DE COBRE "/>
    <s v="BOGOTA"/>
    <s v="DDR18181"/>
    <x v="26"/>
    <n v="1200001"/>
    <s v="PUNTOS"/>
    <s v="L-S"/>
    <n v="3202338595"/>
    <s v="DECOMISIONAMIENTO COBRE"/>
    <m/>
    <s v="PROYECTIZADO"/>
    <s v="Mauricio Barreto Ochoa "/>
    <s v="18181-1007227856"/>
    <s v="LINA CRUZ"/>
    <s v="LINA PAOLA CRUZ TORRES"/>
    <s v="ACTUALICE SEGUIMIENTO"/>
    <n v="0"/>
    <s v="sin recursos"/>
    <d v="2024-02-14T07:50:46"/>
    <s v="Mañana"/>
    <d v="2024-02-19T00:00:00"/>
    <n v="13.326921296298678"/>
    <d v="2024-01-26T00:00:00"/>
    <d v="2024-01-28T00:00:00"/>
    <d v="2024-02-01T00:00:00"/>
    <n v="0.625"/>
    <x v="2"/>
    <x v="15"/>
    <n v="1007227856"/>
    <m/>
  </r>
  <r>
    <x v="157"/>
    <n v="1007328432"/>
    <s v="CRISTIAN CAMILO BASTO FAJARDO"/>
    <s v="COLVATEL"/>
    <s v="AUXILIAR I / EMPALMERIA REDES DE COBRE "/>
    <s v="BOGOTA"/>
    <s v="DDR18181"/>
    <x v="26"/>
    <n v="1200001"/>
    <s v="PUNTOS"/>
    <s v="L-S"/>
    <n v="3028666517"/>
    <s v="DECOMISIONAMIENTO COBRE"/>
    <m/>
    <s v="PROYECTIZADO"/>
    <s v="Mauricio Barreto Ochoa "/>
    <s v="18181-1007328432"/>
    <s v="LINA CRUZ"/>
    <s v="LINA PAOLA CRUZ TORRES"/>
    <s v="ACTUALICE SEGUIMIENTO"/>
    <n v="0"/>
    <s v="sin recursos"/>
    <d v="2024-02-02T11:00:30"/>
    <s v="Mañana"/>
    <d v="2024-02-07T00:00:00"/>
    <n v="1.4586805555591127"/>
    <d v="2024-01-26T00:00:00"/>
    <d v="2024-01-28T00:00:00"/>
    <d v="2024-02-01T00:00:00"/>
    <n v="0.625"/>
    <x v="2"/>
    <x v="15"/>
    <m/>
    <m/>
  </r>
  <r>
    <x v="158"/>
    <n v="1012380131"/>
    <s v="JAHIDER HERRAN GERENAS"/>
    <s v="COLVATEL"/>
    <s v="TECNICO DE ARCHIVO"/>
    <s v="BOGOTA"/>
    <s v="DDR18175"/>
    <x v="26"/>
    <n v="4665001"/>
    <s v="PUNTOS"/>
    <s v="L-S"/>
    <n v="3213134143"/>
    <s v="DADEP"/>
    <m/>
    <s v="PROYECTIZADO"/>
    <s v="M. Andrea Peña"/>
    <s v="18175-1012380131"/>
    <s v="LINA CRUZ"/>
    <s v="LINA PAOLA CRUZ TORRES"/>
    <s v="ACTUALICE SEGUIMIENTO"/>
    <n v="0"/>
    <s v="sin recursos"/>
    <d v="2024-02-02T10:31:55"/>
    <s v="Mañana"/>
    <d v="2024-02-07T00:00:00"/>
    <n v="1.4388310185167938"/>
    <d v="2024-01-24T00:00:00"/>
    <d v="2024-01-29T00:00:00"/>
    <d v="2024-02-01T00:00:00"/>
    <n v="2.875"/>
    <x v="3"/>
    <x v="3"/>
    <m/>
    <m/>
  </r>
  <r>
    <x v="159"/>
    <n v="1023162115"/>
    <s v="MATEO COMBITA PEDREROS"/>
    <s v="COLVATEL"/>
    <s v="TECNICO III DISEÑO DE PLANOS"/>
    <s v="BOGOTA"/>
    <s v="DDR18170"/>
    <x v="26"/>
    <n v="1200001"/>
    <s v="PUNTOS"/>
    <s v="L-S"/>
    <n v="3044527543"/>
    <s v="DECOMISIONAMIENTO COBRE"/>
    <m/>
    <s v="PROYECTIZADO"/>
    <s v="Mauricio Barreto Ochoa "/>
    <s v="18170-1023162115"/>
    <s v="LINA CRUZ"/>
    <s v="LINA PAOLA CRUZ TORRES"/>
    <s v="ACTUALICE SEGUIMIENTO"/>
    <s v="Nombre: COMPUTADOR PORTATIL , Nombre: SIMCARD ETB , Nombre: Cuenta Correo Kios , Nombre: CELULAR SMARTPHONE BASICO ,"/>
    <s v="102839 SIMCARD ETB 2 SERIALIZADO  _x000a_101999 CELULAR SMARTPHONE BASICO 2 CUANTIFICADO  _x000a_102727 COMPUTADOR PORTATIL 2 SERIALIZADO  _x000a_000005 Cuenta Correo Kios 2 SERIALIZADO "/>
    <d v="2024-01-26T07:39:11"/>
    <s v="Mañana"/>
    <d v="2024-01-31T00:00:00"/>
    <n v="-5.6811226851859828"/>
    <d v="2024-01-22T00:00:00"/>
    <d v="2024-01-25T00:00:00"/>
    <d v="2024-02-01T00:00:00"/>
    <n v="3.1666666666666665"/>
    <x v="19"/>
    <x v="11"/>
    <n v="1023162115"/>
    <m/>
  </r>
  <r>
    <x v="159"/>
    <n v="1002270641"/>
    <s v="WILMAR JAVIER ALVARADO POBLADOR"/>
    <s v="COLVATEL"/>
    <s v="TECNICO III DISEÑO DE PLANOS"/>
    <s v="BOGOTA"/>
    <s v="DDR18170"/>
    <x v="26"/>
    <n v="1200001"/>
    <s v="PUNTOS"/>
    <s v="L-S"/>
    <n v="3202348106"/>
    <s v="DECOMISIONAMIENTO COBRE"/>
    <m/>
    <s v="PROYECTIZADO"/>
    <s v="Mauricio Barreto Ochoa "/>
    <s v="18170-1002270641"/>
    <s v="LINA CRUZ"/>
    <s v="LINA PAOLA CRUZ TORRES"/>
    <s v="ACTUALICE SEGUIMIENTO"/>
    <s v="Nombre: COMPUTADOR PORTATIL , Nombre: SIMCARD ETB , Nombre: Cuenta Correo Kios , Nombre: CELULAR SMARTPHONE BASICO ,"/>
    <s v="102839 SIMCARD ETB 2 SERIALIZADO  _x000a_101999 CELULAR SMARTPHONE BASICO 2 CUANTIFICADO  _x000a_102727 COMPUTADOR PORTATIL 2 SERIALIZADO  _x000a_000005 Cuenta Correo Kios 2 SERIALIZADO "/>
    <d v="2024-01-26T07:34:44"/>
    <s v="Mañana"/>
    <d v="2024-01-31T00:00:00"/>
    <n v="-5.6842129629658302"/>
    <d v="2024-01-22T00:00:00"/>
    <d v="2024-01-25T00:00:00"/>
    <d v="2024-02-01T00:00:00"/>
    <n v="3.1666666666666665"/>
    <x v="19"/>
    <x v="11"/>
    <n v="1002270641"/>
    <m/>
  </r>
  <r>
    <x v="160"/>
    <n v="1019062225"/>
    <s v="SANTIAGO ANDRES RAMIREZ ROJAS "/>
    <s v="COLVATEL"/>
    <s v="TECNICO DE ARCHIVO "/>
    <s v="FUNZA"/>
    <s v="DDR18167"/>
    <x v="26"/>
    <n v="4343007"/>
    <s v="PUNTOS"/>
    <s v="L-S"/>
    <n v="3011542455"/>
    <s v="ADRES - INVENTARIO"/>
    <m/>
    <s v="PROYECTIZADO"/>
    <s v="M. Andrea Peña"/>
    <s v="18167-1019062225"/>
    <s v="LINA CRUZ"/>
    <s v="LINA PAOLA CRUZ TORRES"/>
    <s v="ACTUALICE SEGUIMIENTO"/>
    <s v="Nombre: Base refrigerante , Nombre: Computador portatil core I7 , Nombre: TECLADO SISTEMAS , Nombre: MOUSE SISTEMAS ,"/>
    <s v="000008 Computador portatil core I7 1 SERIALIZADO  _x000a_100166 TECLADO SISTEMAS 1 CUANTIFICADO  _x000a_100167 MOUSE SISTEMAS 1 CUANTIFICADO  _x000a_000004 Base refrigerante 1 SERIALIZADO "/>
    <d v="2024-02-02T09:41:26"/>
    <s v="Mañana"/>
    <d v="2024-02-07T00:00:00"/>
    <n v="1.403773148151231"/>
    <d v="2024-01-22T00:00:00"/>
    <d v="2024-01-30T00:00:00"/>
    <d v="2024-02-01T00:00:00"/>
    <n v="6.041666666666667"/>
    <x v="15"/>
    <x v="11"/>
    <n v="1019062225"/>
    <m/>
  </r>
  <r>
    <x v="161"/>
    <n v="53089647"/>
    <s v="MAIRA ALEJANDRA GOMEZ"/>
    <s v="COLVATEL"/>
    <s v="COORDINADOR DE PROYECTOS EN GESTION DOCUMENTAL"/>
    <s v="BOGOTA"/>
    <s v="DDR18163"/>
    <x v="26"/>
    <n v="89992"/>
    <s v="PUNTOS"/>
    <s v="L-S"/>
    <n v="3023640545"/>
    <s v="PROYECTO INTERNO"/>
    <m/>
    <s v="PROYECTIZADO"/>
    <s v="Renne Agredo Triana "/>
    <s v="18163-53089647"/>
    <s v="LINA CRUZ"/>
    <s v="LINA PAOLA CRUZ TORRES"/>
    <s v="ACTUALICE SEGUIMIENTO"/>
    <s v="Nombre: DISCOS SSD 512GB , Nombre: Cuenta Correo Basic , Nombre: Monitor , Nombre: Computador portatil core I7 , Nombre: TEAMS ,"/>
    <s v="000008 Computador portatil core I7 1 SERIALIZADO  _x000a_103204 DISCOS SSD 512GB 1 SERIALIZADO  _x000a_000006 Cuenta Correo Basic 1 SERIALIZADO  _x000a_9999909 TEAMS 1 CUANTIFICADO  _x000a_000003 Monitor 1 SERIALIZADO"/>
    <d v="2024-01-30T08:10:36"/>
    <s v="Mañana"/>
    <d v="2024-02-02T00:00:00"/>
    <n v="-1.6593055555567844"/>
    <d v="2024-01-19T00:00:00"/>
    <d v="2024-01-22T00:00:00"/>
    <d v="2024-02-01T00:00:00"/>
    <n v="1.3333333333333333"/>
    <x v="9"/>
    <x v="10"/>
    <n v="53089647"/>
    <m/>
  </r>
  <r>
    <x v="162"/>
    <n v="52743291"/>
    <s v="MARTHA ISABEL BAUTISTA VALLEJO"/>
    <s v="COLVATEL"/>
    <s v="AUXILIAR I / OPERADOR DE DATOS"/>
    <s v="BOGOTA"/>
    <s v="DDR18159"/>
    <x v="26"/>
    <n v="1199001"/>
    <s v="PUNTOS"/>
    <s v="L-S"/>
    <n v="3046347400"/>
    <s v="CONTRATO 4660000389, "/>
    <m/>
    <s v="PROYECTIZADO"/>
    <s v="Marsceliano Tovar Nivia"/>
    <s v="18159-52743291"/>
    <s v="LINA CRUZ"/>
    <s v="LINA PAOLA CRUZ TORRES"/>
    <s v="ACTUALICE SEGUIMIENTO"/>
    <s v="Nombre: COMPUTADOR PORTATIL , Nombre: Cuenta Correo Kios ,"/>
    <s v="102727 COMPUTADOR PORTATIL 2 SERIALIZADO  _x000a_000005 Cuenta Correo Kios 2 SERIALIZADO "/>
    <d v="2024-01-29T16:12:06"/>
    <s v="Tarde"/>
    <d v="2024-02-01T00:00:00"/>
    <n v="-2.3249305555582396"/>
    <d v="2024-01-16T00:00:00"/>
    <d v="2024-01-19T00:00:00"/>
    <d v="2024-02-01T00:00:00"/>
    <n v="3.125"/>
    <x v="12"/>
    <x v="7"/>
    <n v="52743291"/>
    <m/>
  </r>
  <r>
    <x v="162"/>
    <n v="1031172755"/>
    <s v="DILSON ALEXANDER CRUZ NIVIA"/>
    <s v="COLVATEL"/>
    <s v="AUXILIAR I / OPERADOR DE DATOS"/>
    <s v="BOGOTA"/>
    <s v="DDR18159"/>
    <x v="26"/>
    <n v="1199001"/>
    <s v="PUNTOS"/>
    <s v="L-S"/>
    <n v="3198552062"/>
    <s v="CONTRATO 4660000389, "/>
    <m/>
    <s v="PROYECTIZADO"/>
    <s v="Marsceliano Tovar Nivia"/>
    <s v="18159-1031172755"/>
    <s v="LINA CRUZ"/>
    <s v="LINA PAOLA CRUZ TORRES"/>
    <s v="ACTUALICE SEGUIMIENTO"/>
    <s v="Nombre: COMPUTADOR PORTATIL , Nombre: Cuenta Correo Kios ,"/>
    <s v="102727 COMPUTADOR PORTATIL 2 SERIALIZADO  _x000a_000005 Cuenta Correo Kios 2 SERIALIZADO "/>
    <d v="2024-01-29T16:11:14"/>
    <s v="Tarde"/>
    <d v="2024-02-01T00:00:00"/>
    <n v="-2.3255324074052623"/>
    <d v="2024-01-16T00:00:00"/>
    <d v="2024-01-19T00:00:00"/>
    <d v="2024-02-01T00:00:00"/>
    <n v="3.125"/>
    <x v="12"/>
    <x v="7"/>
    <n v="1031172755"/>
    <m/>
  </r>
  <r>
    <x v="163"/>
    <n v="1012411254"/>
    <s v="YERSON ALBERTO RAMIREZ BUITRAGO"/>
    <s v="COLVATEL"/>
    <s v="SUPERVISOR TECNICO / TENDIDO Y EMPALME DE FIBRA OPTICA"/>
    <s v="BOGOTA"/>
    <s v="DDR18158"/>
    <x v="26"/>
    <n v="1199001"/>
    <s v="PUNTOS"/>
    <s v="L-S"/>
    <n v="3223565417"/>
    <s v="CONTRATO 4660000389, "/>
    <m/>
    <s v="PROYECTIZADO"/>
    <s v="Marsceliano Tovar Nivia"/>
    <s v="18158-1012411254"/>
    <s v="LINA CRUZ"/>
    <s v="LINA PAOLA CRUZ TORRES"/>
    <s v="ACTUALICE SEGUIMIENTO"/>
    <s v="Nombre: COMPUTADOR PORTATIL , Nombre: SIMCARD ETB , Nombre: Cuenta Correo Kios , Nombre: CARNÉ , Nombre: CELULAR SMARTPHONE BASICO ,"/>
    <s v="102839 SIMCARD ETB 1 SERIALIZADO  _x000a_102727 COMPUTADOR PORTATIL 1 SERIALIZADO  _x000a_000005 Cuenta Correo Kios 1 SERIALIZADO  _x000a_000001 CARNÉ 1 SERIALIZADO  _x000a_101999 CELULAR SMARTPHONE BASICO 1 CUANTIFICADO "/>
    <d v="2024-02-02T10:21:49"/>
    <s v="Mañana"/>
    <d v="2024-02-07T00:00:00"/>
    <n v="1.4318171296326909"/>
    <d v="2024-01-16T00:00:00"/>
    <d v="2024-01-19T00:00:00"/>
    <d v="2024-02-01T00:00:00"/>
    <n v="3.125"/>
    <x v="12"/>
    <x v="7"/>
    <n v="1012411254"/>
    <m/>
  </r>
  <r>
    <x v="121"/>
    <n v="5748390"/>
    <s v="REINALDO ENRIQUE MONTILLA"/>
    <s v="COLVATEL"/>
    <s v="AUXILIAR I TENDIDO DE FIBRA OPTICA"/>
    <s v="BOGOTA"/>
    <s v="DDR18157"/>
    <x v="26"/>
    <n v="1199001"/>
    <s v="PUNTOS"/>
    <s v="L-S"/>
    <n v="3194880547"/>
    <s v="CONTRATO 4660000389, "/>
    <m/>
    <s v="PROYECTIZADO"/>
    <s v="Marsceliano Tovar Nivia"/>
    <s v="18157-5748390"/>
    <s v="LINA CRUZ"/>
    <s v="LINA PAOLA CRUZ TORRES"/>
    <s v="ACTUALICE SEGUIMIENTO"/>
    <n v="0"/>
    <s v="SIN RECURSOS"/>
    <d v="2024-02-02T14:48:41"/>
    <s v="Tarde"/>
    <d v="2024-02-07T00:00:00"/>
    <n v="1.6171412037001573"/>
    <d v="2024-01-16T00:00:00"/>
    <d v="2024-01-19T00:00:00"/>
    <d v="2024-02-01T00:00:00"/>
    <n v="3.1666666666666665"/>
    <x v="12"/>
    <x v="7"/>
    <n v="5748390"/>
    <m/>
  </r>
  <r>
    <x v="121"/>
    <n v="1047420972"/>
    <s v="JORGE LEONARDO SILVA MARTINEZ"/>
    <s v="COLVATEL"/>
    <s v="AUXILIAR I TENDIDO DE FIBRA OPTICA"/>
    <s v="BOGOTA"/>
    <s v="DDR18157"/>
    <x v="26"/>
    <n v="1199001"/>
    <s v="PUNTOS"/>
    <s v="L-S"/>
    <n v="3177334098"/>
    <s v="CONTRATO 4660000389, "/>
    <m/>
    <s v="PROYECTIZADO"/>
    <s v="Marsceliano Tovar Nivia"/>
    <s v="18157-1047420972"/>
    <s v="LINA CRUZ"/>
    <s v="LINA PAOLA CRUZ TORRES"/>
    <s v="ACTUALICE SEGUIMIENTO"/>
    <n v="0"/>
    <s v="SIN RECURSOS"/>
    <d v="2024-02-02T10:26:58"/>
    <s v="Mañana"/>
    <d v="2024-02-07T00:00:00"/>
    <n v="1.4353935185208684"/>
    <d v="2024-01-16T00:00:00"/>
    <d v="2024-01-19T00:00:00"/>
    <d v="2024-02-01T00:00:00"/>
    <n v="3.1666666666666665"/>
    <x v="12"/>
    <x v="7"/>
    <n v="1047420972"/>
    <m/>
  </r>
  <r>
    <x v="121"/>
    <n v="1000803147"/>
    <s v="DUBAN ALEJANDRO DURAN RIVERA"/>
    <s v="COLVATEL"/>
    <s v="AUXILIAR I TENDIDO DE FIBRA OPTICA"/>
    <s v="BOGOTA"/>
    <s v="DDR18157"/>
    <x v="26"/>
    <n v="1199001"/>
    <s v="PUNTOS"/>
    <s v="L-S"/>
    <n v="3026085333"/>
    <s v="CONTRATO 4660000389, "/>
    <m/>
    <s v="PROYECTIZADO"/>
    <s v="Marsceliano Tovar Nivia"/>
    <s v="18157-1000803147"/>
    <s v="LINA CRUZ"/>
    <s v="LINA PAOLA CRUZ TORRES"/>
    <s v="ACTUALICE SEGUIMIENTO"/>
    <n v="0"/>
    <s v="SIN RECURSOS"/>
    <d v="2024-02-02T10:30:07"/>
    <s v="Mañana"/>
    <d v="2024-02-07T00:00:00"/>
    <n v="1.4375810185156297"/>
    <d v="2024-01-16T00:00:00"/>
    <d v="2024-01-19T00:00:00"/>
    <d v="2024-02-01T00:00:00"/>
    <n v="3.1666666666666665"/>
    <x v="12"/>
    <x v="7"/>
    <n v="1000803147"/>
    <m/>
  </r>
  <r>
    <x v="121"/>
    <n v="1019070451"/>
    <s v="WILMER GIOVANNY MARTINEZ PEÑA"/>
    <s v="COLVATEL"/>
    <s v="AUXILIAR I TENDIDO DE FIBRA OPTICA"/>
    <s v="BOGOTA"/>
    <s v="DDR18157"/>
    <x v="26"/>
    <n v="1199001"/>
    <s v="PUNTOS"/>
    <s v="L-S"/>
    <n v="3013145213"/>
    <s v="CONTRATO 4660000389, "/>
    <m/>
    <s v="PROYECTIZADO"/>
    <s v="Marsceliano Tovar Nivia"/>
    <s v="18157-1019070451"/>
    <s v="LINA CRUZ"/>
    <s v="LINA PAOLA CRUZ TORRES"/>
    <s v="ACTUALICE SEGUIMIENTO"/>
    <n v="0"/>
    <s v="SIN RECURSOS"/>
    <d v="2024-02-02T11:07:43"/>
    <s v="Mañana"/>
    <d v="2024-02-07T00:00:00"/>
    <n v="1.463692129625997"/>
    <d v="2024-01-16T00:00:00"/>
    <d v="2024-01-19T00:00:00"/>
    <d v="2024-02-01T00:00:00"/>
    <n v="3.1666666666666665"/>
    <x v="12"/>
    <x v="7"/>
    <m/>
    <m/>
  </r>
  <r>
    <x v="121"/>
    <n v="1012426714"/>
    <s v="WILMER HERNANDO TORRES LEAL"/>
    <s v="COLVATEL"/>
    <s v="AUXILIAR I TENDIDO DE FIBRA OPTICA"/>
    <s v="BOGOTA"/>
    <s v="DDR18157"/>
    <x v="26"/>
    <n v="1199001"/>
    <s v="PUNTOS"/>
    <s v="L-S"/>
    <n v="3505200931"/>
    <s v="CONTRATO 4660000389, "/>
    <m/>
    <s v="PROYECTIZADO"/>
    <s v="Marsceliano Tovar Nivia"/>
    <s v="18157-1012426714"/>
    <s v="LINA CRUZ"/>
    <s v="LINA PAOLA CRUZ TORRES"/>
    <s v="ACTUALICE SEGUIMIENTO"/>
    <n v="0"/>
    <s v="SIN RECURSOS"/>
    <d v="2024-02-02T11:08:55"/>
    <s v="Mañana"/>
    <d v="2024-02-07T00:00:00"/>
    <n v="1.4645254629649571"/>
    <d v="2024-01-16T00:00:00"/>
    <d v="2024-01-19T00:00:00"/>
    <d v="2024-02-01T00:00:00"/>
    <n v="3.1666666666666665"/>
    <x v="12"/>
    <x v="7"/>
    <n v="1012426714"/>
    <m/>
  </r>
  <r>
    <x v="121"/>
    <n v="57483390"/>
    <s v="REINALDO ENRIQUE MONTILLA"/>
    <s v="COLVATEL"/>
    <s v="AUXILIAR I TENDIDO DE FIBRA OPTICA"/>
    <s v="BOGOTA"/>
    <s v="DDR18157"/>
    <x v="26"/>
    <n v="1199001"/>
    <s v="PUNTOS"/>
    <s v="L-S"/>
    <n v="3194880547"/>
    <s v="CONTRATO 4660000389, "/>
    <m/>
    <s v="PROYECTIZADO"/>
    <s v="Marsceliano Tovar Nivia"/>
    <s v="18157-57483390"/>
    <s v="LINA CRUZ"/>
    <s v="LINA PAOLA CRUZ TORRES"/>
    <s v="ACTUALICE SEGUIMIENTO"/>
    <n v="0"/>
    <s v="SIN RECURSOS"/>
    <m/>
    <s v=""/>
    <m/>
    <m/>
    <d v="2024-01-16T00:00:00"/>
    <d v="2024-01-19T00:00:00"/>
    <d v="2024-02-01T00:00:00"/>
    <n v="3.1666666666666665"/>
    <x v="12"/>
    <x v="7"/>
    <m/>
    <m/>
  </r>
  <r>
    <x v="145"/>
    <n v="1106362643"/>
    <s v="MIGUEL ANGEL PARRADO MONRROY"/>
    <s v="COLVATEL"/>
    <s v="TECNICO II LIDER DE GRUPO TENDIDO DE FIBRA OPTICA ASEGURAMIENTO"/>
    <s v="BOGOTA"/>
    <s v="DDR18156"/>
    <x v="26"/>
    <n v="1199001"/>
    <s v="PUNTOS"/>
    <s v="L-S"/>
    <n v="3028292294"/>
    <s v="CONTRATO 4660000389, "/>
    <m/>
    <s v="PROYECTIZADO"/>
    <s v="Marsceliano Tovar Nivia"/>
    <s v="18156-1106362643"/>
    <s v="LINA CRUZ"/>
    <s v="LINA PAOLA CRUZ TORRES"/>
    <s v="ACTUALICE SEGUIMIENTO"/>
    <s v="Nombre: SIMCARD ETB , Nombre: CARNÉ , Nombre: CELULAR SMARTPHONE BASICO ,"/>
    <s v="102839 SIMCARD ETB 6 SERIALIZADO  _x000a_101999 CELULAR SMARTPHONE BASICO 6 CUANTIFICADO  _x000a_000001 CARNÉ 6 SERIALIZADO"/>
    <d v="2024-02-02T10:32:48"/>
    <s v="Mañana"/>
    <d v="2024-02-07T00:00:00"/>
    <n v="1.4394444444478722"/>
    <d v="2024-01-16T00:00:00"/>
    <d v="2024-01-19T00:00:00"/>
    <d v="2024-02-01T00:00:00"/>
    <n v="3.1666666666666665"/>
    <x v="12"/>
    <x v="7"/>
    <n v="1106362643"/>
    <m/>
  </r>
  <r>
    <x v="145"/>
    <n v="1030691179"/>
    <s v="EMILSON GREGORIO TRUJILLO BENITEZ"/>
    <s v="COLVATEL"/>
    <s v="TECNICO II LIDER DE GRUPO TENDIDO DE FIBRA OPTICA ASEGURAMIENTO"/>
    <s v="BOGOTA"/>
    <s v="DDR18156"/>
    <x v="26"/>
    <n v="1199001"/>
    <s v="PUNTOS"/>
    <s v="L-S"/>
    <n v="3142973941"/>
    <s v="CONTRATO 4660000389, "/>
    <m/>
    <s v="PROYECTIZADO"/>
    <s v="Marsceliano Tovar Nivia"/>
    <s v="18156-1030691179"/>
    <s v="LINA CRUZ"/>
    <s v="LINA PAOLA CRUZ TORRES"/>
    <s v="ACTUALICE SEGUIMIENTO"/>
    <s v="Nombre: SIMCARD ETB , Nombre: CARNÉ , Nombre: CELULAR SMARTPHONE BASICO ,"/>
    <s v="102839 SIMCARD ETB 6 SERIALIZADO  _x000a_101999 CELULAR SMARTPHONE BASICO 6 CUANTIFICADO  _x000a_000001 CARNÉ 6 SERIALIZADO"/>
    <d v="2024-02-02T10:34:48"/>
    <s v="Mañana"/>
    <d v="2024-02-07T00:00:00"/>
    <n v="1.4408333333340124"/>
    <d v="2024-01-16T00:00:00"/>
    <d v="2024-01-19T00:00:00"/>
    <d v="2024-02-01T00:00:00"/>
    <n v="3.1666666666666665"/>
    <x v="12"/>
    <x v="7"/>
    <n v="1030691179"/>
    <m/>
  </r>
  <r>
    <x v="145"/>
    <n v="1030565072"/>
    <s v="DIEGO ALEXANDER ROMERO CORTES"/>
    <s v="COLVATEL"/>
    <s v="TECNICO II LIDER DE GRUPO TENDIDO DE FIBRA OPTICA ASEGURAMIENTO"/>
    <s v="BOGOTA"/>
    <s v="DDR18156"/>
    <x v="26"/>
    <n v="1199001"/>
    <s v="PUNTOS"/>
    <s v="L-S"/>
    <n v="3133622420"/>
    <s v="CONTRATO 4660000389, "/>
    <m/>
    <s v="PROYECTIZADO"/>
    <s v="Marsceliano Tovar Nivia"/>
    <s v="18156-1030565072"/>
    <s v="LINA CRUZ"/>
    <s v="LINA PAOLA CRUZ TORRES"/>
    <s v="ACTUALICE SEGUIMIENTO"/>
    <s v="Nombre: SIMCARD ETB , Nombre: CARNÉ , Nombre: CELULAR SMARTPHONE BASICO ,"/>
    <s v="102839 SIMCARD ETB 6 SERIALIZADO  _x000a_101999 CELULAR SMARTPHONE BASICO 6 CUANTIFICADO  _x000a_000001 CARNÉ 6 SERIALIZADO"/>
    <d v="2024-02-02T10:36:22"/>
    <s v="Mañana"/>
    <d v="2024-02-07T00:00:00"/>
    <n v="1.4419212962966412"/>
    <d v="2024-01-16T00:00:00"/>
    <d v="2024-01-19T00:00:00"/>
    <d v="2024-02-01T00:00:00"/>
    <n v="3.1666666666666665"/>
    <x v="12"/>
    <x v="7"/>
    <m/>
    <m/>
  </r>
  <r>
    <x v="145"/>
    <n v="1033821446"/>
    <s v="BRAYAN DAVID GARCIA PULIDO"/>
    <s v="COLVATEL"/>
    <s v="TECNICO II LIDER DE GRUPO TENDIDO DE FIBRA OPTICA ASEGURAMIENTO"/>
    <s v="BOGOTA"/>
    <s v="DDR18156"/>
    <x v="26"/>
    <n v="1199001"/>
    <s v="PUNTOS"/>
    <s v="L-S"/>
    <n v="3028241562"/>
    <s v="CONTRATO 4660000389, "/>
    <m/>
    <s v="PROYECTIZADO"/>
    <s v="Marsceliano Tovar Nivia"/>
    <s v="18156-1033821446"/>
    <s v="LINA CRUZ"/>
    <s v="LINA PAOLA CRUZ TORRES"/>
    <s v="ACTUALICE SEGUIMIENTO"/>
    <s v="Nombre: SIMCARD ETB , Nombre: CARNÉ , Nombre: CELULAR SMARTPHONE BASICO ,"/>
    <s v="102839 SIMCARD ETB 6 SERIALIZADO  _x000a_101999 CELULAR SMARTPHONE BASICO 6 CUANTIFICADO  _x000a_000001 CARNÉ 6 SERIALIZADO"/>
    <d v="2024-02-02T10:45:57"/>
    <s v="Mañana"/>
    <d v="2024-02-07T00:00:00"/>
    <n v="1.4485763888878864"/>
    <d v="2024-01-16T00:00:00"/>
    <d v="2024-01-19T00:00:00"/>
    <d v="2024-02-01T00:00:00"/>
    <n v="3.1666666666666665"/>
    <x v="12"/>
    <x v="7"/>
    <n v="1033821446"/>
    <m/>
  </r>
  <r>
    <x v="145"/>
    <n v="1000727650"/>
    <s v="JESUS DAVID POVEDA ROJAS"/>
    <s v="COLVATEL"/>
    <s v="TECNICO II LIDER DE GRUPO TENDIDO DE FIBRA OPTICA ASEGURAMIENTO"/>
    <s v="BOGOTA"/>
    <s v="DDR18156"/>
    <x v="26"/>
    <n v="1199001"/>
    <s v="PUNTOS"/>
    <s v="L-S"/>
    <n v="3214790042"/>
    <s v="CONTRATO 4660000389, "/>
    <m/>
    <s v="PROYECTIZADO"/>
    <s v="Marsceliano Tovar Nivia"/>
    <s v="18156-1000727650"/>
    <s v="LINA CRUZ"/>
    <s v="LINA PAOLA CRUZ TORRES"/>
    <s v="ACTUALICE SEGUIMIENTO"/>
    <s v="Nombre: SIMCARD ETB , Nombre: CARNÉ , Nombre: CELULAR SMARTPHONE BASICO ,"/>
    <s v="102839 SIMCARD ETB 6 SERIALIZADO  _x000a_101999 CELULAR SMARTPHONE BASICO 6 CUANTIFICADO  _x000a_000001 CARNÉ 6 SERIALIZADO"/>
    <d v="2024-02-02T10:56:40"/>
    <s v="Mañana"/>
    <d v="2024-02-07T00:00:00"/>
    <n v="1.456018518518249"/>
    <d v="2024-01-16T00:00:00"/>
    <d v="2024-01-19T00:00:00"/>
    <d v="2024-02-01T00:00:00"/>
    <n v="3.1666666666666665"/>
    <x v="12"/>
    <x v="7"/>
    <n v="1000727650"/>
    <m/>
  </r>
  <r>
    <x v="138"/>
    <n v="1000130258"/>
    <s v="YOGAN SANTIAGO TARAZONA MELENGE"/>
    <s v="COLVATEL"/>
    <s v="TECNICO I AUXILIAR EMPALME DE FIBRA OPTICA"/>
    <s v="BOGOTA"/>
    <s v="DDR18155"/>
    <x v="26"/>
    <n v="1199001"/>
    <s v="PUNTOS"/>
    <s v="L-S"/>
    <n v="3134249096"/>
    <s v="CONTRATO 4660000389, "/>
    <m/>
    <s v="PROYECTIZADO"/>
    <s v="Marsceliano Tovar Nivia"/>
    <s v="18155-1000130258"/>
    <s v="LINA CRUZ"/>
    <s v="LINA PAOLA CRUZ TORRES"/>
    <s v="ACTUALICE SEGUIMIENTO"/>
    <n v="0"/>
    <s v="SIN RECURSOS"/>
    <d v="2024-02-02T10:43:00"/>
    <s v="Mañana"/>
    <d v="2024-02-07T00:00:00"/>
    <n v="1.4465277777781012"/>
    <d v="2024-01-16T00:00:00"/>
    <d v="2024-01-21T00:00:00"/>
    <d v="2024-02-01T00:00:00"/>
    <n v="3.4583333333333335"/>
    <x v="12"/>
    <x v="7"/>
    <m/>
    <m/>
  </r>
  <r>
    <x v="138"/>
    <n v="1050956309"/>
    <s v="ADAIR JOSE COHEN TRUJILLO"/>
    <s v="COLVATEL"/>
    <s v="TECNICO I AUXILIAR EMPALME DE FIBRA OPTICA"/>
    <s v="BOGOTA"/>
    <s v="DDR18155"/>
    <x v="26"/>
    <n v="1199001"/>
    <s v="PUNTOS"/>
    <s v="L-S"/>
    <n v="3188743643"/>
    <s v="CONTRATO 4660000389, "/>
    <m/>
    <s v="PROYECTIZADO"/>
    <s v="Marsceliano Tovar Nivia"/>
    <s v="18155-1050956309"/>
    <s v="LINA CRUZ"/>
    <s v="LINA PAOLA CRUZ TORRES"/>
    <s v="ACTUALICE SEGUIMIENTO"/>
    <n v="0"/>
    <s v="SIN RECURSOS"/>
    <d v="2024-02-02T10:43:40"/>
    <s v="Mañana"/>
    <d v="2024-02-07T00:00:00"/>
    <n v="1.4469907407401479"/>
    <d v="2024-01-16T00:00:00"/>
    <d v="2024-01-21T00:00:00"/>
    <d v="2024-02-01T00:00:00"/>
    <n v="3.4583333333333335"/>
    <x v="12"/>
    <x v="7"/>
    <n v="1050956309"/>
    <m/>
  </r>
  <r>
    <x v="138"/>
    <n v="1034276185"/>
    <s v="JOSE FERNANDO GUZMAN BARRAGAN"/>
    <s v="COLVATEL"/>
    <s v="TECNICO I AUXILIAR EMPALME DE FIBRA OPTICA"/>
    <s v="BOGOTA"/>
    <s v="DDR18155"/>
    <x v="26"/>
    <n v="1199001"/>
    <s v="PUNTOS"/>
    <s v="L-S"/>
    <n v="3118966688"/>
    <s v="CONTRATO 4660000389, "/>
    <m/>
    <s v="PROYECTIZADO"/>
    <s v="Marsceliano Tovar Nivia"/>
    <s v="18155-1034276185"/>
    <s v="LINA CRUZ"/>
    <s v="LINA PAOLA CRUZ TORRES"/>
    <s v="ACTUALICE SEGUIMIENTO"/>
    <n v="0"/>
    <s v="SIN RECURSOS"/>
    <d v="2024-02-02T10:53:31"/>
    <s v="Mañana"/>
    <d v="2024-02-07T00:00:00"/>
    <n v="1.4538310185162118"/>
    <d v="2024-01-16T00:00:00"/>
    <d v="2024-01-21T00:00:00"/>
    <d v="2024-02-01T00:00:00"/>
    <n v="3.4583333333333335"/>
    <x v="12"/>
    <x v="7"/>
    <n v="1034276185"/>
    <m/>
  </r>
  <r>
    <x v="138"/>
    <n v="1007593846"/>
    <s v="YILMER YITHFREI GARCIA BUSTOS"/>
    <s v="COLVATEL"/>
    <s v="TECNICO I AUXILIAR EMPALME DE FIBRA OPTICA"/>
    <s v="BOGOTA"/>
    <s v="DDR18155"/>
    <x v="26"/>
    <n v="1199001"/>
    <s v="PUNTOS"/>
    <s v="L-S"/>
    <n v="3208807311"/>
    <m/>
    <m/>
    <s v="PROYECTIZADO"/>
    <s v="Marsceliano Tovar Nivia"/>
    <s v="18155-1007593846"/>
    <s v="LINA CRUZ"/>
    <s v="LINA PAOLA CRUZ TORRES"/>
    <s v="ACTUALICE SEGUIMIENTO"/>
    <n v="0"/>
    <s v="SIN RECURSOS"/>
    <d v="2024-02-02T14:47:00"/>
    <s v="Tarde"/>
    <d v="2024-02-07T00:00:00"/>
    <n v="1.6159722222218988"/>
    <d v="2024-01-16T00:00:00"/>
    <d v="2024-01-21T00:00:00"/>
    <d v="2024-02-01T00:00:00"/>
    <n v="3.4583333333333335"/>
    <x v="12"/>
    <x v="7"/>
    <n v="1007593846"/>
    <m/>
  </r>
  <r>
    <x v="138"/>
    <n v="1001047142"/>
    <s v="CRISTIAN DAVID CESPEDES GOMEZ"/>
    <s v="COLVATEL"/>
    <s v="TECNICO I AUXILIAR EMPALME DE FIBRA OPTICA"/>
    <s v="BOGOTA"/>
    <s v="DDR18155"/>
    <x v="26"/>
    <n v="1199001"/>
    <s v="PUNTOS"/>
    <s v="L-S"/>
    <n v="3107472237"/>
    <s v="CONTRATO 4660000389, "/>
    <m/>
    <s v="PROYECTIZADO"/>
    <s v="Marsceliano Tovar Nivia"/>
    <s v="18155-1001047142"/>
    <s v="LINA CRUZ"/>
    <s v="LINA PAOLA CRUZ TORRES"/>
    <s v="ACTUALICE SEGUIMIENTO"/>
    <n v="0"/>
    <s v="SIN RECURSOS"/>
    <d v="2024-02-07T14:58:04"/>
    <s v="Tarde"/>
    <d v="2024-02-12T00:00:00"/>
    <n v="6.6236574074064265"/>
    <d v="2024-01-16T00:00:00"/>
    <d v="2024-01-21T00:00:00"/>
    <d v="2024-02-01T00:00:00"/>
    <n v="3.4583333333333335"/>
    <x v="12"/>
    <x v="7"/>
    <n v="1001047142"/>
    <m/>
  </r>
  <r>
    <x v="152"/>
    <n v="1070587692"/>
    <s v="LUIS FERNANDO GUARIN HERNANDEZ"/>
    <s v="COLVATEL"/>
    <s v="TECNICO IV FUSIONADOR DE FIBRA ASEGURAMIENTO FTTH"/>
    <s v="BOGOTA"/>
    <s v="DDR18154"/>
    <x v="26"/>
    <n v="1199001"/>
    <s v="PUNTOS"/>
    <s v="L-S"/>
    <n v="3160439916"/>
    <s v="CONTRATO 4660000389, "/>
    <m/>
    <s v="PROYECTIZADO"/>
    <s v="Marsceliano Tovar Nivia"/>
    <s v="18154-1070587692"/>
    <s v="LINA CRUZ"/>
    <s v="LINA PAOLA CRUZ TORRES"/>
    <s v="ACTUALICE SEGUIMIENTO"/>
    <s v="Nombre: SIMCARD ETB , Nombre: CARNÉ , Nombre: CELULAR SMARTPHONE BASICO ,"/>
    <s v="102839 SIMCARD ETB 12 SERIALIZADO  _x000a_101999 CELULAR SMARTPHONE BASICO 12 CUANTIFICADO  _x000a_000001 CARNÉ 12 SERIALIZADO"/>
    <d v="2024-02-05T08:58:40"/>
    <s v="Mañana"/>
    <d v="2024-02-08T00:00:00"/>
    <n v="4.3740740740759065"/>
    <d v="2024-01-16T00:00:00"/>
    <d v="2024-01-21T00:00:00"/>
    <d v="2024-02-01T00:00:00"/>
    <n v="3.4583333333333335"/>
    <x v="12"/>
    <x v="7"/>
    <n v="1070587692"/>
    <m/>
  </r>
  <r>
    <x v="152"/>
    <n v="1019085586"/>
    <s v="JUAN SEBASTIAN CASTRO VARGAS"/>
    <s v="COLVATEL"/>
    <s v="TECNICO IV FUSIONADOR DE FIBRA ASEGURAMIENTO FTTH"/>
    <s v="BOGOTA"/>
    <s v="DDR18154"/>
    <x v="26"/>
    <n v="1199001"/>
    <s v="PUNTOS"/>
    <s v="L-S"/>
    <n v="3228397405"/>
    <s v="CONTRATO 4660000389, "/>
    <m/>
    <s v="PROYECTIZADO"/>
    <s v="Marsceliano Tovar Nivia"/>
    <s v="18154-1019085586"/>
    <s v="LINA CRUZ"/>
    <s v="LINA PAOLA CRUZ TORRES"/>
    <s v="ACTUALICE SEGUIMIENTO"/>
    <s v="Nombre: SIMCARD ETB , Nombre: CARNÉ , Nombre: CELULAR SMARTPHONE BASICO ,"/>
    <s v="102839 SIMCARD ETB 12 SERIALIZADO  _x000a_101999 CELULAR SMARTPHONE BASICO 12 CUANTIFICADO  _x000a_000001 CARNÉ 12 SERIALIZADO"/>
    <d v="2024-02-02T10:44:19"/>
    <s v="Mañana"/>
    <d v="2024-02-07T00:00:00"/>
    <n v="1.4474421296326909"/>
    <d v="2024-01-16T00:00:00"/>
    <d v="2024-01-21T00:00:00"/>
    <d v="2024-02-01T00:00:00"/>
    <n v="3.4583333333333335"/>
    <x v="12"/>
    <x v="7"/>
    <n v="1019085586"/>
    <m/>
  </r>
  <r>
    <x v="164"/>
    <n v="80817770"/>
    <s v="EDWIN ESNEIDER RODRIGUEZ RODRIGUEZ"/>
    <s v="COLVATEL"/>
    <s v="TECNICO II / INSTALADOR FTTH"/>
    <s v="BOGOTA"/>
    <s v="DDR18141"/>
    <x v="26"/>
    <n v="1197001"/>
    <s v="PUNTOS"/>
    <s v="L-S"/>
    <n v="3138791230"/>
    <s v="CONTRATO 4660000389"/>
    <s v="REQUIERE MOTO"/>
    <s v="PROYECTIZADO"/>
    <s v="Bladimir Hernandez Borja "/>
    <s v="18141-80817770"/>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2-08T08:38:50"/>
    <s v="Mañana"/>
    <d v="2024-02-13T00:00:00"/>
    <n v="7.3603009259240935"/>
    <d v="2024-01-11T00:00:00"/>
    <d v="2024-01-12T00:00:00"/>
    <d v="2024-02-01T00:00:00"/>
    <n v="0.58333333333333337"/>
    <x v="23"/>
    <x v="23"/>
    <m/>
    <m/>
  </r>
  <r>
    <x v="164"/>
    <n v="1023029789"/>
    <s v="DIEGO ALEXANDER ROJAS MUÑOZ"/>
    <s v="COLVATEL"/>
    <s v="TECNICO II / INSTALADOR FTTH"/>
    <s v="BOGOTA"/>
    <s v="DDR18141"/>
    <x v="26"/>
    <n v="1197001"/>
    <s v="PUNTOS"/>
    <s v="L-S"/>
    <n v="3170556367"/>
    <s v="CONTRATO 4660000389"/>
    <s v="REQUIERE MOTO"/>
    <s v="PROYECTIZADO"/>
    <s v="Bladimir Hernandez Borja "/>
    <s v="18141-1023029789"/>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2-02T10:06:23"/>
    <s v="Mañana"/>
    <d v="2024-02-07T00:00:00"/>
    <n v="1.4210995370376622"/>
    <d v="2024-01-11T00:00:00"/>
    <d v="2024-01-12T00:00:00"/>
    <d v="2024-02-01T00:00:00"/>
    <n v="0.58333333333333337"/>
    <x v="23"/>
    <x v="23"/>
    <n v="1023029789"/>
    <m/>
  </r>
  <r>
    <x v="165"/>
    <n v="1006025604"/>
    <s v="ANA MARIA CARRILLO GUTIERREZ"/>
    <s v="COLVATEL"/>
    <s v="TECNICO DE ASISTENCIA DOCUMENTAL"/>
    <s v="BOGOTA"/>
    <s v="DDR18139"/>
    <x v="26"/>
    <n v="1056001"/>
    <s v="PUNTOS"/>
    <s v="6X8"/>
    <n v="3202625976"/>
    <s v="CONTRATO 4600018227"/>
    <m/>
    <s v="PROYECTIZADO"/>
    <s v="Pedro Wilson Salamanca "/>
    <s v="18139-1006025604"/>
    <s v="LINA CRUZ"/>
    <s v="LINA PAOLA CRUZ TORRES"/>
    <s v="ACTUALICE SEGUIMIENTO"/>
    <s v="Nombre: COMPUTADOR PORTATIL , Nombre: SIMCARD ETB , Nombre: Cuenta Correo Kios , Nombre: CARNÉ , Nombre: CELULAR SMARTPHONE BASICO ,"/>
    <s v="000001 CARNÉ 1 SERIALIZADO _x000a_102727 COMPUTADOR PORTATIL 1 SERIALIZADO  _x000a_102839 SIMCARD ETB 1 SERIALIZADO  _x000a_000005 Cuenta Correo Kios 1 SERIALIZADO  _x000a_101999 CELULAR SMARTPHONE BASICO 1 CUANTIFICADO"/>
    <m/>
    <s v=""/>
    <d v="2024-01-31T00:00:00"/>
    <m/>
    <d v="2024-01-10T00:00:00"/>
    <d v="2024-01-15T00:00:00"/>
    <d v="2024-02-01T00:00:00"/>
    <n v="2.6666666666666665"/>
    <x v="7"/>
    <x v="31"/>
    <n v="1006025604"/>
    <m/>
  </r>
  <r>
    <x v="131"/>
    <n v="1032796322"/>
    <s v="YENNY JABIBY QUIROGA GUZMAN"/>
    <s v="COLVATEL"/>
    <s v="AUXILIAR I / OPERADOR DE DATOS"/>
    <s v="BOGOTA"/>
    <s v="DDR18130"/>
    <x v="26"/>
    <n v="1200001"/>
    <s v="PUNTOS"/>
    <s v="L-S"/>
    <n v="3157757988"/>
    <s v="DECOMISIONAMIENTO COBRE"/>
    <m/>
    <s v="PROYECTIZADO"/>
    <s v="Mauricio Barreto Ochoa "/>
    <s v="18130-1032796322"/>
    <s v="LINA CRUZ"/>
    <s v="LINA PAOLA CRUZ TORRES"/>
    <s v="ACTUALICE SEGUIMIENTO"/>
    <s v="Nombre: COMPUTADOR PORTATIL , Nombre: SIMCARD ETB , Nombre: Cuenta Correo Kios , Nombre: CELULAR SMARTPHONE BASICO ,"/>
    <s v="102727 COMPUTADOR PORTATIL 2 SERIALIZADO  _x000a_102839 SIMCARD ETB 2 SERIALIZADO  _x000a_101999 CELULAR SMARTPHONE BASICO 2 CUANTIFICADO  _x000a_000005 Cuenta Correo Kios 2 SERIALIZADO"/>
    <d v="2024-01-29T16:08:02"/>
    <s v="Tarde"/>
    <d v="2024-02-01T00:00:00"/>
    <n v="-2.3277546296303626"/>
    <d v="2024-01-05T00:00:00"/>
    <d v="2024-01-10T00:00:00"/>
    <d v="2024-02-01T00:00:00"/>
    <n v="1.5833333333333335"/>
    <x v="16"/>
    <x v="26"/>
    <n v="1032796322"/>
    <m/>
  </r>
  <r>
    <x v="146"/>
    <n v="1018405743"/>
    <s v="JOHN ALBEIRO MARTINEZ ABADIA"/>
    <s v="COLVATEL"/>
    <s v="PROFESIONAL DE ATENCION A FALLAS CORPORATIVO"/>
    <s v="BOGOTA"/>
    <s v="DDR18071"/>
    <x v="26"/>
    <n v="1060001"/>
    <s v="PUNTOS"/>
    <s v="6X8"/>
    <n v="3202769980"/>
    <s v="CONTRATO 4600018227"/>
    <m/>
    <s v=""/>
    <s v=""/>
    <s v="18071-1018405743"/>
    <s v="LINA CRUZ"/>
    <s v="LINA PAOLA CRUZ TORRES"/>
    <s v=""/>
    <s v="Nombre: COMPUTADOR PORTATIL , Nombre: SIMCARD ETB , Nombre: Cuenta Correo Kios , Nombre: CARNÉ , Nombre: CELULAR SMARTPHONE BASICO ,"/>
    <s v=""/>
    <m/>
    <s v=""/>
    <d v="2024-01-31T00:00:00"/>
    <m/>
    <d v="2023-12-27T00:00:00"/>
    <d v="2024-01-04T00:00:00"/>
    <d v="2024-02-01T00:00:00"/>
    <n v="6"/>
    <x v="21"/>
    <x v="32"/>
    <n v="1018405743"/>
    <m/>
  </r>
  <r>
    <x v="166"/>
    <n v="1019136016"/>
    <s v="MAICOL FERNEY MUÑOZ RAMIREZ"/>
    <s v="COLVATEL"/>
    <s v="TECNICO III ADMINISTRADOR DE INVENTARIOS"/>
    <s v="BOGOTA"/>
    <s v="DDR18161"/>
    <x v="27"/>
    <n v="1200001"/>
    <s v="PUNTOS"/>
    <s v="L-S"/>
    <n v="3132008443"/>
    <s v="DECOMISIONAMIENTO COBRE"/>
    <m/>
    <s v="PROYECTIZADO"/>
    <s v="Mauricio Barreto Ochoa "/>
    <s v="18161-1019136016"/>
    <s v="LINA CRUZ"/>
    <s v="LINA PAOLA CRUZ TORRES"/>
    <s v="ACTUALICE SEGUIMIENTO"/>
    <s v="Nombre: COMPUTADOR PORTATIL , Nombre: SIMCARD ETB , Nombre: Cuenta Correo Kios , Nombre: CELULAR SMARTPHONE BASICO ,"/>
    <s v="102727 COMPUTADOR PORTATIL 1 SERIALIZADO  _x000a_000005 Cuenta Correo Kios 1 SERIALIZADO  _x000a_102839 SIMCARD ETB 1 SERIALIZADO  _x000a_101999 CELULAR SMARTPHONE BASICO 1 CUANTIFICADO "/>
    <d v="2024-01-30T15:52:27"/>
    <s v="Tarde"/>
    <d v="2024-02-02T00:00:00"/>
    <n v="0.66142361111269565"/>
    <d v="2024-01-19T00:00:00"/>
    <d v="2024-01-25T00:00:00"/>
    <d v="2024-01-30T00:00:00"/>
    <n v="4.125"/>
    <x v="3"/>
    <x v="4"/>
    <n v="1019136016"/>
    <m/>
  </r>
  <r>
    <x v="121"/>
    <n v="1023914970"/>
    <s v="ADRIAN ESTEVAN VALERO MARQUEZ"/>
    <s v="COLVATEL"/>
    <s v="AUXILIAR I TENDIDO DE FIBRA OPTICA"/>
    <s v="BOGOTA"/>
    <s v="DDR18157"/>
    <x v="27"/>
    <n v="1199001"/>
    <s v="PUNTOS"/>
    <s v="L-S"/>
    <n v="3025797772"/>
    <s v="CONTRATO 4660000389"/>
    <m/>
    <s v="PROYECTIZADO"/>
    <s v="Marsceliano Tovar Nivia"/>
    <s v="18157-1023914970"/>
    <s v="LINA CRUZ"/>
    <s v="LINA PAOLA CRUZ TORRES"/>
    <s v="ACTUALICE SEGUIMIENTO"/>
    <n v="0"/>
    <s v="SIN RECURSOS"/>
    <d v="2024-02-06T09:19:49"/>
    <s v="Mañana"/>
    <d v="2024-02-09T00:00:00"/>
    <n v="7.3887615740750334"/>
    <d v="2024-01-16T00:00:00"/>
    <d v="2024-01-19T00:00:00"/>
    <d v="2024-01-30T00:00:00"/>
    <n v="3.1666666666666665"/>
    <x v="4"/>
    <x v="5"/>
    <n v="1023914970"/>
    <m/>
  </r>
  <r>
    <x v="121"/>
    <n v="1000352022"/>
    <s v="JUAN DANIEL PARAMO BLANCO"/>
    <s v="COLVATEL"/>
    <s v="AUXILIAR I TENDIDO DE FIBRA OPTICA"/>
    <s v="BOGOTA"/>
    <s v="DDR18157"/>
    <x v="27"/>
    <n v="1199001"/>
    <s v="PUNTOS"/>
    <m/>
    <n v="3213204623"/>
    <s v="CONTRATO 4660000389"/>
    <m/>
    <s v="PROYECTIZADO"/>
    <s v="Marsceliano Tovar Nivia"/>
    <s v="18157-1000352022"/>
    <s v="LINA CRUZ"/>
    <s v="LINA PAOLA CRUZ TORRES"/>
    <s v="ACTUALICE SEGUIMIENTO"/>
    <n v="0"/>
    <s v="SIN RECURSOS"/>
    <d v="2024-01-30T18:51:24"/>
    <s v="Tarde"/>
    <d v="2024-02-02T00:00:00"/>
    <n v="0.78569444444292458"/>
    <d v="2024-01-16T00:00:00"/>
    <d v="2024-01-19T00:00:00"/>
    <d v="2024-01-30T00:00:00"/>
    <n v="3.1666666666666665"/>
    <x v="4"/>
    <x v="5"/>
    <n v="1000352022"/>
    <m/>
  </r>
  <r>
    <x v="121"/>
    <n v="1072671169"/>
    <s v="DANIEL ESTEBAN BALAGUERA VELEZ"/>
    <s v="COLVATEL"/>
    <s v="AUXILIAR I TENDIDO DE FIBRA OPTICA"/>
    <s v="BOGOTA"/>
    <s v="DDR18157"/>
    <x v="27"/>
    <n v="1199001"/>
    <s v="PUNTOS"/>
    <m/>
    <n v="3186801086"/>
    <s v="CONTRATO 4660000389"/>
    <m/>
    <s v="PROYECTIZADO"/>
    <s v="Marsceliano Tovar Nivia"/>
    <s v="18157-1072671169"/>
    <s v="LINA CRUZ"/>
    <s v="LINA PAOLA CRUZ TORRES"/>
    <s v="ACTUALICE SEGUIMIENTO"/>
    <n v="0"/>
    <s v="SIN RECURSOS"/>
    <d v="2024-01-30T18:52:11"/>
    <s v="Tarde"/>
    <d v="2024-02-02T00:00:00"/>
    <n v="0.78623842592787696"/>
    <d v="2024-01-16T00:00:00"/>
    <d v="2024-01-19T00:00:00"/>
    <d v="2024-01-30T00:00:00"/>
    <n v="3.1666666666666665"/>
    <x v="4"/>
    <x v="5"/>
    <m/>
    <m/>
  </r>
  <r>
    <x v="138"/>
    <n v="1023033514"/>
    <s v="JEISSON ANDRES VARGAS PACHO"/>
    <s v="COLVATEL"/>
    <s v="TECNICO I AUXILIAR EMPALME DE FIBRA OPTICA"/>
    <s v="BOGOTA"/>
    <s v="DDR18155"/>
    <x v="27"/>
    <n v="1199001"/>
    <s v="PUNTOS"/>
    <s v="L-S"/>
    <n v="3024236167"/>
    <s v="CONTRATO 4660000389"/>
    <m/>
    <s v="PROYECTIZADO"/>
    <s v="Marsceliano Tovar Nivia"/>
    <s v="18155-1023033514"/>
    <s v="LINA CRUZ"/>
    <s v="LINA PAOLA CRUZ TORRES"/>
    <s v="ACTUALICE SEGUIMIENTO"/>
    <n v="0"/>
    <s v="SIN RECURSOS"/>
    <d v="2024-02-02T08:47:41"/>
    <s v="Mañana"/>
    <d v="2024-02-07T00:00:00"/>
    <n v="3.3664467592607252"/>
    <d v="2024-01-16T00:00:00"/>
    <d v="2024-01-21T00:00:00"/>
    <d v="2024-01-30T00:00:00"/>
    <n v="3.4583333333333335"/>
    <x v="4"/>
    <x v="5"/>
    <n v="1023033514"/>
    <m/>
  </r>
  <r>
    <x v="152"/>
    <n v="1024464683"/>
    <s v="LEONARDO AUGUSTO GUERRERO VARGAS"/>
    <s v="COLVATEL"/>
    <s v="TECNICO IV FUSIONADOR DE FIBRA ASEGURAMIENTO FTTH"/>
    <s v="BOGOTA"/>
    <s v="DDR18154"/>
    <x v="27"/>
    <n v="1199001"/>
    <s v="PUNTOS"/>
    <s v="L-S"/>
    <n v="3204019662"/>
    <s v="CONTRATO 4660000389"/>
    <m/>
    <s v="PROYECTIZADO"/>
    <s v="Marsceliano Tovar Nivia"/>
    <s v="18154-1024464683"/>
    <s v="LINA CRUZ"/>
    <s v="LINA PAOLA CRUZ TORRES"/>
    <s v="ACTUALICE SEGUIMIENTO"/>
    <s v="Nombre: SIMCARD ETB , Nombre: CARNÉ , Nombre: CELULAR SMARTPHONE BASICO ,"/>
    <s v="102839 SIMCARD ETB 12 SERIALIZADO  _x000a_101999 CELULAR SMARTPHONE BASICO 12 CUANTIFICADO  _x000a_000001 CARNÉ 12 SERIALIZADO"/>
    <d v="2024-01-30T18:36:01"/>
    <s v="Tarde"/>
    <d v="2024-02-02T00:00:00"/>
    <n v="0.77501157407095889"/>
    <d v="2024-01-16T00:00:00"/>
    <d v="2024-01-21T00:00:00"/>
    <d v="2024-01-30T00:00:00"/>
    <n v="3.4583333333333335"/>
    <x v="4"/>
    <x v="5"/>
    <n v="1024464683"/>
    <m/>
  </r>
  <r>
    <x v="152"/>
    <n v="814405"/>
    <s v="JUAN MANUEL MENDOZA ARCHILA"/>
    <s v="COLVATEL"/>
    <s v="TECNICO IV FUSIONADOR DE FIBRA ASEGURAMIENTO FTTH"/>
    <s v="BOGOTA"/>
    <s v="DDR18154"/>
    <x v="27"/>
    <n v="1199001"/>
    <s v="PUNTOS"/>
    <s v="L-S"/>
    <n v="3209008138"/>
    <s v="CONTRATO 4660000389"/>
    <m/>
    <s v="PROYECTIZADO"/>
    <s v="Marsceliano Tovar Nivia"/>
    <s v="18154-814405"/>
    <s v="LINA CRUZ"/>
    <s v="LINA PAOLA CRUZ TORRES"/>
    <s v="ACTUALICE SEGUIMIENTO"/>
    <s v="Nombre: SIMCARD ETB , Nombre: CARNÉ , Nombre: CELULAR SMARTPHONE BASICO ,"/>
    <s v="102839 SIMCARD ETB 12 SERIALIZADO  _x000a_101999 CELULAR SMARTPHONE BASICO 12 CUANTIFICADO  _x000a_000001 CARNÉ 12 SERIALIZADO"/>
    <d v="2024-01-30T18:37:41"/>
    <s v="Tarde"/>
    <d v="2024-02-02T00:00:00"/>
    <n v="0.77616898147971369"/>
    <d v="2024-01-16T00:00:00"/>
    <d v="2024-01-21T00:00:00"/>
    <d v="2024-01-30T00:00:00"/>
    <n v="3.4583333333333335"/>
    <x v="4"/>
    <x v="5"/>
    <n v="814405"/>
    <m/>
  </r>
  <r>
    <x v="152"/>
    <n v="1019025592"/>
    <s v="JHONATTAN ALBERTO GOMEZ PULGARIN"/>
    <s v="COLVATEL"/>
    <s v="TECNICO IV FUSIONADOR DE FIBRA ASEGURAMIENTO FTTH"/>
    <s v="BOGOTA"/>
    <s v="DDR18154"/>
    <x v="27"/>
    <n v="1199001"/>
    <s v="PUNTOS"/>
    <s v="L-S"/>
    <n v="3102942929"/>
    <s v="CONTRATO 4660000389"/>
    <m/>
    <s v="PROYECTIZADO"/>
    <s v="Marsceliano Tovar Nivia"/>
    <s v="18154-1019025592"/>
    <s v="LINA CRUZ"/>
    <s v="LINA PAOLA CRUZ TORRES"/>
    <s v="ACTUALICE SEGUIMIENTO"/>
    <s v="Nombre: SIMCARD ETB , Nombre: CARNÉ , Nombre: CELULAR SMARTPHONE BASICO ,"/>
    <s v="102839 SIMCARD ETB 12 SERIALIZADO  _x000a_101999 CELULAR SMARTPHONE BASICO 12 CUANTIFICADO  _x000a_000001 CARNÉ 12 SERIALIZADO"/>
    <d v="2024-01-30T18:38:33"/>
    <s v="Tarde"/>
    <d v="2024-02-02T00:00:00"/>
    <n v="0.77677083333401242"/>
    <d v="2024-01-16T00:00:00"/>
    <d v="2024-01-21T00:00:00"/>
    <d v="2024-01-30T00:00:00"/>
    <n v="3.4583333333333335"/>
    <x v="4"/>
    <x v="5"/>
    <m/>
    <m/>
  </r>
  <r>
    <x v="152"/>
    <n v="1007662216"/>
    <s v="NORBEY STIVEN BALLEN LINARES"/>
    <s v="COLVATEL"/>
    <s v="TECNICO IV FUSIONADOR DE FIBRA ASEGURAMIENTO FTTH"/>
    <s v="BOGOTA"/>
    <s v="DDR18154"/>
    <x v="27"/>
    <n v="1199001"/>
    <s v="PUNTOS"/>
    <s v="L-S"/>
    <n v="3125172496"/>
    <s v="CONTRATO 4660000389"/>
    <m/>
    <s v="PROYECTIZADO"/>
    <s v="Marsceliano Tovar Nivia"/>
    <s v="18154-1007662216"/>
    <s v="LINA CRUZ"/>
    <s v="LINA PAOLA CRUZ TORRES"/>
    <s v="ACTUALICE SEGUIMIENTO"/>
    <s v="Nombre: SIMCARD ETB , Nombre: CARNÉ , Nombre: CELULAR SMARTPHONE BASICO ,"/>
    <s v="102839 SIMCARD ETB 12 SERIALIZADO  _x000a_101999 CELULAR SMARTPHONE BASICO 12 CUANTIFICADO  _x000a_000001 CARNÉ 12 SERIALIZADO"/>
    <d v="2024-01-30T18:40:31"/>
    <s v="Tarde"/>
    <d v="2024-02-02T00:00:00"/>
    <n v="0.77813657407386927"/>
    <d v="2024-01-16T00:00:00"/>
    <d v="2024-01-21T00:00:00"/>
    <d v="2024-01-30T00:00:00"/>
    <n v="3.4583333333333335"/>
    <x v="4"/>
    <x v="5"/>
    <n v="1007662216"/>
    <m/>
  </r>
  <r>
    <x v="152"/>
    <n v="1000145658"/>
    <s v="MIGUEL FERNANDO HERNANDEZ PERDOMO"/>
    <s v="COLVATEL"/>
    <s v="TECNICO IV FUSIONADOR DE FIBRA ASEGURAMIENTO FTTH"/>
    <s v="BOGOTA"/>
    <s v="DDR18154"/>
    <x v="27"/>
    <n v="1199001"/>
    <s v="PUNTOS"/>
    <s v="L-S"/>
    <n v="3102709520"/>
    <s v="CONTRATO 4660000389"/>
    <m/>
    <s v="PROYECTIZADO"/>
    <s v="Marsceliano Tovar Nivia"/>
    <s v="18154-1000145658"/>
    <s v="LINA CRUZ"/>
    <s v="LINA PAOLA CRUZ TORRES"/>
    <s v="ACTUALICE SEGUIMIENTO"/>
    <s v="Nombre: SIMCARD ETB , Nombre: CARNÉ , Nombre: CELULAR SMARTPHONE BASICO ,"/>
    <s v="102839 SIMCARD ETB 12 SERIALIZADO  _x000a_101999 CELULAR SMARTPHONE BASICO 12 CUANTIFICADO  _x000a_000001 CARNÉ 12 SERIALIZADO"/>
    <d v="2024-01-30T18:44:09"/>
    <s v="Tarde"/>
    <d v="2024-02-02T00:00:00"/>
    <n v="0.78065972222248092"/>
    <d v="2024-01-16T00:00:00"/>
    <d v="2024-01-21T00:00:00"/>
    <d v="2024-01-30T00:00:00"/>
    <n v="3.4583333333333335"/>
    <x v="4"/>
    <x v="5"/>
    <n v="1000145658"/>
    <m/>
  </r>
  <r>
    <x v="152"/>
    <n v="1007477833"/>
    <s v="JOSE EUCEBIO PEÑA NIEVES"/>
    <s v="COLVATEL"/>
    <s v="TECNICO IV FUSIONADOR DE FIBRA ASEGURAMIENTO FTTH"/>
    <s v="BOGOTA"/>
    <s v="DDR18154"/>
    <x v="27"/>
    <n v="1199001"/>
    <s v="PUNTOS"/>
    <s v="L-S"/>
    <n v="3107674764"/>
    <s v="CONTRATO 4660000389"/>
    <m/>
    <s v="PROYECTIZADO"/>
    <s v="Marsceliano Tovar Nivia"/>
    <s v="18154-1007477833"/>
    <s v="LINA CRUZ"/>
    <s v="LINA PAOLA CRUZ TORRES"/>
    <s v="ACTUALICE SEGUIMIENTO"/>
    <s v="Nombre: SIMCARD ETB , Nombre: CARNÉ , Nombre: CELULAR SMARTPHONE BASICO ,"/>
    <s v="102839 SIMCARD ETB 12 SERIALIZADO  _x000a_101999 CELULAR SMARTPHONE BASICO 12 CUANTIFICADO  _x000a_000001 CARNÉ 12 SERIALIZADO"/>
    <d v="2024-01-30T18:48:35"/>
    <s v="Tarde"/>
    <d v="2024-02-02T00:00:00"/>
    <n v="0.78373842592554865"/>
    <d v="2024-01-16T00:00:00"/>
    <d v="2024-01-21T00:00:00"/>
    <d v="2024-01-30T00:00:00"/>
    <n v="3.4583333333333335"/>
    <x v="4"/>
    <x v="5"/>
    <n v="1007477833"/>
    <m/>
  </r>
  <r>
    <x v="152"/>
    <n v="1000725694"/>
    <s v="JAIRO NICOLAS STUBBS HERNANDEZ"/>
    <s v="COLVATEL"/>
    <s v="TECNICO IV FUSIONADOR DE FIBRA ASEGURAMIENTO FTTH"/>
    <s v="BOGOTA"/>
    <s v="DDR18154"/>
    <x v="27"/>
    <n v="1199001"/>
    <s v="PUNTOS"/>
    <s v="L-S"/>
    <n v="3214394181"/>
    <s v="CONTRATO 4660000389"/>
    <m/>
    <s v="PROYECTIZADO"/>
    <s v="Marsceliano Tovar Nivia"/>
    <s v="18154-1000725694"/>
    <s v="LINA CRUZ"/>
    <s v="LINA PAOLA CRUZ TORRES"/>
    <s v="ACTUALICE SEGUIMIENTO"/>
    <s v="Nombre: SIMCARD ETB , Nombre: CARNÉ , Nombre: CELULAR SMARTPHONE BASICO ,"/>
    <s v="102839 SIMCARD ETB 12 SERIALIZADO  _x000a_101999 CELULAR SMARTPHONE BASICO 12 CUANTIFICADO  _x000a_000001 CARNÉ 12 SERIALIZADO"/>
    <d v="2024-01-30T18:50:29"/>
    <s v="Tarde"/>
    <d v="2024-02-02T00:00:00"/>
    <n v="0.78505787037283881"/>
    <d v="2024-01-16T00:00:00"/>
    <d v="2024-01-21T00:00:00"/>
    <d v="2024-01-30T00:00:00"/>
    <n v="3.4583333333333335"/>
    <x v="4"/>
    <x v="5"/>
    <n v="1000725694"/>
    <m/>
  </r>
  <r>
    <x v="152"/>
    <n v="80878582"/>
    <s v="NELSON FERNEY ROJAS"/>
    <s v="COLVATEL"/>
    <s v="TECNICO IV FUSIONADOR DE FIBRA ASEGURAMIENTO FTTH"/>
    <s v="BOGOTA"/>
    <s v="DDR18154"/>
    <x v="27"/>
    <n v="1199001"/>
    <s v="PUNTOS"/>
    <s v="L-S"/>
    <n v="3172923424"/>
    <s v="CONTRATO 4660000389"/>
    <m/>
    <s v="PROYECTIZADO"/>
    <s v="Marsceliano Tovar Nivia"/>
    <s v="18154-80878582"/>
    <s v="LINA CRUZ"/>
    <s v="LINA PAOLA CRUZ TORRES"/>
    <s v="ACTUALICE SEGUIMIENTO"/>
    <s v="Nombre: SIMCARD ETB , Nombre: CARNÉ , Nombre: CELULAR SMARTPHONE BASICO ,"/>
    <s v="102839 SIMCARD ETB 12 SERIALIZADO  _x000a_101999 CELULAR SMARTPHONE BASICO 12 CUANTIFICADO  _x000a_000001 CARNÉ 12 SERIALIZADO"/>
    <d v="2024-02-08T07:42:40"/>
    <s v="Mañana"/>
    <d v="2024-02-13T00:00:00"/>
    <n v="9.3212962962934398"/>
    <d v="2024-01-16T00:00:00"/>
    <d v="2024-01-21T00:00:00"/>
    <d v="2024-01-30T00:00:00"/>
    <n v="3.4583333333333335"/>
    <x v="4"/>
    <x v="5"/>
    <m/>
    <m/>
  </r>
  <r>
    <x v="167"/>
    <n v="1000117771"/>
    <s v="ANDRES MAURICIO SILVA OSORIO"/>
    <s v="COLVATEL"/>
    <s v="TECNICO I AUXILIAR EMPALME DE FIBRA OPTICA"/>
    <s v="BOGOTA"/>
    <s v="DDR18145"/>
    <x v="27"/>
    <n v="1199001"/>
    <s v="PUNTOS"/>
    <s v="L-S"/>
    <n v="3009666170"/>
    <s v="CONTRATO 4660000389"/>
    <m/>
    <s v="PROYECTIZADO"/>
    <s v="Marsceliano Tovar Nivia"/>
    <s v="18145-1000117771"/>
    <s v="LINA CRUZ"/>
    <s v="LINA PAOLA CRUZ TORRES"/>
    <s v="ACTUALICE SEGUIMIENTO"/>
    <s v="Nombre: CARNÉ ,"/>
    <s v="000001 CARNÉ 4 SERIALIZADO"/>
    <d v="2024-01-30T18:45:15"/>
    <s v="Tarde"/>
    <d v="2024-02-02T00:00:00"/>
    <n v="0.78142361110803904"/>
    <d v="2024-01-12T00:00:00"/>
    <d v="2024-01-12T00:00:00"/>
    <d v="2024-01-30T00:00:00"/>
    <n v="4.1666666666666664E-2"/>
    <x v="6"/>
    <x v="7"/>
    <n v="1000117771"/>
    <m/>
  </r>
  <r>
    <x v="167"/>
    <n v="1010224668"/>
    <s v="JOSE MIGUEL GACHA GUEVARA"/>
    <s v="COLVATEL"/>
    <s v="TECNICO I AUXILIAR EMPALME DE FIBRA OPTICA"/>
    <s v="BOGOTA"/>
    <s v="DDR18145"/>
    <x v="27"/>
    <n v="1199001"/>
    <s v="PUNTOS"/>
    <s v="L-S"/>
    <n v="3058029212"/>
    <s v="CONTRATO 4660000389"/>
    <m/>
    <s v="PROYECTIZADO"/>
    <s v="Marsceliano Tovar Nivia"/>
    <s v="18145-1010224668"/>
    <s v="LINA CRUZ"/>
    <s v="LINA PAOLA CRUZ TORRES"/>
    <s v="ACTUALICE SEGUIMIENTO"/>
    <s v="Nombre: CARNÉ ,"/>
    <s v="000001 CARNÉ 4 SERIALIZADO"/>
    <d v="2024-01-30T18:53:11"/>
    <s v="Tarde"/>
    <d v="2024-02-02T00:00:00"/>
    <n v="0.78693287036730908"/>
    <d v="2024-01-12T00:00:00"/>
    <d v="2024-01-12T00:00:00"/>
    <d v="2024-01-30T00:00:00"/>
    <n v="4.1666666666666664E-2"/>
    <x v="6"/>
    <x v="7"/>
    <m/>
    <m/>
  </r>
  <r>
    <x v="139"/>
    <n v="1033797637"/>
    <s v="EDWIN STEVEN MENDOZA MORENO "/>
    <s v="COLVATEL"/>
    <s v="AUXILIAR I / INSTALADOR FTTH"/>
    <s v="BOGOTA"/>
    <s v="DDR18143"/>
    <x v="27"/>
    <n v="1197001"/>
    <s v="PUNTOS"/>
    <s v="L-S"/>
    <n v="3023686657"/>
    <s v="CONTRATO 4660000389"/>
    <s v="REQUIERE MOTO"/>
    <s v="PROYECTIZADO"/>
    <s v="Bladimir Hernandez Borja "/>
    <s v="18143-1033797637"/>
    <s v="LINA CRUZ"/>
    <s v="LINA PAOLA CRUZ TORRES"/>
    <s v="ACTUALICE SEGUIMIENTO"/>
    <s v="Nombre: CARNÉ , Nombre: REQUIERE MOTO ,"/>
    <s v="9999988 REQUIERE MOTO 3 CUANTIFICADO  _x000a_000001 CARNÉ 3 SERIALIZADO "/>
    <d v="2024-02-05T11:41:11"/>
    <s v="Mañana"/>
    <d v="2024-02-08T00:00:00"/>
    <n v="6.4869328703716747"/>
    <d v="2024-01-11T00:00:00"/>
    <d v="2024-01-12T00:00:00"/>
    <d v="2024-01-30T00:00:00"/>
    <n v="0.58333333333333337"/>
    <x v="6"/>
    <x v="8"/>
    <n v="1033797637"/>
    <m/>
  </r>
  <r>
    <x v="96"/>
    <n v="1000116642"/>
    <s v="FRAN JESUS ALEJANDRO LAYTON VARGAS"/>
    <s v="COLVATEL"/>
    <s v="AUXILIAR I / INSTALADOR FTTH"/>
    <s v="BOGOTA"/>
    <s v="DDR18142"/>
    <x v="27"/>
    <n v="1197001"/>
    <s v="PUNTOS"/>
    <s v="L-S"/>
    <n v="3015219566"/>
    <s v="CONTRATO 4660000389"/>
    <m/>
    <s v="PROYECTIZADO"/>
    <s v="Bladimir Hernandez Borja "/>
    <s v="18142-1000116642"/>
    <s v="LINA CRUZ"/>
    <s v="LINA PAOLA CRUZ TORRES"/>
    <s v="ACTUALICE SEGUIMIENTO"/>
    <s v="Nombre: SIMCARD ETB , Nombre: CARNÉ , Nombre: CELULAR SMARTPHONE BASICO ,"/>
    <s v="102839 SIMCARD ETB 6 SERIALIZADO  _x000a_000001 CARNÉ 7 SERIALIZADO  _x000a_101999 CELULAR SMARTPHONE BASICO 6 CUANTIFICADO  "/>
    <d v="2024-01-30T18:31:25"/>
    <s v="Tarde"/>
    <d v="2024-02-02T00:00:00"/>
    <n v="0.77181712962919846"/>
    <d v="2024-01-11T00:00:00"/>
    <d v="2024-01-12T00:00:00"/>
    <d v="2024-01-30T00:00:00"/>
    <n v="0.58333333333333337"/>
    <x v="6"/>
    <x v="8"/>
    <n v="1000116642"/>
    <m/>
  </r>
  <r>
    <x v="168"/>
    <n v="2957321"/>
    <s v="FABIO ALEXANDER PEREIRA MARTINEZ"/>
    <s v="COLVATEL"/>
    <s v="TECNICO II / INSTALADOR REPARADOR FTTH"/>
    <s v="BOGOTA"/>
    <s v="DDR18131"/>
    <x v="27"/>
    <n v="1198001"/>
    <s v="PUNTOS"/>
    <s v="L-S"/>
    <n v="3044231199"/>
    <s v="CONTRATO 4660000389"/>
    <s v="REQUIERE MOTO"/>
    <s v="PROYECTIZADO"/>
    <s v="Mauricio Barreto Ochoa "/>
    <s v="18131-2957321"/>
    <s v="LINA CRUZ"/>
    <s v="LINA PAOLA CRUZ TORRES"/>
    <s v="ACTUALICE SEGUIMIENTO"/>
    <s v="Nombre: SIMCARD ETB , Nombre: CARNÉ , Nombre: CELULAR SMARTPHONE BASICO , Nombre: REQUIERE MOTO ,"/>
    <s v="000001 CARNÉ 1 SERIALIZADO _x000a_9999988 REQUIERE MOTO 1 CUANTIFICADO  _x000a_102839 SIMCARD ETB 1 SERIALIZADO  _x000a_101999 CELULAR SMARTPHONE BASICO 1 CUANTIFICADO "/>
    <d v="2024-01-30T18:47:14"/>
    <s v="Tarde"/>
    <d v="2024-02-02T00:00:00"/>
    <n v="0.78280092592467554"/>
    <d v="2024-01-08T00:00:00"/>
    <d v="2024-01-09T00:00:00"/>
    <d v="2024-01-30T00:00:00"/>
    <n v="0.875"/>
    <x v="29"/>
    <x v="31"/>
    <n v="2957321"/>
    <m/>
  </r>
  <r>
    <x v="169"/>
    <n v="1030621911"/>
    <s v="CRISTHIAN DARIO OLEA ALFONSO"/>
    <s v="COLVATEL"/>
    <s v="AUXILIAR I / EMPALMERIA REDES DE COBRE "/>
    <s v="BOGOTA"/>
    <s v="DDR18117"/>
    <x v="27"/>
    <n v="1200001"/>
    <s v="PUNTOS"/>
    <s v="L-S"/>
    <n v="3016136335"/>
    <s v="DECOMISIONAMIENTO COBRE"/>
    <m/>
    <s v="PROYECTIZADO"/>
    <s v="Mauricio Barreto Ochoa "/>
    <s v="18117-1030621911"/>
    <s v="LINA CRUZ"/>
    <s v="LINA PAOLA CRUZ TORRES"/>
    <s v="ACTUALICE SEGUIMIENTO"/>
    <n v="0"/>
    <s v="Sin recursos"/>
    <d v="2024-01-30T18:55:28"/>
    <s v="Tarde"/>
    <d v="2024-02-02T00:00:00"/>
    <n v="0.78851851851504762"/>
    <d v="2024-01-04T00:00:00"/>
    <d v="2024-01-05T00:00:00"/>
    <d v="2024-01-30T00:00:00"/>
    <n v="0.70833333333333337"/>
    <x v="16"/>
    <x v="18"/>
    <n v="1030621911"/>
    <m/>
  </r>
  <r>
    <x v="164"/>
    <n v="1033677216"/>
    <s v="MIGUEL ANGEL LEGUIZAMON HERNANDEZ"/>
    <s v="COLVATEL"/>
    <s v="TECNICO II / INSTALADOR FTTH"/>
    <s v="BOGOTA"/>
    <s v="DDR18141"/>
    <x v="28"/>
    <n v="1197001"/>
    <s v="PUNTOS"/>
    <s v="L-S"/>
    <n v="3112112670"/>
    <s v="CONTRATO 4660000389"/>
    <s v="REQUIERE MOTO"/>
    <s v="PROYECTIZADO"/>
    <s v="Bladimir Hernandez Borja "/>
    <s v="18141-1033677216"/>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1-30T18:24:03"/>
    <s v="Tarde"/>
    <d v="2024-02-02T00:00:00"/>
    <n v="3.7667013888858492"/>
    <d v="2024-01-11T00:00:00"/>
    <d v="2024-01-12T00:00:00"/>
    <d v="2024-01-27T00:00:00"/>
    <n v="0.58333333333333337"/>
    <x v="5"/>
    <x v="6"/>
    <n v="1033677216"/>
    <m/>
  </r>
  <r>
    <x v="164"/>
    <n v="1001055756"/>
    <s v="JULIAN DAVID ROMERO DAZA"/>
    <s v="COLVATEL"/>
    <s v="TECNICO II / INSTALADOR FTTH"/>
    <s v="BOGOTA"/>
    <s v="DDR18141"/>
    <x v="28"/>
    <n v="1197001"/>
    <s v="PUNTOS"/>
    <s v="L-S"/>
    <n v="3006624810"/>
    <s v="CONTRATO 4660000389"/>
    <s v="REQUIERE MOTO"/>
    <s v="PROYECTIZADO"/>
    <s v="Bladimir Hernandez Borja "/>
    <s v="18141-1001055756"/>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1-31T08:10:21"/>
    <s v="Mañana"/>
    <d v="2024-02-05T00:00:00"/>
    <n v="4.3405208333351766"/>
    <d v="2024-01-11T00:00:00"/>
    <d v="2024-01-12T00:00:00"/>
    <d v="2024-01-27T00:00:00"/>
    <n v="0.58333333333333337"/>
    <x v="5"/>
    <x v="6"/>
    <m/>
    <m/>
  </r>
  <r>
    <x v="164"/>
    <n v="1073715286"/>
    <s v="JOSE LUIS CASTELLANO CACERES "/>
    <s v="COLVATEL"/>
    <s v="TECNICO II / INSTALADOR FTTH"/>
    <s v="BOGOTA"/>
    <s v="DDR18141"/>
    <x v="28"/>
    <n v="1197001"/>
    <s v="PUNTOS"/>
    <s v="L-S"/>
    <n v="3164156516"/>
    <s v="CONTRATO 4660000389"/>
    <s v="REQUIERE MOTO"/>
    <s v="PROYECTIZADO"/>
    <s v="Bladimir Hernandez Borja "/>
    <s v="18141-1073715286"/>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1-31T08:18:05"/>
    <s v="Mañana"/>
    <d v="2024-02-05T00:00:00"/>
    <n v="4.3458912037021946"/>
    <d v="2024-01-11T00:00:00"/>
    <d v="2024-01-12T00:00:00"/>
    <d v="2024-01-27T00:00:00"/>
    <n v="0.58333333333333337"/>
    <x v="5"/>
    <x v="6"/>
    <n v="1073715286"/>
    <m/>
  </r>
  <r>
    <x v="164"/>
    <n v="1024497860"/>
    <s v="WILDER STIVEL TRUJILLO RODRIGUEZ"/>
    <s v="COLVATEL"/>
    <s v="TECNICO II / INSTALADOR FTTH"/>
    <s v="BOGOTA"/>
    <s v="DDR18141"/>
    <x v="28"/>
    <n v="1197001"/>
    <s v="PUNTOS"/>
    <s v="L-S"/>
    <n v="3045807220"/>
    <s v="CONTRATO 4660000389"/>
    <s v="REQUIERE MOTO"/>
    <s v="PROYECTIZADO"/>
    <s v="Bladimir Hernandez Borja "/>
    <s v="18141-1024497860"/>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1-31T08:12:08"/>
    <s v="Mañana"/>
    <d v="2024-02-05T00:00:00"/>
    <n v="4.3417592592595611"/>
    <d v="2024-01-11T00:00:00"/>
    <d v="2024-01-12T00:00:00"/>
    <d v="2024-01-27T00:00:00"/>
    <n v="0.58333333333333337"/>
    <x v="5"/>
    <x v="6"/>
    <m/>
    <m/>
  </r>
  <r>
    <x v="170"/>
    <n v="1022346616"/>
    <s v="FABIAN ESTABAN RUIZ VIÑA"/>
    <s v="COLVATEL"/>
    <s v="OPERADOR BASICO INFRAESTRUCTURA NOC"/>
    <s v="BOGOTA"/>
    <s v="DDR18075_1"/>
    <x v="29"/>
    <n v="1512001"/>
    <s v="PUNTOS"/>
    <s v="7X24"/>
    <n v="3186482659"/>
    <s v="CONTRATO 4600018105"/>
    <m/>
    <s v="PROYECTIZADO"/>
    <s v="Jose Eliberto Gonzalez"/>
    <s v="GARANTÍA-18075_1-1022346616"/>
    <s v="LINA CRUZ"/>
    <s v=""/>
    <s v="ACTUALICE SEGUIMIENTO"/>
    <s v=""/>
    <s v="102727 COMPUTADOR PORTATIL 3 SERIALIZADO  _x000a_000005 Cuenta Correo Kios 3 SERIALIZADO  _x000a_9999902 VPN FORTICLIENT COLVATEL 3 CUANTIFICADO  _x000a_000001 CARNÉ 3 SERIALIZADO"/>
    <m/>
    <s v=""/>
    <m/>
    <m/>
    <d v="2024-01-17T00:00:00"/>
    <d v="2024-01-17T00:00:00"/>
    <d v="2024-01-25T00:00:00"/>
    <n v="0"/>
    <x v="13"/>
    <x v="3"/>
    <m/>
    <m/>
  </r>
  <r>
    <x v="171"/>
    <n v="1030539379"/>
    <s v="IVAN FELIPE VILLAMIL AVELLANEDA"/>
    <s v="COLVATEL"/>
    <s v="LIDER OPERATIVO GESTION DOCUMENTAL "/>
    <s v="BOGOTA"/>
    <s v="DDR18007_1"/>
    <x v="29"/>
    <n v="4343007"/>
    <s v="PUNTOS"/>
    <s v="L-S"/>
    <n v="3238092359"/>
    <s v="ADRES - INVENTARIO"/>
    <m/>
    <s v="PROYECTIZADO"/>
    <s v="M. Andrea Peña"/>
    <s v="GARANTÍA-18007_1-1030539379"/>
    <s v="LINA CRUZ"/>
    <s v=""/>
    <s v="ACTUALICE SEGUIMIENTO"/>
    <s v=""/>
    <s v="000008 Computador portatil core I7 2 SERIALIZADO  _x000a_102953 DISCO DE ESTADO SÓLIDO DE 256 GB 2 SERIALIZADO  _x000a_000006 Cuenta Correo Basic 2 SERIALIZADO  _x000a_9999909 TEAMS 2 CUANTIFICADO  _x000a_102981 TECLADO 2 SERIALIZADO  _x000a_102546 MOUSE HP 2 SERIALIZADO _x000a_"/>
    <m/>
    <s v=""/>
    <m/>
    <m/>
    <d v="2024-01-03T00:00:00"/>
    <d v="2024-01-03T00:00:00"/>
    <d v="2024-01-25T00:00:00"/>
    <n v="0"/>
    <x v="29"/>
    <x v="23"/>
    <n v="1030539379"/>
    <m/>
  </r>
  <r>
    <x v="172"/>
    <n v="1013685343"/>
    <s v="ALVARO DANIEL GALVIS DELGADO"/>
    <s v="COLVATEL"/>
    <s v="AGENTE MESA DE SERVICIO NIVEL 1 - TECNICO"/>
    <s v="BOGOTA"/>
    <s v="DDR18165"/>
    <x v="29"/>
    <n v="4058001"/>
    <s v="PUNTOS"/>
    <s v="6X8"/>
    <n v="3223316353"/>
    <s v="SEC. HACIENDA"/>
    <m/>
    <s v="PROYECTIZADO"/>
    <s v="Edwin Styven Hilarión Bohórquez "/>
    <s v="18165-1013685343"/>
    <s v="LINA CRUZ"/>
    <s v="LINA PAOLA CRUZ TORRES"/>
    <s v="ACTUALICE SEGUIMIENTO"/>
    <n v="0"/>
    <s v="sin recursos"/>
    <d v="2024-01-25T20:19:43"/>
    <s v="Tarde"/>
    <d v="2024-01-30T00:00:00"/>
    <n v="0.84702546296466608"/>
    <d v="2024-01-19T00:00:00"/>
    <d v="2024-01-22T00:00:00"/>
    <d v="2024-01-25T00:00:00"/>
    <n v="0.75"/>
    <x v="3"/>
    <x v="15"/>
    <n v="1013685343"/>
    <m/>
  </r>
  <r>
    <x v="152"/>
    <n v="1003894610"/>
    <s v="MAICOL STEVEN BUITRAGO GRANOBLES"/>
    <s v="COLVATEL"/>
    <s v="TECNICO IV FUSIONADOR DE FIBRA ASEGURAMIENTO FTTH"/>
    <s v="BOGOTA"/>
    <s v="DDR18154"/>
    <x v="29"/>
    <n v="1199001"/>
    <s v="PUNTOS"/>
    <s v="L-S"/>
    <n v="3015682293"/>
    <s v="CONTRATO 4660000389, "/>
    <m/>
    <s v="PROYECTIZADO"/>
    <s v="Marsceliano Tovar Nivia"/>
    <s v="18154-1003894610"/>
    <s v="LINA CRUZ"/>
    <s v="LINA PAOLA CRUZ TORRES"/>
    <s v="ACTUALICE SEGUIMIENTO"/>
    <s v="Nombre: SIMCARD ETB , Nombre: CARNÉ , Nombre: CELULAR SMARTPHONE BASICO ,"/>
    <s v="102839 SIMCARD ETB 12 SERIALIZADO  _x000a_101999 CELULAR SMARTPHONE BASICO 12 CUANTIFICADO  _x000a_000001 CARNÉ 12 SERIALIZADO"/>
    <d v="2024-01-25T20:11:02"/>
    <s v="Tarde"/>
    <d v="2024-01-30T00:00:00"/>
    <n v="0.84099537037400296"/>
    <d v="2024-01-16T00:00:00"/>
    <d v="2024-01-21T00:00:00"/>
    <d v="2024-01-25T00:00:00"/>
    <n v="3.4583333333333335"/>
    <x v="2"/>
    <x v="4"/>
    <n v="1003894610"/>
    <m/>
  </r>
  <r>
    <x v="96"/>
    <n v="1000786591"/>
    <s v="BRAYAN STEVEN MACHADO ROCHA"/>
    <s v="COLVATEL"/>
    <s v="AUXILIAR I / INSTALADOR FTTH"/>
    <s v="BOGOTA"/>
    <s v="DDR18142"/>
    <x v="29"/>
    <n v="1197001"/>
    <s v="PUNTOS"/>
    <s v="L-S"/>
    <n v="3134942248"/>
    <s v="CONTRATO 4660000389, "/>
    <m/>
    <s v="PROYECTIZADO"/>
    <s v="Bladimir Hernandez Borja "/>
    <s v="18142-1000786591"/>
    <s v="LINA CRUZ"/>
    <s v="LINA PAOLA CRUZ TORRES"/>
    <s v="ACTUALICE SEGUIMIENTO"/>
    <s v="Nombre: SIMCARD ETB , Nombre: CARNÉ , Nombre: CELULAR SMARTPHONE BASICO ,"/>
    <s v="102839 SIMCARD ETB 6 SERIALIZADO  _x000a_000001 CARNÉ 7 SERIALIZADO  _x000a_101999 CELULAR SMARTPHONE BASICO 6 CUANTIFICADO  "/>
    <d v="2024-02-01T07:33:49"/>
    <s v="Mañana"/>
    <d v="2024-02-06T00:00:00"/>
    <n v="7.315150462964084"/>
    <d v="2024-01-11T00:00:00"/>
    <d v="2024-01-12T00:00:00"/>
    <d v="2024-01-25T00:00:00"/>
    <n v="0.58333333333333337"/>
    <x v="12"/>
    <x v="5"/>
    <m/>
    <m/>
  </r>
  <r>
    <x v="164"/>
    <n v="1073522477"/>
    <s v="YILBER DAVID CAÑON VARGAS"/>
    <s v="COLVATEL"/>
    <s v="TECNICO II / INSTALADOR FTTH"/>
    <s v="BOGOTA"/>
    <s v="DDR18141"/>
    <x v="29"/>
    <n v="1197001"/>
    <s v="PUNTOS"/>
    <s v="L-S"/>
    <n v="3505959307"/>
    <s v="CONTRATO 4660000389"/>
    <s v="REQUIERE MOTO"/>
    <s v="PROYECTIZADO"/>
    <s v="Bladimir Hernandez Borja "/>
    <s v="18141-1073522477"/>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1-25T20:01:34"/>
    <s v="Tarde"/>
    <d v="2024-01-30T00:00:00"/>
    <n v="0.83442129629838746"/>
    <d v="2024-01-11T00:00:00"/>
    <d v="2024-01-12T00:00:00"/>
    <d v="2024-01-25T00:00:00"/>
    <n v="0.58333333333333337"/>
    <x v="12"/>
    <x v="5"/>
    <n v="1073522477"/>
    <m/>
  </r>
  <r>
    <x v="164"/>
    <n v="1019068382"/>
    <s v="JUAN CARLOS VALENCIA ORTIZ"/>
    <s v="COLVATEL"/>
    <s v="TECNICO II / INSTALADOR FTTH"/>
    <s v="BOGOTA"/>
    <s v="DDR18141"/>
    <x v="29"/>
    <n v="1197001"/>
    <s v="PUNTOS"/>
    <s v="L-S"/>
    <n v="3002980721"/>
    <s v="CONTRATO 4660000389"/>
    <s v="REQUIERE MOTO"/>
    <s v="PROYECTIZADO"/>
    <s v="Bladimir Hernandez Borja "/>
    <s v="18141-1019068382"/>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1-25T20:22:33"/>
    <s v="Tarde"/>
    <d v="2024-01-30T00:00:00"/>
    <n v="0.84899305555882165"/>
    <d v="2024-01-11T00:00:00"/>
    <d v="2024-01-12T00:00:00"/>
    <d v="2024-01-25T00:00:00"/>
    <n v="0.58333333333333337"/>
    <x v="12"/>
    <x v="5"/>
    <m/>
    <m/>
  </r>
  <r>
    <x v="173"/>
    <n v="1010226324"/>
    <s v="JOHAN SEBASTIAN BOLIVAR PUENTES"/>
    <s v="COLVATEL"/>
    <s v="TECNICO II / JEFE DE TENDIDO"/>
    <s v="BOGOTA"/>
    <s v="DDR18138"/>
    <x v="29"/>
    <n v="1200001"/>
    <s v="PUNTOS"/>
    <s v="6X8"/>
    <n v="3219122176"/>
    <s v="DECOMISIONAMIENTO COBRE"/>
    <m/>
    <s v="PROYECTIZADO"/>
    <s v="Mauricio Barreto Ochoa "/>
    <s v="18138-1010226324"/>
    <s v="LINA CRUZ"/>
    <s v="LINA PAOLA CRUZ TORRES"/>
    <s v="ACTUALICE SEGUIMIENTO"/>
    <s v="Nombre: SIMCARD ETB , Nombre: CARNÉ , Nombre: CELULAR SMARTPHONE BASICO ,"/>
    <s v="102839 SIMCARD ETB 2 SERIALIZADO  _x000a_101999 CELULAR SMARTPHONE BASICO 2 CUANTIFICADO  _x000a_000001 CARNÉ 2 SERIALIZADO_x000a_**********Prueba de Poligrafía*******"/>
    <d v="2024-01-25T20:13:12"/>
    <s v="Tarde"/>
    <d v="2024-01-30T00:00:00"/>
    <n v="0.84249999999883585"/>
    <d v="2024-01-10T00:00:00"/>
    <d v="2024-01-11T00:00:00"/>
    <d v="2024-01-25T00:00:00"/>
    <n v="1.125"/>
    <x v="5"/>
    <x v="6"/>
    <n v="1010226324"/>
    <m/>
  </r>
  <r>
    <x v="173"/>
    <n v="80143669"/>
    <s v="NELSON ANDREY BARBOSA CARREÑO"/>
    <s v="COLVATEL"/>
    <s v="TECNICO II / JEFE DE TENDIDO"/>
    <s v="BOGOTA"/>
    <s v="DDR18138"/>
    <x v="29"/>
    <n v="1200001"/>
    <s v="PUNTOS"/>
    <s v="6X8"/>
    <n v="3013922073"/>
    <s v="DECOMISIONAMIENTO COBRE"/>
    <m/>
    <s v="PROYECTIZADO"/>
    <s v="Mauricio Barreto Ochoa "/>
    <s v="18138-80143669"/>
    <s v="LINA CRUZ"/>
    <s v="LINA PAOLA CRUZ TORRES"/>
    <s v="ACTUALICE SEGUIMIENTO"/>
    <s v="Nombre: SIMCARD ETB , Nombre: CARNÉ , Nombre: CELULAR SMARTPHONE BASICO ,"/>
    <s v="102839 SIMCARD ETB 2 SERIALIZADO  _x000a_101999 CELULAR SMARTPHONE BASICO 2 CUANTIFICADO  _x000a_000001 CARNÉ 2 SERIALIZADO_x000a_**********Prueba de Poligrafía*******"/>
    <d v="2024-01-25T20:25:54"/>
    <s v="Tarde"/>
    <d v="2024-01-30T00:00:00"/>
    <n v="0.85131944444583496"/>
    <d v="2024-01-10T00:00:00"/>
    <d v="2024-01-11T00:00:00"/>
    <d v="2024-01-25T00:00:00"/>
    <n v="1.125"/>
    <x v="5"/>
    <x v="6"/>
    <n v="80143669"/>
    <m/>
  </r>
  <r>
    <x v="174"/>
    <n v="1119218253"/>
    <s v="JORDAN ALEJANDRO MARQUEZ SOLANO"/>
    <s v="COLVATEL"/>
    <s v="AUXILIAR I / EMPALMERIA REDES DE COBRE "/>
    <s v="BOGOTA"/>
    <s v="DDR18122"/>
    <x v="29"/>
    <n v="1200001"/>
    <s v="PUNTOS"/>
    <s v="L-S"/>
    <n v="3025122055"/>
    <s v="DECOMISIONAMIENTO COBRE"/>
    <m/>
    <s v="PROYECTIZADO"/>
    <s v="Mauricio Barreto Ochoa "/>
    <s v="18122-1119218253"/>
    <s v="LINA CRUZ"/>
    <s v="LINA PAOLA CRUZ TORRES"/>
    <s v="ACTUALICE SEGUIMIENTO"/>
    <n v="0"/>
    <s v="SIN RECURSOS"/>
    <d v="2024-02-06T08:31:21"/>
    <s v="Mañana"/>
    <d v="2024-02-09T00:00:00"/>
    <n v="12.355104166665114"/>
    <d v="2024-01-05T00:00:00"/>
    <d v="2024-01-11T00:00:00"/>
    <d v="2024-01-25T00:00:00"/>
    <n v="2.9583333333333335"/>
    <x v="5"/>
    <x v="8"/>
    <m/>
    <m/>
  </r>
  <r>
    <x v="174"/>
    <n v="1000777645"/>
    <s v="JUAN SEBASTIAN SANCHEZ DUEÑAS"/>
    <s v="COLVATEL"/>
    <s v="AUXILIAR I / EMPALMERIA REDES DE COBRE "/>
    <s v="BOGOTA"/>
    <s v="DDR18122"/>
    <x v="29"/>
    <n v="1200001"/>
    <s v="PUNTOS"/>
    <s v="L-S"/>
    <n v="3124075720"/>
    <s v="DECOMISIONAMIENTO COBRE"/>
    <m/>
    <s v="PROYECTIZADO"/>
    <s v="Mauricio Barreto Ochoa "/>
    <s v="18122-1000777645"/>
    <s v="LINA CRUZ"/>
    <s v="LINA PAOLA CRUZ TORRES"/>
    <s v="ACTUALICE SEGUIMIENTO"/>
    <n v="0"/>
    <s v="SIN RECURSOS"/>
    <d v="2024-01-25T20:21:01"/>
    <s v="Tarde"/>
    <d v="2024-01-30T00:00:00"/>
    <n v="0.84792824074247619"/>
    <d v="2024-01-05T00:00:00"/>
    <d v="2024-01-11T00:00:00"/>
    <d v="2024-01-25T00:00:00"/>
    <n v="2.9583333333333335"/>
    <x v="5"/>
    <x v="8"/>
    <m/>
    <m/>
  </r>
  <r>
    <x v="174"/>
    <n v="1233896674"/>
    <s v="JEISON SANTIAGO CHAPARRO RIAÑO"/>
    <s v="COLVATEL"/>
    <s v="AUXILIAR I / EMPALMERIA REDES DE COBRE "/>
    <s v="BOGOTA"/>
    <s v="DDR18122"/>
    <x v="29"/>
    <n v="1200001"/>
    <s v="PUNTOS"/>
    <s v="L-S"/>
    <n v="3223477990"/>
    <s v="DECOMISIONAMIENTO COBRE"/>
    <m/>
    <s v="PROYECTIZADO"/>
    <s v="Mauricio Barreto Ochoa "/>
    <s v="18122-1233896674"/>
    <s v="LINA CRUZ"/>
    <s v="LINA PAOLA CRUZ TORRES"/>
    <s v="ACTUALICE SEGUIMIENTO"/>
    <n v="0"/>
    <s v="SIN RECURSOS"/>
    <d v="2024-01-25T20:21:54"/>
    <s v="Tarde"/>
    <d v="2024-01-30T00:00:00"/>
    <n v="0.84854166666627862"/>
    <d v="2024-01-05T00:00:00"/>
    <d v="2024-01-11T00:00:00"/>
    <d v="2024-01-25T00:00:00"/>
    <n v="2.9583333333333335"/>
    <x v="5"/>
    <x v="8"/>
    <n v="1233896674"/>
    <m/>
  </r>
  <r>
    <x v="174"/>
    <n v="1013676671"/>
    <s v="DIEGO ALEJANDRO VILLAR LEON"/>
    <s v="COLVATEL"/>
    <s v="AUXILIAR I / EMPALMERIA REDES DE COBRE "/>
    <s v="BOGOTA"/>
    <s v="DDR18122"/>
    <x v="29"/>
    <n v="1200001"/>
    <s v="PUNTOS"/>
    <s v="L-S"/>
    <n v="3148910117"/>
    <s v="DECOMISIONAMIENTO COBRE"/>
    <m/>
    <s v="PROYECTIZADO"/>
    <s v="Mauricio Barreto Ochoa "/>
    <s v="18122-1013676671"/>
    <s v="LINA CRUZ"/>
    <s v="LINA PAOLA CRUZ TORRES"/>
    <s v="ACTUALICE SEGUIMIENTO"/>
    <n v="0"/>
    <s v="SIN RECURSOS"/>
    <d v="2024-01-25T20:23:24"/>
    <s v="Tarde"/>
    <d v="2024-01-30T00:00:00"/>
    <n v="0.84958333333634073"/>
    <d v="2024-01-05T00:00:00"/>
    <d v="2024-01-11T00:00:00"/>
    <d v="2024-01-25T00:00:00"/>
    <n v="2.9583333333333335"/>
    <x v="5"/>
    <x v="8"/>
    <n v="1013676671"/>
    <m/>
  </r>
  <r>
    <x v="175"/>
    <n v="1000003698"/>
    <s v="JUAN FELIPE ACHIPIZ QUINA"/>
    <s v="COLVATEL"/>
    <s v="AUXILIAR I / TENDIDO COBRE"/>
    <s v="BOGOTA"/>
    <s v="DDR18121"/>
    <x v="29"/>
    <n v="1200001"/>
    <s v="PUNTOS"/>
    <s v="6X8"/>
    <n v="3143557167"/>
    <s v="DECOMISIONAMIENTO COBRE"/>
    <m/>
    <s v="PROYECTIZADO"/>
    <s v="Mauricio Barreto Ochoa "/>
    <s v="18121-1000003698"/>
    <s v="LINA CRUZ"/>
    <s v="LINA PAOLA CRUZ TORRES"/>
    <s v="ACTUALICE SEGUIMIENTO"/>
    <n v="0"/>
    <s v="SIN RECURSOS"/>
    <d v="2024-01-25T20:02:31"/>
    <s v="Tarde"/>
    <d v="2024-01-30T00:00:00"/>
    <n v="0.83508101852203254"/>
    <d v="2024-01-05T00:00:00"/>
    <d v="2024-01-11T00:00:00"/>
    <d v="2024-01-25T00:00:00"/>
    <n v="2.9583333333333335"/>
    <x v="5"/>
    <x v="8"/>
    <n v="1000003698"/>
    <m/>
  </r>
  <r>
    <x v="175"/>
    <n v="1000859285"/>
    <s v="IVAN CAMILO PAREDES HURTADO"/>
    <s v="COLVATEL"/>
    <s v="AUXILIAR I / TENDIDO COBRE"/>
    <s v="BOGOTA"/>
    <s v="DDR18121"/>
    <x v="29"/>
    <n v="1200001"/>
    <s v="PUNTOS"/>
    <s v="6X8"/>
    <n v="3222180314"/>
    <s v="DECOMISIONAMIENTO COBRE"/>
    <m/>
    <s v="PROYECTIZADO"/>
    <s v="Mauricio Barreto Ochoa "/>
    <s v="18121-1000859285"/>
    <s v="LINA CRUZ"/>
    <s v="LINA PAOLA CRUZ TORRES"/>
    <s v="ACTUALICE SEGUIMIENTO"/>
    <n v="0"/>
    <s v="SIN RECURSOS"/>
    <d v="2024-02-13T09:12:15"/>
    <s v="Mañana"/>
    <d v="2024-02-16T00:00:00"/>
    <n v="19.383506944446708"/>
    <d v="2024-01-05T00:00:00"/>
    <d v="2024-01-11T00:00:00"/>
    <d v="2024-01-25T00:00:00"/>
    <n v="2.9583333333333335"/>
    <x v="5"/>
    <x v="8"/>
    <m/>
    <m/>
  </r>
  <r>
    <x v="175"/>
    <n v="1014737780"/>
    <s v="CAMILO ESTEBAN BELTRAN ESPINEL"/>
    <s v="COLVATEL"/>
    <s v="AUXILIAR I / TENDIDO COBRE"/>
    <s v="BOGOTA"/>
    <s v="DDR18121"/>
    <x v="29"/>
    <n v="1200001"/>
    <s v="PUNTOS"/>
    <s v="6X8"/>
    <n v="3206353294"/>
    <s v="DECOMISIONAMIENTO COBRE"/>
    <m/>
    <s v="PROYECTIZADO"/>
    <s v="Mauricio Barreto Ochoa "/>
    <s v="18121-1014737780"/>
    <s v="LINA CRUZ"/>
    <s v="LINA PAOLA CRUZ TORRES"/>
    <s v="ACTUALICE SEGUIMIENTO"/>
    <n v="0"/>
    <s v="SIN RECURSOS"/>
    <d v="2024-01-25T20:11:53"/>
    <s v="Tarde"/>
    <d v="2024-01-30T00:00:00"/>
    <n v="0.84158564815152204"/>
    <d v="2024-01-05T00:00:00"/>
    <d v="2024-01-11T00:00:00"/>
    <d v="2024-01-25T00:00:00"/>
    <n v="2.9583333333333335"/>
    <x v="5"/>
    <x v="8"/>
    <m/>
    <m/>
  </r>
  <r>
    <x v="175"/>
    <n v="1007106152"/>
    <s v="ANDRES FELIPE AVILA BURBANO"/>
    <s v="COLVATEL"/>
    <s v="AUXILIAR I / TENDIDO COBRE"/>
    <s v="BOGOTA"/>
    <s v="DDR18121"/>
    <x v="29"/>
    <n v="1200001"/>
    <s v="PUNTOS"/>
    <s v="6X8"/>
    <n v="3107911113"/>
    <s v="DECOMISIONAMIENTO COBRE"/>
    <m/>
    <s v="PROYECTIZADO"/>
    <s v="Mauricio Barreto Ochoa "/>
    <s v="18121-1007106152"/>
    <s v="LINA CRUZ"/>
    <s v="LINA PAOLA CRUZ TORRES"/>
    <s v="ACTUALICE SEGUIMIENTO"/>
    <n v="0"/>
    <s v="SIN RECURSOS"/>
    <d v="2024-02-02T08:36:36"/>
    <s v="Mañana"/>
    <d v="2024-02-07T00:00:00"/>
    <n v="8.3587499999994179"/>
    <d v="2024-01-05T00:00:00"/>
    <d v="2024-01-11T00:00:00"/>
    <d v="2024-01-25T00:00:00"/>
    <n v="2.9583333333333335"/>
    <x v="5"/>
    <x v="8"/>
    <m/>
    <m/>
  </r>
  <r>
    <x v="176"/>
    <n v="1026287124"/>
    <s v="JORGE ANDRES BALLESTEROS CAICA"/>
    <s v="COLVATEL"/>
    <s v="TECNICO II EMPALMADOR REDES DE COBRE "/>
    <s v="BOGOTA"/>
    <s v="DDR18115"/>
    <x v="29"/>
    <n v="1196001"/>
    <s v="PUNTOS"/>
    <s v="L-S"/>
    <n v="3008355484"/>
    <s v="CONTRATO 4660000389"/>
    <m/>
    <s v="PROYECTIZADO"/>
    <s v="Mauricio Barreto Ochoa "/>
    <s v="18115-1026287124"/>
    <s v="LINA CRUZ"/>
    <s v="LINA PAOLA CRUZ TORRES"/>
    <s v="ACTUALICE SEGUIMIENTO"/>
    <s v="Nombre: SIMCARD ETB , Nombre: CARNÉ , Nombre: CELULAR SMARTPHONE BASICO ,"/>
    <s v="102839 SIMCARD ETB 1 SERIALIZADO  _x000a_000001 CARNÉ 1 SERIALIZADO  _x000a_101999 CELULAR SMARTPHONE BASICO 1 CUANTIFICADO "/>
    <d v="2024-01-31T09:16:18"/>
    <s v="Mañana"/>
    <d v="2024-02-05T00:00:00"/>
    <n v="6.3863194444420515"/>
    <d v="2024-01-04T00:00:00"/>
    <d v="2024-01-21T00:00:00"/>
    <d v="2024-01-25T00:00:00"/>
    <n v="10.25"/>
    <x v="2"/>
    <x v="17"/>
    <n v="1026287124"/>
    <m/>
  </r>
  <r>
    <x v="177"/>
    <n v="72205130"/>
    <s v="ALFREDO CARLOS BENAVIDES DE LA ROSA"/>
    <s v="COLVATEL"/>
    <s v="OPERADOR BASICO INFRAESTRUCTURA NOC"/>
    <s v="BOGOTA"/>
    <s v="DDR18111"/>
    <x v="29"/>
    <n v="1512001"/>
    <s v="PUNTOS"/>
    <s v="7X24"/>
    <n v="3106191874"/>
    <s v="CONTRATO 4600018105"/>
    <m/>
    <s v="PROYECTIZADO"/>
    <s v="Jose Eliberto Gonzalez"/>
    <s v="18111-72205130"/>
    <s v="LINA CRUZ"/>
    <s v="LINA PAOLA CRUZ TORRES"/>
    <s v="ACTUALICE SEGUIMIENTO"/>
    <s v="Nombre: COMPUTADOR PORTATIL , Nombre: Cuenta Correo Kios , Nombre: CARNÉ , Nombre: VPN FORTICLIENT COLVATEL ,"/>
    <s v="000001 CARNÉ 1 SERIALIZADO _x000a_102727 COMPUTADOR PORTATIL 1 SERIALIZADO  _x000a_000005 Cuenta Correo Kios 1 SERIALIZADO  _x000a_9999902 VPN FORTICLIENT COLVATEL 1 CUANTIFICADO "/>
    <m/>
    <s v=""/>
    <m/>
    <m/>
    <d v="2024-01-04T00:00:00"/>
    <d v="2024-01-05T00:00:00"/>
    <d v="2024-01-25T00:00:00"/>
    <n v="0.625"/>
    <x v="7"/>
    <x v="17"/>
    <m/>
    <m/>
  </r>
  <r>
    <x v="178"/>
    <n v="1032380077"/>
    <s v="MARTHA LILIANA GUZMAN GARZON"/>
    <s v="COLVATEL"/>
    <s v="AUXILIAR DE ARCHIVO"/>
    <s v="BOGOTA"/>
    <s v="DDR18078"/>
    <x v="29"/>
    <n v="89992"/>
    <s v="PUNTOS"/>
    <s v="L-S"/>
    <n v="3017765146"/>
    <s v="Sede: COFRADIA "/>
    <m/>
    <s v=""/>
    <s v=""/>
    <s v="18078-1032380077"/>
    <s v="LINA CRUZ"/>
    <s v="LINA PAOLA CRUZ TORRES"/>
    <s v=""/>
    <s v="Nombre: COMPUTADOR PORTATIL , Nombre: Cuenta Correo Kios , Nombre: CARNÉ ,"/>
    <s v=""/>
    <d v="2024-01-29T07:55:44"/>
    <s v="Mañana"/>
    <d v="2024-02-01T00:00:00"/>
    <n v="4.3303703703713836"/>
    <d v="2023-12-29T00:00:00"/>
    <d v="2024-01-05T00:00:00"/>
    <d v="2024-01-25T00:00:00"/>
    <n v="5.333333333333333"/>
    <x v="7"/>
    <x v="18"/>
    <n v="1032380077"/>
    <m/>
  </r>
  <r>
    <x v="179"/>
    <n v="1054803332"/>
    <s v="CAMILO ANDRES RUBIO CASTELBLANCO"/>
    <s v="COLVATEL"/>
    <s v="OPERADOR BASICO INFRAESTRUCTURA NOC"/>
    <s v="BOGOTA"/>
    <s v="DDR18072"/>
    <x v="29"/>
    <n v="1060001"/>
    <s v="PUNTOS"/>
    <s v="7X24"/>
    <n v="3058662851"/>
    <s v="CONTRATO 4600018227, Sede: CUNI "/>
    <m/>
    <s v=""/>
    <s v=""/>
    <s v="18072-1054803332"/>
    <s v="LINA CRUZ"/>
    <s v="LINA PAOLA CRUZ TORRES"/>
    <s v=""/>
    <s v="Nombre: COMPUTADOR PORTATIL , Nombre: Cuenta Correo Kios , Nombre: CARNÉ , Nombre: VPN FORTICLIENT COLVATEL ,"/>
    <s v=""/>
    <d v="2024-01-25T20:27:41"/>
    <s v="Tarde"/>
    <d v="2024-01-30T00:00:00"/>
    <n v="0.85255787037021946"/>
    <d v="2023-12-27T00:00:00"/>
    <d v="2024-01-04T00:00:00"/>
    <d v="2024-01-25T00:00:00"/>
    <n v="5.791666666666667"/>
    <x v="23"/>
    <x v="14"/>
    <n v="1054803332"/>
    <m/>
  </r>
  <r>
    <x v="146"/>
    <n v="1057571396"/>
    <s v="LILIANA CAROLINA DURAN SERRANO"/>
    <s v="COLVATEL"/>
    <s v="PROFESIONAL DE ATENCION A FALLAS CORPORATIVO"/>
    <s v="BOGOTA"/>
    <s v="DDR18071"/>
    <x v="29"/>
    <n v="1060001"/>
    <s v="PUNTOS"/>
    <s v="6X8"/>
    <n v="3222605205"/>
    <s v="CONTRATO 4600018227, Sede: CUNI "/>
    <m/>
    <s v=""/>
    <s v=""/>
    <s v="18071-1057571396"/>
    <s v="LINA CRUZ"/>
    <s v="LINA PAOLA CRUZ TORRES"/>
    <s v=""/>
    <s v="Nombre: COMPUTADOR PORTATIL , Nombre: SIMCARD ETB , Nombre: Cuenta Correo Kios , Nombre: CARNÉ , Nombre: CELULAR SMARTPHONE BASICO ,"/>
    <s v=""/>
    <m/>
    <s v=""/>
    <m/>
    <m/>
    <d v="2023-12-27T00:00:00"/>
    <d v="2024-01-04T00:00:00"/>
    <d v="2024-01-25T00:00:00"/>
    <n v="6"/>
    <x v="23"/>
    <x v="14"/>
    <m/>
    <m/>
  </r>
  <r>
    <x v="146"/>
    <n v="79769091"/>
    <s v="ERICK LOPEZ SUAREZ"/>
    <s v="COLVATEL"/>
    <s v="PROFESIONAL DE ATENCION A FALLAS CORPORATIVO"/>
    <s v="BOGOTA"/>
    <s v="DDR18071"/>
    <x v="29"/>
    <n v="1060001"/>
    <s v="PUNTOS"/>
    <s v="6X8"/>
    <n v="3132079968"/>
    <s v="CONTRATO 4600018227, Sede: CUNI "/>
    <m/>
    <s v=""/>
    <s v=""/>
    <s v="18071-79769091"/>
    <s v="LINA CRUZ"/>
    <s v="LINA PAOLA CRUZ TORRES"/>
    <s v=""/>
    <s v="Nombre: COMPUTADOR PORTATIL , Nombre: SIMCARD ETB , Nombre: Cuenta Correo Kios , Nombre: CARNÉ , Nombre: CELULAR SMARTPHONE BASICO ,"/>
    <s v=""/>
    <m/>
    <s v=""/>
    <m/>
    <m/>
    <d v="2023-12-27T00:00:00"/>
    <d v="2024-01-04T00:00:00"/>
    <d v="2024-01-25T00:00:00"/>
    <n v="6"/>
    <x v="23"/>
    <x v="14"/>
    <n v="79769091"/>
    <m/>
  </r>
  <r>
    <x v="180"/>
    <n v="1023919238"/>
    <s v="DILIER HOLMEDO GRAJALES RODRIGUEZ"/>
    <s v="COLVATEL"/>
    <s v="TECNICO IV FUSIONADOR DE FIBRA ASEGURAMIENTO FTTH"/>
    <s v="BOGOTA"/>
    <s v="DDR18144"/>
    <x v="30"/>
    <n v="1199001"/>
    <s v="PUNTOS"/>
    <s v="L-S"/>
    <n v="3235823772"/>
    <s v="CONTRATO 4660000389"/>
    <m/>
    <s v="PROYECTIZADO"/>
    <s v="Marsceliano Tovar Nivia"/>
    <s v="18144-1023919238"/>
    <s v="LINA CRUZ"/>
    <s v="LINA PAOLA CRUZ TORRES"/>
    <s v="ACTUALICE SEGUIMIENTO"/>
    <s v="Nombre: SIMCARD ETB , Nombre: CARNÉ , Nombre: CELULAR SMARTPHONE BASICO ,"/>
    <s v="101999 CELULAR SMARTPHONE BASICO 4 CUANTIFICADO  _x000a_102839 SIMCARD ETB 4 SERIALIZADO  _x000a_000001 CARNÉ 4 SERIALIZADO"/>
    <d v="2024-01-25T19:56:21"/>
    <s v="Tarde"/>
    <d v="2024-01-30T00:00:00"/>
    <n v="2.8307986111103673"/>
    <d v="2024-01-12T00:00:00"/>
    <d v="2024-01-12T00:00:00"/>
    <d v="2024-01-23T00:00:00"/>
    <n v="4.1666666666666664E-2"/>
    <x v="4"/>
    <x v="4"/>
    <n v="1023919238"/>
    <m/>
  </r>
  <r>
    <x v="180"/>
    <n v="1030579671"/>
    <s v="WILLIAM LEONARDO BAUTISTA CARRASCO"/>
    <s v="COLVATEL"/>
    <s v="TECNICO IV FUSIONADOR DE FIBRA ASEGURAMIENTO FTTH"/>
    <s v="BOGOTA"/>
    <s v="DDR18144"/>
    <x v="30"/>
    <n v="1199001"/>
    <s v="PUNTOS"/>
    <s v="L-S"/>
    <n v="3508817958"/>
    <s v="CONTRATO 4660000389"/>
    <m/>
    <s v="PROYECTIZADO"/>
    <s v="Marsceliano Tovar Nivia"/>
    <s v="18144-1030579671"/>
    <s v="LINA CRUZ"/>
    <s v="LINA PAOLA CRUZ TORRES"/>
    <s v="ACTUALICE SEGUIMIENTO"/>
    <s v="Nombre: SIMCARD ETB , Nombre: CARNÉ , Nombre: CELULAR SMARTPHONE BASICO ,"/>
    <s v="101999 CELULAR SMARTPHONE BASICO 4 CUANTIFICADO  _x000a_102839 SIMCARD ETB 4 SERIALIZADO  _x000a_000001 CARNÉ 4 SERIALIZADO"/>
    <m/>
    <s v=""/>
    <m/>
    <m/>
    <d v="2024-01-12T00:00:00"/>
    <d v="2024-01-12T00:00:00"/>
    <d v="2024-01-23T00:00:00"/>
    <n v="4.1666666666666664E-2"/>
    <x v="4"/>
    <x v="4"/>
    <n v="1030579671"/>
    <m/>
  </r>
  <r>
    <x v="96"/>
    <n v="1033700723"/>
    <s v="ELSA PAOLA GARZON HERNANDEZ"/>
    <s v="COLVATEL"/>
    <s v="AUXILIAR I / INSTALADOR FTTH"/>
    <s v="BOGOTA"/>
    <s v="DDR18142"/>
    <x v="30"/>
    <n v="1197001"/>
    <s v="PUNTOS"/>
    <s v="L-S"/>
    <n v="3193960782"/>
    <s v="CONTRATO 4660000389"/>
    <m/>
    <s v="PROYECTIZADO"/>
    <s v="Bladimir Hernandez Borja "/>
    <s v="18142-1033700723"/>
    <s v="LINA CRUZ"/>
    <s v="LINA PAOLA CRUZ TORRES"/>
    <s v="ACTUALICE SEGUIMIENTO"/>
    <s v="Nombre: SIMCARD ETB , Nombre: CARNÉ , Nombre: CELULAR SMARTPHONE BASICO ,"/>
    <s v="102839 SIMCARD ETB 6 SERIALIZADO  _x000a_000001 CARNÉ 7 SERIALIZADO  _x000a_101999 CELULAR SMARTPHONE BASICO 6 CUANTIFICADO  "/>
    <d v="2024-01-25T19:38:06"/>
    <s v="Tarde"/>
    <d v="2024-01-30T00:00:00"/>
    <n v="2.8181249999979627"/>
    <d v="2024-01-11T00:00:00"/>
    <d v="2024-01-12T00:00:00"/>
    <d v="2024-01-23T00:00:00"/>
    <n v="0.58333333333333337"/>
    <x v="4"/>
    <x v="11"/>
    <m/>
    <m/>
  </r>
  <r>
    <x v="164"/>
    <n v="1022342735"/>
    <s v="EDWIN ALEXANDER RANGEL RODRIGUEZ"/>
    <s v="COLVATEL"/>
    <s v="TECNICO II / INSTALADOR FTTH"/>
    <s v="BOGOTA"/>
    <s v="DDR18141"/>
    <x v="30"/>
    <n v="1197001"/>
    <s v="PUNTOS"/>
    <s v="L-S"/>
    <n v="3102998649"/>
    <s v="CONTRATO 4660000389"/>
    <m/>
    <s v="PROYECTIZADO"/>
    <s v="Bladimir Hernandez Borja "/>
    <s v="18141-1022342735"/>
    <s v="LINA CRUZ"/>
    <s v="LINA PAOLA CRUZ TORRES"/>
    <s v="ACTUALICE SEGUIMIENTO"/>
    <s v="Nombre: SIMCARD ETB , Nombre: CARNÉ , Nombre: CELULAR SMARTPHONE BASICO , Nombre: REQUIERE MOTO ,"/>
    <s v="102839 SIMCARD ETB 12 SERIALIZADO  _x000a_101999 CELULAR SMARTPHONE BASICO 12 CUANTIFICADO  _x000a_000001 CARNÉ 12 SERIALIZADO  _x000a_9999988 REQUIERE MOTO 12 CUANTIFICADO "/>
    <d v="2024-01-25T19:31:31"/>
    <s v="Tarde"/>
    <d v="2024-01-30T00:00:00"/>
    <n v="2.8135532407395658"/>
    <d v="2024-01-11T00:00:00"/>
    <d v="2024-01-12T00:00:00"/>
    <d v="2024-01-23T00:00:00"/>
    <n v="0.58333333333333337"/>
    <x v="4"/>
    <x v="11"/>
    <n v="1022342735"/>
    <m/>
  </r>
  <r>
    <x v="181"/>
    <n v="1067964423"/>
    <s v="NEIDER JHAIR HOYOS NEGRETE"/>
    <s v="COLVATEL"/>
    <s v="TECNICO II / JEFE DE TENDIDO"/>
    <s v="BOGOTA"/>
    <s v="DDR18137"/>
    <x v="30"/>
    <n v="1200001"/>
    <s v="PUNTOS"/>
    <s v="L-S"/>
    <n v="3143912664"/>
    <s v="DECOMISIONAMIENTO COBRE"/>
    <m/>
    <s v="PROYECTIZADO"/>
    <s v="Mauricio Barreto Ochoa "/>
    <s v="18137-1067964423"/>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d v="2024-01-25T19:32:43"/>
    <s v="Tarde"/>
    <d v="2024-01-30T00:00:00"/>
    <n v="2.8143865740712499"/>
    <d v="2024-01-10T00:00:00"/>
    <d v="2024-01-11T00:00:00"/>
    <d v="2024-01-23T00:00:00"/>
    <n v="1.125"/>
    <x v="9"/>
    <x v="10"/>
    <m/>
    <m/>
  </r>
  <r>
    <x v="181"/>
    <n v="1003819727"/>
    <s v="JUAN DAVID ALCOCER PERDOMO "/>
    <s v="COLVATEL"/>
    <s v="TECNICO II / JEFE DE TENDIDO"/>
    <s v="BOGOTA"/>
    <s v="DDR18137"/>
    <x v="30"/>
    <n v="1200001"/>
    <s v="PUNTOS"/>
    <s v="L-S"/>
    <n v="3148543318"/>
    <s v="DECOMISIONAMIENTO COBRE"/>
    <m/>
    <s v="PROYECTIZADO"/>
    <s v="Mauricio Barreto Ochoa "/>
    <s v="18137-1003819727"/>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d v="2024-01-25T19:33:31"/>
    <s v="Tarde"/>
    <d v="2024-01-30T00:00:00"/>
    <n v="2.814942129632982"/>
    <d v="2024-01-10T00:00:00"/>
    <d v="2024-01-11T00:00:00"/>
    <d v="2024-01-23T00:00:00"/>
    <n v="1.125"/>
    <x v="9"/>
    <x v="10"/>
    <n v="1003819727"/>
    <m/>
  </r>
  <r>
    <x v="181"/>
    <n v="79828864"/>
    <s v="JUAN CARLOS BURITICA MORALES "/>
    <s v="COLVATEL"/>
    <s v="TECNICO II / JEFE DE TENDIDO"/>
    <s v="BOGOTA"/>
    <s v="DDR18137"/>
    <x v="30"/>
    <n v="1200001"/>
    <s v="PUNTOS"/>
    <s v="L-S"/>
    <n v="3138058348"/>
    <s v="DECOMISIONAMIENTO COBRE"/>
    <m/>
    <s v="PROYECTIZADO"/>
    <s v="Mauricio Barreto Ochoa "/>
    <s v="18137-79828864"/>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d v="2024-01-25T19:46:04"/>
    <s v="Tarde"/>
    <d v="2024-01-30T00:00:00"/>
    <n v="2.8236574074107921"/>
    <d v="2024-01-10T00:00:00"/>
    <d v="2024-01-11T00:00:00"/>
    <d v="2024-01-23T00:00:00"/>
    <n v="1.125"/>
    <x v="9"/>
    <x v="10"/>
    <n v="79828864"/>
    <m/>
  </r>
  <r>
    <x v="181"/>
    <n v="1000462533"/>
    <s v="NICOLAS TRUJILLO LOPEZ "/>
    <s v="COLVATEL"/>
    <s v="TECNICO II / JEFE DE TENDIDO"/>
    <s v="BOGOTA"/>
    <s v="DDR18137"/>
    <x v="30"/>
    <n v="1200001"/>
    <s v="PUNTOS"/>
    <s v="L-S"/>
    <n v="3217292006"/>
    <s v="DECOMISIONAMIENTO COBRE"/>
    <m/>
    <s v="PROYECTIZADO"/>
    <s v="Mauricio Barreto Ochoa "/>
    <s v="18137-1000462533"/>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d v="2024-01-25T19:49:47"/>
    <s v="Tarde"/>
    <d v="2024-01-30T00:00:00"/>
    <n v="2.8262384259287501"/>
    <d v="2024-01-10T00:00:00"/>
    <d v="2024-01-11T00:00:00"/>
    <d v="2024-01-23T00:00:00"/>
    <n v="1.125"/>
    <x v="9"/>
    <x v="10"/>
    <n v="1000462533"/>
    <m/>
  </r>
  <r>
    <x v="181"/>
    <n v="1059446103"/>
    <s v="EDWIN YESSID GRANJA VALENCIA"/>
    <s v="COLVATEL"/>
    <s v="TECNICO II / JEFE DE TENDIDO"/>
    <s v="BOGOTA"/>
    <s v="DDR18137"/>
    <x v="30"/>
    <n v="1200001"/>
    <s v="PUNTOS"/>
    <s v="L-S"/>
    <n v="3144728804"/>
    <s v="DECOMISIONAMIENTO COBRE"/>
    <m/>
    <s v="PROYECTIZADO"/>
    <s v="Mauricio Barreto Ochoa "/>
    <s v="18137-1059446103"/>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m/>
    <s v=""/>
    <m/>
    <m/>
    <d v="2024-01-10T00:00:00"/>
    <d v="2024-01-11T00:00:00"/>
    <d v="2024-01-23T00:00:00"/>
    <n v="1.125"/>
    <x v="9"/>
    <x v="10"/>
    <n v="1059446103"/>
    <m/>
  </r>
  <r>
    <x v="182"/>
    <n v="1033809466"/>
    <s v="CRISTIAN ANDRES SERRATO HERRERA"/>
    <s v="COLVATEL"/>
    <s v="TECNICO II / INSTALADOR FTTH"/>
    <s v="BOGOTA"/>
    <s v="DDR18133"/>
    <x v="30"/>
    <n v="1197001"/>
    <s v="PUNTOS"/>
    <s v="L-S"/>
    <n v="3042313406"/>
    <s v="CONTRATO 4660000389"/>
    <s v="REQUIERE MOTO"/>
    <s v="PROYECTIZADO"/>
    <s v="Bladimir Hernandez Borja "/>
    <s v="18133-1033809466"/>
    <s v="LINA CRUZ"/>
    <s v="LINA PAOLA CRUZ TORRES"/>
    <s v="ACTUALICE SEGUIMIENTO"/>
    <s v="Nombre: SIMCARD ETB , Nombre: CARNÉ , Nombre: CELULAR SMARTPHONE BASICO , Nombre: REQUIERE MOTO ,"/>
    <s v="9999988 REQUIERE MOTO 1 CUANTIFICADO  _x000a_102839 SIMCARD ETB 1 SERIALIZADO  _x000a_101999 CELULAR SMARTPHONE BASICO 1 CUANTIFICADO  _x000a_000001 CARNÉ 1 SERIALIZADO"/>
    <d v="2024-01-25T19:24:27"/>
    <s v="Tarde"/>
    <d v="2024-01-30T00:00:00"/>
    <n v="2.8086458333345945"/>
    <d v="2024-01-09T00:00:00"/>
    <d v="2024-01-11T00:00:00"/>
    <d v="2024-01-23T00:00:00"/>
    <n v="2.1666666666666665"/>
    <x v="9"/>
    <x v="5"/>
    <n v="1033809466"/>
    <m/>
  </r>
  <r>
    <x v="183"/>
    <n v="1016045003"/>
    <s v="MICHAEL ESTIVEN LAVERDE OLARTE"/>
    <s v="COLVATEL"/>
    <s v="TECNICO I SEGURIDAD INFRAESTRUCTURA ASEGURAMIENTO FTTH "/>
    <s v="BOGOTA"/>
    <s v="DDR18126"/>
    <x v="30"/>
    <n v="1200001"/>
    <s v="PUNTOS"/>
    <s v="L-S"/>
    <n v="3185993280"/>
    <s v="DECOMISIONAMIENTO COBRE"/>
    <m/>
    <s v="PROYECTIZADO"/>
    <s v="Mauricio Barreto Ochoa "/>
    <s v="18126-1016045003"/>
    <s v="LINA CRUZ"/>
    <s v="LINA PAOLA CRUZ TORRES"/>
    <s v="ACTUALICE SEGUIMIENTO"/>
    <n v="0"/>
    <s v="SIN RECURSOS"/>
    <d v="2024-01-25T07:45:42"/>
    <s v="Mañana"/>
    <d v="2024-01-30T00:00:00"/>
    <n v="2.3234027777798474"/>
    <d v="2024-01-05T00:00:00"/>
    <d v="2024-01-10T00:00:00"/>
    <d v="2024-01-23T00:00:00"/>
    <n v="1.5833333333333335"/>
    <x v="12"/>
    <x v="6"/>
    <n v="1016045003"/>
    <m/>
  </r>
  <r>
    <x v="183"/>
    <n v="1102858122"/>
    <s v="NEMIAS MOISES TUIRAN BRAVO"/>
    <s v="COLVATEL"/>
    <s v="TECNICO I SEGURIDAD INFRAESTRUCTURA ASEGURAMIENTO FTTH"/>
    <s v="BOGOTA"/>
    <s v="DDR18126"/>
    <x v="30"/>
    <n v="1200001"/>
    <s v="PUNTOS"/>
    <s v="L-S"/>
    <n v="3212008371"/>
    <s v="DECOMISIONAMIENTO COBRE"/>
    <m/>
    <s v="PROYECTIZADO"/>
    <s v="Mauricio Barreto Ochoa "/>
    <s v="18126-1102858122"/>
    <s v="LINA CRUZ"/>
    <s v="LINA PAOLA CRUZ TORRES"/>
    <s v="ACTUALICE SEGUIMIENTO"/>
    <n v="0"/>
    <s v="SIN RECURSOS"/>
    <d v="2024-01-25T07:44:37"/>
    <s v="Mañana"/>
    <d v="2024-01-30T00:00:00"/>
    <n v="2.322650462963793"/>
    <d v="2024-01-05T00:00:00"/>
    <d v="2024-01-10T00:00:00"/>
    <d v="2024-01-23T00:00:00"/>
    <n v="1.5833333333333335"/>
    <x v="12"/>
    <x v="6"/>
    <n v="1102858122"/>
    <m/>
  </r>
  <r>
    <x v="174"/>
    <n v="1022924471"/>
    <s v="JHOSEP ALBEIRO TELLEZ VEGA"/>
    <s v="COLVATEL"/>
    <s v="AUXILIAR I / EMPALMERIA REDES DE COBRE "/>
    <s v="BOGOTA"/>
    <s v="DDR18122"/>
    <x v="30"/>
    <n v="1200001"/>
    <s v="PUNTOS"/>
    <s v="L-S"/>
    <n v="3103067572"/>
    <s v="DECOMISIONAMIENTO COBRE"/>
    <m/>
    <s v="PROYECTIZADO"/>
    <s v="Mauricio Barreto Ochoa "/>
    <s v="18122-1022924471"/>
    <s v="LINA CRUZ"/>
    <s v="LINA PAOLA CRUZ TORRES"/>
    <s v="ACTUALICE SEGUIMIENTO"/>
    <n v="0"/>
    <s v="SIN RECURSOS"/>
    <d v="2024-01-25T19:16:01"/>
    <s v="Tarde"/>
    <d v="2024-01-30T00:00:00"/>
    <n v="2.8027893518519704"/>
    <d v="2024-01-05T00:00:00"/>
    <d v="2024-01-11T00:00:00"/>
    <d v="2024-01-23T00:00:00"/>
    <n v="2.9583333333333335"/>
    <x v="9"/>
    <x v="6"/>
    <n v="1022924471"/>
    <m/>
  </r>
  <r>
    <x v="174"/>
    <n v="1010120100"/>
    <s v="JUAN FELIPE CARREÑO BALAGUERA"/>
    <s v="COLVATEL"/>
    <s v="AUXILIAR I / EMPALMERIA REDES DE COBRE "/>
    <s v="BOGOTA"/>
    <s v="DDR18122"/>
    <x v="30"/>
    <n v="1200001"/>
    <s v="PUNTOS"/>
    <s v="L-S"/>
    <n v="3058148999"/>
    <s v="DECOMISIONAMIENTO COBRE"/>
    <m/>
    <s v="PROYECTIZADO"/>
    <s v="Mauricio Barreto Ochoa "/>
    <s v="18122-1010120100"/>
    <s v="LINA CRUZ"/>
    <s v="LINA PAOLA CRUZ TORRES"/>
    <s v="ACTUALICE SEGUIMIENTO"/>
    <n v="0"/>
    <s v="SIN RECURSOS"/>
    <d v="2024-01-25T19:42:37"/>
    <s v="Tarde"/>
    <d v="2024-01-30T00:00:00"/>
    <n v="2.8212615740776528"/>
    <d v="2024-01-05T00:00:00"/>
    <d v="2024-01-11T00:00:00"/>
    <d v="2024-01-23T00:00:00"/>
    <n v="2.9583333333333335"/>
    <x v="9"/>
    <x v="6"/>
    <m/>
    <m/>
  </r>
  <r>
    <x v="174"/>
    <n v="1023007911"/>
    <s v="ELKIN DARIO OTAVO FERNANDEZ"/>
    <s v="COLVATEL"/>
    <s v="AUXILIAR I / EMPALMERIA REDES DE COBRE "/>
    <s v="BOGOTA"/>
    <s v="DDR18122"/>
    <x v="30"/>
    <n v="1200001"/>
    <s v="PUNTOS"/>
    <s v="L-S"/>
    <n v="3105855466"/>
    <s v="DECOMISIONAMIENTO COBRE"/>
    <m/>
    <s v="PROYECTIZADO"/>
    <s v="Mauricio Barreto Ochoa "/>
    <s v="18122-1023007911"/>
    <s v="LINA CRUZ"/>
    <s v="LINA PAOLA CRUZ TORRES"/>
    <s v="ACTUALICE SEGUIMIENTO"/>
    <n v="0"/>
    <s v="SIN RECURSOS"/>
    <d v="2024-01-25T19:53:05"/>
    <s v="Tarde"/>
    <d v="2024-01-30T00:00:00"/>
    <n v="2.8285300925927004"/>
    <d v="2024-01-05T00:00:00"/>
    <d v="2024-01-11T00:00:00"/>
    <d v="2024-01-23T00:00:00"/>
    <n v="2.9583333333333335"/>
    <x v="9"/>
    <x v="6"/>
    <m/>
    <m/>
  </r>
  <r>
    <x v="175"/>
    <n v="1124358643"/>
    <s v="ANDRES FELIPE CUJIA LLACH"/>
    <s v="COLVATEL"/>
    <s v="AUXILIAR I / TENDIDO COBRE"/>
    <s v="BOGOTA"/>
    <s v="DDR18121"/>
    <x v="30"/>
    <n v="1200001"/>
    <s v="PUNTOS"/>
    <s v="6X8"/>
    <n v="3134393515"/>
    <s v="DECOMISIONAMIENTO COBRE"/>
    <m/>
    <s v="PROYECTIZADO"/>
    <s v="Mauricio Barreto Ochoa "/>
    <s v="18121-1124358643"/>
    <s v="LINA CRUZ"/>
    <s v="LINA PAOLA CRUZ TORRES"/>
    <s v="ACTUALICE SEGUIMIENTO"/>
    <n v="0"/>
    <s v="SIN RECURSOS"/>
    <d v="2024-01-25T10:11:18"/>
    <s v="Mañana"/>
    <d v="2024-01-30T00:00:00"/>
    <n v="2.4245138888873043"/>
    <d v="2024-01-05T00:00:00"/>
    <d v="2024-01-11T00:00:00"/>
    <d v="2024-01-23T00:00:00"/>
    <n v="2.9583333333333335"/>
    <x v="9"/>
    <x v="6"/>
    <n v="1124358643"/>
    <m/>
  </r>
  <r>
    <x v="175"/>
    <n v="1103111872"/>
    <s v="NESTOR PEREZ TRUJILLO"/>
    <s v="COLVATEL"/>
    <s v="AUXILIAR I / TENDIDO COBRE"/>
    <s v="BOGOTA"/>
    <s v="DDR18121"/>
    <x v="30"/>
    <n v="1200001"/>
    <s v="PUNTOS"/>
    <s v="6X8"/>
    <n v="3225376256"/>
    <s v="DECOMISIONAMIENTO COBRE"/>
    <m/>
    <s v="PROYECTIZADO"/>
    <s v="Mauricio Barreto Ochoa "/>
    <s v="18121-1103111872"/>
    <s v="LINA CRUZ"/>
    <s v="LINA PAOLA CRUZ TORRES"/>
    <s v="ACTUALICE SEGUIMIENTO"/>
    <n v="0"/>
    <s v="SIN RECURSOS"/>
    <d v="2024-01-25T19:43:16"/>
    <s v="Tarde"/>
    <d v="2024-01-30T00:00:00"/>
    <n v="2.8217129629629198"/>
    <d v="2024-01-05T00:00:00"/>
    <d v="2024-01-11T00:00:00"/>
    <d v="2024-01-23T00:00:00"/>
    <n v="2.9583333333333335"/>
    <x v="9"/>
    <x v="6"/>
    <n v="1103111872"/>
    <m/>
  </r>
  <r>
    <x v="184"/>
    <n v="1022934360"/>
    <s v="JUAN DAVID NIÑO PEÑA"/>
    <s v="COLVATEL"/>
    <s v="AUXILIAR I / TENDIDO COBRE"/>
    <s v="BOGOTA"/>
    <s v="DDR18120"/>
    <x v="30"/>
    <n v="1200001"/>
    <s v="PUNTOS"/>
    <s v="L-S"/>
    <n v="3017918697"/>
    <s v="DECOMISIONAMIENTO COBRE"/>
    <m/>
    <s v="PROYECTIZADO"/>
    <s v="Mauricio Barreto Ochoa "/>
    <s v="18120-1022934360"/>
    <s v="LINA CRUZ"/>
    <s v="LINA PAOLA CRUZ TORRES"/>
    <s v="ACTUALICE SEGUIMIENTO"/>
    <n v="0"/>
    <s v="SIN RECURSOS"/>
    <d v="2024-01-25T19:09:07"/>
    <s v="Tarde"/>
    <d v="2024-01-30T00:00:00"/>
    <n v="2.7979976851856918"/>
    <d v="2024-01-05T00:00:00"/>
    <d v="2024-01-10T00:00:00"/>
    <d v="2024-01-23T00:00:00"/>
    <n v="1.625"/>
    <x v="12"/>
    <x v="6"/>
    <n v="1022934360"/>
    <m/>
  </r>
  <r>
    <x v="184"/>
    <n v="1006811611"/>
    <s v="BRAYAN STIVEN PARADA OCAMPO"/>
    <s v="COLVATEL"/>
    <s v="AUXILIAR I / TENDIDO COBRE"/>
    <s v="BOGOTA"/>
    <s v="DDR18120"/>
    <x v="30"/>
    <n v="1200001"/>
    <s v="PUNTOS"/>
    <s v="L-S"/>
    <n v="3123445082"/>
    <s v="DECOMISIONAMIENTO COBRE"/>
    <m/>
    <s v="PROYECTIZADO"/>
    <s v="Mauricio Barreto Ochoa "/>
    <s v="18120-1006811611"/>
    <s v="LINA CRUZ"/>
    <s v="LINA PAOLA CRUZ TORRES"/>
    <s v="ACTUALICE SEGUIMIENTO"/>
    <n v="0"/>
    <s v="SIN RECURSOS"/>
    <d v="2024-01-25T19:39:48"/>
    <s v="Tarde"/>
    <d v="2024-01-30T00:00:00"/>
    <n v="2.8193055555530009"/>
    <d v="2024-01-05T00:00:00"/>
    <d v="2024-01-10T00:00:00"/>
    <d v="2024-01-23T00:00:00"/>
    <n v="1.625"/>
    <x v="12"/>
    <x v="6"/>
    <m/>
    <m/>
  </r>
  <r>
    <x v="184"/>
    <n v="79517518"/>
    <s v="CARLOS ARTURO ALVAREZ GRANADOS"/>
    <s v="COLVATEL"/>
    <s v="AUXILIAR I / TENDIDO COBRE"/>
    <s v="BOGOTA"/>
    <s v="DDR18120"/>
    <x v="30"/>
    <n v="1200001"/>
    <s v="PUNTOS"/>
    <s v="L-S"/>
    <n v="3128233291"/>
    <s v="DECOMISIONAMIENTO COBRE"/>
    <m/>
    <s v="PROYECTIZADO"/>
    <s v="Mauricio Barreto Ochoa "/>
    <s v="18120-79517518"/>
    <s v="LINA CRUZ"/>
    <s v="LINA PAOLA CRUZ TORRES"/>
    <s v="ACTUALICE SEGUIMIENTO"/>
    <n v="0"/>
    <s v="SIN RECURSOS"/>
    <d v="2024-01-31T07:45:16"/>
    <s v="Mañana"/>
    <d v="2024-02-05T00:00:00"/>
    <n v="8.32310185184906"/>
    <d v="2024-01-05T00:00:00"/>
    <d v="2024-01-10T00:00:00"/>
    <d v="2024-01-23T00:00:00"/>
    <n v="1.625"/>
    <x v="12"/>
    <x v="6"/>
    <n v="79517518"/>
    <m/>
  </r>
  <r>
    <x v="184"/>
    <n v="1010760825"/>
    <s v="DAVID GIOVANNY COLMENARES MORENO"/>
    <s v="COLVATEL"/>
    <s v="AUXILIAR I / TENDIDO COBRE"/>
    <s v="BOGOTA"/>
    <s v="DDR18120"/>
    <x v="30"/>
    <n v="1200001"/>
    <s v="PUNTOS"/>
    <s v="L-S"/>
    <n v="3027903380"/>
    <s v="DECOMISIONAMIENTO COBRE"/>
    <m/>
    <s v="PROYECTIZADO"/>
    <s v="Mauricio Barreto Ochoa "/>
    <s v="18120-1010760825"/>
    <s v="LINA CRUZ"/>
    <s v="LINA PAOLA CRUZ TORRES"/>
    <s v="ACTUALICE SEGUIMIENTO"/>
    <n v="0"/>
    <s v="SIN RECURSOS"/>
    <d v="2024-01-31T08:41:48"/>
    <s v="Mañana"/>
    <d v="2024-02-05T00:00:00"/>
    <n v="8.3623611111106584"/>
    <d v="2024-01-05T00:00:00"/>
    <d v="2024-01-10T00:00:00"/>
    <d v="2024-01-23T00:00:00"/>
    <n v="1.625"/>
    <x v="12"/>
    <x v="6"/>
    <n v="1010760825"/>
    <m/>
  </r>
  <r>
    <x v="185"/>
    <n v="1010228250"/>
    <s v="JEISSON ALFONSO LOPEZ MORENO"/>
    <s v="COLVATEL"/>
    <s v="TECNICO II / INSTALADOR REPARADOR FTTH"/>
    <s v="BOGOTA"/>
    <s v="DDR18114"/>
    <x v="30"/>
    <n v="1198001"/>
    <s v="PUNTOS"/>
    <s v="L-S"/>
    <n v="3222461750"/>
    <s v="CONTRATO 4660000389"/>
    <s v="REQUIERE MOTO"/>
    <s v="PROYECTIZADO"/>
    <s v="Mauricio Barreto Ochoa "/>
    <s v="18114-1010228250"/>
    <s v="LINA CRUZ"/>
    <s v="LINA PAOLA CRUZ TORRES"/>
    <s v="ACTUALICE SEGUIMIENTO"/>
    <s v="Nombre: SIMCARD ETB , Nombre: CARNÉ , Nombre: CELULAR SMARTPHONE BASICO , Nombre: REQUIERE MOTO ,"/>
    <s v="000001 CARNÉ 1 SERIALIZADO _x000a_9999988 REQUIERE MOTO 1 CUANTIFICADO  _x000a_102839 SIMCARD ETB 1 SERIALIZADO  _x000a_101999 CELULAR SMARTPHONE BASICO 1 CUANTIFICADO "/>
    <d v="2024-01-25T19:55:01"/>
    <s v="Tarde"/>
    <d v="2024-01-30T00:00:00"/>
    <n v="2.8298726851862739"/>
    <d v="2024-01-04T00:00:00"/>
    <d v="2024-01-05T00:00:00"/>
    <d v="2024-01-23T00:00:00"/>
    <n v="0.70833333333333337"/>
    <x v="20"/>
    <x v="7"/>
    <m/>
    <m/>
  </r>
  <r>
    <x v="186"/>
    <n v="1063496259"/>
    <s v="JUAN DAVID PEREZ ERAZO"/>
    <s v="COLVATEL"/>
    <s v="TECNICO II / INSTALADOR FTTH"/>
    <s v="BOGOTA"/>
    <s v="DDR18104"/>
    <x v="30"/>
    <n v="1197001"/>
    <s v="PUNTOS"/>
    <s v="L-S"/>
    <n v="3208652599"/>
    <s v="CONTRATO 4660000389"/>
    <s v="REQUIERE MOTO"/>
    <s v="PROYECTIZADO"/>
    <s v="Alex Hernández Medina "/>
    <s v="18104-1063496259"/>
    <s v="LINA CRUZ"/>
    <s v="LINA PAOLA CRUZ TORRES"/>
    <s v="ACTUALICE SEGUIMIENTO"/>
    <s v="Nombre: SIMCARD ETB , Nombre: CARNÉ , Nombre: CELULAR SMARTPHONE BASICO , Nombre: REQUIERE MOTO ,"/>
    <s v="000001 CARNÉ 1 SERIALIZADO _x000a_102839 SIMCARD ETB 1 SERIALIZADO  _x000a_101999 CELULAR SMARTPHONE BASICO 1 CUANTIFICADO  _x000a_9999988 REQUIERE MOTO 1 CUANTIFICADO"/>
    <d v="2024-01-25T19:22:05"/>
    <s v="Tarde"/>
    <d v="2024-01-30T00:00:00"/>
    <n v="2.8070023148175096"/>
    <d v="2024-01-02T00:00:00"/>
    <d v="2024-01-05T00:00:00"/>
    <d v="2024-01-23T00:00:00"/>
    <n v="2.7916666666666665"/>
    <x v="20"/>
    <x v="17"/>
    <m/>
    <m/>
  </r>
  <r>
    <x v="187"/>
    <n v="1007332998"/>
    <s v="EFREN EDUARDO ESCAFFI CARRILLO"/>
    <s v="COLVATEL"/>
    <s v="TECNICO II / INSTALADOR FTTH"/>
    <s v="BOGOTA"/>
    <s v="DDR18103"/>
    <x v="30"/>
    <n v="1197001"/>
    <s v="PUNTOS"/>
    <s v="L-S"/>
    <n v="3106157223"/>
    <s v="CONTRATO 4660000389"/>
    <s v="REQUIERE MOTO"/>
    <s v="PROYECTIZADO"/>
    <s v="Alex Hernández Medina "/>
    <s v="18103-1007332998"/>
    <s v="LINA CRUZ"/>
    <s v="LINA PAOLA CRUZ TORRES"/>
    <s v="ACTUALICE SEGUIMIENTO"/>
    <s v="Nombre: SIMCARD ETB , Nombre: CARNÉ , Nombre: CELULAR SMARTPHONE BASICO , Nombre: REQUIERE MOTO ,"/>
    <s v="000001 CARNÉ 1 SERIALIZADO _x000a_102839 SIMCARD ETB 1 SERIALIZADO  _x000a_101999 CELULAR SMARTPHONE BASICO 1 CUANTIFICADO  _x000a_9999988 REQUIERE MOTO 1 CUANTIFICADO"/>
    <d v="2024-01-25T19:17:28"/>
    <s v="Tarde"/>
    <d v="2024-01-30T00:00:00"/>
    <n v="2.8037962962989695"/>
    <d v="2024-01-02T00:00:00"/>
    <d v="2024-01-05T00:00:00"/>
    <d v="2024-01-23T00:00:00"/>
    <n v="2.7916666666666665"/>
    <x v="20"/>
    <x v="17"/>
    <m/>
    <m/>
  </r>
  <r>
    <x v="188"/>
    <n v="1103221556"/>
    <s v="LUIS ANGEL CONTRERAS PEREZ"/>
    <s v="COLVATEL"/>
    <s v="TECNICO II / INSTALADOR FTTH"/>
    <s v="BOGOTA"/>
    <s v="DDR18102"/>
    <x v="30"/>
    <n v="1197001"/>
    <s v="PUNTOS"/>
    <s v="L-S"/>
    <n v="3134900422"/>
    <s v="CONTRATO 4660000389"/>
    <s v="REQUIERE MOTO"/>
    <s v="PROYECTIZADO"/>
    <s v="Alex Hernández Medina "/>
    <s v="18102-1103221556"/>
    <s v="LINA CRUZ"/>
    <s v="LINA PAOLA CRUZ TORRES"/>
    <s v="ACTUALICE SEGUIMIENTO"/>
    <s v="Nombre: SIMCARD ETB , Nombre: CARNÉ , Nombre: CELULAR SMARTPHONE BASICO , Nombre: REQUIERE MOTO ,"/>
    <s v="000001 CARNÉ 1 SERIALIZADO _x000a_102839 SIMCARD ETB 1 SERIALIZADO  _x000a_101999 CELULAR SMARTPHONE BASICO 1 CUANTIFICADO  _x000a_9999988 REQUIERE MOTO 1 CUANTIFICADO"/>
    <d v="2024-01-25T19:15:17"/>
    <s v="Tarde"/>
    <d v="2024-01-30T00:00:00"/>
    <n v="2.802280092590081"/>
    <d v="2024-01-02T00:00:00"/>
    <d v="2024-01-05T00:00:00"/>
    <d v="2024-01-23T00:00:00"/>
    <n v="2.7916666666666665"/>
    <x v="20"/>
    <x v="17"/>
    <n v="1103221556"/>
    <m/>
  </r>
  <r>
    <x v="189"/>
    <n v="1051654281"/>
    <s v="RICARDO ROBERTO CUETO ARTEAGA"/>
    <s v="COLVATEL"/>
    <s v="TECNICO II / INSTALADOR FTTH"/>
    <s v="BOGOTA"/>
    <s v="DDR18098"/>
    <x v="30"/>
    <n v="1197001"/>
    <s v="PUNTOS"/>
    <s v="L-S"/>
    <n v="3246548030"/>
    <s v="CONTRATO 4660000389"/>
    <s v="REQUIERE MOTO"/>
    <s v="PROYECTIZADO"/>
    <s v="Alex Hernández Medina "/>
    <s v="18098-1051654281"/>
    <s v="LINA CRUZ"/>
    <s v="LINA PAOLA CRUZ TORRES"/>
    <s v="ACTUALICE SEGUIMIENTO"/>
    <s v="Nombre: SIMCARD ETB , Nombre: CARNÉ , Nombre: CELULAR SMARTPHONE BASICO , Nombre: REQUIERE MOTO ,"/>
    <s v="000001 CARNÉ 1 SERIALIZADO _x000a_102839 SIMCARD ETB 1 SERIALIZADO  _x000a_101999 CELULAR SMARTPHONE BASICO 1 CUANTIFICADO  _x000a_9999988 REQUIERE MOTO 1 CUANTIFICADO"/>
    <m/>
    <s v=""/>
    <m/>
    <m/>
    <d v="2024-01-02T00:00:00"/>
    <d v="2024-01-05T00:00:00"/>
    <d v="2024-01-23T00:00:00"/>
    <n v="2.7916666666666665"/>
    <x v="20"/>
    <x v="17"/>
    <m/>
    <m/>
  </r>
  <r>
    <x v="190"/>
    <n v="1013683262"/>
    <s v="JONATHAN STEVEN ORJUELA SIERRA"/>
    <s v="COLVATEL"/>
    <s v="TECNICO II / INSTALADOR REPARADOR FTTH"/>
    <s v="BOGOTA"/>
    <s v="DDR18095"/>
    <x v="30"/>
    <n v="1198001"/>
    <s v="PUNTOS"/>
    <s v="L-S"/>
    <n v="3219889311"/>
    <s v="CONTRATO 4660000389"/>
    <s v="REQUIERE MOTO"/>
    <s v="PROYECTIZADO"/>
    <s v="Mauricio Barreto Ochoa "/>
    <s v="18095-1013683262"/>
    <s v="LINA CRUZ"/>
    <s v="LINA PAOLA CRUZ TORRES"/>
    <s v="ACTUALICE SEGUIMIENTO"/>
    <s v="Nombre: SIMCARD ETB , Nombre: REQUIERE MOTO ,"/>
    <s v="102839 SIMCARD ETB 1 SERIALIZADO  _x000a_9999988 REQUIERE MOTO 1 CUANTIFICADO "/>
    <d v="2024-01-25T19:45:12"/>
    <s v="Tarde"/>
    <d v="2024-01-30T00:00:00"/>
    <n v="2.8230555555564933"/>
    <d v="2024-01-02T00:00:00"/>
    <d v="2024-01-05T00:00:00"/>
    <d v="2024-01-23T00:00:00"/>
    <n v="2.9166666666666665"/>
    <x v="20"/>
    <x v="17"/>
    <m/>
    <m/>
  </r>
  <r>
    <x v="191"/>
    <n v="1024591777"/>
    <s v="LUIS EDUARDO SANCHEZ MARIN"/>
    <s v="COLVATEL"/>
    <s v="TECNICO II / INSTALADOR REPARADOR FTTH"/>
    <s v="BOGOTA"/>
    <s v="DDR18068"/>
    <x v="30"/>
    <n v="1197001"/>
    <s v="PUNTOS"/>
    <s v="L-S"/>
    <n v="3118020537"/>
    <s v="CONTRATO 4660000389"/>
    <s v="REQUIERE MOTO"/>
    <s v=""/>
    <s v=""/>
    <s v="18068-1024591777"/>
    <s v="LINA CRUZ"/>
    <s v="LINA PAOLA CRUZ TORRES"/>
    <s v=""/>
    <s v="Nombre: SIMCARD ETB , Nombre: CARNÉ , Nombre: REQUIERE MOTO ,"/>
    <s v=""/>
    <d v="2024-01-30T15:46:54"/>
    <s v="Tarde"/>
    <d v="2024-02-02T00:00:00"/>
    <n v="7.6575694444472902"/>
    <d v="2023-12-27T00:00:00"/>
    <d v="2024-01-02T00:00:00"/>
    <d v="2024-01-23T00:00:00"/>
    <n v="3.875"/>
    <x v="23"/>
    <x v="18"/>
    <n v="1024591777"/>
    <m/>
  </r>
  <r>
    <x v="139"/>
    <n v="1095920287"/>
    <s v="OMAR MOLINA GOMEZ"/>
    <s v="COLVATEL"/>
    <s v="AUXILIAR I / INSTALADOR FTTH"/>
    <s v="BOGOTA"/>
    <s v="DDR18143"/>
    <x v="31"/>
    <n v="1197001"/>
    <s v="PUNTOS"/>
    <s v="L-S"/>
    <n v="3225556133"/>
    <n v="4660000389"/>
    <s v="REQUIERE MOTO"/>
    <s v="PROYECTIZADO"/>
    <s v="Bladimir Hernandez Borja "/>
    <s v="18143-1095920287"/>
    <s v="LINA CRUZ"/>
    <s v="LINA PAOLA CRUZ TORRES"/>
    <s v="ACTUALICE SEGUIMIENTO"/>
    <s v="Nombre: CARNÉ , Nombre: REQUIERE MOTO ,"/>
    <s v="9999988 REQUIERE MOTO 3 CUANTIFICADO  _x000a_000001 CARNÉ 3 SERIALIZADO "/>
    <m/>
    <s v=""/>
    <m/>
    <m/>
    <d v="2024-01-11T00:00:00"/>
    <d v="2024-01-12T00:00:00"/>
    <d v="2024-01-18T00:00:00"/>
    <n v="0.58333333333333337"/>
    <x v="2"/>
    <x v="16"/>
    <m/>
    <m/>
  </r>
  <r>
    <x v="96"/>
    <n v="1023029814"/>
    <s v="MICHAEL STIVEN CARDENAS VIVAS"/>
    <s v="COLVATEL"/>
    <s v="AUXILIAR I / INSTALADOR FTTH"/>
    <s v="BOGOTA"/>
    <s v="DDR18142"/>
    <x v="31"/>
    <n v="1197001"/>
    <s v="PUNTOS"/>
    <s v="L-S"/>
    <n v="3227194386"/>
    <n v="4660000389"/>
    <m/>
    <s v="PROYECTIZADO"/>
    <s v="Bladimir Hernandez Borja "/>
    <s v="18142-1023029814"/>
    <s v="LINA CRUZ"/>
    <s v="LINA PAOLA CRUZ TORRES"/>
    <s v="ACTUALICE SEGUIMIENTO"/>
    <s v="Nombre: SIMCARD ETB , Nombre: CARNÉ , Nombre: CELULAR SMARTPHONE BASICO ,"/>
    <s v="102839 SIMCARD ETB 6 SERIALIZADO  _x000a_000001 CARNÉ 7 SERIALIZADO  _x000a_101999 CELULAR SMARTPHONE BASICO 6 CUANTIFICADO  "/>
    <m/>
    <s v=""/>
    <m/>
    <m/>
    <d v="2024-01-11T00:00:00"/>
    <d v="2024-01-12T00:00:00"/>
    <d v="2024-01-18T00:00:00"/>
    <n v="0.58333333333333337"/>
    <x v="2"/>
    <x v="16"/>
    <n v="1023029814"/>
    <m/>
  </r>
  <r>
    <x v="192"/>
    <n v="80120372"/>
    <s v="NELSON VALERO PEREZ"/>
    <s v="COLVATEL"/>
    <s v="GESTOR DE INCIDENTES CAMBIO Y TAREAS"/>
    <s v="BOGOTA"/>
    <s v="DDR18136"/>
    <x v="31"/>
    <n v="1514001"/>
    <s v="PUNTOS"/>
    <s v="7X24"/>
    <n v="3152748728"/>
    <n v="4600018151"/>
    <m/>
    <s v="PROYECTIZADO"/>
    <s v="Jose Eliberto Gonzalez"/>
    <s v="18136-80120372"/>
    <s v="LINA CRUZ"/>
    <s v="LINA PAOLA CRUZ TORRES"/>
    <s v="ACTUALICE SEGUIMIENTO"/>
    <s v="Nombre: COMPUTADOR PORTATIL , Nombre: Cuenta Correo Kios , Nombre: CARNÉ , Nombre: VPN FORTICLIENT COLVATEL ,"/>
    <s v="000001 CARNÉ 1 SERIALIZADO _x000a_102727 COMPUTADOR PORTATIL 1 SERIALIZADO  _x000a_000005 Cuenta Correo Kios 1 SERIALIZADO  _x000a_9999902 VPN FORTICLIENT COLVATEL 1 CUANTIFICADO"/>
    <d v="2024-01-15T16:48:16"/>
    <s v="Tarde"/>
    <d v="2024-01-18T00:00:00"/>
    <n v="-2.2998148148180917"/>
    <d v="2024-01-09T00:00:00"/>
    <d v="2024-01-11T00:00:00"/>
    <d v="2024-01-18T00:00:00"/>
    <n v="1.9166666666666665"/>
    <x v="19"/>
    <x v="4"/>
    <m/>
    <m/>
  </r>
  <r>
    <x v="193"/>
    <n v="1022959912"/>
    <s v="CATALINA QUINTERO VARGAS"/>
    <s v="COLVATEL"/>
    <s v="TECNOLOGO ADMINISTRACION DE RECURSOS RED ACCESO"/>
    <s v="BOGOTA"/>
    <s v="DDR18132"/>
    <x v="31"/>
    <n v="1056001"/>
    <s v="PUNTOS"/>
    <s v="L-S"/>
    <n v="3134684146"/>
    <n v="4600018227"/>
    <m/>
    <s v="PROYECTIZADO"/>
    <s v="Pedro Wilson Salamanca "/>
    <s v="18132-1022959912"/>
    <s v="LINA CRUZ"/>
    <s v="LINA PAOLA CRUZ TORRES"/>
    <s v="ACTUALICE SEGUIMIENTO"/>
    <s v="Nombre: COMPUTADOR PORTATIL , Nombre: SIMCARD ETB , Nombre: Cuenta Correo Kios , Nombre: CARNÉ , Nombre: CELULAR SMARTPHONE BASICO ,"/>
    <s v="000001 CARNÉ 1 SERIALIZADO _x000a_102727 COMPUTADOR PORTATIL 1 SERIALIZADO  _x000a_102839 SIMCARD ETB 1 SERIALIZADO  _x000a_000005 Cuenta Correo Kios 1 SERIALIZADO  _x000a_101999 CELULAR SMARTPHONE BASICO 1 CUANTIFICADO "/>
    <d v="2024-01-11T17:21:49"/>
    <s v="Tarde"/>
    <d v="2024-01-16T00:00:00"/>
    <n v="-6.2765162037030677"/>
    <d v="2024-01-08T00:00:00"/>
    <d v="2024-01-09T00:00:00"/>
    <d v="2024-01-18T00:00:00"/>
    <n v="0.75"/>
    <x v="4"/>
    <x v="11"/>
    <n v="1022959912"/>
    <m/>
  </r>
  <r>
    <x v="174"/>
    <n v="1024580720"/>
    <s v="EDUAR PATERSON VELEZ URETA"/>
    <s v="COLVATEL"/>
    <s v="AUXILIAR I / EMPALMERIA REDES DE COBRE "/>
    <s v="BOGOTA"/>
    <s v="DDR18122"/>
    <x v="31"/>
    <n v="1200001"/>
    <s v="PUNTOS"/>
    <s v="L-S"/>
    <n v="3044384190"/>
    <s v="RETIRO DE COBRE - C-XXXX-23 BOG"/>
    <m/>
    <s v="PROYECTIZADO"/>
    <s v="Mauricio Barreto Ochoa "/>
    <s v="18122-1024580720"/>
    <s v="LINA CRUZ"/>
    <s v="LINA PAOLA CRUZ TORRES"/>
    <s v="ACTUALICE SEGUIMIENTO"/>
    <n v="0"/>
    <s v="SIN RECURSOS"/>
    <m/>
    <s v=""/>
    <m/>
    <m/>
    <d v="2024-01-05T00:00:00"/>
    <d v="2024-01-11T00:00:00"/>
    <d v="2024-01-18T00:00:00"/>
    <n v="2.9583333333333335"/>
    <x v="19"/>
    <x v="11"/>
    <n v="1024580720"/>
    <m/>
  </r>
  <r>
    <x v="174"/>
    <n v="1023941887"/>
    <s v="MICHAEL DAVID GUTIERREZ RODRIGUEZ"/>
    <s v="COLVATEL"/>
    <s v="AUXILIAR I / EMPALMERIA REDES DE COBRE "/>
    <s v="BOGOTA"/>
    <s v="DDR18122"/>
    <x v="31"/>
    <n v="1200001"/>
    <s v="PUNTOS"/>
    <s v="L-S"/>
    <n v="3118719453"/>
    <s v="RETIRO DE COBRE - C-XXXX-23 BOG"/>
    <m/>
    <s v="PROYECTIZADO"/>
    <s v="Mauricio Barreto Ochoa "/>
    <s v="18122-1023941887"/>
    <s v="LINA CRUZ"/>
    <s v="LINA PAOLA CRUZ TORRES"/>
    <s v="ACTUALICE SEGUIMIENTO"/>
    <n v="0"/>
    <s v="SIN RECURSOS"/>
    <m/>
    <s v=""/>
    <m/>
    <m/>
    <d v="2024-01-05T00:00:00"/>
    <d v="2024-01-11T00:00:00"/>
    <d v="2024-01-18T00:00:00"/>
    <n v="2.9583333333333335"/>
    <x v="19"/>
    <x v="11"/>
    <n v="1023941887"/>
    <m/>
  </r>
  <r>
    <x v="174"/>
    <n v="1065841125"/>
    <s v="LUIS DIEGO OCHOA AVILES"/>
    <s v="COLVATEL"/>
    <s v="AUXILIAR I / EMPALMERIA REDES DE COBRE "/>
    <s v="BOGOTA"/>
    <s v="DDR18122"/>
    <x v="31"/>
    <n v="1200001"/>
    <s v="PUNTOS"/>
    <s v="L-S"/>
    <n v="3115459248"/>
    <s v="RETIRO DE COBRE - C-XXXX-23 BOG"/>
    <m/>
    <s v="PROYECTIZADO"/>
    <s v="Mauricio Barreto Ochoa "/>
    <s v="18122-1065841125"/>
    <s v="LINA CRUZ"/>
    <s v="LINA PAOLA CRUZ TORRES"/>
    <s v="ACTUALICE SEGUIMIENTO"/>
    <n v="0"/>
    <s v="SIN RECURSOS"/>
    <d v="2024-01-25T12:42:57"/>
    <s v="Tarde"/>
    <d v="2024-01-30T00:00:00"/>
    <n v="7.5298263888907968"/>
    <d v="2024-01-05T00:00:00"/>
    <d v="2024-01-11T00:00:00"/>
    <d v="2024-01-18T00:00:00"/>
    <n v="2.9583333333333335"/>
    <x v="19"/>
    <x v="11"/>
    <m/>
    <m/>
  </r>
  <r>
    <x v="174"/>
    <n v="5825636"/>
    <s v="CARLOS GIOVANNY GONZALEZ REYES"/>
    <s v="COLVATEL"/>
    <s v="AUXILIAR I / EMPALMERIA REDES DE COBRE "/>
    <s v="BOGOTA"/>
    <s v="DDR18122"/>
    <x v="31"/>
    <n v="1200001"/>
    <s v="PUNTOS"/>
    <s v="L-S"/>
    <n v="3212237553"/>
    <s v="RETIRO DE COBRE - C-XXXX-23 BOG"/>
    <m/>
    <s v="PROYECTIZADO"/>
    <s v="Mauricio Barreto Ochoa "/>
    <s v="18122-5825636"/>
    <s v="LINA CRUZ"/>
    <s v="LINA PAOLA CRUZ TORRES"/>
    <s v="ACTUALICE SEGUIMIENTO"/>
    <n v="0"/>
    <s v="SIN RECURSOS"/>
    <d v="2024-01-29T11:17:16"/>
    <s v="Mañana"/>
    <d v="2024-02-01T00:00:00"/>
    <n v="11.470324074070959"/>
    <d v="2024-01-05T00:00:00"/>
    <d v="2024-01-11T00:00:00"/>
    <d v="2024-01-18T00:00:00"/>
    <n v="2.9583333333333335"/>
    <x v="19"/>
    <x v="11"/>
    <n v="5825636"/>
    <m/>
  </r>
  <r>
    <x v="174"/>
    <n v="1095793458"/>
    <s v="DIEGO ALEXANDER CAMPOS JIMENEZ"/>
    <s v="COLVATEL"/>
    <s v="AUXILIAR I / EMPALMERIA REDES DE COBRE "/>
    <s v="BOGOTA"/>
    <s v="DDR18122"/>
    <x v="31"/>
    <n v="1200001"/>
    <s v="PUNTOS"/>
    <s v="L-S"/>
    <s v="3025902768 - 7291080"/>
    <s v="RETIRO DE COBRE - C-XXXX-23 BOG"/>
    <m/>
    <s v="PROYECTIZADO"/>
    <s v="Mauricio Barreto Ochoa "/>
    <s v="18122-1095793458"/>
    <s v="LINA CRUZ"/>
    <s v="LINA PAOLA CRUZ TORRES"/>
    <s v="ACTUALICE SEGUIMIENTO"/>
    <n v="0"/>
    <s v="SIN RECURSOS"/>
    <m/>
    <s v=""/>
    <m/>
    <m/>
    <d v="2024-01-05T00:00:00"/>
    <d v="2024-01-11T00:00:00"/>
    <d v="2024-01-18T00:00:00"/>
    <n v="2.9583333333333335"/>
    <x v="19"/>
    <x v="11"/>
    <m/>
    <m/>
  </r>
  <r>
    <x v="174"/>
    <n v="1000334141"/>
    <s v="DAVID SANTIAGO RODRIGUEZ TORRES"/>
    <s v="COLVATEL"/>
    <s v="AUXILIAR I / EMPALMERIA REDES DE COBRE "/>
    <s v="BOGOTA"/>
    <s v="DDR18122"/>
    <x v="31"/>
    <n v="1200001"/>
    <s v="PUNTOS"/>
    <s v="L-S"/>
    <n v="3227633372"/>
    <s v="RETIRO DE COBRE - C-XXXX-23 BOG"/>
    <m/>
    <s v="PROYECTIZADO"/>
    <s v="Mauricio Barreto Ochoa "/>
    <s v="18122-1000334141"/>
    <s v="LINA CRUZ"/>
    <s v="LINA PAOLA CRUZ TORRES"/>
    <s v="ACTUALICE SEGUIMIENTO"/>
    <n v="0"/>
    <s v="SIN RECURSOS"/>
    <m/>
    <s v=""/>
    <m/>
    <m/>
    <d v="2024-01-05T00:00:00"/>
    <d v="2024-01-11T00:00:00"/>
    <d v="2024-01-18T00:00:00"/>
    <n v="2.9583333333333335"/>
    <x v="19"/>
    <x v="11"/>
    <n v="1000334141"/>
    <m/>
  </r>
  <r>
    <x v="174"/>
    <n v="1073527916"/>
    <s v="JHON SEBASTIAN ALVARADO CASTELLANOS"/>
    <s v="COLVATEL"/>
    <s v="AUXILIAR I / EMPALMERIA REDES DE COBRE "/>
    <s v="BOGOTA"/>
    <s v="DDR18122"/>
    <x v="31"/>
    <n v="1200001"/>
    <s v="PUNTOS"/>
    <s v="L-S"/>
    <n v="3104064496"/>
    <s v="RETIRO DE COBRE - C-XXXX-23 BOG"/>
    <m/>
    <s v="PROYECTIZADO"/>
    <s v="Mauricio Barreto Ochoa "/>
    <s v="18122-1073527916"/>
    <s v="LINA CRUZ"/>
    <s v="LINA PAOLA CRUZ TORRES"/>
    <s v="ACTUALICE SEGUIMIENTO"/>
    <n v="0"/>
    <s v="SIN RECURSOS"/>
    <d v="2024-01-29T08:15:51"/>
    <s v="Mañana"/>
    <d v="2024-02-01T00:00:00"/>
    <n v="11.344340277777519"/>
    <d v="2024-01-05T00:00:00"/>
    <d v="2024-01-11T00:00:00"/>
    <d v="2024-01-18T00:00:00"/>
    <n v="2.9583333333333335"/>
    <x v="19"/>
    <x v="11"/>
    <m/>
    <m/>
  </r>
  <r>
    <x v="184"/>
    <n v="80724370"/>
    <s v="RICARDO GOMEZ ARIAS"/>
    <s v="COLVATEL"/>
    <s v="AUXILIAR I / TENDIDO COBRE"/>
    <s v="BOGOTA"/>
    <s v="DDR18120"/>
    <x v="31"/>
    <n v="1200001"/>
    <s v="PUNTOS"/>
    <s v="L-S"/>
    <n v="3144773594"/>
    <s v="RETIRO DE COBRE - C-XXXX-23 BOG"/>
    <m/>
    <s v="PROYECTIZADO"/>
    <s v="Mauricio Barreto Ochoa "/>
    <s v="18120-80724370"/>
    <s v="LINA CRUZ"/>
    <s v="LINA PAOLA CRUZ TORRES"/>
    <s v="ACTUALICE SEGUIMIENTO"/>
    <n v="0"/>
    <s v="SIN RECURSOS"/>
    <m/>
    <s v=""/>
    <m/>
    <m/>
    <d v="2024-01-05T00:00:00"/>
    <d v="2024-01-10T00:00:00"/>
    <d v="2024-01-18T00:00:00"/>
    <n v="1.625"/>
    <x v="13"/>
    <x v="11"/>
    <n v="80724370"/>
    <m/>
  </r>
  <r>
    <x v="184"/>
    <n v="1067968854"/>
    <s v="ISAIAS WILSON GONZALEZ MARIN"/>
    <s v="COLVATEL"/>
    <s v="AUXILIAR I / TENDIDO COBRE"/>
    <s v="BOGOTA"/>
    <s v="DDR18120"/>
    <x v="31"/>
    <n v="1200001"/>
    <s v="PUNTOS"/>
    <s v="L-S"/>
    <n v="3156178562"/>
    <s v="RETIRO DE COBRE - C-XXXX-23 BOG"/>
    <m/>
    <s v="PROYECTIZADO"/>
    <s v="Mauricio Barreto Ochoa "/>
    <s v="18120-1067968854"/>
    <s v="LINA CRUZ"/>
    <s v="LINA PAOLA CRUZ TORRES"/>
    <s v="ACTUALICE SEGUIMIENTO"/>
    <n v="0"/>
    <s v="SIN RECURSOS"/>
    <m/>
    <s v=""/>
    <m/>
    <m/>
    <d v="2024-01-05T00:00:00"/>
    <d v="2024-01-10T00:00:00"/>
    <d v="2024-01-18T00:00:00"/>
    <n v="1.625"/>
    <x v="13"/>
    <x v="11"/>
    <m/>
    <m/>
  </r>
  <r>
    <x v="184"/>
    <n v="1000687586"/>
    <s v="NIKOLAS MARTINEZ CUBILLOS"/>
    <s v="COLVATEL"/>
    <s v="AUXILIAR I / TENDIDO COBRE"/>
    <s v="BOGOTA"/>
    <s v="DDR18120"/>
    <x v="31"/>
    <n v="1200001"/>
    <s v="PUNTOS"/>
    <s v="L-S"/>
    <n v="3157110880"/>
    <s v="RETIRO DE COBRE - C-XXXX-23 BOG"/>
    <m/>
    <s v="PROYECTIZADO"/>
    <s v="Mauricio Barreto Ochoa "/>
    <s v="18120-1000687586"/>
    <s v="LINA CRUZ"/>
    <s v="LINA PAOLA CRUZ TORRES"/>
    <s v="ACTUALICE SEGUIMIENTO"/>
    <n v="0"/>
    <s v="SIN RECURSOS"/>
    <m/>
    <s v=""/>
    <m/>
    <m/>
    <d v="2024-01-05T00:00:00"/>
    <d v="2024-01-10T00:00:00"/>
    <d v="2024-01-18T00:00:00"/>
    <n v="1.625"/>
    <x v="13"/>
    <x v="11"/>
    <n v="1000687586"/>
    <m/>
  </r>
  <r>
    <x v="184"/>
    <n v="1022447689"/>
    <s v="JONATHAN GARCIA RUIZ"/>
    <s v="COLVATEL"/>
    <s v="AUXILIAR I / TENDIDO COBRE"/>
    <s v="BOGOTA"/>
    <s v="DDR18120"/>
    <x v="31"/>
    <n v="1200001"/>
    <s v="PUNTOS"/>
    <s v="L-S"/>
    <n v="3042617319"/>
    <s v="RETIRO DE COBRE - C-XXXX-23 BOG"/>
    <m/>
    <s v="PROYECTIZADO"/>
    <s v="Mauricio Barreto Ochoa "/>
    <s v="18120-1022447689"/>
    <s v="LINA CRUZ"/>
    <s v="LINA PAOLA CRUZ TORRES"/>
    <s v="ACTUALICE SEGUIMIENTO"/>
    <n v="0"/>
    <s v="SIN RECURSOS"/>
    <m/>
    <s v=""/>
    <m/>
    <m/>
    <d v="2024-01-05T00:00:00"/>
    <d v="2024-01-10T00:00:00"/>
    <d v="2024-01-18T00:00:00"/>
    <n v="1.625"/>
    <x v="13"/>
    <x v="11"/>
    <n v="1022447689"/>
    <m/>
  </r>
  <r>
    <x v="184"/>
    <n v="1074526178"/>
    <s v="DAVID ALEJANDRO VALCARCEL CRUZ"/>
    <s v="COLVATEL"/>
    <s v="AUXILIAR I / TENDIDO COBRE"/>
    <s v="BOGOTA"/>
    <s v="DDR18120"/>
    <x v="31"/>
    <n v="1200001"/>
    <s v="PUNTOS"/>
    <s v="L-S"/>
    <n v="3214886466"/>
    <s v="RETIRO DE COBRE - C-XXXX-23 BOG"/>
    <m/>
    <s v="PROYECTIZADO"/>
    <s v="Mauricio Barreto Ochoa "/>
    <s v="18120-1074526178"/>
    <s v="LINA CRUZ"/>
    <s v="LINA PAOLA CRUZ TORRES"/>
    <s v="ACTUALICE SEGUIMIENTO"/>
    <n v="0"/>
    <s v="SIN RECURSOS"/>
    <m/>
    <s v=""/>
    <m/>
    <m/>
    <d v="2024-01-05T00:00:00"/>
    <d v="2024-01-10T00:00:00"/>
    <d v="2024-01-18T00:00:00"/>
    <n v="1.625"/>
    <x v="13"/>
    <x v="11"/>
    <n v="1074526178"/>
    <m/>
  </r>
  <r>
    <x v="184"/>
    <n v="1033721816"/>
    <s v="JEISON ANDRES ANDRADE VARGAS"/>
    <s v="COLVATEL"/>
    <s v="AUXILIAR I / TENDIDO COBRE"/>
    <s v="BOGOTA"/>
    <s v="DDR18120"/>
    <x v="31"/>
    <n v="1200001"/>
    <s v="PUNTOS"/>
    <s v="L-S"/>
    <n v="3128100892"/>
    <s v="RETIRO DE COBRE - C-XXXX-23 BOG"/>
    <m/>
    <s v="PROYECTIZADO"/>
    <s v="Mauricio Barreto Ochoa "/>
    <s v="18120-1033721816"/>
    <s v="LINA CRUZ"/>
    <s v="LINA PAOLA CRUZ TORRES"/>
    <s v="ACTUALICE SEGUIMIENTO"/>
    <n v="0"/>
    <s v="SIN RECURSOS"/>
    <m/>
    <s v=""/>
    <m/>
    <m/>
    <d v="2024-01-05T00:00:00"/>
    <d v="2024-01-10T00:00:00"/>
    <d v="2024-01-18T00:00:00"/>
    <n v="1.625"/>
    <x v="13"/>
    <x v="11"/>
    <n v="1033721816"/>
    <m/>
  </r>
  <r>
    <x v="184"/>
    <n v="1033719566"/>
    <s v="JHON FRANCISCO BARRERA LOPEZ"/>
    <s v="COLVATEL"/>
    <s v="AUXILIAR I / TENDIDO COBRE"/>
    <s v="BOGOTA"/>
    <s v="DDR18120"/>
    <x v="31"/>
    <n v="1200001"/>
    <s v="PUNTOS"/>
    <s v="L-S"/>
    <n v="3169171563"/>
    <s v="RETIRO DE COBRE - C-XXXX-23 BOG"/>
    <m/>
    <s v="PROYECTIZADO"/>
    <s v="Mauricio Barreto Ochoa "/>
    <s v="18120-1033719566"/>
    <s v="LINA CRUZ"/>
    <s v="LINA PAOLA CRUZ TORRES"/>
    <s v="ACTUALICE SEGUIMIENTO"/>
    <n v="0"/>
    <s v="SIN RECURSOS"/>
    <m/>
    <s v=""/>
    <m/>
    <m/>
    <d v="2024-01-05T00:00:00"/>
    <d v="2024-01-10T00:00:00"/>
    <d v="2024-01-18T00:00:00"/>
    <n v="1.625"/>
    <x v="13"/>
    <x v="11"/>
    <s v=" "/>
    <m/>
  </r>
  <r>
    <x v="184"/>
    <n v="1014265217"/>
    <s v="INGRID NATALIA CANTE RAMIREZ"/>
    <s v="COLVATEL"/>
    <s v="AUXILIAR I / TENDIDO COBRE"/>
    <s v="BOGOTA"/>
    <s v="DDR18120"/>
    <x v="31"/>
    <n v="1200001"/>
    <s v="PUNTOS"/>
    <s v="L-S"/>
    <n v="3154869064"/>
    <s v="RETIRO DE COBRE - C-XXXX-23 BOG"/>
    <m/>
    <s v="PROYECTIZADO"/>
    <s v="Mauricio Barreto Ochoa "/>
    <s v="18120-1014265217"/>
    <s v="LINA CRUZ"/>
    <s v="LINA PAOLA CRUZ TORRES"/>
    <s v="ACTUALICE SEGUIMIENTO"/>
    <n v="0"/>
    <s v="SIN RECURSOS"/>
    <d v="2024-02-13T09:13:32"/>
    <s v="Mañana"/>
    <d v="2024-02-16T00:00:00"/>
    <n v="26.384398148147739"/>
    <d v="2024-01-05T00:00:00"/>
    <d v="2024-01-10T00:00:00"/>
    <d v="2024-01-18T00:00:00"/>
    <n v="1.625"/>
    <x v="13"/>
    <x v="11"/>
    <n v="1014265217"/>
    <m/>
  </r>
  <r>
    <x v="184"/>
    <n v="1007749907"/>
    <s v="JEFFERSON TORRES SALAS"/>
    <s v="COLVATEL"/>
    <s v="AUXILIAR I / TENDIDO COBRE"/>
    <s v="BOGOTA"/>
    <s v="DDR18120"/>
    <x v="31"/>
    <n v="1200001"/>
    <s v="PUNTOS"/>
    <s v="L-S"/>
    <n v="3125354742"/>
    <s v="RETIRO DE COBRE - C-XXXX-23 BOG"/>
    <m/>
    <s v="PROYECTIZADO"/>
    <s v="Mauricio Barreto Ochoa "/>
    <s v="18120-1007749907"/>
    <s v="LINA CRUZ"/>
    <s v="LINA PAOLA CRUZ TORRES"/>
    <s v="ACTUALICE SEGUIMIENTO"/>
    <n v="0"/>
    <s v="SIN RECURSOS"/>
    <d v="2024-01-29T08:12:04"/>
    <s v="Mañana"/>
    <d v="2024-02-01T00:00:00"/>
    <n v="11.341712962959718"/>
    <d v="2024-01-05T00:00:00"/>
    <d v="2024-01-10T00:00:00"/>
    <d v="2024-01-18T00:00:00"/>
    <n v="1.625"/>
    <x v="13"/>
    <x v="11"/>
    <m/>
    <m/>
  </r>
  <r>
    <x v="184"/>
    <n v="1023008322"/>
    <s v="OSCAR DAVID VELASQUEZ NOVOA"/>
    <s v="COLVATEL"/>
    <s v="AUXILIAR I / TENDIDO COBRE"/>
    <s v="BOGOTA"/>
    <s v="DDR18120"/>
    <x v="31"/>
    <n v="1200001"/>
    <s v="PUNTOS"/>
    <s v="L-S"/>
    <n v="3118756495"/>
    <s v="RETIRO DE COBRE - C-XXXX-23 BOG"/>
    <m/>
    <s v="PROYECTIZADO"/>
    <s v="Mauricio Barreto Ochoa "/>
    <s v="18120-1023008322"/>
    <s v="LINA CRUZ"/>
    <s v="LINA PAOLA CRUZ TORRES"/>
    <s v="ACTUALICE SEGUIMIENTO"/>
    <n v="0"/>
    <s v="SIN RECURSOS"/>
    <d v="2024-01-29T08:16:58"/>
    <s v="Mañana"/>
    <d v="2024-02-01T00:00:00"/>
    <n v="11.345115740739857"/>
    <d v="2024-01-05T00:00:00"/>
    <d v="2024-01-10T00:00:00"/>
    <d v="2024-01-18T00:00:00"/>
    <n v="1.625"/>
    <x v="13"/>
    <x v="11"/>
    <m/>
    <m/>
  </r>
  <r>
    <x v="184"/>
    <n v="1024472971"/>
    <s v="DUVAN GABRIEL BARRANTES COY"/>
    <s v="COLVATEL"/>
    <s v="AUXILIAR I / TENDIDO COBRE"/>
    <s v="BOGOTA"/>
    <s v="DDR18120"/>
    <x v="31"/>
    <n v="1200001"/>
    <s v="PUNTOS"/>
    <s v="L-S"/>
    <n v="3208679235"/>
    <s v="RETIRO DE COBRE - C-XXXX-23 BOG"/>
    <m/>
    <s v="PROYECTIZADO"/>
    <s v="Mauricio Barreto Ochoa "/>
    <s v="18120-1024472971"/>
    <s v="LINA CRUZ"/>
    <s v="LINA PAOLA CRUZ TORRES"/>
    <s v="ACTUALICE SEGUIMIENTO"/>
    <n v="0"/>
    <s v="SIN RECURSOS"/>
    <m/>
    <s v=""/>
    <m/>
    <m/>
    <d v="2024-01-05T00:00:00"/>
    <d v="2024-01-10T00:00:00"/>
    <d v="2024-01-18T00:00:00"/>
    <n v="1.625"/>
    <x v="13"/>
    <x v="11"/>
    <n v="1024472971"/>
    <m/>
  </r>
  <r>
    <x v="184"/>
    <n v="1069925348"/>
    <s v="VICTOR FABIAN NUÑEZ GUTIERREZ"/>
    <s v="COLVATEL"/>
    <s v="AUXILIAR I / TENDIDO COBRE"/>
    <s v="BOGOTA"/>
    <s v="DDR18120"/>
    <x v="31"/>
    <n v="1200001"/>
    <s v="PUNTOS"/>
    <s v="L-S"/>
    <n v="3228257782"/>
    <s v="RETIRO DE COBRE - C-XXXX-23 BOG"/>
    <m/>
    <s v="PROYECTIZADO"/>
    <s v="Mauricio Barreto Ochoa "/>
    <s v="18120-1069925348"/>
    <s v="LINA CRUZ"/>
    <s v="LINA PAOLA CRUZ TORRES"/>
    <s v="ACTUALICE SEGUIMIENTO"/>
    <n v="0"/>
    <s v="SIN RECURSOS"/>
    <m/>
    <s v=""/>
    <m/>
    <m/>
    <d v="2024-01-05T00:00:00"/>
    <d v="2024-01-10T00:00:00"/>
    <d v="2024-01-18T00:00:00"/>
    <n v="1.625"/>
    <x v="13"/>
    <x v="11"/>
    <n v="1069925348"/>
    <m/>
  </r>
  <r>
    <x v="184"/>
    <n v="80857096"/>
    <s v="JAIME ADOLFO SALAZAR MURCIA"/>
    <s v="COLVATEL"/>
    <s v="AUXILIAR I / TENDIDO COBRE"/>
    <s v="BOGOTA"/>
    <s v="DDR18120"/>
    <x v="31"/>
    <n v="1200001"/>
    <s v="PUNTOS"/>
    <s v="L-S"/>
    <n v="3222258700"/>
    <s v="RETIRO DE COBRE - C-XXXX-23 BOG"/>
    <m/>
    <s v="PROYECTIZADO"/>
    <s v="Mauricio Barreto Ochoa "/>
    <s v="18120-80857096"/>
    <s v="LINA CRUZ"/>
    <s v="LINA PAOLA CRUZ TORRES"/>
    <s v="ACTUALICE SEGUIMIENTO"/>
    <n v="0"/>
    <s v="SIN RECURSOS"/>
    <m/>
    <s v=""/>
    <m/>
    <m/>
    <d v="2024-01-05T00:00:00"/>
    <d v="2024-01-10T00:00:00"/>
    <d v="2024-01-18T00:00:00"/>
    <n v="1.625"/>
    <x v="13"/>
    <x v="11"/>
    <m/>
    <m/>
  </r>
  <r>
    <x v="184"/>
    <n v="1022406835"/>
    <s v="JHONATAN DAVID ORTIZ PEREZ"/>
    <s v="COLVATEL"/>
    <s v="AUXILIAR I / TENDIDO COBRE"/>
    <s v="BOGOTA"/>
    <s v="DDR18120"/>
    <x v="31"/>
    <n v="1200001"/>
    <s v="PUNTOS"/>
    <s v="L-S"/>
    <n v="3028124920"/>
    <s v="RETIRO DE COBRE - C-XXXX-23 BOG"/>
    <m/>
    <s v="PROYECTIZADO"/>
    <s v="Mauricio Barreto Ochoa "/>
    <s v="18120-1022406835"/>
    <s v="LINA CRUZ"/>
    <s v="LINA PAOLA CRUZ TORRES"/>
    <s v="ACTUALICE SEGUIMIENTO"/>
    <n v="0"/>
    <s v="SIN RECURSOS"/>
    <m/>
    <s v=""/>
    <m/>
    <m/>
    <d v="2024-01-05T00:00:00"/>
    <d v="2024-01-10T00:00:00"/>
    <d v="2024-01-18T00:00:00"/>
    <n v="1.625"/>
    <x v="13"/>
    <x v="11"/>
    <n v="1022406835"/>
    <m/>
  </r>
  <r>
    <x v="184"/>
    <n v="1000793151"/>
    <s v="JUAN DAVID JARAMILLO VARON"/>
    <s v="COLVATEL"/>
    <s v="AUXILIAR I / TENDIDO COBRE"/>
    <s v="BOGOTA"/>
    <s v="DDR18120"/>
    <x v="31"/>
    <n v="1200001"/>
    <s v="PUNTOS"/>
    <s v="L-S"/>
    <n v="3208072627"/>
    <s v="RETIRO DE COBRE - C-XXXX-23 BOG"/>
    <m/>
    <s v="PROYECTIZADO"/>
    <s v="Mauricio Barreto Ochoa "/>
    <s v="18120-1000793151"/>
    <s v="LINA CRUZ"/>
    <s v="LINA PAOLA CRUZ TORRES"/>
    <s v="ACTUALICE SEGUIMIENTO"/>
    <n v="0"/>
    <s v="SIN RECURSOS"/>
    <m/>
    <s v=""/>
    <m/>
    <m/>
    <d v="2024-01-05T00:00:00"/>
    <d v="2024-01-10T00:00:00"/>
    <d v="2024-01-18T00:00:00"/>
    <n v="1.625"/>
    <x v="13"/>
    <x v="11"/>
    <m/>
    <m/>
  </r>
  <r>
    <x v="184"/>
    <n v="1108829775"/>
    <s v="FABIAN ANDRES AVILES RIOBO"/>
    <s v="COLVATEL"/>
    <s v="AUXILIAR I / TENDIDO COBRE"/>
    <s v="BOGOTA"/>
    <s v="DDR18120"/>
    <x v="31"/>
    <n v="1200001"/>
    <s v="PUNTOS"/>
    <s v="L-S"/>
    <n v="3118707265"/>
    <s v="RETIRO DE COBRE - C-XXXX-23 BOG"/>
    <m/>
    <s v="PROYECTIZADO"/>
    <s v="Mauricio Barreto Ochoa "/>
    <s v="18120-1108829775"/>
    <s v="LINA CRUZ"/>
    <s v="LINA PAOLA CRUZ TORRES"/>
    <s v="ACTUALICE SEGUIMIENTO"/>
    <n v="0"/>
    <s v="SIN RECURSOS"/>
    <m/>
    <s v=""/>
    <m/>
    <m/>
    <d v="2024-01-05T00:00:00"/>
    <d v="2024-01-10T00:00:00"/>
    <d v="2024-01-18T00:00:00"/>
    <n v="1.625"/>
    <x v="13"/>
    <x v="11"/>
    <n v="1108829775"/>
    <m/>
  </r>
  <r>
    <x v="184"/>
    <n v="1005815116"/>
    <s v="MICHAEL LEONARDO PEDRAZA ALBINO"/>
    <s v="COLVATEL"/>
    <s v="AUXILIAR I / TENDIDO COBRE"/>
    <s v="BOGOTA"/>
    <s v="DDR18120"/>
    <x v="31"/>
    <n v="1200001"/>
    <s v="PUNTOS"/>
    <s v="L-S"/>
    <n v="3224095725"/>
    <s v="RETIRO DE COBRE - C-XXXX-23 BOG"/>
    <m/>
    <s v="PROYECTIZADO"/>
    <s v="Mauricio Barreto Ochoa "/>
    <s v="18120-1005815116"/>
    <s v="LINA CRUZ"/>
    <s v="LINA PAOLA CRUZ TORRES"/>
    <s v="ACTUALICE SEGUIMIENTO"/>
    <n v="0"/>
    <s v="SIN RECURSOS"/>
    <d v="2024-01-29T08:18:31"/>
    <s v="Mañana"/>
    <d v="2024-02-01T00:00:00"/>
    <n v="11.346192129632982"/>
    <d v="2024-01-05T00:00:00"/>
    <d v="2024-01-10T00:00:00"/>
    <d v="2024-01-18T00:00:00"/>
    <n v="1.625"/>
    <x v="13"/>
    <x v="11"/>
    <n v="1005815116"/>
    <m/>
  </r>
  <r>
    <x v="184"/>
    <n v="79922758"/>
    <s v="JUAN FRANCISCO RAMIREZ MORA"/>
    <s v="COLVATEL"/>
    <s v="AUXILIAR I / TENDIDO COBRE"/>
    <s v="BOGOTA"/>
    <s v="DDR18120"/>
    <x v="31"/>
    <n v="1200001"/>
    <s v="PUNTOS"/>
    <s v="L-S"/>
    <n v="3134251917"/>
    <s v="RETIRO DE COBRE - C-XXXX-23 BOG"/>
    <m/>
    <s v="PROYECTIZADO"/>
    <s v="Mauricio Barreto Ochoa "/>
    <s v="18120-79922758"/>
    <s v="LINA CRUZ"/>
    <s v="LINA PAOLA CRUZ TORRES"/>
    <s v="ACTUALICE SEGUIMIENTO"/>
    <n v="0"/>
    <s v="SIN RECURSOS"/>
    <d v="2024-01-31T07:58:48"/>
    <s v="Mañana"/>
    <d v="2024-02-05T00:00:00"/>
    <n v="13.332499999996799"/>
    <d v="2024-01-05T00:00:00"/>
    <d v="2024-01-10T00:00:00"/>
    <d v="2024-01-18T00:00:00"/>
    <n v="1.625"/>
    <x v="13"/>
    <x v="11"/>
    <m/>
    <m/>
  </r>
  <r>
    <x v="184"/>
    <n v="79424305"/>
    <s v="ALEXANDER GAVIRIA GAVIRIA"/>
    <s v="COLVATEL"/>
    <s v="AUXILIAR I / TENDIDO COBRE"/>
    <s v="BOGOTA"/>
    <s v="DDR18120"/>
    <x v="31"/>
    <n v="1200001"/>
    <s v="PUNTOS"/>
    <s v="L-S"/>
    <n v="3163445474"/>
    <s v="RETIRO DE COBRE - C-XXXX-23 BOG"/>
    <m/>
    <s v="PROYECTIZADO"/>
    <s v="Mauricio Barreto Ochoa "/>
    <s v="18120-79424305"/>
    <s v="LINA CRUZ"/>
    <s v="LINA PAOLA CRUZ TORRES"/>
    <s v="ACTUALICE SEGUIMIENTO"/>
    <n v="0"/>
    <s v="SIN RECURSOS"/>
    <m/>
    <s v=""/>
    <m/>
    <m/>
    <d v="2024-01-05T00:00:00"/>
    <d v="2024-01-10T00:00:00"/>
    <d v="2024-01-18T00:00:00"/>
    <n v="1.625"/>
    <x v="13"/>
    <x v="11"/>
    <n v="79424305"/>
    <m/>
  </r>
  <r>
    <x v="184"/>
    <n v="1016062636"/>
    <s v="SEGIO ALEJANDRO VARGAS GOMEZ"/>
    <s v="COLVATEL"/>
    <s v="AUXILIAR I / TENDIDO COBRE"/>
    <s v="BOGOTA"/>
    <s v="DDR18120"/>
    <x v="31"/>
    <n v="1200001"/>
    <s v="PUNTOS"/>
    <s v="L-S"/>
    <n v="3224465206"/>
    <s v="RETIRO DE COBRE - C-XXXX-23 BOG"/>
    <m/>
    <s v="PROYECTIZADO"/>
    <s v="Mauricio Barreto Ochoa "/>
    <s v="18120-1016062636"/>
    <s v="LINA CRUZ"/>
    <s v="LINA PAOLA CRUZ TORRES"/>
    <s v="ACTUALICE SEGUIMIENTO"/>
    <n v="0"/>
    <s v="SIN RECURSOS"/>
    <m/>
    <s v=""/>
    <m/>
    <m/>
    <d v="2024-01-05T00:00:00"/>
    <d v="2024-01-10T00:00:00"/>
    <d v="2024-01-18T00:00:00"/>
    <n v="1.625"/>
    <x v="13"/>
    <x v="11"/>
    <n v="1016062636"/>
    <m/>
  </r>
  <r>
    <x v="184"/>
    <n v="1016000428"/>
    <s v="CRISTIAN GERARDO PAEZ ROA"/>
    <s v="COLVATEL"/>
    <s v="AUXILIAR I / TENDIDO COBRE"/>
    <s v="BOGOTA"/>
    <s v="DDR18120"/>
    <x v="31"/>
    <n v="1200001"/>
    <s v="PUNTOS"/>
    <s v="L-S"/>
    <n v="3008874825"/>
    <s v="RETIRO DE COBRE - C-XXXX-23 BOG"/>
    <m/>
    <s v="PROYECTIZADO"/>
    <s v="Mauricio Barreto Ochoa "/>
    <s v="18120-1016000428"/>
    <s v="LINA CRUZ"/>
    <s v="LINA PAOLA CRUZ TORRES"/>
    <s v="ACTUALICE SEGUIMIENTO"/>
    <n v="0"/>
    <s v="SIN RECURSOS"/>
    <d v="2024-01-29T08:57:50"/>
    <s v="Mañana"/>
    <d v="2024-02-01T00:00:00"/>
    <n v="11.373495370367891"/>
    <d v="2024-01-05T00:00:00"/>
    <d v="2024-01-10T00:00:00"/>
    <d v="2024-01-18T00:00:00"/>
    <n v="1.625"/>
    <x v="13"/>
    <x v="11"/>
    <m/>
    <m/>
  </r>
  <r>
    <x v="184"/>
    <n v="1013103083"/>
    <s v="ANDRES FELIPE RIOS BARRAGAN"/>
    <s v="COLVATEL"/>
    <s v="AUXILIAR I / TENDIDO COBRE"/>
    <s v="BOGOTA"/>
    <s v="DDR18120"/>
    <x v="31"/>
    <n v="1200001"/>
    <s v="PUNTOS"/>
    <s v="L-S"/>
    <n v="3108794396"/>
    <s v="RETIRO DE COBRE - C-XXXX-23 BOG"/>
    <m/>
    <s v="PROYECTIZADO"/>
    <s v="Mauricio Barreto Ochoa "/>
    <s v="18120-1013103083"/>
    <s v="LINA CRUZ"/>
    <s v="LINA PAOLA CRUZ TORRES"/>
    <s v="ACTUALICE SEGUIMIENTO"/>
    <n v="0"/>
    <s v="SIN RECURSOS"/>
    <m/>
    <s v=""/>
    <m/>
    <m/>
    <d v="2024-01-05T00:00:00"/>
    <d v="2024-01-10T00:00:00"/>
    <d v="2024-01-18T00:00:00"/>
    <n v="1.625"/>
    <x v="13"/>
    <x v="11"/>
    <n v="1013103083"/>
    <m/>
  </r>
  <r>
    <x v="184"/>
    <n v="1007296114"/>
    <s v="STIVEN VARGAS PABON"/>
    <s v="COLVATEL"/>
    <s v="AUXILIAR I / TENDIDO COBRE"/>
    <s v="BOGOTA"/>
    <s v="DDR18120"/>
    <x v="31"/>
    <n v="1200001"/>
    <s v="PUNTOS"/>
    <s v="L-S"/>
    <n v="3007770952"/>
    <s v="RETIRO DE COBRE - C-XXXX-23 BOG"/>
    <m/>
    <s v="PROYECTIZADO"/>
    <s v="Mauricio Barreto Ochoa "/>
    <s v="18120-1007296114"/>
    <s v="LINA CRUZ"/>
    <s v="LINA PAOLA CRUZ TORRES"/>
    <s v="ACTUALICE SEGUIMIENTO"/>
    <n v="0"/>
    <s v="SIN RECURSOS"/>
    <m/>
    <s v=""/>
    <m/>
    <m/>
    <d v="2024-01-05T00:00:00"/>
    <d v="2024-01-10T00:00:00"/>
    <d v="2024-01-18T00:00:00"/>
    <n v="1.625"/>
    <x v="13"/>
    <x v="11"/>
    <m/>
    <m/>
  </r>
  <r>
    <x v="184"/>
    <n v="1000991574"/>
    <s v="MARCO ANTONIO BECERRA SUSPES"/>
    <s v="COLVATEL"/>
    <s v="AUXILIAR I / TENDIDO COBRE"/>
    <s v="BOGOTA"/>
    <s v="DDR18120"/>
    <x v="31"/>
    <n v="1200001"/>
    <s v="PUNTOS"/>
    <s v="L-S"/>
    <n v="3125390137"/>
    <s v="RETIRO DE COBRE - C-XXXX-23 BOG"/>
    <m/>
    <s v="PROYECTIZADO"/>
    <s v="Mauricio Barreto Ochoa "/>
    <s v="18120-1000991574"/>
    <s v="LINA CRUZ"/>
    <s v="LINA PAOLA CRUZ TORRES"/>
    <s v="ACTUALICE SEGUIMIENTO"/>
    <n v="0"/>
    <s v="SIN RECURSOS"/>
    <m/>
    <s v=""/>
    <m/>
    <m/>
    <d v="2024-01-05T00:00:00"/>
    <d v="2024-01-10T00:00:00"/>
    <d v="2024-01-18T00:00:00"/>
    <n v="1.625"/>
    <x v="13"/>
    <x v="11"/>
    <n v="1000991574"/>
    <m/>
  </r>
  <r>
    <x v="184"/>
    <n v="1012439861"/>
    <s v="JHON FREDY NEUTA NEUTA"/>
    <s v="COLVATEL"/>
    <s v="AUXILIAR I / TENDIDO COBRE"/>
    <s v="BOGOTA"/>
    <s v="DDR18120"/>
    <x v="31"/>
    <n v="1200001"/>
    <s v="PUNTOS"/>
    <s v="L-S"/>
    <n v="3222211926"/>
    <s v="RETIRO DE COBRE - C-XXXX-23 BOG"/>
    <m/>
    <s v="PROYECTIZADO"/>
    <s v="Mauricio Barreto Ochoa "/>
    <s v="18120-1012439861"/>
    <s v="LINA CRUZ"/>
    <s v="LINA PAOLA CRUZ TORRES"/>
    <s v="ACTUALICE SEGUIMIENTO"/>
    <n v="0"/>
    <s v="SIN RECURSOS"/>
    <d v="2024-01-29T08:09:03"/>
    <s v="Mañana"/>
    <d v="2024-02-01T00:00:00"/>
    <n v="11.339618055557366"/>
    <d v="2024-01-05T00:00:00"/>
    <d v="2024-01-10T00:00:00"/>
    <d v="2024-01-18T00:00:00"/>
    <n v="1.625"/>
    <x v="13"/>
    <x v="11"/>
    <n v="1012439861"/>
    <m/>
  </r>
  <r>
    <x v="184"/>
    <n v="1000782560"/>
    <s v="BRAYAN DAVID NIÑO CARREÑO"/>
    <s v="COLVATEL"/>
    <s v="AUXILIAR I / TENDIDO COBRE"/>
    <s v="BOGOTA"/>
    <s v="DDR18120"/>
    <x v="31"/>
    <n v="1200001"/>
    <s v="PUNTOS"/>
    <s v="L-S"/>
    <n v="3125227784"/>
    <s v="RETIRO DE COBRE - C-XXXX-23 BOG"/>
    <m/>
    <s v="PROYECTIZADO"/>
    <s v="Mauricio Barreto Ochoa "/>
    <s v="18120-1000782560"/>
    <s v="LINA CRUZ"/>
    <s v="LINA PAOLA CRUZ TORRES"/>
    <s v="ACTUALICE SEGUIMIENTO"/>
    <n v="0"/>
    <s v="SIN RECURSOS"/>
    <d v="2024-01-29T08:13:59"/>
    <s v="Mañana"/>
    <d v="2024-02-01T00:00:00"/>
    <n v="11.343043981483788"/>
    <d v="2024-01-05T00:00:00"/>
    <d v="2024-01-10T00:00:00"/>
    <d v="2024-01-18T00:00:00"/>
    <n v="1.625"/>
    <x v="13"/>
    <x v="11"/>
    <m/>
    <m/>
  </r>
  <r>
    <x v="184"/>
    <n v="1239787"/>
    <s v="NAYARI GODOY ROBLES"/>
    <s v="COLVATEL"/>
    <s v="AUXILIAR I / TENDIDO COBRE"/>
    <s v="BOGOTA"/>
    <s v="DDR18120"/>
    <x v="31"/>
    <n v="1200001"/>
    <s v="PUNTOS"/>
    <s v="L-S"/>
    <n v="3212121400"/>
    <s v="RETIRO DE COBRE - C-XXXX-23 BOG"/>
    <m/>
    <s v="PROYECTIZADO"/>
    <s v="Mauricio Barreto Ochoa "/>
    <s v="18120-1239787"/>
    <s v="LINA CRUZ"/>
    <s v="LINA PAOLA CRUZ TORRES"/>
    <s v="ACTUALICE SEGUIMIENTO"/>
    <n v="0"/>
    <s v="SIN RECURSOS"/>
    <m/>
    <s v=""/>
    <m/>
    <m/>
    <d v="2024-01-05T00:00:00"/>
    <d v="2024-01-10T00:00:00"/>
    <d v="2024-01-18T00:00:00"/>
    <n v="1.625"/>
    <x v="13"/>
    <x v="11"/>
    <n v="1239787"/>
    <m/>
  </r>
  <r>
    <x v="184"/>
    <n v="1101205661"/>
    <s v="DANIEL ALVARINO CADENA"/>
    <s v="COLVATEL"/>
    <s v="AUXILIAR I / TENDIDO COBRE"/>
    <s v="BOGOTA"/>
    <s v="DDR18120"/>
    <x v="31"/>
    <n v="1200001"/>
    <s v="PUNTOS"/>
    <s v="L-S"/>
    <n v="3175331031"/>
    <s v="RETIRO DE COBRE - C-XXXX-23 BOG"/>
    <m/>
    <s v="PROYECTIZADO"/>
    <s v="Mauricio Barreto Ochoa "/>
    <s v="18120-1101205661"/>
    <s v="LINA CRUZ"/>
    <s v="LINA PAOLA CRUZ TORRES"/>
    <s v="ACTUALICE SEGUIMIENTO"/>
    <n v="0"/>
    <s v="SIN RECURSOS"/>
    <d v="2024-01-29T09:16:51"/>
    <s v="Mañana"/>
    <d v="2024-02-01T00:00:00"/>
    <n v="11.386701388888469"/>
    <d v="2024-01-05T00:00:00"/>
    <d v="2024-01-10T00:00:00"/>
    <d v="2024-01-18T00:00:00"/>
    <n v="1.625"/>
    <x v="13"/>
    <x v="11"/>
    <n v="1101205661"/>
    <m/>
  </r>
  <r>
    <x v="194"/>
    <n v="1015430236"/>
    <s v="CARLOS ANDRES MARTIN PEÑUELA"/>
    <s v="COLVATEL"/>
    <s v="ASIGNADOR"/>
    <s v="BOGOTA"/>
    <s v="DDR18110"/>
    <x v="31"/>
    <n v="1056001"/>
    <s v="PUNTOS"/>
    <s v="L-S"/>
    <n v="3024471208"/>
    <n v="4600018227"/>
    <m/>
    <s v="PROYECTIZADO"/>
    <s v="Pedro Wilson Salamanca "/>
    <s v="18110-1015430236"/>
    <s v="LINA CRUZ"/>
    <s v="LINA PAOLA CRUZ TORRES"/>
    <s v="ACTUALICE SEGUIMIENTO"/>
    <s v="Nombre: COMPUTADOR PORTATIL , Nombre: SIMCARD ETB , Nombre: Cuenta Correo Basic , Nombre: CARNÉ , Nombre: CELULAR SMARTPHONE BASICO , Nombre: TEAMS ,"/>
    <s v="102727 COMPUTADOR PORTATIL 2 SERIALIZADO  _x000a_000001 CARNÉ 2 SERIALIZADO  _x000a_000006 Cuenta Correo Basic 2 SERIALIZADO  _x000a_9999909 TEAMS 2 CUANTIFICADO  _x000a_101999 CELULAR SMARTPHONE BASICO 2 CUANTIFICADO  _x000a_102839 SIMCARD ETB 2 SERIALIZADO "/>
    <d v="2024-01-11T09:43:48"/>
    <s v="Mañana"/>
    <d v="2024-01-16T00:00:00"/>
    <n v="-6.5945833333316841"/>
    <d v="2024-01-04T00:00:00"/>
    <d v="2024-01-09T00:00:00"/>
    <d v="2024-01-18T00:00:00"/>
    <n v="2.5833333333333335"/>
    <x v="4"/>
    <x v="10"/>
    <m/>
    <m/>
  </r>
  <r>
    <x v="194"/>
    <n v="1024515277"/>
    <s v="HEYDY CATHERIN SERNA"/>
    <s v="COLVATEL"/>
    <s v="ASIGNADOR"/>
    <s v="BOGOTA"/>
    <s v="DDR18110"/>
    <x v="31"/>
    <n v="1056001"/>
    <s v="PUNTOS"/>
    <s v="L-S"/>
    <n v="3108128529"/>
    <n v="4600018227"/>
    <m/>
    <s v="PROYECTIZADO"/>
    <s v="Pedro Wilson Salamanca "/>
    <s v="18110-1024515277"/>
    <s v="LINA CRUZ"/>
    <s v="LINA PAOLA CRUZ TORRES"/>
    <s v="ACTUALICE SEGUIMIENTO"/>
    <s v="Nombre: COMPUTADOR PORTATIL , Nombre: SIMCARD ETB , Nombre: Cuenta Correo Basic , Nombre: CARNÉ , Nombre: CELULAR SMARTPHONE BASICO , Nombre: TEAMS ,"/>
    <s v="102727 COMPUTADOR PORTATIL 2 SERIALIZADO  _x000a_000001 CARNÉ 2 SERIALIZADO  _x000a_000006 Cuenta Correo Basic 2 SERIALIZADO  _x000a_9999909 TEAMS 2 CUANTIFICADO  _x000a_101999 CELULAR SMARTPHONE BASICO 2 CUANTIFICADO  _x000a_102839 SIMCARD ETB 2 SERIALIZADO "/>
    <d v="2024-01-12T09:04:55"/>
    <s v="Mañana"/>
    <d v="2024-01-17T00:00:00"/>
    <n v="-5.6215856481503579"/>
    <d v="2024-01-04T00:00:00"/>
    <d v="2024-01-09T00:00:00"/>
    <d v="2024-01-18T00:00:00"/>
    <n v="2.5833333333333335"/>
    <x v="4"/>
    <x v="10"/>
    <n v="1024515277"/>
    <m/>
  </r>
  <r>
    <x v="195"/>
    <n v="1001186365"/>
    <s v="LIBARDO STEVEN CARDONA CASTRO"/>
    <s v="COLVATEL"/>
    <s v="TECNICO II / INSTALADOR FTTH"/>
    <s v="BOGOTA"/>
    <s v="DDR18106"/>
    <x v="31"/>
    <n v="1197001"/>
    <s v="PUNTOS"/>
    <s v="L-S"/>
    <n v="3132213425"/>
    <n v="4660000389"/>
    <m/>
    <s v="PROYECTIZADO"/>
    <s v="Alex Hernández Medina "/>
    <s v="18106-1001186365"/>
    <s v="LINA CRUZ"/>
    <s v="LINA PAOLA CRUZ TORRES"/>
    <s v="ACTUALICE SEGUIMIENTO"/>
    <s v="Nombre: SIMCARD ETB , Nombre: CARNÉ , Nombre: CELULAR SMARTPHONE BASICO ,"/>
    <s v="000001 CARNÉ 1 SERIALIZADO _x000a_102839 SIMCARD ETB 1 SERIALIZADO  _x000a_101999 CELULAR SMARTPHONE BASICO 1 CUANTIFICADO  "/>
    <d v="2024-01-26T08:03:33"/>
    <s v="Mañana"/>
    <d v="2024-01-31T00:00:00"/>
    <n v="8.335798611107748"/>
    <d v="2024-01-02T00:00:00"/>
    <d v="2024-01-05T00:00:00"/>
    <d v="2024-01-18T00:00:00"/>
    <n v="2.7916666666666665"/>
    <x v="9"/>
    <x v="6"/>
    <m/>
    <m/>
  </r>
  <r>
    <x v="196"/>
    <n v="1070618974"/>
    <s v="SILVANA PRADA RAMIREZ"/>
    <s v="COLVATEL"/>
    <s v="OPERADOR BASICO INFRAESTRUCTURA NOC"/>
    <s v="BOGOTA"/>
    <s v="DDR18077"/>
    <x v="31"/>
    <n v="1512001"/>
    <s v="PUNTOS"/>
    <s v="7X24"/>
    <n v="3214293295"/>
    <n v="4600018105"/>
    <m/>
    <s v=""/>
    <s v=""/>
    <s v="18077-1070618974"/>
    <s v="LINA CRUZ"/>
    <s v="LINA PAOLA CRUZ TORRES"/>
    <s v=""/>
    <s v="Nombre: COMPUTADOR PORTATIL , Nombre: Cuenta Correo Kios , Nombre: CARNÉ , Nombre: VPN FORTICLIENT COLVATEL ,"/>
    <s v=""/>
    <d v="2024-01-15T16:47:13"/>
    <s v="Tarde"/>
    <d v="2024-01-18T00:00:00"/>
    <n v="-2.3005439814805868"/>
    <d v="2023-12-28T00:00:00"/>
    <d v="2024-01-04T00:00:00"/>
    <d v="2024-01-18T00:00:00"/>
    <n v="4.708333333333333"/>
    <x v="12"/>
    <x v="8"/>
    <n v="1070618974"/>
    <m/>
  </r>
  <r>
    <x v="197"/>
    <n v="1010001007"/>
    <s v="ANGIE NATALIA ARIZA SARMIENTO"/>
    <s v="COLVATEL"/>
    <s v="INGENIERO DE PROYECTOS NIVEL I"/>
    <s v="BOGOTA"/>
    <s v="DDR18076"/>
    <x v="31"/>
    <n v="1056001"/>
    <s v="PUNTOS"/>
    <s v="6X8"/>
    <n v="3192798099"/>
    <n v="4600018227"/>
    <m/>
    <s v=""/>
    <s v=""/>
    <s v="18076-1010001007"/>
    <s v="LINA CRUZ"/>
    <s v="LINA PAOLA CRUZ TORRES"/>
    <s v=""/>
    <s v="Nombre: COMPUTADOR PORTATIL , Nombre: SIMCARD ETB , Nombre: Cuenta Correo Kios , Nombre: CARNÉ , Nombre: CELULAR SMARTPHONE BASICO ,"/>
    <s v=""/>
    <d v="2024-01-11T17:40:47"/>
    <s v="Tarde"/>
    <d v="2024-01-16T00:00:00"/>
    <n v="-6.2633449074055534"/>
    <d v="2023-12-28T00:00:00"/>
    <d v="2024-01-04T00:00:00"/>
    <d v="2024-01-18T00:00:00"/>
    <n v="4.75"/>
    <x v="12"/>
    <x v="8"/>
    <n v="1010001007"/>
    <m/>
  </r>
  <r>
    <x v="198"/>
    <n v="1085262556"/>
    <s v="AMAL HOSNI VITERI"/>
    <s v="COLVATEL"/>
    <s v="LIDER DE INNOVACION"/>
    <s v="BOGOTA"/>
    <s v="DDR17932"/>
    <x v="32"/>
    <n v="8901"/>
    <s v="INDEFINIDO"/>
    <s v="L-V"/>
    <n v="3178946561"/>
    <s v="OFIC DE INNOVACCION, DESARROLLO E INVEST"/>
    <m/>
    <s v=""/>
    <s v=""/>
    <s v="17932-1085262556"/>
    <s v="LINA CRUZ"/>
    <s v="LINA PAOLA CRUZ TORRES"/>
    <s v=""/>
    <s v="Nombre: DISCO DE ESTADO SÓLIDO DE 256 GB , Nombre: MEMORIA RAM , Nombre: MOUSE HP , Nombre: Computador portatil core I7 ,"/>
    <s v=""/>
    <d v="2024-01-12T14:44:11"/>
    <s v="Tarde"/>
    <d v="2024-01-17T00:00:00"/>
    <n v="-3.3859837962954771"/>
    <d v="2023-11-15T00:00:00"/>
    <d v="2023-11-28T00:00:00"/>
    <d v="2024-01-16T00:00:00"/>
    <n v="9.2916666666666661"/>
    <x v="31"/>
    <x v="20"/>
    <m/>
    <m/>
  </r>
  <r>
    <x v="181"/>
    <n v="1024554424"/>
    <s v="CARLOS JAVIER FAJARDO ROBERTO"/>
    <s v="COLVATEL"/>
    <s v="TECNICO II / JEFE DE TENDIDO"/>
    <s v="BOGOTA"/>
    <s v="DDR18137"/>
    <x v="33"/>
    <n v="1200001"/>
    <s v="PUNTOS"/>
    <s v="L-S"/>
    <n v="3123307851"/>
    <s v="RETIRO DE COBRE - C-XXXX-23 BOG"/>
    <m/>
    <s v="PROYECTIZADO"/>
    <s v="Mauricio Barreto Ochoa "/>
    <s v="18137-1024554424"/>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d v="2024-01-16T19:06:49"/>
    <s v="Tarde"/>
    <d v="2024-01-19T00:00:00"/>
    <n v="1.7964004629611736"/>
    <d v="2024-01-10T00:00:00"/>
    <d v="2024-01-11T00:00:00"/>
    <d v="2024-01-15T00:00:00"/>
    <n v="1.125"/>
    <x v="15"/>
    <x v="2"/>
    <n v="1024554424"/>
    <m/>
  </r>
  <r>
    <x v="181"/>
    <n v="1033817668"/>
    <s v="MARLON ANDRES VERA DIAZ"/>
    <s v="COLVATEL"/>
    <s v="TECNICO II / JEFE DE TENDIDO"/>
    <s v="BOGOTA"/>
    <s v="DDR18137"/>
    <x v="33"/>
    <n v="1200001"/>
    <s v="PUNTOS"/>
    <s v="L-S"/>
    <n v="3102232476"/>
    <s v="RETIRO DE COBRE - C-XXXX-23 BOG"/>
    <m/>
    <s v="PROYECTIZADO"/>
    <s v="Mauricio Barreto Ochoa "/>
    <s v="18137-1033817668"/>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d v="2024-01-16T19:06:25"/>
    <s v="Tarde"/>
    <d v="2024-01-19T00:00:00"/>
    <n v="1.7961226851839456"/>
    <d v="2024-01-10T00:00:00"/>
    <d v="2024-01-11T00:00:00"/>
    <d v="2024-01-15T00:00:00"/>
    <n v="1.125"/>
    <x v="15"/>
    <x v="2"/>
    <n v="1033817668"/>
    <m/>
  </r>
  <r>
    <x v="181"/>
    <n v="1010217333"/>
    <s v="JUAN DIEGO ORTIZ MATOMA"/>
    <s v="COLVATEL"/>
    <s v="TECNICO II / JEFE DE TENDIDO"/>
    <s v="BOGOTA"/>
    <s v="DDR18137"/>
    <x v="33"/>
    <n v="1200001"/>
    <s v="PUNTOS"/>
    <s v="L-S"/>
    <n v="3058090008"/>
    <s v="RETIRO DE COBRE - C-XXXX-23 BOG"/>
    <m/>
    <s v="PROYECTIZADO"/>
    <s v="Mauricio Barreto Ochoa "/>
    <s v="18137-1010217333"/>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d v="2024-01-16T19:05:53"/>
    <s v="Tarde"/>
    <d v="2024-01-19T00:00:00"/>
    <n v="1.7957523148143082"/>
    <d v="2024-01-10T00:00:00"/>
    <d v="2024-01-11T00:00:00"/>
    <d v="2024-01-15T00:00:00"/>
    <n v="1.125"/>
    <x v="15"/>
    <x v="2"/>
    <m/>
    <m/>
  </r>
  <r>
    <x v="181"/>
    <n v="1014294573"/>
    <s v="CARLOS NICOLAS FLOREZ RENGIFO"/>
    <s v="COLVATEL"/>
    <s v="TECNICO II / JEFE DE TENDIDO"/>
    <s v="BOGOTA"/>
    <s v="DDR18137"/>
    <x v="33"/>
    <n v="1200001"/>
    <s v="PUNTOS"/>
    <s v="L-S"/>
    <n v="3209003840"/>
    <s v="RETIRO DE COBRE - C-XXXX-23 BOG"/>
    <m/>
    <s v="PROYECTIZADO"/>
    <s v="Mauricio Barreto Ochoa "/>
    <s v="18137-1014294573"/>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m/>
    <s v=""/>
    <m/>
    <m/>
    <d v="2024-01-10T00:00:00"/>
    <d v="2024-01-11T00:00:00"/>
    <d v="2024-01-15T00:00:00"/>
    <n v="1.125"/>
    <x v="15"/>
    <x v="2"/>
    <m/>
    <m/>
  </r>
  <r>
    <x v="181"/>
    <n v="1100543144"/>
    <s v="DANILO DE JESUS MARTINEZ FUENTES"/>
    <s v="COLVATEL"/>
    <s v="TECNICO II / JEFE DE TENDIDO"/>
    <s v="BOGOTA"/>
    <s v="DDR18137"/>
    <x v="33"/>
    <n v="1200001"/>
    <s v="PUNTOS"/>
    <s v="L-S"/>
    <n v="3043172566"/>
    <s v="RETIRO DE COBRE - C-XXXX-23 BOG"/>
    <m/>
    <s v="PROYECTIZADO"/>
    <s v="Mauricio Barreto Ochoa "/>
    <s v="18137-1100543144"/>
    <s v="LINA CRUZ"/>
    <s v="LINA PAOLA CRUZ TORRES"/>
    <s v="ACTUALICE SEGUIMIENTO"/>
    <s v="Nombre: SIMCARD ETB , Nombre: CARNÉ , Nombre: CELULAR SMARTPHONE BASICO ,"/>
    <s v="102839 SIMCARD ETB 14 SERIALIZADO  _x000a_101999 CELULAR SMARTPHONE BASICO 14 CUANTIFICADO  _x000a_000001 CARNÉ 14 SERIALIZADO_x000a_**********Prueba de Poligrafía*******"/>
    <d v="2024-01-16T19:04:42"/>
    <s v="Tarde"/>
    <d v="2024-01-19T00:00:00"/>
    <n v="1.7949305555521278"/>
    <d v="2024-01-10T00:00:00"/>
    <d v="2024-01-11T00:00:00"/>
    <d v="2024-01-15T00:00:00"/>
    <n v="1.125"/>
    <x v="15"/>
    <x v="2"/>
    <n v="1100543144"/>
    <m/>
  </r>
  <r>
    <x v="199"/>
    <n v="79760945"/>
    <s v="JOSE LUIS RODRIGUEZ SOLORZANO"/>
    <s v="COLVATEL"/>
    <s v="PROFESIONAL I LIDER OPERATIVO"/>
    <s v="BOGOTA"/>
    <s v="DDR18127"/>
    <x v="33"/>
    <n v="1200001"/>
    <s v="PUNTOS"/>
    <s v="L-S"/>
    <n v="3197664434"/>
    <s v="RETIRO DE COBRE - C-XXXX-23 BOG"/>
    <m/>
    <s v="PROYECTIZADO"/>
    <s v="Mauricio Barreto Ochoa "/>
    <s v="18127-79760945"/>
    <s v="LINA CRUZ"/>
    <s v="LINA PAOLA CRUZ TORRES"/>
    <s v="ACTUALICE SEGUIMIENTO"/>
    <s v="Nombre: COMPUTADOR PORTATIL , Nombre: SIMCARD ETB , Nombre: Cuenta Correo Kios , Nombre: CELULAR SMARTPHONE BASICO ,"/>
    <s v="102727 COMPUTADOR PORTATIL 1 SERIALIZADO  _x000a_102839 SIMCARD ETB 1 SERIALIZADO  _x000a_101999 CELULAR SMARTPHONE BASICO 1 CUANTIFICADO  _x000a_000005 Cuenta Correo Kios 1 SERIALIZADO "/>
    <d v="2024-01-16T19:00:42"/>
    <s v="Tarde"/>
    <d v="2024-01-19T00:00:00"/>
    <n v="1.7921527777798474"/>
    <d v="2024-01-05T00:00:00"/>
    <d v="2024-01-10T00:00:00"/>
    <d v="2024-01-15T00:00:00"/>
    <n v="1.5833333333333335"/>
    <x v="3"/>
    <x v="16"/>
    <n v="79760945"/>
    <m/>
  </r>
  <r>
    <x v="200"/>
    <n v="1022972053"/>
    <s v="JONATHAN ANDRES ZUBIETA MALAMBO"/>
    <s v="COLVATEL"/>
    <s v="TECNICO II / INSTALADOR FTTH"/>
    <s v="BOGOTA"/>
    <s v="DDR18101"/>
    <x v="33"/>
    <n v="1197001"/>
    <s v="PUNTOS"/>
    <s v="L-S"/>
    <n v="3115270159"/>
    <n v="4660000389"/>
    <s v="REQUIERE MOTO"/>
    <s v="PROYECTIZADO"/>
    <s v="Alex Hernández Medina "/>
    <s v="18101-1022972053"/>
    <s v="LINA CRUZ"/>
    <s v="LINA PAOLA CRUZ TORRES"/>
    <s v="ACTUALICE SEGUIMIENTO"/>
    <s v="Nombre: SIMCARD ETB , Nombre: CARNÉ , Nombre: CELULAR SMARTPHONE BASICO , Nombre: REQUIERE MOTO ,"/>
    <s v="000001 CARNÉ 1 SERIALIZADO _x000a_102839 SIMCARD ETB 1 SERIALIZADO  _x000a_101999 CELULAR SMARTPHONE BASICO 1 CUANTIFICADO  _x000a_9999988 REQUIERE MOTO 1 CUANTIFICADO"/>
    <d v="2024-01-16T18:58:52"/>
    <s v="Tarde"/>
    <d v="2024-01-19T00:00:00"/>
    <n v="1.7908796296323999"/>
    <d v="2024-01-02T00:00:00"/>
    <d v="2024-01-05T00:00:00"/>
    <d v="2024-01-15T00:00:00"/>
    <n v="2.7916666666666665"/>
    <x v="19"/>
    <x v="11"/>
    <n v="1022972053"/>
    <m/>
  </r>
  <r>
    <x v="201"/>
    <n v="11041840"/>
    <s v="ERNESTO LUIS VILLADIEGO ARCIA"/>
    <s v="COLVATEL"/>
    <s v="OPERADOR BASICO INFRAESTRUCTURA NOC"/>
    <s v="BOGOTA"/>
    <s v="DDR18075"/>
    <x v="33"/>
    <n v="1512001"/>
    <s v="PUNTOS"/>
    <s v="7X24"/>
    <n v="3138098700"/>
    <n v="4600018105"/>
    <m/>
    <s v=""/>
    <s v=""/>
    <s v="18075-11041840"/>
    <s v="LINA CRUZ"/>
    <s v="LINA PAOLA CRUZ TORRES"/>
    <s v=""/>
    <s v="Nombre: COMPUTADOR PORTATIL , Nombre: Cuenta Correo Kios , Nombre: CARNÉ , Nombre: VPN FORTICLIENT COLVATEL ,"/>
    <s v=""/>
    <d v="2024-01-12T07:54:16"/>
    <s v="Mañana"/>
    <d v="2024-01-17T00:00:00"/>
    <n v="-2.6706481481451192"/>
    <d v="2023-12-27T00:00:00"/>
    <d v="2024-01-04T00:00:00"/>
    <d v="2024-01-15T00:00:00"/>
    <n v="5.875"/>
    <x v="13"/>
    <x v="6"/>
    <m/>
    <m/>
  </r>
  <r>
    <x v="201"/>
    <n v="1030648306"/>
    <s v="JEISON ANDRES CHACON SANCHEZ"/>
    <s v="COLVATEL"/>
    <s v="OPERADOR BASICO INFRAESTRUCTURA NOC"/>
    <s v="BOGOTA"/>
    <s v="DDR18075"/>
    <x v="33"/>
    <n v="1512001"/>
    <s v="PUNTOS"/>
    <s v="7X24"/>
    <n v="3059315243"/>
    <n v="4600018105"/>
    <m/>
    <s v=""/>
    <s v=""/>
    <s v="18075-1030648306"/>
    <s v="LINA CRUZ"/>
    <s v="LINA PAOLA CRUZ TORRES"/>
    <s v=""/>
    <s v="Nombre: COMPUTADOR PORTATIL , Nombre: Cuenta Correo Kios , Nombre: CARNÉ , Nombre: VPN FORTICLIENT COLVATEL ,"/>
    <s v=""/>
    <d v="2024-01-11T17:25:34"/>
    <s v="Tarde"/>
    <d v="2024-01-16T00:00:00"/>
    <n v="-3.2739120370388264"/>
    <d v="2023-12-27T00:00:00"/>
    <d v="2024-01-04T00:00:00"/>
    <d v="2024-01-15T00:00:00"/>
    <n v="5.875"/>
    <x v="13"/>
    <x v="6"/>
    <m/>
    <m/>
  </r>
  <r>
    <x v="146"/>
    <n v="1013610837"/>
    <s v="JUAN CAMILO ARAQUE ALVAREZ"/>
    <s v="COLVATEL"/>
    <s v="PROFESIONAL DE ATENCION A FALLAS CORPORATIVO"/>
    <s v="BOGOTA"/>
    <s v="DDR18071"/>
    <x v="33"/>
    <n v="1060001"/>
    <s v="PUNTOS"/>
    <s v="6X8"/>
    <n v="3003738905"/>
    <n v="4600018227"/>
    <m/>
    <s v=""/>
    <s v=""/>
    <s v="18071-1013610837"/>
    <s v="LINA CRUZ"/>
    <s v="LINA PAOLA CRUZ TORRES"/>
    <s v=""/>
    <s v="Nombre: COMPUTADOR PORTATIL , Nombre: SIMCARD ETB , Nombre: Cuenta Correo Kios , Nombre: CARNÉ , Nombre: CELULAR SMARTPHONE BASICO ,"/>
    <s v=""/>
    <d v="2024-01-10T17:16:22"/>
    <s v="Tarde"/>
    <d v="2024-01-15T00:00:00"/>
    <n v="-4.2803009259223472"/>
    <d v="2023-12-27T00:00:00"/>
    <d v="2024-01-04T00:00:00"/>
    <d v="2024-01-15T00:00:00"/>
    <n v="6"/>
    <x v="13"/>
    <x v="6"/>
    <m/>
    <m/>
  </r>
  <r>
    <x v="146"/>
    <n v="1023881751"/>
    <s v="JAIME DE JESUS GOMEZ VILLALOBOS"/>
    <s v="COLVATEL"/>
    <s v="PROFESIONAL DE ATENCION A FALLAS CORPORATIVO"/>
    <s v="BOGOTA"/>
    <s v="DDR18071"/>
    <x v="33"/>
    <n v="1060001"/>
    <s v="PUNTOS"/>
    <s v="6X8"/>
    <n v="3208745363"/>
    <n v="4600018227"/>
    <m/>
    <s v=""/>
    <s v=""/>
    <s v="18071-1023881751"/>
    <s v="LINA CRUZ"/>
    <s v="LINA PAOLA CRUZ TORRES"/>
    <s v=""/>
    <s v="Nombre: COMPUTADOR PORTATIL , Nombre: SIMCARD ETB , Nombre: Cuenta Correo Kios , Nombre: CARNÉ , Nombre: CELULAR SMARTPHONE BASICO ,"/>
    <s v=""/>
    <d v="2024-01-10T17:16:59"/>
    <s v="Tarde"/>
    <d v="2024-01-15T00:00:00"/>
    <n v="-4.2798726851833635"/>
    <d v="2023-12-27T00:00:00"/>
    <d v="2024-01-04T00:00:00"/>
    <d v="2024-01-15T00:00:00"/>
    <n v="6"/>
    <x v="13"/>
    <x v="6"/>
    <n v="1023881751"/>
    <m/>
  </r>
  <r>
    <x v="146"/>
    <n v="1127613714"/>
    <s v="JOEL JOSE RODRIGUEZ SANCHEZ"/>
    <s v="COLVATEL"/>
    <s v="PROFESIONAL DE ATENCION A FALLAS CORPORATIVO"/>
    <s v="BOGOTA"/>
    <s v="DDR18071"/>
    <x v="33"/>
    <n v="1060001"/>
    <s v="PUNTOS"/>
    <s v="6X8"/>
    <n v="3165621140"/>
    <n v="4600018227"/>
    <m/>
    <s v=""/>
    <s v=""/>
    <s v="18071-1127613714"/>
    <s v="LINA CRUZ"/>
    <s v="LINA PAOLA CRUZ TORRES"/>
    <s v=""/>
    <s v="Nombre: COMPUTADOR PORTATIL , Nombre: SIMCARD ETB , Nombre: Cuenta Correo Kios , Nombre: CARNÉ , Nombre: CELULAR SMARTPHONE BASICO ,"/>
    <s v=""/>
    <d v="2024-01-10T17:19:01"/>
    <s v="Tarde"/>
    <d v="2024-01-15T00:00:00"/>
    <n v="-4.27846064815094"/>
    <d v="2023-12-27T00:00:00"/>
    <d v="2024-01-04T00:00:00"/>
    <d v="2024-01-15T00:00:00"/>
    <n v="6"/>
    <x v="13"/>
    <x v="6"/>
    <n v="1127613714"/>
    <m/>
  </r>
  <r>
    <x v="146"/>
    <n v="1024469196"/>
    <s v="EZEQUIEL ARTURO INFANTE RIOS"/>
    <s v="COLVATEL"/>
    <s v="PROFESIONAL DE ATENCION A FALLAS CORPORATIVO"/>
    <s v="BOGOTA"/>
    <s v="DDR18071"/>
    <x v="33"/>
    <n v="1060001"/>
    <s v="PUNTOS"/>
    <s v="6X8"/>
    <n v="3208787908"/>
    <n v="4600018227"/>
    <m/>
    <s v=""/>
    <s v=""/>
    <s v="18071-1024469196"/>
    <s v="LINA CRUZ"/>
    <s v="LINA PAOLA CRUZ TORRES"/>
    <s v=""/>
    <s v="Nombre: COMPUTADOR PORTATIL , Nombre: SIMCARD ETB , Nombre: Cuenta Correo Kios , Nombre: CARNÉ , Nombre: CELULAR SMARTPHONE BASICO ,"/>
    <s v=""/>
    <d v="2024-01-10T17:22:42"/>
    <s v="Tarde"/>
    <d v="2024-01-15T00:00:00"/>
    <n v="-4.2759027777792653"/>
    <d v="2023-12-27T00:00:00"/>
    <d v="2024-01-04T00:00:00"/>
    <d v="2024-01-15T00:00:00"/>
    <n v="6"/>
    <x v="13"/>
    <x v="6"/>
    <n v="1024469196"/>
    <m/>
  </r>
  <r>
    <x v="146"/>
    <n v="80183331"/>
    <s v="DAVID FERNANDO RONCANCIO CIFUENTES"/>
    <s v="COLVATEL"/>
    <s v="PROFESIONAL DE ATENCION A FALLAS CORPORATIVO"/>
    <s v="BOGOTA"/>
    <s v="DDR18071"/>
    <x v="33"/>
    <n v="1060001"/>
    <s v="PUNTOS"/>
    <s v="6X8"/>
    <n v="3112314032"/>
    <n v="4600018227"/>
    <m/>
    <s v=""/>
    <s v=""/>
    <s v="18071-80183331"/>
    <s v="LINA CRUZ"/>
    <s v="LINA PAOLA CRUZ TORRES"/>
    <s v=""/>
    <s v="Nombre: COMPUTADOR PORTATIL , Nombre: SIMCARD ETB , Nombre: Cuenta Correo Kios , Nombre: CARNÉ , Nombre: CELULAR SMARTPHONE BASICO ,"/>
    <s v=""/>
    <d v="2024-01-10T17:20:01"/>
    <s v="Tarde"/>
    <d v="2024-01-15T00:00:00"/>
    <n v="-4.2777662037042319"/>
    <d v="2023-12-27T00:00:00"/>
    <d v="2024-01-04T00:00:00"/>
    <d v="2024-01-15T00:00:00"/>
    <n v="6"/>
    <x v="13"/>
    <x v="6"/>
    <m/>
    <m/>
  </r>
  <r>
    <x v="202"/>
    <n v="80222317"/>
    <s v="MANUEL ALBERTO LEON GONZALEZ"/>
    <s v="COLVATEL"/>
    <s v="OPERADOR BASICO INFRAESTRUCTURA NOC"/>
    <s v="BOGOTA"/>
    <s v="DDR18065"/>
    <x v="33"/>
    <n v="1060001"/>
    <s v="PUNTOS"/>
    <s v="7X24"/>
    <s v="3138094452 - 5637402"/>
    <n v="4600018227"/>
    <m/>
    <s v=""/>
    <s v=""/>
    <s v="18065-80222317"/>
    <s v="LINA CRUZ"/>
    <s v="LINA PAOLA CRUZ TORRES"/>
    <s v=""/>
    <s v="Nombre: COMPUTADOR PORTATIL , Nombre: Cuenta Correo Kios , Nombre: CARNÉ , Nombre: VPN FORTICLIENT COLVATEL ,"/>
    <s v=""/>
    <m/>
    <s v=""/>
    <m/>
    <m/>
    <d v="2023-12-26T00:00:00"/>
    <d v="2023-12-28T00:00:00"/>
    <d v="2024-01-15T00:00:00"/>
    <n v="1.75"/>
    <x v="5"/>
    <x v="7"/>
    <m/>
    <m/>
  </r>
  <r>
    <x v="203"/>
    <n v="53892520"/>
    <s v="ROSA HELENA BARRERA VILLARRAGA"/>
    <s v="COLVATEL"/>
    <s v="AGENTE MESA DE SERVICIO NIVEL 1 -TECNICO"/>
    <s v="BOGOTA"/>
    <s v="DDR18030"/>
    <x v="33"/>
    <n v="4851001"/>
    <s v="PUNTOS"/>
    <s v="6X8"/>
    <n v="3102181118"/>
    <s v="Superfinanciera OC-116155-23 BOG"/>
    <m/>
    <s v=""/>
    <s v=""/>
    <s v="18030-53892520"/>
    <s v="LINA CRUZ"/>
    <s v="LINA PAOLA CRUZ TORRES"/>
    <s v=""/>
    <n v="0"/>
    <s v=""/>
    <d v="2024-01-16T19:01:02"/>
    <s v="Tarde"/>
    <d v="2024-01-19T00:00:00"/>
    <n v="1.7923842592572328"/>
    <d v="2023-12-11T00:00:00"/>
    <d v="2023-12-12T00:00:00"/>
    <d v="2024-01-15T00:00:00"/>
    <n v="0.5"/>
    <x v="32"/>
    <x v="27"/>
    <n v="53892520"/>
    <m/>
  </r>
  <r>
    <x v="204"/>
    <n v="1030564178"/>
    <s v="MARIO OLIVER GARZON PATIÑO"/>
    <s v="COLVATEL"/>
    <s v="TECNICO II LIDER DE GRUPO TENDIDO DE FIBRA OPTICA ASEGURAMIENTO"/>
    <s v="BOGOTA"/>
    <s v="DDR18149"/>
    <x v="34"/>
    <n v="1199001"/>
    <s v="PUNTOS"/>
    <s v="L-S"/>
    <n v="3507721057"/>
    <n v="4660000389"/>
    <m/>
    <s v="PROYECTIZADO"/>
    <s v="Marsceliano Tovar Nivia"/>
    <s v="18149-1030564178"/>
    <s v="LINA CRUZ"/>
    <s v="LINA PAOLA CRUZ TORRES"/>
    <s v="ACTUALICE SEGUIMIENTO"/>
    <s v="Nombre: SIMCARD ETB , Nombre: CARNÉ , Nombre: CELULAR SMARTPHONE BASICO ,"/>
    <s v="102839 SIMCARD ETB 1 SERIALIZADO  _x000a_101999 CELULAR SMARTPHONE BASICO 1 CUANTIFICADO  _x000a_000001 CARNÉ 1 SERIALIZADO CUANTIFICADO"/>
    <d v="2024-02-18T13:29:19"/>
    <s v="Tarde"/>
    <d v="2024-02-21T00:00:00"/>
    <n v="36.562025462961174"/>
    <d v="2024-01-12T00:00:00"/>
    <d v="2024-01-18T00:00:00"/>
    <d v="2024-01-13T00:00:00"/>
    <n v="4.5"/>
    <x v="0"/>
    <x v="30"/>
    <n v="1030564178"/>
    <m/>
  </r>
  <r>
    <x v="205"/>
    <n v="1030633378"/>
    <s v="JEISSON SANCHEZ GALVIS"/>
    <s v="COLVATEL"/>
    <s v="TECNICO II LIDER DE GRUPO TENDIDO DE FIBRA OPTICA ASEGURAMIENTO"/>
    <s v="BOGOTA"/>
    <s v="DDR18148"/>
    <x v="34"/>
    <n v="1199001"/>
    <s v="PUNTOS"/>
    <s v="L-S"/>
    <n v="3186305342"/>
    <n v="4660000389"/>
    <m/>
    <s v="PROYECTIZADO"/>
    <s v="Marsceliano Tovar Nivia"/>
    <s v="18148-1030633378"/>
    <s v="LINA CRUZ"/>
    <s v="LINA PAOLA CRUZ TORRES"/>
    <s v="ACTUALICE SEGUIMIENTO"/>
    <s v="Nombre: SIMCARD ETB , Nombre: CARNÉ , Nombre: CELULAR SMARTPHONE BASICO ,"/>
    <s v="102839 SIMCARD ETB 1 SERIALIZADO  _x000a_101999 CELULAR SMARTPHONE BASICO 1 CUANTIFICADO  _x000a_000001 CARNÉ 1 SERIALIZADO CUANTIFICADO"/>
    <d v="2024-02-18T13:28:13"/>
    <s v="Tarde"/>
    <d v="2024-02-21T00:00:00"/>
    <n v="36.561261574075615"/>
    <d v="2024-01-12T00:00:00"/>
    <d v="2024-01-18T00:00:00"/>
    <d v="2024-01-13T00:00:00"/>
    <n v="4.5"/>
    <x v="0"/>
    <x v="30"/>
    <n v="1030633378"/>
    <m/>
  </r>
  <r>
    <x v="206"/>
    <n v="1016064560"/>
    <s v="DANIEL EDUARDO HOMEZ DAVILA"/>
    <s v="COLVATEL"/>
    <s v="AUXILIAR I TENDIDO DE FIBRA OPTICA"/>
    <s v="BOGOTA"/>
    <s v="DDR18147"/>
    <x v="34"/>
    <n v="1199001"/>
    <s v="PUNTOS"/>
    <s v="L-S"/>
    <n v="3004597144"/>
    <n v="4660000389"/>
    <m/>
    <s v="PROYECTIZADO"/>
    <s v="Marsceliano Tovar Nivia"/>
    <s v="18147-1016064560"/>
    <s v="LINA CRUZ"/>
    <s v="LINA PAOLA CRUZ TORRES"/>
    <s v="ACTUALICE SEGUIMIENTO"/>
    <s v="Nombre: CARNÉ ,"/>
    <s v="000001 CARNÉ 6 SERIALIZADO"/>
    <d v="2024-01-14T19:46:47"/>
    <s v="Tarde"/>
    <d v="2024-01-17T00:00:00"/>
    <n v="1.8241550925959018"/>
    <d v="2024-01-12T00:00:00"/>
    <d v="2024-01-12T00:00:00"/>
    <d v="2024-01-13T00:00:00"/>
    <n v="4.1666666666666664E-2"/>
    <x v="0"/>
    <x v="30"/>
    <n v="1016064560"/>
    <m/>
  </r>
  <r>
    <x v="206"/>
    <n v="1062330949"/>
    <s v="JUAN DAVID LUBO JUANILLO"/>
    <s v="COLVATEL"/>
    <s v="AUXILIAR I TENDIDO DE FIBRA OPTICA"/>
    <s v="BOGOTA"/>
    <s v="DDR18147"/>
    <x v="34"/>
    <n v="1199001"/>
    <s v="PUNTOS"/>
    <s v="L-S"/>
    <n v="3125428020"/>
    <n v="4660000389"/>
    <m/>
    <s v="PROYECTIZADO"/>
    <s v="Marsceliano Tovar Nivia"/>
    <s v="18147-1062330949"/>
    <s v="LINA CRUZ"/>
    <s v="LINA PAOLA CRUZ TORRES"/>
    <s v="ACTUALICE SEGUIMIENTO"/>
    <s v="Nombre: CARNÉ ,"/>
    <s v="000001 CARNÉ 6 SERIALIZADO"/>
    <d v="2024-01-14T19:47:12"/>
    <s v="Tarde"/>
    <d v="2024-01-17T00:00:00"/>
    <n v="1.8244444444426335"/>
    <d v="2024-01-12T00:00:00"/>
    <d v="2024-01-12T00:00:00"/>
    <d v="2024-01-13T00:00:00"/>
    <n v="4.1666666666666664E-2"/>
    <x v="0"/>
    <x v="30"/>
    <n v="1062330949"/>
    <m/>
  </r>
  <r>
    <x v="206"/>
    <n v="1010123318"/>
    <s v="JOHAN SANTIAGO CUBILLOS GARZON"/>
    <s v="COLVATEL"/>
    <s v="AUXILIAR I TENDIDO DE FIBRA OPTICA"/>
    <s v="BOGOTA"/>
    <s v="DDR18147"/>
    <x v="34"/>
    <n v="1199001"/>
    <s v="PUNTOS"/>
    <s v="L-S"/>
    <n v="3196680910"/>
    <n v="4660000389"/>
    <m/>
    <s v="PROYECTIZADO"/>
    <s v="Marsceliano Tovar Nivia"/>
    <s v="18147-1010123318"/>
    <s v="LINA CRUZ"/>
    <s v="LINA PAOLA CRUZ TORRES"/>
    <s v="ACTUALICE SEGUIMIENTO"/>
    <s v="Nombre: CARNÉ ,"/>
    <s v="000001 CARNÉ 6 SERIALIZADO"/>
    <d v="2024-01-14T19:47:36"/>
    <s v="Tarde"/>
    <d v="2024-01-17T00:00:00"/>
    <n v="1.8247222222198616"/>
    <d v="2024-01-12T00:00:00"/>
    <d v="2024-01-12T00:00:00"/>
    <d v="2024-01-13T00:00:00"/>
    <n v="4.1666666666666664E-2"/>
    <x v="0"/>
    <x v="30"/>
    <n v="1010123318"/>
    <m/>
  </r>
  <r>
    <x v="206"/>
    <n v="1026250843"/>
    <s v="JORGE ANDRES AVELLA ROJAS"/>
    <s v="COLVATEL"/>
    <s v="AUXILIAR I TENDIDO DE FIBRA OPTICA"/>
    <s v="BOGOTA"/>
    <s v="DDR18147"/>
    <x v="34"/>
    <n v="1199001"/>
    <s v="PUNTOS"/>
    <s v="L-S"/>
    <n v="3154762341"/>
    <n v="4660000389"/>
    <m/>
    <s v="PROYECTIZADO"/>
    <s v="Marsceliano Tovar Nivia"/>
    <s v="18147-1026250843"/>
    <s v="LINA CRUZ"/>
    <s v="LINA PAOLA CRUZ TORRES"/>
    <s v="ACTUALICE SEGUIMIENTO"/>
    <s v="Nombre: CARNÉ ,"/>
    <s v="000001 CARNÉ 6 SERIALIZADO"/>
    <d v="2024-01-14T19:48:37"/>
    <s v="Tarde"/>
    <d v="2024-01-17T00:00:00"/>
    <n v="1.8254282407433493"/>
    <d v="2024-01-12T00:00:00"/>
    <d v="2024-01-12T00:00:00"/>
    <d v="2024-01-13T00:00:00"/>
    <n v="4.1666666666666664E-2"/>
    <x v="0"/>
    <x v="30"/>
    <n v="1026250843"/>
    <m/>
  </r>
  <r>
    <x v="206"/>
    <n v="1000618332"/>
    <s v="JHONATAN ESNEYDER SILVA ZAMORA"/>
    <s v="COLVATEL"/>
    <s v="AUXILIAR I TENDIDO DE FIBRA OPTICA"/>
    <s v="BOGOTA"/>
    <s v="DDR18147"/>
    <x v="34"/>
    <n v="1199001"/>
    <s v="PUNTOS"/>
    <s v="L-S"/>
    <n v="3008576923"/>
    <n v="4660000389"/>
    <m/>
    <s v="PROYECTIZADO"/>
    <s v="Marsceliano Tovar Nivia"/>
    <s v="18147-1000618332"/>
    <s v="LINA CRUZ"/>
    <s v="LINA PAOLA CRUZ TORRES"/>
    <s v="ACTUALICE SEGUIMIENTO"/>
    <s v="Nombre: CARNÉ ,"/>
    <s v="000001 CARNÉ 6 SERIALIZADO"/>
    <d v="2024-01-14T19:49:05"/>
    <s v="Tarde"/>
    <d v="2024-01-17T00:00:00"/>
    <n v="1.825752314813144"/>
    <d v="2024-01-12T00:00:00"/>
    <d v="2024-01-12T00:00:00"/>
    <d v="2024-01-13T00:00:00"/>
    <n v="4.1666666666666664E-2"/>
    <x v="0"/>
    <x v="30"/>
    <n v="1000618332"/>
    <m/>
  </r>
  <r>
    <x v="206"/>
    <n v="1032437489"/>
    <s v="DIEGO ARMANDO MORALES"/>
    <s v="COLVATEL"/>
    <s v="AUXILIAR I TENDIDO DE FIBRA OPTICA"/>
    <s v="BOGOTA"/>
    <s v="DDR18147"/>
    <x v="34"/>
    <n v="1199001"/>
    <s v="PUNTOS"/>
    <s v="L-S"/>
    <n v="3025143970"/>
    <n v="4660000389"/>
    <m/>
    <s v="PROYECTIZADO"/>
    <s v="Marsceliano Tovar Nivia"/>
    <s v="18147-1032437489"/>
    <s v="LINA CRUZ"/>
    <s v="LINA PAOLA CRUZ TORRES"/>
    <s v="ACTUALICE SEGUIMIENTO"/>
    <s v="Nombre: CARNÉ ,"/>
    <s v="000001 CARNÉ 6 SERIALIZADO"/>
    <d v="2024-01-16T19:07:11"/>
    <s v="Tarde"/>
    <d v="2024-01-19T00:00:00"/>
    <n v="3.7966550925921183"/>
    <d v="2024-01-12T00:00:00"/>
    <d v="2024-01-12T00:00:00"/>
    <d v="2024-01-13T00:00:00"/>
    <n v="4.1666666666666664E-2"/>
    <x v="0"/>
    <x v="30"/>
    <n v="1032437489"/>
    <m/>
  </r>
  <r>
    <x v="207"/>
    <n v="1014223564"/>
    <s v="STEVENS RUIZ MARTINEZ"/>
    <s v="COLVATEL"/>
    <s v="TECNICO II LIDER DE GRUPO TENDIDO DE FIBRA OPTICA ASEGURAMIENTO"/>
    <s v="BOGOTA"/>
    <s v="DDR18146"/>
    <x v="34"/>
    <n v="1199001"/>
    <s v="PUNTOS"/>
    <s v="L-S"/>
    <n v="3006248620"/>
    <n v="4660000389"/>
    <m/>
    <s v="PROYECTIZADO"/>
    <s v="Marsceliano Tovar Nivia"/>
    <s v="18146-1014223564"/>
    <s v="LINA CRUZ"/>
    <s v="LINA PAOLA CRUZ TORRES"/>
    <s v="ACTUALICE SEGUIMIENTO"/>
    <s v="Nombre: SIMCARD ETB , Nombre: CARNÉ , Nombre: CELULAR SMARTPHONE BASICO ,"/>
    <s v="000001 CARNÉ 2 SERIALIZADO  _x000a_102839 SIMCARD ETB 2 SERIALIZADO  _x000a_101999 CELULAR SMARTPHONE BASICO 2 CUANTIFICADO"/>
    <d v="2024-01-14T19:45:12"/>
    <s v="Tarde"/>
    <d v="2024-01-17T00:00:00"/>
    <n v="1.8230555555564933"/>
    <d v="2024-01-12T00:00:00"/>
    <d v="2024-01-12T00:00:00"/>
    <d v="2024-01-13T00:00:00"/>
    <n v="4.1666666666666664E-2"/>
    <x v="0"/>
    <x v="30"/>
    <n v="1014223564"/>
    <m/>
  </r>
  <r>
    <x v="207"/>
    <n v="1079033952"/>
    <s v="DAVID STEVEN DAZA LARA"/>
    <s v="COLVATEL"/>
    <s v="TECNICO II LIDER DE GRUPO TENDIDO DE FIBRA OPTICA ASEGURAMIENTO"/>
    <s v="BOGOTA"/>
    <s v="DDR18146"/>
    <x v="34"/>
    <n v="1199001"/>
    <s v="PUNTOS"/>
    <s v="L-S"/>
    <n v="3163499632"/>
    <n v="4660000389"/>
    <m/>
    <s v="PROYECTIZADO"/>
    <s v="Marsceliano Tovar Nivia"/>
    <s v="18146-1079033952"/>
    <s v="LINA CRUZ"/>
    <s v="LINA PAOLA CRUZ TORRES"/>
    <s v="ACTUALICE SEGUIMIENTO"/>
    <s v="Nombre: SIMCARD ETB , Nombre: CARNÉ , Nombre: CELULAR SMARTPHONE BASICO ,"/>
    <s v="000001 CARNÉ 2 SERIALIZADO  _x000a_102839 SIMCARD ETB 2 SERIALIZADO  _x000a_101999 CELULAR SMARTPHONE BASICO 2 CUANTIFICADO"/>
    <d v="2024-01-14T19:45:40"/>
    <s v="Tarde"/>
    <d v="2024-01-17T00:00:00"/>
    <n v="1.8233796296262881"/>
    <d v="2024-01-12T00:00:00"/>
    <d v="2024-01-12T00:00:00"/>
    <d v="2024-01-13T00:00:00"/>
    <n v="4.1666666666666664E-2"/>
    <x v="0"/>
    <x v="30"/>
    <n v="1079033952"/>
    <m/>
  </r>
  <r>
    <x v="167"/>
    <n v="1000775264"/>
    <s v="ANTHONY GREGOR PARDO MORA"/>
    <s v="COLVATEL"/>
    <s v="TECNICO I AUXILIAR EMPALME DE FIBRA OPTICA"/>
    <s v="BOGOTA"/>
    <s v="DDR18145"/>
    <x v="34"/>
    <n v="1199001"/>
    <s v="PUNTOS"/>
    <s v="L-S"/>
    <n v="3123457756"/>
    <n v="4660000389"/>
    <m/>
    <s v="PROYECTIZADO"/>
    <s v="Marsceliano Tovar Nivia"/>
    <s v="18145-1000775264"/>
    <s v="LINA CRUZ"/>
    <s v="LINA PAOLA CRUZ TORRES"/>
    <s v="ACTUALICE SEGUIMIENTO"/>
    <s v="Nombre: CARNÉ ,"/>
    <s v="000001 CARNÉ 4 SERIALIZADO"/>
    <d v="2024-01-14T19:46:23"/>
    <s v="Tarde"/>
    <d v="2024-01-17T00:00:00"/>
    <n v="1.8238773148113978"/>
    <d v="2024-01-12T00:00:00"/>
    <d v="2024-01-12T00:00:00"/>
    <d v="2024-01-13T00:00:00"/>
    <n v="4.1666666666666664E-2"/>
    <x v="0"/>
    <x v="30"/>
    <n v="1000775264"/>
    <m/>
  </r>
  <r>
    <x v="167"/>
    <n v="1007378946"/>
    <s v="DANNA GERALDINE SACRISTAN GARNICA"/>
    <s v="COLVATEL"/>
    <s v="TECNICO I AUXILIAR EMPALME DE FIBRA OPTICA"/>
    <s v="BOGOTA"/>
    <s v="DDR18145"/>
    <x v="34"/>
    <n v="1199001"/>
    <s v="PUNTOS"/>
    <s v="L-S"/>
    <n v="3228322937"/>
    <n v="4660000389"/>
    <m/>
    <s v="PROYECTIZADO"/>
    <s v="Marsceliano Tovar Nivia"/>
    <s v="18145-1007378946"/>
    <s v="LINA CRUZ"/>
    <s v="LINA PAOLA CRUZ TORRES"/>
    <s v="ACTUALICE SEGUIMIENTO"/>
    <s v="Nombre: CARNÉ ,"/>
    <s v="000001 CARNÉ 4 SERIALIZADO"/>
    <d v="2024-01-14T19:48:09"/>
    <s v="Tarde"/>
    <d v="2024-01-17T00:00:00"/>
    <n v="1.8251041666662786"/>
    <d v="2024-01-12T00:00:00"/>
    <d v="2024-01-12T00:00:00"/>
    <d v="2024-01-13T00:00:00"/>
    <n v="4.1666666666666664E-2"/>
    <x v="0"/>
    <x v="30"/>
    <n v="1007378946"/>
    <m/>
  </r>
  <r>
    <x v="208"/>
    <n v="1015483177"/>
    <s v="ANDRES FELIPE ALARCON RAMIREZ"/>
    <s v="COLVATEL"/>
    <s v="TECNICO II / INSTALADOR REPARADOR FTTH"/>
    <s v="BOGOTA"/>
    <s v="DDR18094"/>
    <x v="35"/>
    <n v="1198001"/>
    <s v="PUNTOS"/>
    <s v="L-S"/>
    <s v="3133219196 - 4768447"/>
    <n v="4660000389"/>
    <s v="REQUIERE MOTO"/>
    <s v="PROYECTIZADO"/>
    <s v="Mauricio Barreto Ochoa "/>
    <s v="18094-1015483177"/>
    <s v="LINA CRUZ"/>
    <s v="LINA PAOLA CRUZ TORRES"/>
    <s v="ACTUALICE SEGUIMIENTO"/>
    <s v="Nombre: SIMCARD ETB , Nombre: REQUIERE MOTO ,"/>
    <s v="102839 SIMCARD ETB 1 SERIALIZADO  _x000a_9999988 REQUIERE MOTO 1 CUANTIFICADO "/>
    <d v="2024-01-14T19:44:01"/>
    <s v="Tarde"/>
    <d v="2024-01-17T00:00:00"/>
    <n v="2.8222337962943129"/>
    <d v="2024-01-02T00:00:00"/>
    <d v="2024-01-05T00:00:00"/>
    <d v="2024-01-12T00:00:00"/>
    <n v="2.9166666666666665"/>
    <x v="2"/>
    <x v="4"/>
    <n v="1015483177"/>
    <m/>
  </r>
  <r>
    <x v="209"/>
    <n v="1000329961"/>
    <s v="JOHAN ESTEBAN BERNAL VARGAS"/>
    <s v="COLVATEL"/>
    <s v="TECNICO II / INSTALADOR FTTH"/>
    <s v="BOGOTA"/>
    <s v="DDR18069"/>
    <x v="35"/>
    <n v="1197001"/>
    <s v="PUNTOS"/>
    <s v="L-S"/>
    <n v="3015560375"/>
    <n v="4660000389"/>
    <s v="Este personal se requiere para efectuar actividades en Patineta, cuyo recurso será asignado por la compañía"/>
    <s v=""/>
    <s v=""/>
    <s v="18069-1000329961"/>
    <s v="LINA CRUZ"/>
    <s v="LINA PAOLA CRUZ TORRES"/>
    <s v=""/>
    <s v="Nombre: SIMCARD ETB ,"/>
    <s v=""/>
    <d v="2024-01-18T10:48:34"/>
    <s v="Mañana"/>
    <d v="2024-01-23T00:00:00"/>
    <n v="6.4503935185202863"/>
    <d v="2023-12-27T00:00:00"/>
    <d v="2024-01-02T00:00:00"/>
    <d v="2024-01-12T00:00:00"/>
    <n v="3.7916666666666665"/>
    <x v="4"/>
    <x v="5"/>
    <m/>
    <m/>
  </r>
  <r>
    <x v="210"/>
    <n v="1000805683"/>
    <s v="YUANTH STIVEN MARTINEZ GARCIA"/>
    <s v="COLVATEL"/>
    <s v="TECNICO II / INSTALADOR FTTH"/>
    <s v="BOGOTA"/>
    <s v="DDR18006"/>
    <x v="35"/>
    <n v="1197001"/>
    <s v="PUNTOS"/>
    <s v="L-S"/>
    <n v="3246302139"/>
    <n v="4660000389"/>
    <m/>
    <s v=""/>
    <s v=""/>
    <s v="18006-1000805683"/>
    <s v="LINA CRUZ"/>
    <s v="LINA PAOLA CRUZ TORRES"/>
    <s v=""/>
    <s v="Nombre: COMPUTADOR PORTATIL , Nombre: SOFTWARE NETSPOT , Nombre: SIMCARD ETB , Nombre: CELULAR SMARTPHONE BASICO ,"/>
    <s v=""/>
    <m/>
    <s v=""/>
    <m/>
    <m/>
    <d v="2023-11-30T00:00:00"/>
    <d v="2023-12-04T00:00:00"/>
    <d v="2024-01-12T00:00:00"/>
    <n v="2.2083333333333335"/>
    <x v="30"/>
    <x v="33"/>
    <m/>
    <m/>
  </r>
  <r>
    <x v="201"/>
    <n v="1023032597"/>
    <s v="BRAYAN NICOLAS SANCHEZ CANASTO"/>
    <s v="COLVATEL"/>
    <s v="OPERADOR BASICO INFRAESTRUCTURA NOC"/>
    <s v="BOGOTA"/>
    <s v="DDR18075"/>
    <x v="36"/>
    <n v="1512001"/>
    <s v="PUNTOS"/>
    <s v="7X24"/>
    <n v="3142457327"/>
    <n v="4600018105"/>
    <m/>
    <s v=""/>
    <s v=""/>
    <s v="18075-1023032597"/>
    <s v="LINA CRUZ"/>
    <s v="LINA PAOLA CRUZ TORRES"/>
    <s v=""/>
    <s v="Nombre: COMPUTADOR PORTATIL , Nombre: Cuenta Correo Kios , Nombre: CARNÉ , Nombre: VPN FORTICLIENT COLVATEL ,"/>
    <s v=""/>
    <d v="2024-01-04T17:14:29"/>
    <s v="Tarde"/>
    <d v="2024-01-09T00:00:00"/>
    <n v="-5.2816087962928577"/>
    <d v="2023-12-27T00:00:00"/>
    <d v="2024-01-04T00:00:00"/>
    <d v="2024-01-10T00:00:00"/>
    <n v="5.875"/>
    <x v="3"/>
    <x v="11"/>
    <m/>
    <m/>
  </r>
  <r>
    <x v="211"/>
    <n v="1006822899"/>
    <s v="OSCAR LEONARDO ROCHA NAVEO"/>
    <s v="COLVATEL"/>
    <s v="TECNICO DE ASISTENCIA DOCUMENTAL"/>
    <s v="BOGOTA"/>
    <s v="DDR18048"/>
    <x v="36"/>
    <n v="1056001"/>
    <s v="PUNTOS"/>
    <s v="6X8"/>
    <n v="3123309615"/>
    <n v="4600018227"/>
    <m/>
    <s v=""/>
    <s v=""/>
    <s v="18048-1006822899"/>
    <s v="LINA CRUZ"/>
    <s v="LINA PAOLA CRUZ TORRES"/>
    <s v=""/>
    <s v="Nombre: COMPUTADOR PORTATIL , Nombre: SIMCARD ETB , Nombre: Cuenta Correo Kios , Nombre: CARNÉ , Nombre: CELULAR SMARTPHONE BASICO ,"/>
    <s v=""/>
    <d v="2024-01-05T07:50:27"/>
    <s v="Mañana"/>
    <d v="2024-01-10T00:00:00"/>
    <n v="-4.6732986111092032"/>
    <d v="2023-12-17T00:00:00"/>
    <d v="2023-12-19T00:00:00"/>
    <d v="2024-01-10T00:00:00"/>
    <n v="0.83333333333333337"/>
    <x v="7"/>
    <x v="23"/>
    <n v="1006822899"/>
    <m/>
  </r>
  <r>
    <x v="212"/>
    <n v="77097216"/>
    <s v="JOSE LEON NUÑEZ ONATE"/>
    <s v="COLVATEL"/>
    <s v="PROFESIONAL DE ATENCION A FALLAS CORPORATIVO"/>
    <s v="BOGOTA"/>
    <s v="DDR18041"/>
    <x v="36"/>
    <n v="1060001"/>
    <s v="PUNTOS"/>
    <s v="6X8"/>
    <n v="3017596882"/>
    <n v="4600018227"/>
    <m/>
    <s v=""/>
    <s v=""/>
    <s v="18041-77097216"/>
    <s v="LINA CRUZ"/>
    <s v="LINA PAOLA CRUZ TORRES"/>
    <s v=""/>
    <s v="Nombre: COMPUTADOR PORTATIL , Nombre: SIMCARD ETB , Nombre: Cuenta Correo Kios , Nombre: CARNÉ , Nombre: CELULAR SMARTPHONE BASICO , Nombre: CELULAR SMARTPHONE BASICO ,"/>
    <s v=""/>
    <d v="2024-01-04T17:11:32"/>
    <s v="Tarde"/>
    <d v="2024-01-09T00:00:00"/>
    <n v="-5.283657407409919"/>
    <d v="2023-12-13T00:00:00"/>
    <d v="2023-12-20T00:00:00"/>
    <d v="2024-01-10T00:00:00"/>
    <n v="4.791666666666667"/>
    <x v="6"/>
    <x v="18"/>
    <n v="77097216"/>
    <m/>
  </r>
  <r>
    <x v="213"/>
    <n v="1032436057"/>
    <s v="JENNIFER VICTORIA FANDIÑO VANEGAS"/>
    <s v="COLVATEL"/>
    <s v="TECNICO SOPORTE EN SITIO"/>
    <s v="BOGOTA"/>
    <s v="DDR18022"/>
    <x v="36"/>
    <n v="4025001"/>
    <s v="PUNTOS"/>
    <s v="L-S"/>
    <s v="3007466969 - 5332187"/>
    <s v="MIN TRABAJO"/>
    <m/>
    <s v=""/>
    <s v=""/>
    <s v="18022-1032436057"/>
    <s v="LINA CRUZ"/>
    <s v="LINA PAOLA CRUZ TORRES"/>
    <s v=""/>
    <s v="Nombre: COMPUTADOR PORTATIL , Nombre: SIMCARD ETB , Nombre: Cuenta Correo Basic , Nombre: CARNÉ , Nombre: CELULAR SMARTPHONE BASICO , Nombre: TEAMS ,"/>
    <s v=""/>
    <d v="2024-01-04T17:10:02"/>
    <s v="Tarde"/>
    <d v="2024-01-09T00:00:00"/>
    <n v="-5.2846990740727051"/>
    <d v="2023-12-06T00:00:00"/>
    <d v="2023-12-15T00:00:00"/>
    <d v="2024-01-10T00:00:00"/>
    <n v="5.625"/>
    <x v="29"/>
    <x v="25"/>
    <m/>
    <m/>
  </r>
  <r>
    <x v="214"/>
    <n v="1023915893"/>
    <s v="EDWARD OLMEDO MAHECHA ZAMUDIO"/>
    <s v="COLVATEL"/>
    <s v="TECNICO II / INSTALADOR FTTH"/>
    <s v="BOGOTA"/>
    <s v="DDR18055"/>
    <x v="37"/>
    <n v="1197001"/>
    <s v="PUNTOS"/>
    <s v="L-S"/>
    <n v="3124886502"/>
    <n v="4660000389"/>
    <m/>
    <s v=""/>
    <s v=""/>
    <s v="18055-1023915893"/>
    <s v="LINA CRUZ"/>
    <s v="JUAN CAMILO ROJAS"/>
    <s v=""/>
    <s v="Nombre: SIMCARD ETB , Nombre: CARNÉ , Nombre: REQUIERE MOTO ,"/>
    <s v=""/>
    <m/>
    <s v=""/>
    <m/>
    <m/>
    <d v="2023-12-22T00:00:00"/>
    <d v="2023-12-26T00:00:00"/>
    <d v="2024-01-03T00:00:00"/>
    <n v="0.79166666666666663"/>
    <x v="19"/>
    <x v="3"/>
    <m/>
    <m/>
  </r>
  <r>
    <x v="215"/>
    <n v="1079177179"/>
    <s v="DARWIN YESID PERALTA SANCHEZ"/>
    <s v="COLVATEL"/>
    <s v="TECNICO II / INSTALADOR FTTH"/>
    <s v="BOGOTA"/>
    <s v="DDR18054"/>
    <x v="37"/>
    <n v="1197001"/>
    <s v="PUNTOS"/>
    <s v="L-S"/>
    <n v="3153837445"/>
    <n v="4660000389"/>
    <m/>
    <s v=""/>
    <s v=""/>
    <s v="18054-1079177179"/>
    <s v="LINA CRUZ"/>
    <s v="JUAN CAMILO ROJAS"/>
    <s v=""/>
    <s v="Nombre: SIMCARD ETB , Nombre: CARNÉ , Nombre: REQUIERE MOTO ,"/>
    <s v=""/>
    <d v="2024-01-05T11:22:31"/>
    <s v="Mañana"/>
    <d v="2024-01-10T00:00:00"/>
    <n v="2.4739699074052623"/>
    <d v="2023-12-22T00:00:00"/>
    <d v="2023-12-26T00:00:00"/>
    <d v="2024-01-03T00:00:00"/>
    <n v="0.79166666666666663"/>
    <x v="19"/>
    <x v="3"/>
    <n v="1079177179"/>
    <m/>
  </r>
  <r>
    <x v="216"/>
    <n v="1022341239"/>
    <s v="SERGIO TULIO TRUJILLO CENTENO"/>
    <s v="COLVATEL"/>
    <s v="OPERADOR BASICO INFRAESTRUCTURA NOC"/>
    <s v="BOGOTA"/>
    <s v="DDR18051"/>
    <x v="37"/>
    <n v="1512001"/>
    <s v="PUNTOS"/>
    <s v="7X24"/>
    <n v="3123630603"/>
    <n v="4600018105"/>
    <m/>
    <s v=""/>
    <s v=""/>
    <s v="18051-1022341239"/>
    <s v="LINA CRUZ"/>
    <s v="JUAN CAMILO ROJAS"/>
    <s v=""/>
    <s v="Nombre: COMPUTADOR PORTATIL , Nombre: Cuenta Correo Kios , Nombre: CARNÉ , Nombre: CARNÉ , Nombre: VPN FORTICLIENT COLVATEL ,"/>
    <s v=""/>
    <m/>
    <s v=""/>
    <m/>
    <m/>
    <d v="2023-12-21T00:00:00"/>
    <d v="2023-12-28T00:00:00"/>
    <d v="2024-01-03T00:00:00"/>
    <n v="4.083333333333333"/>
    <x v="3"/>
    <x v="4"/>
    <m/>
    <m/>
  </r>
  <r>
    <x v="217"/>
    <n v="1020729898"/>
    <s v="PILL ANDERSON GOMEZ BUITRAGO"/>
    <s v="COLVATEL"/>
    <s v="ESPECIALISTA DE ATENCION A FALLAS CORPORATIVO"/>
    <s v="BOGOTA"/>
    <s v="DDR18050"/>
    <x v="37"/>
    <n v="1060001"/>
    <s v="PUNTOS"/>
    <s v="6X8"/>
    <n v="3015526052"/>
    <n v="4600018227"/>
    <m/>
    <s v=""/>
    <s v=""/>
    <s v="18050-1020729898"/>
    <s v="LINA CRUZ"/>
    <s v="JUAN CAMILO ROJAS"/>
    <s v=""/>
    <s v="Nombre: COMPUTADOR PORTATIL , Nombre: SIMCARD ETB , Nombre: Cuenta Correo Kios , Nombre: CARNÉ , Nombre: CELULAR SMARTPHONE BASICO ,"/>
    <s v=""/>
    <m/>
    <s v=""/>
    <m/>
    <m/>
    <d v="2023-12-19T00:00:00"/>
    <d v="2023-12-22T00:00:00"/>
    <d v="2024-01-03T00:00:00"/>
    <n v="2.7916666666666665"/>
    <x v="13"/>
    <x v="10"/>
    <n v="1020729898"/>
    <m/>
  </r>
  <r>
    <x v="218"/>
    <n v="1019104377"/>
    <s v="SEBASTIAN NARVAEZ MARTINEZ"/>
    <s v="COLVATEL"/>
    <s v="PROFESIONAL DE ATENCION A FALLAS CORPORATIVO"/>
    <s v="BOGOTA"/>
    <s v="DDR18038"/>
    <x v="37"/>
    <n v="1060001"/>
    <s v="PUNTOS"/>
    <s v="6X8"/>
    <n v="3223551802"/>
    <n v="4600018227"/>
    <m/>
    <s v=""/>
    <s v=""/>
    <s v="18038-1019104377"/>
    <s v="LINA CRUZ"/>
    <s v="LINA PAOLA CRUZ TORRES"/>
    <s v=""/>
    <s v="Nombre: COMPUTADOR PORTATIL , Nombre: SIMCARD ETB , Nombre: Cuenta Correo Kios , Nombre: CARNÉ , Nombre: CELULAR SMARTPHONE BASICO ,"/>
    <s v=""/>
    <m/>
    <s v=""/>
    <m/>
    <m/>
    <d v="2023-12-12T00:00:00"/>
    <d v="2023-12-18T00:00:00"/>
    <d v="2024-01-03T00:00:00"/>
    <n v="3.4583333333333335"/>
    <x v="5"/>
    <x v="17"/>
    <n v="1019104377"/>
    <m/>
  </r>
</pivotCacheRecords>
</file>

<file path=xl/pivotCache/pivotCacheRecords2.xml><?xml version="1.0" encoding="utf-8"?>
<pivotCacheRecords xmlns="http://schemas.openxmlformats.org/spreadsheetml/2006/main" xmlns:r="http://schemas.openxmlformats.org/officeDocument/2006/relationships" count="99">
  <r>
    <n v="18278"/>
    <x v="0"/>
    <m/>
    <m/>
    <n v="4341007"/>
    <s v="Gobierno y Empresas"/>
    <s v="ADRES"/>
    <x v="0"/>
    <s v="AUXILIAR DE BODEGA"/>
    <n v="1"/>
    <x v="0"/>
    <s v="LINA PAOLA CRUZ TORRES"/>
    <d v="2024-03-01T15:23:58"/>
    <s v="EDNA  ROCIO VIATELA PRADA"/>
    <d v="2024-03-04T14:25:21"/>
    <m/>
    <m/>
    <m/>
    <m/>
    <s v="DIEGO ARMANDO CASALLAS TRIANA"/>
    <d v="2024-03-05T07:54:59"/>
    <n v="1"/>
    <n v="1"/>
    <n v="0"/>
    <n v="2.9592930208309554"/>
    <n v="1.6666666666666665"/>
    <s v="M. Andrea Peña"/>
    <n v="15"/>
    <n v="7"/>
    <n v="16"/>
    <n v="0.66666666666666663"/>
    <n v="3"/>
    <n v="1.6666666666666665"/>
    <n v="40"/>
    <s v="ROJO"/>
    <n v="3.6882041319477135"/>
    <s v="AUXILIAR DE BODEGA  (ADRES)"/>
  </r>
  <r>
    <n v="18279"/>
    <x v="0"/>
    <n v="51949366"/>
    <s v="MARITZA FERNÁNDEZ RINCÓN"/>
    <n v="1512001"/>
    <s v="ETB"/>
    <s v="Centro de gestión (NOC)"/>
    <x v="0"/>
    <s v="OPERADOR BASICO INFRAESTRUCTURA NOC"/>
    <n v="1"/>
    <x v="0"/>
    <s v="LINA PAOLA CRUZ TORRES"/>
    <d v="2024-03-01T16:39:43"/>
    <s v="EDNA  ROCIO VIATELA PRADA"/>
    <d v="2024-03-04T14:29:44"/>
    <m/>
    <m/>
    <m/>
    <m/>
    <s v="MARITZA FERNÁNDEZ RINCÓN"/>
    <d v="2024-03-04T15:11:28"/>
    <n v="1"/>
    <n v="1"/>
    <n v="0"/>
    <n v="2.9097414699062938"/>
    <n v="0.95833333333333337"/>
    <s v="Jose Eliberto Gonzalez"/>
    <n v="16"/>
    <n v="15"/>
    <n v="23"/>
    <n v="0.95833333333333337"/>
    <n v="2"/>
    <n v="0.95833333333333337"/>
    <n v="40"/>
    <s v="ROJO"/>
    <n v="2.9387160532351122"/>
    <s v="OPERADOR BASICO INFRAESTRUCTURA NOC  (Centro de gestión (NOC))"/>
  </r>
  <r>
    <n v="18281"/>
    <x v="0"/>
    <n v="80761207"/>
    <s v="RICARDO ALFONSO RODRIGUEZ"/>
    <n v="1200001"/>
    <s v="ETB"/>
    <s v="Retiro de Cobre - C-XXXX-23 BOG"/>
    <x v="1"/>
    <s v="AUXILIAR I / TENDIDO COBRE"/>
    <n v="1"/>
    <x v="0"/>
    <s v="LINA PAOLA CRUZ TORRES"/>
    <d v="2024-03-03T12:49:12"/>
    <s v="EDNA  ROCIO VIATELA PRADA"/>
    <d v="2024-03-04T14:35:09"/>
    <m/>
    <m/>
    <m/>
    <m/>
    <s v="RICARDO ALFONSO RODRIGUEZ"/>
    <d v="2024-03-05T08:46:22"/>
    <n v="1"/>
    <n v="1"/>
    <n v="0"/>
    <n v="1.0735768518497935"/>
    <n v="0.83333333333333337"/>
    <s v="Mauricio Barreto Ochoa "/>
    <n v="12"/>
    <n v="8"/>
    <n v="20"/>
    <n v="0.83333333333333337"/>
    <n v="2"/>
    <n v="0.83333333333333337"/>
    <n v="39"/>
    <s v="ROJO"/>
    <n v="1.83136825231486"/>
    <s v="AUXILIAR I / TENDIDO COBRE  (Retiro de Cobre - C-XXXX-23 BOG)"/>
  </r>
  <r>
    <n v="18284"/>
    <x v="0"/>
    <n v="51949366"/>
    <s v="MARITZA FERNÁNDEZ RINCÓN"/>
    <n v="1060001"/>
    <s v="ETB"/>
    <s v="Centro de Gestion"/>
    <x v="2"/>
    <s v="PROFESIONAL DE ATENCION A FALLAS CORPORATIVO"/>
    <n v="1"/>
    <x v="0"/>
    <s v="LINA PAOLA CRUZ TORRES"/>
    <d v="2024-03-06T09:35:16"/>
    <s v="EDNA  ROCIO VIATELA PRADA"/>
    <d v="2024-03-07T09:21:46"/>
    <m/>
    <m/>
    <m/>
    <m/>
    <s v="MARITZA FERNÁNDEZ RINCÓN"/>
    <d v="2024-03-07T09:42:11"/>
    <n v="1"/>
    <n v="1"/>
    <n v="0"/>
    <n v="0.99062954860710306"/>
    <n v="1"/>
    <s v="Carlos Arturo Contreras"/>
    <n v="9"/>
    <n v="9"/>
    <n v="-24"/>
    <n v="-1"/>
    <n v="2"/>
    <n v="1"/>
    <n v="37"/>
    <s v="ROJO"/>
    <n v="1.004801967588719"/>
    <s v="PROFESIONAL DE ATENCION A FALLAS CORPORATIVO  (Centro de Gestion)"/>
  </r>
  <r>
    <n v="18288"/>
    <x v="0"/>
    <n v="52272753"/>
    <s v="LINA MARGARITA HOYOS GOMEZ"/>
    <n v="1519001"/>
    <s v="ETB"/>
    <s v="GRUPO 3 - APROV. LÓG. SER. CORP. Y AC  CW-8267-23 BOG"/>
    <x v="3"/>
    <s v="TECNICO DE ASISTENCIA DOCUMENTAL"/>
    <n v="1"/>
    <x v="1"/>
    <s v="LINA PAOLA CRUZ TORRES"/>
    <d v="2024-03-07T15:47:19"/>
    <s v="EDNA  ROCIO VIATELA PRADA"/>
    <d v="2024-03-07T16:41:30"/>
    <s v="MARITZA FERNÁNDEZ RINCÓN"/>
    <d v="2024-03-07T16:43:46"/>
    <m/>
    <m/>
    <s v="LINA MARGARITA HOYOS GOMEZ"/>
    <d v="2024-03-07T19:52:28"/>
    <n v="1"/>
    <n v="1"/>
    <n v="0"/>
    <n v="3.7632824074535165E-2"/>
    <n v="0.16666666666666666"/>
    <s v="Pedro Wilson Salamanca "/>
    <n v="15"/>
    <n v="19"/>
    <n v="4"/>
    <n v="0.16666666666666666"/>
    <n v="1"/>
    <n v="0.16666666666666666"/>
    <n v="36"/>
    <s v="ROJO"/>
    <n v="0.17024740740453126"/>
    <s v="TECNICO DE ASISTENCIA DOCUMENTAL  (GRUPO 3 - APROV. LÓG. SER. CORP. Y AC  CW-8267-23 BOG)"/>
  </r>
  <r>
    <n v="18289"/>
    <x v="0"/>
    <n v="51949366"/>
    <s v="MARITZA FERNÁNDEZ RINCÓN"/>
    <n v="1060001"/>
    <s v="ETB"/>
    <s v="Centro de Gestion"/>
    <x v="3"/>
    <s v="PROFESIONAL DE ATENCION A FALLAS CORPORATIVO"/>
    <n v="1"/>
    <x v="2"/>
    <s v="LINA PAOLA CRUZ TORRES"/>
    <d v="2024-03-07T20:33:35"/>
    <s v="EDNA  ROCIO VIATELA PRADA"/>
    <d v="2024-03-08T07:38:53"/>
    <m/>
    <m/>
    <m/>
    <m/>
    <s v="MARITZA FERNÁNDEZ RINCÓN"/>
    <d v="2024-03-08T08:24:22"/>
    <n v="1"/>
    <n v="1"/>
    <n v="0"/>
    <n v="0.46200702546775574"/>
    <n v="0.5"/>
    <s v="Carlos Arturo Contreras"/>
    <n v="20"/>
    <n v="8"/>
    <n v="12"/>
    <n v="0.5"/>
    <n v="2"/>
    <n v="0.5"/>
    <n v="36"/>
    <s v="ROJO"/>
    <n v="0.49359182870830409"/>
    <s v="PROFESIONAL DE ATENCION A FALLAS CORPORATIVO  (Centro de Gestion)"/>
  </r>
  <r>
    <n v="18291"/>
    <x v="0"/>
    <n v="51949366"/>
    <s v="MARITZA FERNÁNDEZ RINCÓN"/>
    <n v="1517001"/>
    <s v="ETB"/>
    <s v="GRUPO 2 - GESTIÓN DE PROY. FASE DE IMPL. CW-8267-23 BOG"/>
    <x v="3"/>
    <s v="PROFESIONAL II FORMADOR SERVICIOS ESPECIALIZADOS EN PROYECTOS"/>
    <n v="1"/>
    <x v="2"/>
    <s v="LINA PAOLA CRUZ TORRES"/>
    <d v="2024-03-07T20:44:36"/>
    <s v="EDNA  ROCIO VIATELA PRADA"/>
    <d v="2024-03-08T07:45:26"/>
    <m/>
    <m/>
    <m/>
    <m/>
    <s v="MARITZA FERNÁNDEZ RINCÓN"/>
    <d v="2024-03-08T08:25:52"/>
    <n v="1"/>
    <n v="1"/>
    <n v="0"/>
    <n v="0.4589161689800676"/>
    <n v="0.5"/>
    <s v="Daniel G. Camargo Pinto"/>
    <n v="20"/>
    <n v="8"/>
    <n v="12"/>
    <n v="0.5"/>
    <n v="2"/>
    <n v="0.5"/>
    <n v="36"/>
    <s v="ROJO"/>
    <n v="0.48699336805293569"/>
    <s v="PROFESIONAL II FORMADOR SERVICIOS ESPECIALIZADOS EN PROYECTOS  (GRUPO 2 - GESTIÓN DE PROY. FASE DE IMPL. CW-8267-23 BOG)"/>
  </r>
  <r>
    <n v="18292"/>
    <x v="0"/>
    <n v="80761207"/>
    <s v="RICARDO ALFONSO RODRIGUEZ"/>
    <n v="1200001"/>
    <s v="ETB"/>
    <s v="Retiro de Cobre - C-XXXX-23 BOG"/>
    <x v="4"/>
    <s v="AUXILIAR I / TENDIDO COBRE"/>
    <n v="1"/>
    <x v="0"/>
    <s v="LINA PAOLA CRUZ TORRES"/>
    <d v="2024-03-08T09:12:52"/>
    <s v="EDNA  ROCIO VIATELA PRADA"/>
    <d v="2024-03-08T12:35:26"/>
    <m/>
    <m/>
    <m/>
    <m/>
    <s v="RICARDO ALFONSO RODRIGUEZ"/>
    <d v="2024-03-08T13:41:48"/>
    <n v="1"/>
    <n v="1"/>
    <n v="0"/>
    <n v="0.14067372685531154"/>
    <n v="0.16666666666666666"/>
    <s v="Mauricio Barreto Ochoa "/>
    <n v="9"/>
    <n v="13"/>
    <n v="4"/>
    <n v="0.16666666666666666"/>
    <n v="1"/>
    <n v="0.16666666666666666"/>
    <n v="35"/>
    <s v="ROJO"/>
    <n v="0.18676689815038117"/>
    <s v="AUXILIAR I / TENDIDO COBRE  (Retiro de Cobre - C-XXXX-23 BOG)"/>
  </r>
  <r>
    <n v="18293"/>
    <x v="0"/>
    <n v="80761207"/>
    <s v="RICARDO ALFONSO RODRIGUEZ"/>
    <n v="1200001"/>
    <s v="ETB"/>
    <s v="Retiro de Cobre - C-XXXX-23 BOG"/>
    <x v="4"/>
    <s v="AUXILIAR I / TENDIDO COBRE"/>
    <n v="1"/>
    <x v="0"/>
    <s v="LINA PAOLA CRUZ TORRES"/>
    <d v="2024-03-08T09:13:07"/>
    <s v="EDNA  ROCIO VIATELA PRADA"/>
    <d v="2024-03-08T12:40:48"/>
    <m/>
    <m/>
    <m/>
    <m/>
    <s v="RICARDO ALFONSO RODRIGUEZ"/>
    <d v="2024-03-08T13:41:41"/>
    <n v="1"/>
    <n v="1"/>
    <n v="0"/>
    <n v="0.14423384259134764"/>
    <n v="0.16666666666666666"/>
    <s v="Mauricio Barreto Ochoa "/>
    <n v="9"/>
    <n v="13"/>
    <n v="4"/>
    <n v="0.16666666666666666"/>
    <n v="1"/>
    <n v="0.16666666666666666"/>
    <n v="35"/>
    <s v="ROJO"/>
    <n v="0.18651324074016884"/>
    <s v="AUXILIAR I / TENDIDO COBRE  (Retiro de Cobre - C-XXXX-23 BOG)"/>
  </r>
  <r>
    <n v="18294"/>
    <x v="0"/>
    <n v="80761207"/>
    <s v="RICARDO ALFONSO RODRIGUEZ"/>
    <n v="1200001"/>
    <s v="ETB"/>
    <s v="Retiro de Cobre - C-XXXX-23 BOG"/>
    <x v="4"/>
    <s v="AUXILIAR I / TENDIDO COBRE"/>
    <n v="1"/>
    <x v="0"/>
    <s v="LINA PAOLA CRUZ TORRES"/>
    <d v="2024-03-08T09:13:20"/>
    <s v="EDNA  ROCIO VIATELA PRADA"/>
    <d v="2024-03-08T12:43:38"/>
    <m/>
    <m/>
    <m/>
    <m/>
    <s v="RICARDO ALFONSO RODRIGUEZ"/>
    <d v="2024-03-08T13:41:35"/>
    <n v="1"/>
    <n v="1"/>
    <n v="0"/>
    <n v="0.14604174768464873"/>
    <n v="0.16666666666666666"/>
    <s v="Mauricio Barreto Ochoa "/>
    <n v="9"/>
    <n v="13"/>
    <n v="4"/>
    <n v="0.16666666666666666"/>
    <n v="1"/>
    <n v="0.16666666666666666"/>
    <n v="35"/>
    <s v="ROJO"/>
    <n v="0.18627746527636191"/>
    <s v="AUXILIAR I / TENDIDO COBRE  (Retiro de Cobre - C-XXXX-23 BOG)"/>
  </r>
  <r>
    <n v="18295"/>
    <x v="0"/>
    <n v="80761207"/>
    <s v="RICARDO ALFONSO RODRIGUEZ"/>
    <n v="1200001"/>
    <s v="ETB"/>
    <s v="Retiro de Cobre - C-XXXX-23 BOG"/>
    <x v="4"/>
    <s v="AUXILIAR I / TENDIDO COBRE"/>
    <n v="1"/>
    <x v="0"/>
    <s v="LINA PAOLA CRUZ TORRES"/>
    <d v="2024-03-08T09:13:35"/>
    <s v="EDNA  ROCIO VIATELA PRADA"/>
    <d v="2024-03-08T12:50:14"/>
    <m/>
    <m/>
    <m/>
    <m/>
    <s v="RICARDO ALFONSO RODRIGUEZ"/>
    <d v="2024-03-08T13:41:26"/>
    <n v="1"/>
    <n v="1"/>
    <n v="0"/>
    <n v="0.15044730324007105"/>
    <n v="0.16666666666666666"/>
    <s v="Mauricio Barreto Ochoa "/>
    <n v="9"/>
    <n v="13"/>
    <n v="4"/>
    <n v="0.16666666666666666"/>
    <n v="1"/>
    <n v="0.16666666666666666"/>
    <n v="35"/>
    <s v="ROJO"/>
    <n v="0.18600725694705031"/>
    <s v="AUXILIAR I / TENDIDO COBRE  (Retiro de Cobre - C-XXXX-23 BOG)"/>
  </r>
  <r>
    <n v="18296"/>
    <x v="0"/>
    <n v="80761207"/>
    <s v="RICARDO ALFONSO RODRIGUEZ"/>
    <n v="1200001"/>
    <s v="ETB"/>
    <s v="Retiro de Cobre - C-XXXX-23 BOG"/>
    <x v="4"/>
    <s v="TECNICO II / JEFE DE TENDIDO"/>
    <n v="1"/>
    <x v="0"/>
    <s v="LINA PAOLA CRUZ TORRES"/>
    <d v="2024-03-08T09:13:48"/>
    <s v="EDNA  ROCIO VIATELA PRADA"/>
    <d v="2024-03-08T12:53:24"/>
    <m/>
    <m/>
    <m/>
    <m/>
    <s v="RICARDO ALFONSO RODRIGUEZ"/>
    <d v="2024-03-08T13:41:18"/>
    <n v="1"/>
    <n v="1"/>
    <n v="0"/>
    <n v="0.15249675926315831"/>
    <n v="0.16666666666666666"/>
    <s v="Mauricio Barreto Ochoa "/>
    <n v="9"/>
    <n v="13"/>
    <n v="4"/>
    <n v="0.16666666666666666"/>
    <n v="1"/>
    <n v="0.16666666666666666"/>
    <n v="35"/>
    <s v="ROJO"/>
    <n v="0.18576365741319023"/>
    <s v="TECNICO II / JEFE DE TENDIDO  (Retiro de Cobre - C-XXXX-23 BOG)"/>
  </r>
  <r>
    <n v="18297"/>
    <x v="0"/>
    <n v="51949366"/>
    <s v="MARITZA FERNÁNDEZ RINCÓN"/>
    <n v="1519001"/>
    <s v="ETB"/>
    <s v="GRUPO 3 - APROV. LÓG. SER. CORP. Y AC  CW-8267-23 BOG"/>
    <x v="4"/>
    <s v="TECNOLOGO ADMINISTRACION DE RECURSOS RED ACCESO"/>
    <n v="1"/>
    <x v="2"/>
    <s v="LINA PAOLA CRUZ TORRES"/>
    <d v="2024-03-08T10:39:36"/>
    <s v="EDNA  ROCIO VIATELA PRADA"/>
    <d v="2024-03-08T13:01:20"/>
    <m/>
    <m/>
    <m/>
    <m/>
    <s v="MARITZA FERNÁNDEZ RINCÓN"/>
    <d v="2024-03-08T13:06:36"/>
    <n v="1"/>
    <n v="1"/>
    <n v="0"/>
    <n v="9.8431250000430737E-2"/>
    <n v="0.125"/>
    <s v="Pedro Wilson Salamanca "/>
    <n v="10"/>
    <n v="13"/>
    <n v="3"/>
    <n v="0.125"/>
    <n v="1"/>
    <n v="0.125"/>
    <n v="35"/>
    <s v="ROJO"/>
    <n v="0.1020907754646032"/>
    <s v="TECNOLOGO ADMINISTRACION DE RECURSOS RED ACCESO  (GRUPO 3 - APROV. LÓG. SER. CORP. Y AC  CW-8267-23 BOG)"/>
  </r>
  <r>
    <n v="18299"/>
    <x v="0"/>
    <n v="51949366"/>
    <s v="MARITZA FERNÁNDEZ RINCÓN"/>
    <n v="1519001"/>
    <s v="ETB"/>
    <s v="GRUPO 3 - APROV. LÓG. SER. CORP. Y AC  CW-8267-23 BOG"/>
    <x v="4"/>
    <s v="TECNOLOGO ADMINISTRACION DE RECURSOS DE RED DE ACCESO"/>
    <n v="1"/>
    <x v="0"/>
    <s v="LINA PAOLA CRUZ TORRES"/>
    <d v="2024-03-08T16:04:27"/>
    <s v="EDNA  ROCIO VIATELA PRADA"/>
    <d v="2024-03-11T08:50:03"/>
    <m/>
    <m/>
    <m/>
    <m/>
    <s v="MARITZA FERNÁNDEZ RINCÓN"/>
    <d v="2024-03-11T09:23:28"/>
    <n v="1"/>
    <n v="1"/>
    <n v="0"/>
    <n v="2.6983314120370778"/>
    <n v="0.70833333333333337"/>
    <s v="Pedro Wilson Salamanca "/>
    <n v="16"/>
    <n v="9"/>
    <n v="17"/>
    <n v="0.70833333333333337"/>
    <n v="2"/>
    <n v="0.70833333333333337"/>
    <n v="35"/>
    <s v="ROJO"/>
    <n v="2.7215330324106617"/>
    <s v="TECNOLOGO ADMINISTRACION DE RECURSOS DE RED DE ACCESO  (GRUPO 3 - APROV. LÓG. SER. CORP. Y AC  CW-8267-23 BOG)"/>
  </r>
  <r>
    <n v="18300"/>
    <x v="0"/>
    <n v="51949366"/>
    <s v="MARITZA FERNÁNDEZ RINCÓN"/>
    <n v="1519001"/>
    <s v="ETB"/>
    <s v="GRUPO 3 - APROV. LÓG. SER. CORP. Y AC  CW-8267-23 BOG"/>
    <x v="5"/>
    <s v="INGENIERO DE PROYECTOS NIVEL I"/>
    <n v="1"/>
    <x v="0"/>
    <s v="LINA PAOLA CRUZ TORRES"/>
    <d v="2024-03-10T18:14:25"/>
    <s v="EDNA  ROCIO VIATELA PRADA"/>
    <d v="2024-03-11T08:52:42"/>
    <m/>
    <m/>
    <m/>
    <m/>
    <s v="MARITZA FERNÁNDEZ RINCÓN"/>
    <d v="2024-03-11T09:23:01"/>
    <n v="1"/>
    <n v="1"/>
    <n v="0"/>
    <n v="0.6099246064768522"/>
    <n v="0.625"/>
    <s v="Pedro Wilson Salamanca "/>
    <n v="18"/>
    <n v="9"/>
    <n v="15"/>
    <n v="0.625"/>
    <n v="1"/>
    <n v="0.625"/>
    <n v="34"/>
    <s v="ROJO"/>
    <n v="0.63098059027834097"/>
    <s v="INGENIERO DE PROYECTOS NIVEL I  (GRUPO 3 - APROV. LÓG. SER. CORP. Y AC  CW-8267-23 BOG)"/>
  </r>
  <r>
    <n v="18302"/>
    <x v="0"/>
    <n v="80761207"/>
    <s v="RICARDO ALFONSO RODRIGUEZ"/>
    <n v="1199001"/>
    <s v="ETB"/>
    <s v="Servicio cuadrillas red externa FTTH C-CW5903-23 BOG"/>
    <x v="6"/>
    <s v="AUXILIAR I TENDIDO DE FIBRA OPTICA"/>
    <n v="1"/>
    <x v="0"/>
    <s v="LINA PAOLA CRUZ TORRES"/>
    <d v="2024-03-12T08:50:08"/>
    <s v="EDNA  ROCIO VIATELA PRADA"/>
    <d v="2024-03-12T11:01:09"/>
    <m/>
    <m/>
    <m/>
    <m/>
    <s v="RICARDO ALFONSO RODRIGUEZ"/>
    <d v="2024-03-12T18:46:59"/>
    <n v="1"/>
    <n v="1"/>
    <n v="0"/>
    <n v="9.0980937500717118E-2"/>
    <n v="0.41666666666666669"/>
    <s v="Marsceliano Tovar Nivia"/>
    <n v="8"/>
    <n v="18"/>
    <n v="10"/>
    <n v="0.41666666666666669"/>
    <n v="1"/>
    <n v="0.41666666666666669"/>
    <n v="33"/>
    <s v="ROJO"/>
    <n v="0.41447615741344634"/>
    <s v="AUXILIAR I TENDIDO DE FIBRA OPTICA  (Servicio cuadrillas red externa FTTH C-CW5903-23 BOG)"/>
  </r>
  <r>
    <n v="18305"/>
    <x v="0"/>
    <n v="80761207"/>
    <s v="RICARDO ALFONSO RODRIGUEZ"/>
    <n v="1199001"/>
    <s v="ETB"/>
    <s v="Servicio cuadrillas red externa FTTH C-CW5903-23 BOG"/>
    <x v="6"/>
    <s v="AUXILIAR I TENDIDO DE FIBRA OPTICA"/>
    <n v="1"/>
    <x v="0"/>
    <s v="LINA PAOLA CRUZ TORRES"/>
    <d v="2024-03-12T10:19:03"/>
    <s v="EDNA  ROCIO VIATELA PRADA"/>
    <d v="2024-03-12T11:14:02"/>
    <m/>
    <m/>
    <m/>
    <m/>
    <s v="RICARDO ALFONSO RODRIGUEZ"/>
    <d v="2024-03-12T18:46:09"/>
    <n v="1"/>
    <n v="1"/>
    <n v="0"/>
    <n v="3.8178310183866415E-2"/>
    <n v="0.33333333333333331"/>
    <s v="Marsceliano Tovar Nivia"/>
    <n v="10"/>
    <n v="18"/>
    <n v="8"/>
    <n v="0.33333333333333331"/>
    <n v="1"/>
    <n v="0.33333333333333331"/>
    <n v="33"/>
    <s v="ROJO"/>
    <n v="0.35215243055426981"/>
    <s v="AUXILIAR I TENDIDO DE FIBRA OPTICA  (Servicio cuadrillas red externa FTTH C-CW5903-23 BOG)"/>
  </r>
  <r>
    <n v="18306"/>
    <x v="0"/>
    <n v="1010213264"/>
    <s v="EDWIN STYVEN HILARION BOHORQUEZ"/>
    <n v="4058001"/>
    <s v="Gobierno y Empresas"/>
    <s v="Secretaria de Hacienda"/>
    <x v="7"/>
    <s v="AGENTE MESA DE SERVICIO NIVEL 1 - TECNICO"/>
    <n v="1"/>
    <x v="0"/>
    <s v="LINA PAOLA CRUZ TORRES"/>
    <d v="2024-03-13T14:42:22"/>
    <s v="EDNA  ROCIO VIATELA PRADA"/>
    <d v="2024-03-14T15:03:01"/>
    <m/>
    <m/>
    <m/>
    <m/>
    <s v="EDWIN STYVEN  HILARION BOHORQUEZ "/>
    <d v="2024-03-14T15:19:12"/>
    <n v="1"/>
    <n v="1"/>
    <n v="0"/>
    <n v="1.0143383796312264"/>
    <n v="1.0416666666666667"/>
    <s v="Edwin Styven Hilarión Bohórquez "/>
    <n v="14"/>
    <n v="15"/>
    <n v="1"/>
    <n v="4.1666666666666664E-2"/>
    <n v="2"/>
    <n v="1.0416666666666667"/>
    <n v="32"/>
    <s v="ROJO"/>
    <n v="1.0255761921289377"/>
    <s v="AGENTE MESA DE SERVICIO NIVEL 1 - TECNICO  (Secretaria de Hacienda)"/>
  </r>
  <r>
    <n v="18314"/>
    <x v="0"/>
    <n v="52272753"/>
    <s v="LINA MARGARITA HOYOS GOMEZ"/>
    <n v="1199001"/>
    <s v="ETB"/>
    <s v="Servicio cuadrillas red externa FTTH C-CW5903-23 BOG"/>
    <x v="8"/>
    <s v="TECNICO IV FUSIONADOR DE FIBRA ASEGURAMIENTO FTTH"/>
    <n v="10"/>
    <x v="1"/>
    <s v="LINA PAOLA CRUZ TORRES"/>
    <d v="2024-03-19T08:48:22"/>
    <s v="EDNA  ROCIO VIATELA PRADA"/>
    <d v="2024-03-19T11:46:13"/>
    <s v="RICARDO ALFONSO RODRIGUEZ"/>
    <d v="2024-03-20T07:39:45"/>
    <m/>
    <m/>
    <s v="RICARDO ALFONSO RODRIGUEZ"/>
    <d v="2024-03-20T07:39:57"/>
    <n v="10"/>
    <n v="10"/>
    <n v="0"/>
    <n v="0.12350327546300832"/>
    <n v="0.95833333333333337"/>
    <s v="Marsceliano Tovar Nivia"/>
    <n v="8"/>
    <n v="7"/>
    <n v="23"/>
    <n v="0.95833333333333337"/>
    <n v="2"/>
    <n v="0.95833333333333337"/>
    <n v="28"/>
    <s v="ROJO"/>
    <n v="0.95248966435610782"/>
    <s v="TECNICO IV FUSIONADOR DE FIBRA ASEGURAMIENTO FTTH  (Servicio cuadrillas red externa FTTH C-CW5903-23 BOG)"/>
  </r>
  <r>
    <n v="18315"/>
    <x v="0"/>
    <n v="52272753"/>
    <s v="LINA MARGARITA HOYOS GOMEZ"/>
    <n v="1199001"/>
    <s v="ETB"/>
    <s v="Servicio cuadrillas red externa FTTH C-CW5903-23 BOG"/>
    <x v="8"/>
    <s v="TECNICO I AUXILIAR EMPALME DE FIBRA OPTICA"/>
    <n v="10"/>
    <x v="1"/>
    <s v="LINA PAOLA CRUZ TORRES"/>
    <d v="2024-03-19T08:48:36"/>
    <s v="EDNA  ROCIO VIATELA PRADA"/>
    <d v="2024-03-19T11:49:46"/>
    <s v="RICARDO ALFONSO RODRIGUEZ"/>
    <d v="2024-03-20T07:40:07"/>
    <m/>
    <m/>
    <s v="RICARDO ALFONSO RODRIGUEZ"/>
    <d v="2024-03-20T07:42:31"/>
    <n v="7"/>
    <n v="7"/>
    <n v="0"/>
    <n v="0.1258106481473078"/>
    <n v="0.95833333333333337"/>
    <s v="Marsceliano Tovar Nivia"/>
    <n v="8"/>
    <n v="7"/>
    <n v="23"/>
    <n v="0.95833333333333337"/>
    <n v="2"/>
    <n v="0.95833333333333337"/>
    <n v="28"/>
    <s v="ROJO"/>
    <n v="0.95410273148445413"/>
    <s v="TECNICO I AUXILIAR EMPALME DE FIBRA OPTICA  (Servicio cuadrillas red externa FTTH C-CW5903-23 BOG)"/>
  </r>
  <r>
    <n v="18316"/>
    <x v="0"/>
    <n v="52272753"/>
    <s v="LINA MARGARITA HOYOS GOMEZ"/>
    <n v="1199001"/>
    <s v="ETB"/>
    <s v="Servicio cuadrillas red externa FTTH C-CW5903-23 BOG"/>
    <x v="8"/>
    <s v="TECNICO II LIDER DE GRUPO TENDIDO DE FIBRA OPTICA ASEGURAMIENTO"/>
    <n v="3"/>
    <x v="1"/>
    <s v="LINA PAOLA CRUZ TORRES"/>
    <d v="2024-03-19T08:48:45"/>
    <s v="EDNA  ROCIO VIATELA PRADA"/>
    <d v="2024-03-19T12:06:12"/>
    <s v="RICARDO ALFONSO RODRIGUEZ"/>
    <d v="2024-03-20T07:39:03"/>
    <m/>
    <m/>
    <s v="RICARDO ALFONSO RODRIGUEZ"/>
    <d v="2024-03-20T07:42:55"/>
    <n v="3"/>
    <n v="3"/>
    <n v="0"/>
    <n v="0.1371123842545785"/>
    <n v="0.95833333333333337"/>
    <s v="Marsceliano Tovar Nivia"/>
    <n v="8"/>
    <n v="7"/>
    <n v="23"/>
    <n v="0.95833333333333337"/>
    <n v="2"/>
    <n v="0.95833333333333337"/>
    <n v="28"/>
    <s v="ROJO"/>
    <n v="0.95428070601337822"/>
    <s v="TECNICO II LIDER DE GRUPO TENDIDO DE FIBRA OPTICA ASEGURAMIENTO  (Servicio cuadrillas red externa FTTH C-CW5903-23 BOG)"/>
  </r>
  <r>
    <n v="18317"/>
    <x v="0"/>
    <n v="52272753"/>
    <s v="LINA MARGARITA HOYOS GOMEZ"/>
    <n v="1199001"/>
    <s v="ETB"/>
    <s v="Servicio cuadrillas red externa FTTH C-CW5903-23 BOG"/>
    <x v="8"/>
    <s v="AUXILIAR I TENDIDO DE FIBRA OPTICA"/>
    <n v="9"/>
    <x v="1"/>
    <s v="LINA PAOLA CRUZ TORRES"/>
    <d v="2024-03-19T08:48:53"/>
    <s v="EDNA  ROCIO VIATELA PRADA"/>
    <d v="2024-03-19T12:08:50"/>
    <s v="RICARDO ALFONSO RODRIGUEZ"/>
    <d v="2024-03-20T07:38:26"/>
    <m/>
    <m/>
    <s v="RICARDO ALFONSO RODRIGUEZ"/>
    <d v="2024-03-20T07:38:41"/>
    <n v="9"/>
    <n v="9"/>
    <n v="0"/>
    <n v="0.13885228009166894"/>
    <n v="0.95833333333333337"/>
    <s v="Marsceliano Tovar Nivia"/>
    <n v="8"/>
    <n v="7"/>
    <n v="23"/>
    <n v="0.95833333333333337"/>
    <n v="2"/>
    <n v="0.95833333333333337"/>
    <n v="28"/>
    <s v="ROJO"/>
    <n v="0.95124799768382229"/>
    <s v="AUXILIAR I TENDIDO DE FIBRA OPTICA  (Servicio cuadrillas red externa FTTH C-CW5903-23 BOG)"/>
  </r>
  <r>
    <n v="18318"/>
    <x v="0"/>
    <n v="52272753"/>
    <s v="LINA MARGARITA HOYOS GOMEZ"/>
    <n v="1199001"/>
    <s v="ETB"/>
    <s v="Servicio cuadrillas red externa FTTH C-CW5903-23 BOG"/>
    <x v="8"/>
    <s v="AUXILIAR I / OPERADOR DE DATOS"/>
    <n v="2"/>
    <x v="1"/>
    <s v="LINA PAOLA CRUZ TORRES"/>
    <d v="2024-03-19T08:49:04"/>
    <s v="EDNA  ROCIO VIATELA PRADA"/>
    <d v="2024-03-19T12:13:28"/>
    <s v="RICARDO ALFONSO RODRIGUEZ"/>
    <d v="2024-03-20T07:37:52"/>
    <m/>
    <m/>
    <s v="RICARDO ALFONSO RODRIGUEZ"/>
    <d v="2024-03-20T07:38:13"/>
    <n v="2"/>
    <n v="2"/>
    <n v="0"/>
    <n v="0.14193943286954891"/>
    <n v="0.95833333333333337"/>
    <s v="Marsceliano Tovar Nivia"/>
    <n v="8"/>
    <n v="7"/>
    <n v="23"/>
    <n v="0.95833333333333337"/>
    <n v="2"/>
    <n v="0.95833333333333337"/>
    <n v="28"/>
    <s v="ROJO"/>
    <n v="0.95079517360863963"/>
    <s v="AUXILIAR I / OPERADOR DE DATOS  (Servicio cuadrillas red externa FTTH C-CW5903-23 BOG)"/>
  </r>
  <r>
    <n v="18319"/>
    <x v="0"/>
    <n v="52272753"/>
    <s v="LINA MARGARITA HOYOS GOMEZ"/>
    <n v="1199001"/>
    <s v="ETB"/>
    <s v="Servicio cuadrillas red externa FTTH C-CW5903-23 BOG"/>
    <x v="8"/>
    <s v="SUPERVISOR TECNICO TENDIDO Y EMPALME DE FIBRA OPTICA"/>
    <n v="2"/>
    <x v="1"/>
    <s v="LINA PAOLA CRUZ TORRES"/>
    <d v="2024-03-19T08:49:20"/>
    <s v="EDNA  ROCIO VIATELA PRADA"/>
    <d v="2024-03-19T12:27:03"/>
    <s v="RICARDO ALFONSO RODRIGUEZ"/>
    <d v="2024-03-20T07:37:21"/>
    <m/>
    <m/>
    <s v="RICARDO ALFONSO RODRIGUEZ"/>
    <d v="2024-03-20T07:37:37"/>
    <n v="2"/>
    <n v="2"/>
    <n v="0"/>
    <n v="0.15119244212837657"/>
    <n v="0.95833333333333337"/>
    <s v="Marsceliano Tovar Nivia"/>
    <n v="8"/>
    <n v="7"/>
    <n v="23"/>
    <n v="0.95833333333333337"/>
    <n v="2"/>
    <n v="0.95833333333333337"/>
    <n v="28"/>
    <s v="ROJO"/>
    <n v="0.95019552083249437"/>
    <s v="SUPERVISOR TECNICO TENDIDO Y EMPALME DE FIBRA OPTICA  (Servicio cuadrillas red externa FTTH C-CW5903-23 BOG)"/>
  </r>
  <r>
    <n v="18321"/>
    <x v="0"/>
    <n v="51949366"/>
    <s v="MARITZA FERNÁNDEZ RINCÓN"/>
    <n v="1060001"/>
    <s v="ETB"/>
    <s v="Centro de Gestion"/>
    <x v="9"/>
    <s v="PROFESIONAL DE ATENCION A FALLAS CORPORATIVO"/>
    <n v="1"/>
    <x v="0"/>
    <s v="LINA PAOLA CRUZ TORRES"/>
    <d v="2024-03-21T06:15:31"/>
    <s v="EDNA  ROCIO VIATELA PRADA"/>
    <d v="2024-03-21T11:35:58"/>
    <m/>
    <m/>
    <m/>
    <m/>
    <s v="MARITZA FERNÁNDEZ RINCÓN"/>
    <d v="2024-03-21T11:38:04"/>
    <n v="1"/>
    <n v="0"/>
    <n v="1"/>
    <n v="0.22254135416005738"/>
    <n v="0.20833333333333334"/>
    <s v="Carlos Arturo Contreras"/>
    <n v="6"/>
    <n v="11"/>
    <n v="5"/>
    <n v="0.20833333333333334"/>
    <n v="1"/>
    <n v="0.20833333333333334"/>
    <n v="26"/>
    <s v="ROJO"/>
    <n v="0.22399918980954681"/>
    <s v="PROFESIONAL DE ATENCION A FALLAS CORPORATIVO  (Centro de Gestion)"/>
  </r>
  <r>
    <n v="18322"/>
    <x v="0"/>
    <n v="51949366"/>
    <s v="MARITZA FERNÁNDEZ RINCÓN"/>
    <n v="1060001"/>
    <s v="ETB"/>
    <s v="Centro de Gestion"/>
    <x v="9"/>
    <s v="PROFESIONAL DE ATENCION A FALLAS CORPORATIVO"/>
    <n v="1"/>
    <x v="0"/>
    <s v="LINA PAOLA CRUZ TORRES"/>
    <d v="2024-03-21T06:20:09"/>
    <s v="EDNA  ROCIO VIATELA PRADA"/>
    <d v="2024-03-21T11:39:27"/>
    <m/>
    <m/>
    <m/>
    <m/>
    <s v="MARITZA FERNÁNDEZ RINCÓN"/>
    <d v="2024-03-21T11:41:30"/>
    <n v="1"/>
    <n v="1"/>
    <n v="0"/>
    <n v="0.22172893518290948"/>
    <n v="0.20833333333333334"/>
    <s v="Carlos Arturo Contreras"/>
    <n v="6"/>
    <n v="11"/>
    <n v="5"/>
    <n v="0.20833333333333334"/>
    <n v="1"/>
    <n v="0.20833333333333334"/>
    <n v="26"/>
    <s v="ROJO"/>
    <n v="0.22315509259351529"/>
    <s v="PROFESIONAL DE ATENCION A FALLAS CORPORATIVO  (Centro de Gestion)"/>
  </r>
  <r>
    <n v="18323"/>
    <x v="0"/>
    <n v="1023000173"/>
    <s v="JEISON ALFONSO ALAYON RODRIGUEZ"/>
    <n v="4341007"/>
    <s v="Gobierno y Empresas"/>
    <s v="ADRES"/>
    <x v="10"/>
    <s v="COORDINADOR DE PROYECTOS EN GESTION DOCUMENTAL"/>
    <n v="1"/>
    <x v="0"/>
    <s v="LINA PAOLA CRUZ TORRES"/>
    <d v="2024-03-22T10:09:15"/>
    <m/>
    <m/>
    <m/>
    <m/>
    <m/>
    <m/>
    <s v="ALEXANDER NINO RIANO"/>
    <d v="2024-03-26T08:23:33"/>
    <n v="1"/>
    <n v="1"/>
    <n v="0"/>
    <n v="0"/>
    <n v="0.91666666666666663"/>
    <s v="Alexander Niño"/>
    <n v="10"/>
    <n v="8"/>
    <n v="22"/>
    <n v="0.91666666666666663"/>
    <n v="2"/>
    <n v="0.91666666666666663"/>
    <n v="25"/>
    <s v="ROJO"/>
    <n v="3.9266031597217079"/>
    <s v="COORDINADOR DE PROYECTOS EN GESTION DOCUMENTAL  (ADRES)"/>
  </r>
  <r>
    <n v="18325"/>
    <x v="0"/>
    <n v="80761207"/>
    <s v="RICARDO ALFONSO RODRIGUEZ"/>
    <n v="1199001"/>
    <s v="ETB"/>
    <s v="Servicio cuadrillas red externa FTTH C-CW5903-23 BOG"/>
    <x v="11"/>
    <s v="TECNICO I AUXILIAR EMPALME DE FIBRA OPTICA"/>
    <n v="1"/>
    <x v="0"/>
    <s v="LINA PAOLA CRUZ TORRES"/>
    <d v="2024-03-26T17:47:30"/>
    <s v="EDNA  ROCIO VIATELA PRADA"/>
    <d v="2024-04-01T08:15:58"/>
    <m/>
    <m/>
    <m/>
    <m/>
    <s v="RICARDO ALFONSO RODRIGUEZ"/>
    <d v="2024-04-02T16:45:41"/>
    <n v="1"/>
    <n v="1"/>
    <n v="0"/>
    <n v="5.6030979513889179"/>
    <n v="2.9583333333333335"/>
    <s v="Marsceliano Tovar Nivia"/>
    <n v="17"/>
    <n v="16"/>
    <n v="23"/>
    <n v="0.95833333333333337"/>
    <n v="4"/>
    <n v="2.9583333333333335"/>
    <n v="24"/>
    <s v="ROJO"/>
    <n v="6.957074918980652"/>
    <s v="TECNICO I AUXILIAR EMPALME DE FIBRA OPTICA  (Servicio cuadrillas red externa FTTH C-CW5903-23 BOG)"/>
  </r>
  <r>
    <n v="18326"/>
    <x v="0"/>
    <n v="80761207"/>
    <s v="RICARDO ALFONSO RODRIGUEZ"/>
    <n v="1199001"/>
    <s v="ETB"/>
    <s v="Servicio cuadrillas red externa FTTH C-CW5903-23 BOG"/>
    <x v="11"/>
    <s v="TECNICO IV FUSIONADOR DE FIBRA ASEGURAMIENTO FTTH"/>
    <n v="1"/>
    <x v="0"/>
    <s v="LINA PAOLA CRUZ TORRES"/>
    <d v="2024-03-26T17:47:39"/>
    <s v="EDNA  ROCIO VIATELA PRADA"/>
    <d v="2024-04-01T08:19:01"/>
    <m/>
    <m/>
    <m/>
    <m/>
    <s v="RICARDO ALFONSO RODRIGUEZ"/>
    <d v="2024-04-02T16:45:29"/>
    <n v="1"/>
    <n v="1"/>
    <n v="0"/>
    <n v="5.6051188194469432"/>
    <n v="2.9583333333333335"/>
    <s v="Marsceliano Tovar Nivia"/>
    <n v="17"/>
    <n v="16"/>
    <n v="23"/>
    <n v="0.95833333333333337"/>
    <n v="4"/>
    <n v="2.9583333333333335"/>
    <n v="24"/>
    <s v="ROJO"/>
    <n v="6.9568289351809653"/>
    <s v="TECNICO IV FUSIONADOR DE FIBRA ASEGURAMIENTO FTTH  (Servicio cuadrillas red externa FTTH C-CW5903-23 BOG)"/>
  </r>
  <r>
    <n v="18327"/>
    <x v="0"/>
    <n v="80761207"/>
    <s v="RICARDO ALFONSO RODRIGUEZ"/>
    <n v="1200001"/>
    <s v="ETB"/>
    <s v="Retiro de Cobre - C-XXXX-23 BOG"/>
    <x v="12"/>
    <s v="AUXILIAR I / EMPALMERIA REDES DE COBRE"/>
    <n v="1"/>
    <x v="0"/>
    <s v="LINA PAOLA CRUZ TORRES"/>
    <d v="2024-03-27T11:35:21"/>
    <s v="EDNA  ROCIO VIATELA PRADA"/>
    <d v="2024-04-01T08:28:56"/>
    <m/>
    <m/>
    <m/>
    <m/>
    <s v="RICARDO ALFONSO RODRIGUEZ"/>
    <d v="2024-04-02T13:32:10"/>
    <n v="1"/>
    <n v="0"/>
    <n v="1"/>
    <n v="4.8705432407368789"/>
    <n v="2.0833333333333335"/>
    <s v="Mauricio Barreto Ochoa "/>
    <n v="11"/>
    <n v="13"/>
    <n v="2"/>
    <n v="8.3333333333333329E-2"/>
    <n v="3"/>
    <n v="2.0833333333333335"/>
    <n v="23"/>
    <s v="ROJO"/>
    <n v="6.0811241087940289"/>
    <s v="AUXILIAR I / EMPALMERIA REDES DE COBRE  (Retiro de Cobre - C-XXXX-23 BOG)"/>
  </r>
  <r>
    <n v="18328"/>
    <x v="0"/>
    <n v="80761207"/>
    <s v="RICARDO ALFONSO RODRIGUEZ"/>
    <n v="1200001"/>
    <s v="ETB"/>
    <s v="Retiro de Cobre - C-XXXX-23 BOG"/>
    <x v="12"/>
    <s v="AUXILIAR I / EMPALMERIA REDES DE COBRE"/>
    <n v="1"/>
    <x v="0"/>
    <s v="LINA PAOLA CRUZ TORRES"/>
    <d v="2024-03-27T11:35:25"/>
    <s v="EDNA  ROCIO VIATELA PRADA"/>
    <d v="2024-04-01T08:32:37"/>
    <m/>
    <m/>
    <m/>
    <m/>
    <s v="RICARDO ALFONSO RODRIGUEZ"/>
    <d v="2024-04-02T13:31:46"/>
    <n v="1"/>
    <n v="0"/>
    <n v="1"/>
    <n v="4.8730528124942794"/>
    <n v="2.0833333333333335"/>
    <s v="Mauricio Barreto Ochoa "/>
    <n v="11"/>
    <n v="13"/>
    <n v="2"/>
    <n v="8.3333333333333329E-2"/>
    <n v="3"/>
    <n v="2.0833333333333335"/>
    <n v="23"/>
    <s v="ROJO"/>
    <n v="6.0807932060124585"/>
    <s v="AUXILIAR I / EMPALMERIA REDES DE COBRE  (Retiro de Cobre - C-XXXX-23 BOG)"/>
  </r>
  <r>
    <n v="18329"/>
    <x v="0"/>
    <n v="80761207"/>
    <s v="RICARDO ALFONSO RODRIGUEZ"/>
    <n v="1200001"/>
    <s v="ETB"/>
    <s v="Retiro de Cobre - C-XXXX-23 BOG"/>
    <x v="12"/>
    <s v="AUXILIAR I / TENDIDO COBRE"/>
    <n v="1"/>
    <x v="0"/>
    <s v="LINA PAOLA CRUZ TORRES"/>
    <d v="2024-03-27T11:35:29"/>
    <s v="EDNA  ROCIO VIATELA PRADA"/>
    <d v="2024-04-01T15:23:13"/>
    <m/>
    <m/>
    <m/>
    <m/>
    <s v="RICARDO ALFONSO RODRIGUEZ"/>
    <d v="2024-04-02T13:31:30"/>
    <n v="1"/>
    <n v="1"/>
    <n v="0"/>
    <n v="5.1581450925950776"/>
    <n v="2.0833333333333335"/>
    <s v="Mauricio Barreto Ochoa "/>
    <n v="11"/>
    <n v="13"/>
    <n v="2"/>
    <n v="8.3333333333333329E-2"/>
    <n v="3"/>
    <n v="2.0833333333333335"/>
    <n v="23"/>
    <s v="ROJO"/>
    <n v="6.0805663541686954"/>
    <s v="AUXILIAR I / TENDIDO COBRE  (Retiro de Cobre - C-XXXX-23 BOG)"/>
  </r>
  <r>
    <n v="18332"/>
    <x v="0"/>
    <n v="80761207"/>
    <s v="RICARDO ALFONSO RODRIGUEZ"/>
    <n v="1200001"/>
    <s v="ETB"/>
    <s v="Retiro de Cobre - C-XXXX-23 BOG"/>
    <x v="12"/>
    <s v="AUXILIAR I / TENDIDO COBRE"/>
    <n v="1"/>
    <x v="0"/>
    <s v="LINA PAOLA CRUZ TORRES"/>
    <d v="2024-03-27T11:35:41"/>
    <s v="EDNA  ROCIO VIATELA PRADA"/>
    <d v="2024-04-01T15:35:32"/>
    <m/>
    <m/>
    <m/>
    <m/>
    <s v="RICARDO ALFONSO RODRIGUEZ"/>
    <d v="2024-04-02T13:31:20"/>
    <n v="1"/>
    <n v="1"/>
    <n v="0"/>
    <n v="5.1665533101913752"/>
    <n v="2.0833333333333335"/>
    <s v="Mauricio Barreto Ochoa "/>
    <n v="11"/>
    <n v="13"/>
    <n v="2"/>
    <n v="8.3333333333333329E-2"/>
    <n v="3"/>
    <n v="2.0833333333333335"/>
    <n v="23"/>
    <s v="ROJO"/>
    <n v="6.0803121064818697"/>
    <s v="AUXILIAR I / TENDIDO COBRE  (Retiro de Cobre - C-XXXX-23 BOG)"/>
  </r>
  <r>
    <n v="18333"/>
    <x v="0"/>
    <n v="80761207"/>
    <s v="RICARDO ALFONSO RODRIGUEZ"/>
    <n v="1199001"/>
    <s v="ETB"/>
    <s v="Servicio cuadrillas red externa FTTH C-CW5903-23 BOG"/>
    <x v="12"/>
    <s v="TECNICO IV FUSIONADOR DE FIBRA ASEGURAMIENTO FTTH"/>
    <n v="1"/>
    <x v="0"/>
    <s v="LINA PAOLA CRUZ TORRES"/>
    <d v="2024-03-27T12:30:27"/>
    <s v="EDNA  ROCIO VIATELA PRADA"/>
    <d v="2024-04-01T15:40:18"/>
    <m/>
    <m/>
    <m/>
    <m/>
    <s v="RICARDO ALFONSO RODRIGUEZ"/>
    <d v="2024-04-02T13:30:30"/>
    <n v="1"/>
    <n v="1"/>
    <n v="0"/>
    <n v="5.1318491898200591"/>
    <n v="2.0416666666666665"/>
    <s v="Marsceliano Tovar Nivia"/>
    <n v="12"/>
    <n v="13"/>
    <n v="1"/>
    <n v="4.1666666666666664E-2"/>
    <n v="3"/>
    <n v="2.0416666666666665"/>
    <n v="23"/>
    <s v="ROJO"/>
    <n v="6.041700497691636"/>
    <s v="TECNICO IV FUSIONADOR DE FIBRA ASEGURAMIENTO FTTH  (Servicio cuadrillas red externa FTTH C-CW5903-23 BOG)"/>
  </r>
  <r>
    <n v="18334"/>
    <x v="0"/>
    <n v="80761207"/>
    <s v="RICARDO ALFONSO RODRIGUEZ"/>
    <n v="1199001"/>
    <s v="ETB"/>
    <s v="Servicio cuadrillas red externa FTTH C-CW5903-23 BOG"/>
    <x v="12"/>
    <s v="TECNICO IV FUSIONADOR DE FIBRA ASEGURAMIENTO FTTH"/>
    <n v="1"/>
    <x v="0"/>
    <s v="LINA PAOLA CRUZ TORRES"/>
    <d v="2024-03-27T12:30:35"/>
    <s v="EDNA  ROCIO VIATELA PRADA"/>
    <d v="2024-04-01T15:42:02"/>
    <m/>
    <m/>
    <m/>
    <m/>
    <s v="RICARDO ALFONSO RODRIGUEZ"/>
    <d v="2024-04-02T13:30:09"/>
    <n v="1"/>
    <n v="1"/>
    <n v="0"/>
    <n v="5.1329523148160661"/>
    <n v="2.0416666666666665"/>
    <s v="Marsceliano Tovar Nivia"/>
    <n v="12"/>
    <n v="13"/>
    <n v="1"/>
    <n v="4.1666666666666664E-2"/>
    <n v="3"/>
    <n v="2.0416666666666665"/>
    <n v="23"/>
    <s v="ROJO"/>
    <n v="6.0413676620373735"/>
    <s v="TECNICO IV FUSIONADOR DE FIBRA ASEGURAMIENTO FTTH  (Servicio cuadrillas red externa FTTH C-CW5903-23 BOG)"/>
  </r>
  <r>
    <n v="18336"/>
    <x v="0"/>
    <n v="52272753"/>
    <s v="LINA MARGARITA HOYOS GOMEZ"/>
    <n v="1060001"/>
    <s v="ETB"/>
    <s v="Centro de Gestion"/>
    <x v="12"/>
    <s v="PROFESIONAL DE ATENCION A FALLAS CORPORATIVO"/>
    <n v="5"/>
    <x v="1"/>
    <s v="LINA PAOLA CRUZ TORRES"/>
    <d v="2024-03-27T18:12:30"/>
    <s v="EDNA  ROCIO VIATELA PRADA"/>
    <d v="2024-04-01T15:47:47"/>
    <s v="MARITZA FERNÁNDEZ RINCÓN"/>
    <d v="2024-04-01T18:08:17"/>
    <m/>
    <m/>
    <s v="LINA MARGARITA HOYOS GOMEZ"/>
    <d v="2024-04-01T21:56:30"/>
    <n v="5"/>
    <n v="2"/>
    <n v="3"/>
    <n v="4.8994947916726233"/>
    <n v="1.125"/>
    <s v="Carlos Arturo Contreras"/>
    <n v="18"/>
    <n v="21"/>
    <n v="3"/>
    <n v="0.125"/>
    <n v="2"/>
    <n v="1.125"/>
    <n v="23"/>
    <s v="ROJO"/>
    <n v="5.15555274306098"/>
    <s v="PROFESIONAL DE ATENCION A FALLAS CORPORATIVO  (Centro de Gestion)"/>
  </r>
  <r>
    <n v="18340"/>
    <x v="0"/>
    <n v="51949366"/>
    <s v="MARITZA FERNÁNDEZ RINCÓN"/>
    <n v="1519001"/>
    <s v="ETB"/>
    <s v="GRUPO 3 - APROV. LÓG. SER. CORP. Y AC  CW-8267-23 BOG"/>
    <x v="13"/>
    <s v="ASIGNADOR"/>
    <n v="1"/>
    <x v="0"/>
    <s v="LINA PAOLA CRUZ TORRES"/>
    <d v="2024-04-02T15:07:25"/>
    <s v="EDNA  ROCIO VIATELA PRADA"/>
    <d v="2024-04-04T11:14:07"/>
    <m/>
    <m/>
    <m/>
    <m/>
    <s v="MARITZA FERNÁNDEZ RINCÓN"/>
    <d v="2024-04-04T11:16:43"/>
    <n v="1"/>
    <n v="1"/>
    <n v="0"/>
    <n v="1.8379831018537516"/>
    <n v="1.8333333333333335"/>
    <s v="Pedro Wilson Salamanca "/>
    <n v="15"/>
    <n v="11"/>
    <n v="20"/>
    <n v="0.83333333333333337"/>
    <n v="3"/>
    <n v="1.8333333333333335"/>
    <n v="21"/>
    <s v="ROJO"/>
    <n v="1.8397983449103776"/>
    <s v="ASIGNADOR  (GRUPO 3 - APROV. LÓG. SER. CORP. Y AC  CW-8267-23 BOG)"/>
  </r>
  <r>
    <n v="18345"/>
    <x v="0"/>
    <n v="80761207"/>
    <s v="RICARDO ALFONSO RODRIGUEZ"/>
    <n v="1196001"/>
    <s v="ETB"/>
    <s v="Aseguramiento FTTC/Cobre"/>
    <x v="14"/>
    <s v="AUXILIAR I / EMPALMERIA REDES DE COBRE"/>
    <n v="1"/>
    <x v="0"/>
    <s v="LINA PAOLA CRUZ TORRES"/>
    <d v="2024-04-03T16:34:35"/>
    <s v="EDNA  ROCIO VIATELA PRADA"/>
    <d v="2024-04-04T11:37:41"/>
    <m/>
    <m/>
    <m/>
    <m/>
    <s v="RICARDO ALFONSO RODRIGUEZ"/>
    <d v="2024-04-05T15:04:03"/>
    <n v="1"/>
    <n v="1"/>
    <n v="0"/>
    <n v="0.79381168981490191"/>
    <n v="1.9583333333333335"/>
    <s v="Mauricio Barreto Ochoa "/>
    <n v="16"/>
    <n v="15"/>
    <n v="23"/>
    <n v="0.95833333333333337"/>
    <n v="3"/>
    <n v="1.9583333333333335"/>
    <n v="20"/>
    <s v="AMARILLO"/>
    <n v="1.9371305555541769"/>
    <s v="AUXILIAR I / EMPALMERIA REDES DE COBRE  (Aseguramiento FTTC/Cobre)"/>
  </r>
  <r>
    <n v="18348"/>
    <x v="0"/>
    <n v="80096369"/>
    <s v="DIEGO ARMANDO CASALLAS TRIANA"/>
    <n v="8903"/>
    <s v="Gobierno y Empresas"/>
    <s v="Estrategia Corporativa Operativo"/>
    <x v="15"/>
    <s v="TECNICO EN SISTEMAS DE INFORMACION"/>
    <n v="1"/>
    <x v="0"/>
    <s v="LINA PAOLA CRUZ TORRES"/>
    <d v="2024-04-08T08:34:55"/>
    <s v="EDNA  ROCIO VIATELA PRADA"/>
    <d v="2024-04-10T10:43:46"/>
    <m/>
    <m/>
    <m/>
    <m/>
    <s v="DIEGO ARMANDO CASALLAS TRIANA"/>
    <d v="2024-04-17T15:32:59"/>
    <n v="1"/>
    <n v="1"/>
    <n v="0"/>
    <n v="2.089480405098584"/>
    <n v="7.291666666666667"/>
    <s v="Juan Pablo Correa"/>
    <n v="8"/>
    <n v="15"/>
    <n v="7"/>
    <n v="0.29166666666666669"/>
    <n v="8"/>
    <n v="7.291666666666667"/>
    <n v="17"/>
    <s v="AMARILLO"/>
    <n v="9.2903215277838171"/>
    <s v="TECNICO EN SISTEMAS DE INFORMACION  (Estrategia Corporativa Operativo)"/>
  </r>
  <r>
    <n v="18353"/>
    <x v="0"/>
    <n v="52272753"/>
    <s v="LINA MARGARITA HOYOS GOMEZ"/>
    <n v="1199001"/>
    <s v="ETB"/>
    <s v="Servicio cuadrillas red externa FTTH C-CW5903-23 BOG"/>
    <x v="16"/>
    <s v="TECNICO IV FUSIONADOR DE FIBRA ASEGURAMIENTO FTTH"/>
    <n v="20"/>
    <x v="1"/>
    <s v="LINA PAOLA CRUZ TORRES"/>
    <d v="2024-04-12T11:25:39"/>
    <s v="EDNA  ROCIO VIATELA PRADA"/>
    <d v="2024-04-12T12:16:03"/>
    <s v="RICARDO ALFONSO RODRIGUEZ"/>
    <d v="2024-04-12T12:59:05"/>
    <m/>
    <m/>
    <s v="RICARDO ALFONSO RODRIGUEZ"/>
    <d v="2024-04-12T12:59:14"/>
    <n v="20"/>
    <n v="14"/>
    <n v="6"/>
    <n v="3.5001238422410097E-2"/>
    <n v="4.1666666666666664E-2"/>
    <s v="Marscelo Tovar Nivia "/>
    <n v="11"/>
    <n v="12"/>
    <n v="1"/>
    <n v="4.1666666666666664E-2"/>
    <n v="1"/>
    <n v="4.1666666666666664E-2"/>
    <n v="13"/>
    <s v="AMARILLO"/>
    <n v="6.4988888887455687E-2"/>
    <s v="TECNICO IV FUSIONADOR DE FIBRA ASEGURAMIENTO FTTH  (Servicio cuadrillas red externa FTTH C-CW5903-23 BOG)"/>
  </r>
  <r>
    <n v="18354"/>
    <x v="0"/>
    <n v="52272753"/>
    <s v="LINA MARGARITA HOYOS GOMEZ"/>
    <n v="1199001"/>
    <s v="ETB"/>
    <s v="Servicio cuadrillas red externa FTTH C-CW5903-23 BOG"/>
    <x v="16"/>
    <s v="TECNICO I AUXILIAR EMPALME DE FIBRA OPTICA"/>
    <n v="20"/>
    <x v="1"/>
    <s v="LINA PAOLA CRUZ TORRES"/>
    <d v="2024-04-12T11:25:48"/>
    <s v="EDNA  ROCIO VIATELA PRADA"/>
    <d v="2024-04-12T12:18:11"/>
    <s v="RICARDO ALFONSO RODRIGUEZ"/>
    <d v="2024-04-12T12:58:45"/>
    <m/>
    <m/>
    <s v="RICARDO ALFONSO RODRIGUEZ"/>
    <d v="2024-04-12T12:58:53"/>
    <n v="20"/>
    <n v="19"/>
    <n v="1"/>
    <n v="3.6375185183715075E-2"/>
    <n v="4.1666666666666664E-2"/>
    <s v="Marscelo Tovar Nivia "/>
    <n v="11"/>
    <n v="12"/>
    <n v="1"/>
    <n v="4.1666666666666664E-2"/>
    <n v="1"/>
    <n v="4.1666666666666664E-2"/>
    <n v="13"/>
    <s v="AMARILLO"/>
    <n v="6.4642083329090383E-2"/>
    <s v="TECNICO I AUXILIAR EMPALME DE FIBRA OPTICA  (Servicio cuadrillas red externa FTTH C-CW5903-23 BOG)"/>
  </r>
  <r>
    <n v="18355"/>
    <x v="0"/>
    <n v="52272753"/>
    <s v="LINA MARGARITA HOYOS GOMEZ"/>
    <n v="1199001"/>
    <s v="ETB"/>
    <s v="Servicio cuadrillas red externa FTTH C-CW5903-23 BOG"/>
    <x v="16"/>
    <s v="TECNICO II LIDER DE GRUPO TENDIDO DE FIBRA OPTICA ASEGURAMIENTO"/>
    <n v="6"/>
    <x v="1"/>
    <s v="LINA PAOLA CRUZ TORRES"/>
    <d v="2024-04-12T11:25:57"/>
    <s v="EDNA  ROCIO VIATELA PRADA"/>
    <d v="2024-04-12T12:19:58"/>
    <s v="RICARDO ALFONSO RODRIGUEZ"/>
    <d v="2024-04-12T12:58:26"/>
    <m/>
    <m/>
    <s v="RICARDO ALFONSO RODRIGUEZ"/>
    <d v="2024-04-12T12:58:36"/>
    <n v="6"/>
    <n v="3"/>
    <n v="3"/>
    <n v="3.7517777775065042E-2"/>
    <n v="4.1666666666666664E-2"/>
    <s v="Marscelo Tovar Nivia "/>
    <n v="11"/>
    <n v="12"/>
    <n v="1"/>
    <n v="4.1666666666666664E-2"/>
    <n v="1"/>
    <n v="4.1666666666666664E-2"/>
    <n v="13"/>
    <s v="AMARILLO"/>
    <n v="6.4338576383306645E-2"/>
    <s v="TECNICO II LIDER DE GRUPO TENDIDO DE FIBRA OPTICA ASEGURAMIENTO  (Servicio cuadrillas red externa FTTH C-CW5903-23 BOG)"/>
  </r>
  <r>
    <n v="18356"/>
    <x v="0"/>
    <n v="52272753"/>
    <s v="LINA MARGARITA HOYOS GOMEZ"/>
    <n v="1199001"/>
    <s v="ETB"/>
    <s v="Servicio cuadrillas red externa FTTH C-CW5903-23 BOG"/>
    <x v="16"/>
    <s v="AUXILIAR I TENDIDO DE FIBRA OPTICA"/>
    <n v="20"/>
    <x v="1"/>
    <s v="LINA PAOLA CRUZ TORRES"/>
    <d v="2024-04-12T11:26:10"/>
    <s v="EDNA  ROCIO VIATELA PRADA"/>
    <d v="2024-04-12T12:31:45"/>
    <s v="RICARDO ALFONSO RODRIGUEZ"/>
    <d v="2024-04-12T12:58:05"/>
    <m/>
    <m/>
    <s v="RICARDO ALFONSO RODRIGUEZ"/>
    <d v="2024-04-12T12:58:15"/>
    <n v="20"/>
    <n v="20"/>
    <n v="0"/>
    <n v="4.5548344904091209E-2"/>
    <n v="4.1666666666666664E-2"/>
    <s v="Marscelo Tovar Nivia "/>
    <n v="11"/>
    <n v="12"/>
    <n v="1"/>
    <n v="4.1666666666666664E-2"/>
    <n v="1"/>
    <n v="4.1666666666666664E-2"/>
    <n v="13"/>
    <s v="AMARILLO"/>
    <n v="6.3955011573852971E-2"/>
    <s v="AUXILIAR I TENDIDO DE FIBRA OPTICA  (Servicio cuadrillas red externa FTTH C-CW5903-23 BOG)"/>
  </r>
  <r>
    <n v="18357"/>
    <x v="0"/>
    <n v="52272753"/>
    <s v="LINA MARGARITA HOYOS GOMEZ"/>
    <n v="1199001"/>
    <s v="ETB"/>
    <s v="Servicio cuadrillas red externa FTTH C-CW5903-23 BOG"/>
    <x v="16"/>
    <s v="AUXILIAR I / OPERADOR DE DATOS"/>
    <n v="6"/>
    <x v="1"/>
    <s v="LINA PAOLA CRUZ TORRES"/>
    <d v="2024-04-12T11:26:14"/>
    <s v="EDNA  ROCIO VIATELA PRADA"/>
    <d v="2024-04-12T12:35:03"/>
    <s v="RICARDO ALFONSO RODRIGUEZ"/>
    <d v="2024-04-12T12:57:41"/>
    <m/>
    <m/>
    <s v="RICARDO ALFONSO RODRIGUEZ"/>
    <d v="2024-04-12T12:57:52"/>
    <n v="6"/>
    <n v="6"/>
    <n v="0"/>
    <n v="4.7788344912987668E-2"/>
    <n v="4.1666666666666664E-2"/>
    <s v="Marscelo Tovar Nivia "/>
    <n v="11"/>
    <n v="12"/>
    <n v="1"/>
    <n v="4.1666666666666664E-2"/>
    <n v="1"/>
    <n v="4.1666666666666664E-2"/>
    <n v="13"/>
    <s v="AMARILLO"/>
    <n v="6.3636261576903053E-2"/>
    <s v="AUXILIAR I / OPERADOR DE DATOS  (Servicio cuadrillas red externa FTTH C-CW5903-23 BOG)"/>
  </r>
  <r>
    <n v="18358"/>
    <x v="0"/>
    <n v="52272753"/>
    <s v="LINA MARGARITA HOYOS GOMEZ"/>
    <n v="1199001"/>
    <s v="ETB"/>
    <s v="Servicio cuadrillas red externa FTTH C-CW5903-23 BOG"/>
    <x v="16"/>
    <s v="TECNICO I SEGURIDAD INFRAESTRUCTURA ASEGURAMIENTO FTTH"/>
    <n v="2"/>
    <x v="1"/>
    <s v="LINA PAOLA CRUZ TORRES"/>
    <d v="2024-04-12T11:26:18"/>
    <s v="EDNA  ROCIO VIATELA PRADA"/>
    <d v="2024-04-12T12:41:25"/>
    <s v="RICARDO ALFONSO RODRIGUEZ"/>
    <d v="2024-04-12T12:57:16"/>
    <m/>
    <m/>
    <s v="RICARDO ALFONSO RODRIGUEZ"/>
    <d v="2024-04-12T12:57:27"/>
    <n v="2"/>
    <n v="2"/>
    <n v="0"/>
    <n v="5.2164965280098841E-2"/>
    <n v="4.1666666666666664E-2"/>
    <s v="Marscelo Tovar Nivia "/>
    <n v="11"/>
    <n v="12"/>
    <n v="1"/>
    <n v="4.1666666666666664E-2"/>
    <n v="1"/>
    <n v="4.1666666666666664E-2"/>
    <n v="13"/>
    <s v="AMARILLO"/>
    <n v="6.3308182870969176E-2"/>
    <s v="TECNICO I SEGURIDAD INFRAESTRUCTURA ASEGURAMIENTO FTTH  (Servicio cuadrillas red externa FTTH C-CW5903-23 BOG)"/>
  </r>
  <r>
    <n v="18359"/>
    <x v="0"/>
    <n v="52272753"/>
    <s v="LINA MARGARITA HOYOS GOMEZ"/>
    <n v="1199001"/>
    <s v="ETB"/>
    <s v="Servicio cuadrillas red externa FTTH C-CW5903-23 BOG"/>
    <x v="16"/>
    <s v="PROFESIONAL I LIDER OPERATIVO"/>
    <n v="2"/>
    <x v="1"/>
    <s v="LINA PAOLA CRUZ TORRES"/>
    <d v="2024-04-12T11:26:22"/>
    <s v="EDNA  ROCIO VIATELA PRADA"/>
    <d v="2024-04-12T12:42:48"/>
    <s v="RICARDO ALFONSO RODRIGUEZ"/>
    <d v="2024-04-12T12:56:50"/>
    <m/>
    <m/>
    <s v="RICARDO ALFONSO RODRIGUEZ"/>
    <d v="2024-04-12T12:57:02"/>
    <n v="2"/>
    <n v="1"/>
    <n v="1"/>
    <n v="5.3075393523613457E-2"/>
    <n v="4.1666666666666664E-2"/>
    <s v="Marscelo Tovar Nivia "/>
    <n v="11"/>
    <n v="12"/>
    <n v="1"/>
    <n v="4.1666666666666664E-2"/>
    <n v="1"/>
    <n v="4.1666666666666664E-2"/>
    <n v="13"/>
    <s v="AMARILLO"/>
    <n v="6.2958530092146248E-2"/>
    <s v="PROFESIONAL I LIDER OPERATIVO  (Servicio cuadrillas red externa FTTH C-CW5903-23 BOG)"/>
  </r>
  <r>
    <n v="18360"/>
    <x v="0"/>
    <n v="52272753"/>
    <s v="LINA MARGARITA HOYOS GOMEZ"/>
    <n v="1199001"/>
    <s v="ETB"/>
    <s v="Servicio cuadrillas red externa FTTH C-CW5903-23 BOG"/>
    <x v="17"/>
    <s v="SUPERVISOR TECNICO / INSTALADOR REPARADOR FTTH"/>
    <n v="4"/>
    <x v="1"/>
    <s v="LINA PAOLA CRUZ TORRES"/>
    <d v="2024-04-15T07:55:37"/>
    <s v="EDNA  ROCIO VIATELA PRADA"/>
    <d v="2024-04-15T12:32:31"/>
    <s v="RICARDO ALFONSO RODRIGUEZ"/>
    <d v="2024-04-15T13:10:26"/>
    <m/>
    <m/>
    <s v="RICARDO ALFONSO RODRIGUEZ"/>
    <d v="2024-04-15T13:11:20"/>
    <n v="3"/>
    <n v="1"/>
    <n v="2"/>
    <n v="0.19228141203348059"/>
    <n v="0.25"/>
    <s v="Marscelo Tovar Nivia "/>
    <n v="7"/>
    <n v="13"/>
    <n v="6"/>
    <n v="0.25"/>
    <n v="1"/>
    <n v="0.25"/>
    <n v="12"/>
    <s v="AMARILLO"/>
    <n v="0.21924004629545379"/>
    <s v="SUPERVISOR TECNICO / INSTALADOR REPARADOR FTTH  (Servicio cuadrillas red externa FTTH C-CW5903-23 BOG)"/>
  </r>
  <r>
    <n v="18361"/>
    <x v="0"/>
    <n v="51949366"/>
    <s v="MARITZA FERNÁNDEZ RINCÓN"/>
    <n v="1060001"/>
    <s v="ETB"/>
    <s v="Centro de Gestion"/>
    <x v="17"/>
    <s v="PROFESIONAL DE ATENCION A FALLAS CORPORATIVO"/>
    <n v="1"/>
    <x v="0"/>
    <s v="LINA PAOLA CRUZ TORRES"/>
    <d v="2024-04-15T13:56:56"/>
    <s v="EDNA  ROCIO VIATELA PRADA"/>
    <d v="2024-04-16T14:32:12"/>
    <m/>
    <m/>
    <m/>
    <m/>
    <s v="MARITZA FERNÁNDEZ RINCÓN"/>
    <d v="2024-04-16T14:50:21"/>
    <n v="1"/>
    <n v="0"/>
    <n v="1"/>
    <n v="1.0244916666633799"/>
    <n v="1.0416666666666667"/>
    <s v="Carlos Arturo Contreras"/>
    <n v="13"/>
    <n v="14"/>
    <n v="1"/>
    <n v="4.1666666666666664E-2"/>
    <n v="2"/>
    <n v="1.0416666666666667"/>
    <n v="12"/>
    <s v="AMARILLO"/>
    <n v="1.0370964120302233"/>
    <s v="PROFESIONAL DE ATENCION A FALLAS CORPORATIVO  (Centro de Gestion)"/>
  </r>
  <r>
    <n v="18362"/>
    <x v="0"/>
    <n v="80096369"/>
    <s v="DIEGO ARMANDO CASALLAS TRIANA"/>
    <n v="4666001"/>
    <s v="Gobierno y Empresas"/>
    <s v="DADEP-CI-131-XXX-24-BOG"/>
    <x v="18"/>
    <s v="TECNICO DE ARCHIVO"/>
    <n v="2"/>
    <x v="1"/>
    <s v="LINA PAOLA CRUZ TORRES"/>
    <d v="2024-04-16T08:58:21"/>
    <s v="EDNA  ROCIO VIATELA PRADA"/>
    <d v="2024-04-16T14:37:20"/>
    <s v="DUMAR ELISEO GUTIERREZ PEREZ"/>
    <d v="2024-04-16T19:49:48"/>
    <m/>
    <m/>
    <s v="DIEGO ARMANDO CASALLAS TRIANA"/>
    <d v="2024-04-17T15:30:58"/>
    <n v="2"/>
    <n v="2"/>
    <n v="0"/>
    <n v="0.23540929398586741"/>
    <n v="1.2916666666666667"/>
    <s v="Dumar Gutierrez"/>
    <n v="8"/>
    <n v="15"/>
    <n v="7"/>
    <n v="0.29166666666666669"/>
    <n v="2"/>
    <n v="1.2916666666666667"/>
    <n v="11"/>
    <s v="AMARILLO"/>
    <n v="1.2726542824093483"/>
    <s v="TECNICO DE ARCHIVO  (DADEP-CI-131-XXX-24-BOG)"/>
  </r>
  <r>
    <n v="18363"/>
    <x v="0"/>
    <n v="52272753"/>
    <s v="LINA MARGARITA HOYOS GOMEZ"/>
    <n v="1060001"/>
    <s v="ETB"/>
    <s v="Centro de Gestion"/>
    <x v="18"/>
    <s v="ESPECIALISTA DE ATENCION A FALLAS CORPORATIVO"/>
    <n v="4"/>
    <x v="1"/>
    <s v="LINA PAOLA CRUZ TORRES"/>
    <d v="2024-04-16T14:12:50"/>
    <s v="EDNA  ROCIO VIATELA PRADA"/>
    <d v="2024-04-16T14:43:18"/>
    <s v="MARITZA FERNÁNDEZ RINCÓN"/>
    <d v="2024-04-16T14:49:11"/>
    <m/>
    <m/>
    <s v="LINA MARGARITA HOYOS GOMEZ"/>
    <d v="2024-04-17T07:42:19"/>
    <n v="4"/>
    <n v="1"/>
    <n v="3"/>
    <n v="2.116230324463686E-2"/>
    <n v="0.70833333333333337"/>
    <s v="Carlos Arturo Contreras"/>
    <n v="14"/>
    <n v="7"/>
    <n v="17"/>
    <n v="0.70833333333333337"/>
    <n v="2"/>
    <n v="0.70833333333333337"/>
    <n v="11"/>
    <s v="AMARILLO"/>
    <n v="0.7288043634252972"/>
    <s v="ESPECIALISTA DE ATENCION A FALLAS CORPORATIVO  (Centro de Gestion)"/>
  </r>
  <r>
    <n v="18364"/>
    <x v="0"/>
    <n v="52272753"/>
    <s v="LINA MARGARITA HOYOS GOMEZ"/>
    <n v="1060001"/>
    <s v="ETB"/>
    <s v="Centro de Gestion"/>
    <x v="18"/>
    <s v="ESPECIALISTA DE ATENCION A FALLAS CORPORATIVO"/>
    <n v="2"/>
    <x v="1"/>
    <s v="LINA PAOLA CRUZ TORRES"/>
    <d v="2024-04-16T14:13:00"/>
    <s v="EDNA  ROCIO VIATELA PRADA"/>
    <d v="2024-04-16T14:44:51"/>
    <s v="MARITZA FERNÁNDEZ RINCÓN"/>
    <d v="2024-04-16T14:48:34"/>
    <m/>
    <m/>
    <s v="LINA MARGARITA HOYOS GOMEZ"/>
    <d v="2024-04-17T07:40:13"/>
    <n v="2"/>
    <n v="2"/>
    <n v="0"/>
    <n v="2.211655092833098E-2"/>
    <n v="0.70833333333333337"/>
    <s v="Carlos Arturo Contreras"/>
    <n v="14"/>
    <n v="7"/>
    <n v="17"/>
    <n v="0.70833333333333337"/>
    <n v="2"/>
    <n v="0.70833333333333337"/>
    <n v="11"/>
    <s v="AMARILLO"/>
    <n v="0.7272353009248036"/>
    <s v="ESPECIALISTA DE ATENCION A FALLAS CORPORATIVO  (Centro de Gestion)"/>
  </r>
  <r>
    <n v="18365"/>
    <x v="0"/>
    <n v="80761207"/>
    <s v="RICARDO ALFONSO RODRIGUEZ"/>
    <n v="1200001"/>
    <s v="ETB"/>
    <s v="Retiro de Cobre - C-XXXX-23 BOG"/>
    <x v="18"/>
    <s v="AUXILIAR I / TENDIDO COBRE"/>
    <n v="1"/>
    <x v="0"/>
    <s v="LINA PAOLA CRUZ TORRES"/>
    <d v="2024-04-16T15:14:03"/>
    <s v="EDNA  ROCIO VIATELA PRADA"/>
    <d v="2024-04-17T08:13:00"/>
    <m/>
    <m/>
    <m/>
    <m/>
    <s v="RICARDO ALFONSO RODRIGUEZ"/>
    <d v="2024-04-17T12:55:49"/>
    <n v="1"/>
    <n v="1"/>
    <n v="0"/>
    <n v="0.70760853009414859"/>
    <n v="0.875"/>
    <s v="Mauricio Barreto Ochoa "/>
    <n v="15"/>
    <n v="12"/>
    <n v="21"/>
    <n v="0.875"/>
    <n v="2"/>
    <n v="0.875"/>
    <n v="11"/>
    <s v="AMARILLO"/>
    <n v="0.90400254629639676"/>
    <s v="AUXILIAR I / TENDIDO COBRE  (Retiro de Cobre - C-XXXX-23 BOG)"/>
  </r>
  <r>
    <n v="18366"/>
    <x v="0"/>
    <n v="80761207"/>
    <s v="RICARDO ALFONSO RODRIGUEZ"/>
    <n v="1200001"/>
    <s v="ETB"/>
    <s v="Retiro de Cobre - C-XXXX-23 BOG"/>
    <x v="18"/>
    <s v="AUXILIAR I / TENDIDO COBRE"/>
    <n v="1"/>
    <x v="0"/>
    <s v="LINA PAOLA CRUZ TORRES"/>
    <d v="2024-04-16T15:14:07"/>
    <s v="EDNA  ROCIO VIATELA PRADA"/>
    <d v="2024-04-17T08:15:14"/>
    <m/>
    <m/>
    <m/>
    <m/>
    <s v="RICARDO ALFONSO RODRIGUEZ"/>
    <d v="2024-04-17T12:55:34"/>
    <n v="1"/>
    <n v="1"/>
    <n v="0"/>
    <n v="0.70910667824500706"/>
    <n v="0.875"/>
    <s v="Mauricio Barreto Ochoa "/>
    <n v="15"/>
    <n v="12"/>
    <n v="21"/>
    <n v="0.875"/>
    <n v="2"/>
    <n v="0.875"/>
    <n v="11"/>
    <s v="AMARILLO"/>
    <n v="0.90378445602254942"/>
    <s v="AUXILIAR I / TENDIDO COBRE  (Retiro de Cobre - C-XXXX-23 BOG)"/>
  </r>
  <r>
    <n v="18367"/>
    <x v="0"/>
    <n v="80761207"/>
    <s v="RICARDO ALFONSO RODRIGUEZ"/>
    <n v="1200001"/>
    <s v="ETB"/>
    <s v="Retiro de Cobre - C-XXXX-23 BOG"/>
    <x v="18"/>
    <s v="AUXILIAR I / EMPALMERIA REDES DE COBRE"/>
    <n v="1"/>
    <x v="0"/>
    <s v="LINA PAOLA CRUZ TORRES"/>
    <d v="2024-04-16T15:14:17"/>
    <s v="EDNA  ROCIO VIATELA PRADA"/>
    <d v="2024-04-17T08:20:40"/>
    <m/>
    <m/>
    <m/>
    <m/>
    <s v="RICARDO ALFONSO RODRIGUEZ"/>
    <d v="2024-04-17T12:55:22"/>
    <n v="1"/>
    <n v="0"/>
    <n v="1"/>
    <n v="0.71276462962850928"/>
    <n v="0.875"/>
    <s v="Mauricio Barreto Ochoa "/>
    <n v="15"/>
    <n v="12"/>
    <n v="21"/>
    <n v="0.875"/>
    <n v="2"/>
    <n v="0.875"/>
    <n v="11"/>
    <s v="AMARILLO"/>
    <n v="0.9035257754585474"/>
    <s v="AUXILIAR I / EMPALMERIA REDES DE COBRE  (Retiro de Cobre - C-XXXX-23 BOG)"/>
  </r>
  <r>
    <n v="18368"/>
    <x v="0"/>
    <n v="80761207"/>
    <s v="RICARDO ALFONSO RODRIGUEZ"/>
    <n v="1224001"/>
    <s v="ETB"/>
    <s v="Alistamiento FTTH Reem"/>
    <x v="18"/>
    <s v="TECNICO III / DISEÑO DE PLANOS"/>
    <n v="1"/>
    <x v="0"/>
    <s v="LINA PAOLA CRUZ TORRES"/>
    <d v="2024-04-16T15:51:00"/>
    <s v="EDNA  ROCIO VIATELA PRADA"/>
    <d v="2024-04-17T08:25:46"/>
    <m/>
    <m/>
    <m/>
    <m/>
    <s v="RICARDO ALFONSO RODRIGUEZ"/>
    <d v="2024-04-17T12:55:07"/>
    <n v="1"/>
    <n v="1"/>
    <n v="0"/>
    <n v="0.6908052430517273"/>
    <n v="0.875"/>
    <s v="Marscelo Tovar Nivia "/>
    <n v="15"/>
    <n v="12"/>
    <n v="21"/>
    <n v="0.875"/>
    <n v="2"/>
    <n v="0.875"/>
    <n v="11"/>
    <s v="AMARILLO"/>
    <n v="0.87785008101491269"/>
    <s v="TECNICO III / DISEÑO DE PLANOS  (Alistamiento FTTH Reem)"/>
  </r>
  <r>
    <n v="18369"/>
    <x v="0"/>
    <n v="51949366"/>
    <s v="MARITZA FERNÁNDEZ RINCÓN"/>
    <n v="1517001"/>
    <s v="ETB"/>
    <s v="GRUPO 2 - GESTIÓN DE PROY. FASE DE IMPL. CW-8267-23 BOG"/>
    <x v="19"/>
    <s v="GERENTE DE PROYECTOS – SERVICIOS CORPORATIVOS"/>
    <n v="1"/>
    <x v="0"/>
    <s v="LINA PAOLA CRUZ TORRES"/>
    <d v="2024-04-17T16:33:18"/>
    <s v="EDNA  ROCIO VIATELA PRADA"/>
    <d v="2024-04-19T07:48:39"/>
    <m/>
    <m/>
    <m/>
    <m/>
    <s v="MARITZA FERNÁNDEZ RINCÓN"/>
    <d v="2024-04-19T09:14:24"/>
    <n v="1"/>
    <n v="1"/>
    <n v="0"/>
    <n v="1.6356621527738753"/>
    <n v="1.7083333333333335"/>
    <s v="Stiven Julian Gonzalez Vasquez "/>
    <n v="16"/>
    <n v="9"/>
    <n v="17"/>
    <n v="0.70833333333333337"/>
    <n v="3"/>
    <n v="1.7083333333333335"/>
    <n v="10"/>
    <s v="AMARILLO"/>
    <n v="1.6952074421278669"/>
    <s v="GERENTE DE PROYECTOS – SERVICIOS CORPORATIVOS  (GRUPO 2 - GESTIÓN DE PROY. FASE DE IMPL. CW-8267-23 BOG)"/>
  </r>
  <r>
    <n v="18372"/>
    <x v="0"/>
    <n v="80761207"/>
    <s v="RICARDO ALFONSO RODRIGUEZ"/>
    <n v="1199001"/>
    <s v="ETB"/>
    <s v="Servicio cuadrillas red externa FTTH C-CW5903-23 BOG"/>
    <x v="19"/>
    <s v="AUXILIAR I TENDIDO DE FIBRA OPTICA"/>
    <n v="1"/>
    <x v="0"/>
    <s v="LINA PAOLA CRUZ TORRES"/>
    <d v="2024-04-17T20:57:22"/>
    <s v="EDNA  ROCIO VIATELA PRADA"/>
    <d v="2024-04-19T08:59:03"/>
    <m/>
    <m/>
    <m/>
    <m/>
    <s v="RICARDO ALFONSO RODRIGUEZ"/>
    <d v="2024-04-22T08:29:14"/>
    <n v="1"/>
    <n v="1"/>
    <n v="0"/>
    <n v="1.501170057876152"/>
    <n v="2.5"/>
    <s v="Marscelo Tovar Nivia "/>
    <n v="20"/>
    <n v="8"/>
    <n v="12"/>
    <n v="0.5"/>
    <n v="4"/>
    <n v="2.5"/>
    <n v="10"/>
    <s v="AMARILLO"/>
    <n v="4.4804581712960498"/>
    <s v="AUXILIAR I TENDIDO DE FIBRA OPTICA  (Servicio cuadrillas red externa FTTH C-CW5903-23 BOG)"/>
  </r>
  <r>
    <n v="18373"/>
    <x v="0"/>
    <n v="80761207"/>
    <s v="RICARDO ALFONSO RODRIGUEZ"/>
    <n v="1199001"/>
    <s v="ETB"/>
    <s v="Servicio cuadrillas red externa FTTH C-CW5903-23 BOG"/>
    <x v="19"/>
    <s v="AUXILIAR I TENDIDO DE FIBRA OPTICA"/>
    <n v="1"/>
    <x v="0"/>
    <s v="LINA PAOLA CRUZ TORRES"/>
    <d v="2024-04-17T20:57:26"/>
    <s v="EDNA  ROCIO VIATELA PRADA"/>
    <d v="2024-04-19T09:04:47"/>
    <m/>
    <m/>
    <m/>
    <m/>
    <s v="RICARDO ALFONSO RODRIGUEZ"/>
    <d v="2024-04-22T08:35:39"/>
    <n v="1"/>
    <n v="1"/>
    <n v="0"/>
    <n v="1.5050974537007278"/>
    <n v="2.5"/>
    <s v="Marscelo Tovar Nivia "/>
    <n v="20"/>
    <n v="8"/>
    <n v="12"/>
    <n v="0.5"/>
    <n v="4"/>
    <n v="2.5"/>
    <n v="10"/>
    <s v="AMARILLO"/>
    <n v="4.4848710995356669"/>
    <s v="AUXILIAR I TENDIDO DE FIBRA OPTICA  (Servicio cuadrillas red externa FTTH C-CW5903-23 BOG)"/>
  </r>
  <r>
    <n v="18374"/>
    <x v="0"/>
    <n v="80761207"/>
    <s v="RICARDO ALFONSO RODRIGUEZ"/>
    <n v="1199001"/>
    <s v="ETB"/>
    <s v="Servicio cuadrillas red externa FTTH C-CW5903-23 BOG"/>
    <x v="19"/>
    <s v="AUXILIAR I TENDIDO DE FIBRA OPTICA"/>
    <n v="1"/>
    <x v="0"/>
    <s v="LINA PAOLA CRUZ TORRES"/>
    <d v="2024-04-17T20:57:31"/>
    <s v="EDNA  ROCIO VIATELA PRADA"/>
    <d v="2024-04-19T09:10:50"/>
    <m/>
    <m/>
    <m/>
    <m/>
    <s v="RICARDO ALFONSO RODRIGUEZ"/>
    <d v="2024-04-22T08:36:21"/>
    <n v="1"/>
    <n v="0"/>
    <n v="1"/>
    <n v="1.5092564004589804"/>
    <n v="2.5"/>
    <s v="Marscelo Tovar Nivia "/>
    <n v="20"/>
    <n v="8"/>
    <n v="12"/>
    <n v="0.5"/>
    <n v="4"/>
    <n v="2.5"/>
    <n v="10"/>
    <s v="AMARILLO"/>
    <n v="4.4853013078682125"/>
    <s v="AUXILIAR I TENDIDO DE FIBRA OPTICA  (Servicio cuadrillas red externa FTTH C-CW5903-23 BOG)"/>
  </r>
  <r>
    <n v="18375"/>
    <x v="0"/>
    <n v="80761207"/>
    <s v="RICARDO ALFONSO RODRIGUEZ"/>
    <n v="1199001"/>
    <s v="ETB"/>
    <s v="Servicio cuadrillas red externa FTTH C-CW5903-23 BOG"/>
    <x v="19"/>
    <s v="TECNICO I AUXILIAR EMPALME DE FIBRA OPTICA"/>
    <n v="1"/>
    <x v="0"/>
    <s v="LINA PAOLA CRUZ TORRES"/>
    <d v="2024-04-17T20:57:34"/>
    <s v="EDNA  ROCIO VIATELA PRADA"/>
    <d v="2024-04-19T09:15:23"/>
    <m/>
    <m/>
    <m/>
    <m/>
    <s v="RICARDO ALFONSO RODRIGUEZ"/>
    <d v="2024-04-22T08:36:36"/>
    <n v="1"/>
    <n v="0"/>
    <n v="1"/>
    <n v="1.5123760763890459"/>
    <n v="2.5"/>
    <s v="Marscelo Tovar Nivia "/>
    <n v="20"/>
    <n v="8"/>
    <n v="12"/>
    <n v="0.5"/>
    <n v="4"/>
    <n v="2.5"/>
    <n v="10"/>
    <s v="AMARILLO"/>
    <n v="4.4854417013848433"/>
    <s v="TECNICO I AUXILIAR EMPALME DE FIBRA OPTICA  (Servicio cuadrillas red externa FTTH C-CW5903-23 BOG)"/>
  </r>
  <r>
    <n v="18376"/>
    <x v="0"/>
    <n v="80761207"/>
    <s v="RICARDO ALFONSO RODRIGUEZ"/>
    <n v="1199001"/>
    <s v="ETB"/>
    <s v="Servicio cuadrillas red externa FTTH C-CW5903-23 BOG"/>
    <x v="19"/>
    <s v="SUPERVISOR TECNICO TENDIDO Y EMPALME DE FIBRA OPTICA"/>
    <n v="1"/>
    <x v="2"/>
    <s v="LINA PAOLA CRUZ TORRES"/>
    <d v="2024-04-17T20:57:38"/>
    <s v="EDNA  ROCIO VIATELA PRADA"/>
    <d v="2024-04-19T09:19:34"/>
    <m/>
    <m/>
    <m/>
    <m/>
    <s v="RICARDO ALFONSO RODRIGUEZ"/>
    <d v="2024-04-22T08:36:48"/>
    <n v="1"/>
    <n v="0"/>
    <n v="1"/>
    <n v="1.5152347916664439"/>
    <n v="2.5"/>
    <s v="Marscelo Tovar Nivia "/>
    <n v="20"/>
    <n v="8"/>
    <n v="12"/>
    <n v="0.5"/>
    <n v="4"/>
    <n v="2.5"/>
    <n v="10"/>
    <s v="AMARILLO"/>
    <n v="4.4855357638880378"/>
    <s v="SUPERVISOR TECNICO TENDIDO Y EMPALME DE FIBRA OPTICA  (Servicio cuadrillas red externa FTTH C-CW5903-23 BOG)"/>
  </r>
  <r>
    <n v="18383"/>
    <x v="0"/>
    <n v="80761207"/>
    <s v="RICARDO ALFONSO RODRIGUEZ"/>
    <n v="1200001"/>
    <s v="ETB"/>
    <s v="Retiro de Cobre - C-XXXX-23 BOG"/>
    <x v="20"/>
    <s v="AUXILIAR I / EMPALMERIA REDES DE COBRE"/>
    <n v="1"/>
    <x v="2"/>
    <s v="LINA PAOLA CRUZ TORRES"/>
    <d v="2024-04-21T19:03:49"/>
    <s v="EDNA  ROCIO VIATELA PRADA"/>
    <d v="2024-04-24T12:56:50"/>
    <m/>
    <m/>
    <m/>
    <m/>
    <s v="LINA MARGARITA HOYOS GOMEZ"/>
    <d v="2024-04-24T13:46:15"/>
    <n v="1"/>
    <n v="0"/>
    <n v="1"/>
    <n v="2.7451540509282495"/>
    <n v="1.75"/>
    <s v="Mauricio Barreto Ochoa "/>
    <n v="19"/>
    <n v="13"/>
    <n v="18"/>
    <n v="0.75"/>
    <n v="3"/>
    <n v="1.75"/>
    <n v="7"/>
    <s v="VERDE"/>
    <n v="2.7794767013911041"/>
    <s v="AUXILIAR I / EMPALMERIA REDES DE COBRE  (Retiro de Cobre - C-XXXX-23 BOG)"/>
  </r>
  <r>
    <n v="18384"/>
    <x v="0"/>
    <n v="80761207"/>
    <s v="RICARDO ALFONSO RODRIGUEZ"/>
    <n v="1200001"/>
    <s v="ETB"/>
    <s v="Retiro de Cobre - C-XXXX-23 BOG"/>
    <x v="21"/>
    <s v="AUXILIAR I / TENDIDO COBRE"/>
    <n v="1"/>
    <x v="0"/>
    <s v="LINA PAOLA CRUZ TORRES"/>
    <d v="2024-04-22T10:35:29"/>
    <s v="EDNA  ROCIO VIATELA PRADA"/>
    <d v="2024-04-24T12:59:22"/>
    <m/>
    <m/>
    <m/>
    <m/>
    <s v="RICARDO ALFONSO RODRIGUEZ"/>
    <d v="2024-04-26T09:38:22"/>
    <n v="1"/>
    <n v="1"/>
    <n v="0"/>
    <n v="2.0999130439813598"/>
    <n v="3.9583333333333335"/>
    <s v="Mauricio Barreto Ochoa "/>
    <n v="10"/>
    <n v="9"/>
    <n v="23"/>
    <n v="0.95833333333333337"/>
    <n v="5"/>
    <n v="3.9583333333333335"/>
    <n v="7"/>
    <s v="VERDE"/>
    <n v="3.9603298611109494"/>
    <s v="AUXILIAR I / TENDIDO COBRE  (Retiro de Cobre - C-XXXX-23 BOG)"/>
  </r>
  <r>
    <n v="18385"/>
    <x v="0"/>
    <n v="80761207"/>
    <s v="RICARDO ALFONSO RODRIGUEZ"/>
    <n v="1200001"/>
    <s v="ETB"/>
    <s v="Retiro de Cobre - C-XXXX-23 BOG"/>
    <x v="21"/>
    <s v="AUXILIAR I / EMPALMERIA REDES DE COBRE"/>
    <n v="1"/>
    <x v="0"/>
    <s v="LINA PAOLA CRUZ TORRES"/>
    <d v="2024-04-22T10:35:51"/>
    <s v="EDNA  ROCIO VIATELA PRADA"/>
    <d v="2024-04-24T13:04:28"/>
    <m/>
    <m/>
    <m/>
    <m/>
    <s v="RICARDO ALFONSO RODRIGUEZ"/>
    <d v="2024-04-26T09:38:09"/>
    <n v="1"/>
    <n v="0"/>
    <n v="1"/>
    <n v="2.1032032407456427"/>
    <n v="3.9583333333333335"/>
    <s v="Mauricio Barreto Ochoa "/>
    <n v="10"/>
    <n v="9"/>
    <n v="23"/>
    <n v="0.95833333333333337"/>
    <n v="5"/>
    <n v="3.9583333333333335"/>
    <n v="7"/>
    <s v="VERDE"/>
    <n v="3.9599309375043958"/>
    <s v="AUXILIAR I / EMPALMERIA REDES DE COBRE  (Retiro de Cobre - C-XXXX-23 BOG)"/>
  </r>
  <r>
    <n v="18386"/>
    <x v="0"/>
    <n v="80761207"/>
    <s v="RICARDO ALFONSO RODRIGUEZ"/>
    <n v="1200001"/>
    <s v="ETB"/>
    <s v="Retiro de Cobre - C-XXXX-23 BOG"/>
    <x v="21"/>
    <s v="AUXILIAR I / TENDIDO COBRE"/>
    <n v="1"/>
    <x v="0"/>
    <s v="LINA PAOLA CRUZ TORRES"/>
    <d v="2024-04-22T10:36:07"/>
    <s v="EDNA  ROCIO VIATELA PRADA"/>
    <d v="2024-04-24T13:01:03"/>
    <m/>
    <m/>
    <m/>
    <m/>
    <s v="RICARDO ALFONSO RODRIGUEZ"/>
    <d v="2024-04-26T09:37:57"/>
    <n v="1"/>
    <n v="1"/>
    <n v="0"/>
    <n v="2.1006498842543806"/>
    <n v="3.9583333333333335"/>
    <s v="Mauricio Barreto Ochoa "/>
    <n v="10"/>
    <n v="9"/>
    <n v="23"/>
    <n v="0.95833333333333337"/>
    <n v="5"/>
    <n v="3.9583333333333335"/>
    <n v="7"/>
    <s v="VERDE"/>
    <n v="3.9596089120313991"/>
    <s v="AUXILIAR I / TENDIDO COBRE  (Retiro de Cobre - C-XXXX-23 BOG)"/>
  </r>
  <r>
    <n v="18387"/>
    <x v="0"/>
    <n v="80761207"/>
    <s v="RICARDO ALFONSO RODRIGUEZ"/>
    <n v="1200001"/>
    <s v="ETB"/>
    <s v="Retiro de Cobre - C-XXXX-23 BOG"/>
    <x v="21"/>
    <s v="AUXILIAR I / TENDIDO COBRE"/>
    <n v="1"/>
    <x v="0"/>
    <s v="LINA PAOLA CRUZ TORRES"/>
    <d v="2024-04-22T10:38:36"/>
    <s v="EDNA  ROCIO VIATELA PRADA"/>
    <d v="2024-04-24T13:06:10"/>
    <m/>
    <m/>
    <m/>
    <m/>
    <s v="RICARDO ALFONSO RODRIGUEZ"/>
    <d v="2024-04-26T09:37:38"/>
    <n v="1"/>
    <n v="1"/>
    <n v="0"/>
    <n v="2.1024789699076791"/>
    <n v="3.9583333333333335"/>
    <s v="Mauricio Barreto Ochoa "/>
    <n v="10"/>
    <n v="9"/>
    <n v="23"/>
    <n v="0.95833333333333337"/>
    <n v="5"/>
    <n v="3.9583333333333335"/>
    <n v="7"/>
    <s v="VERDE"/>
    <n v="3.9576601041699178"/>
    <s v="AUXILIAR I / TENDIDO COBRE  (Retiro de Cobre - C-XXXX-23 BOG)"/>
  </r>
  <r>
    <n v="18389"/>
    <x v="0"/>
    <n v="80761207"/>
    <s v="RICARDO ALFONSO RODRIGUEZ"/>
    <n v="1200001"/>
    <s v="ETB"/>
    <s v="Retiro de Cobre - C-XXXX-23 BOG"/>
    <x v="21"/>
    <s v="AUXILIAR I / TENDIDO COBRE"/>
    <n v="1"/>
    <x v="0"/>
    <s v="LINA PAOLA CRUZ TORRES"/>
    <d v="2024-04-22T20:29:07"/>
    <s v="EDNA  ROCIO VIATELA PRADA"/>
    <d v="2024-04-24T14:06:39"/>
    <m/>
    <m/>
    <m/>
    <m/>
    <s v="RICARDO ALFONSO RODRIGUEZ"/>
    <d v="2024-04-26T09:37:12"/>
    <n v="1"/>
    <n v="1"/>
    <n v="0"/>
    <n v="1.7344042824042845"/>
    <n v="3.5416666666666665"/>
    <s v="Mauricio Barreto Ochoa "/>
    <n v="20"/>
    <n v="9"/>
    <n v="13"/>
    <n v="0.54166666666666663"/>
    <n v="5"/>
    <n v="3.5416666666666665"/>
    <n v="7"/>
    <s v="VERDE"/>
    <n v="3.5472831018487341"/>
    <s v="AUXILIAR I / TENDIDO COBRE  (Retiro de Cobre - C-XXXX-23 BOG)"/>
  </r>
  <r>
    <n v="18390"/>
    <x v="0"/>
    <n v="80761207"/>
    <s v="RICARDO ALFONSO RODRIGUEZ"/>
    <n v="1200001"/>
    <s v="ETB"/>
    <s v="Retiro de Cobre - C-XXXX-23 BOG"/>
    <x v="21"/>
    <s v="AUXILIAR I / TENDIDO COBRE"/>
    <n v="1"/>
    <x v="0"/>
    <s v="LINA PAOLA CRUZ TORRES"/>
    <d v="2024-04-22T20:29:10"/>
    <s v="EDNA  ROCIO VIATELA PRADA"/>
    <d v="2024-04-26T11:56:52"/>
    <m/>
    <m/>
    <m/>
    <m/>
    <s v="RICARDO ALFONSO RODRIGUEZ"/>
    <d v="2024-04-26T12:05:19"/>
    <n v="1"/>
    <n v="1"/>
    <n v="0"/>
    <n v="3.6442379166692263"/>
    <n v="3.6666666666666665"/>
    <s v="Mauricio Barreto Ochoa "/>
    <n v="20"/>
    <n v="12"/>
    <n v="16"/>
    <n v="0.66666666666666663"/>
    <n v="5"/>
    <n v="3.6666666666666665"/>
    <n v="7"/>
    <s v="VERDE"/>
    <n v="3.6501068634315743"/>
    <s v="AUXILIAR I / TENDIDO COBRE  (Retiro de Cobre - C-XXXX-23 BOG)"/>
  </r>
  <r>
    <n v="18391"/>
    <x v="0"/>
    <n v="1023000173"/>
    <s v="JEISON ALFONSO ALAYON RODRIGUEZ"/>
    <n v="4341007"/>
    <s v="Gobierno y Empresas"/>
    <s v="ADRES"/>
    <x v="22"/>
    <s v="AUXILIAR INTEGRAL DE GESTION DOCUMENTAL"/>
    <n v="1"/>
    <x v="2"/>
    <s v="LINA PAOLA CRUZ TORRES"/>
    <d v="2024-04-23T12:39:39"/>
    <s v="EDNA  ROCIO VIATELA PRADA"/>
    <d v="2024-04-24T14:10:19"/>
    <m/>
    <m/>
    <m/>
    <m/>
    <s v="JEISON ALFONSO ALAYON RODRIGUEZ"/>
    <d v="2024-04-25T07:40:36"/>
    <n v="1"/>
    <n v="1"/>
    <n v="0"/>
    <n v="1.0629660069462261"/>
    <n v="1.7916666666666665"/>
    <s v="Jeison Alayon Rodriguez "/>
    <n v="12"/>
    <n v="7"/>
    <n v="19"/>
    <n v="0.79166666666666663"/>
    <n v="3"/>
    <n v="1.7916666666666665"/>
    <n v="6"/>
    <s v="VERDE"/>
    <n v="1.7923290509279468"/>
    <s v="AUXILIAR INTEGRAL DE GESTION DOCUMENTAL  (ADRES)"/>
  </r>
  <r>
    <n v="18395"/>
    <x v="0"/>
    <n v="51949366"/>
    <s v="MARITZA FERNÁNDEZ RINCÓN"/>
    <n v="1060001"/>
    <s v="ETB"/>
    <s v="Centro de Gestion"/>
    <x v="23"/>
    <s v="GERENTE DE PROYECTOS – SERVICIOS CORPORATIVOS"/>
    <n v="1"/>
    <x v="0"/>
    <s v="LINA PAOLA CRUZ TORRES"/>
    <d v="2024-04-25T12:25:39"/>
    <s v="EDNA  ROCIO VIATELA PRADA"/>
    <d v="2024-04-25T12:56:19"/>
    <m/>
    <m/>
    <m/>
    <m/>
    <s v="MARITZA FERNÁNDEZ RINCÓN"/>
    <d v="2024-04-25T13:01:06"/>
    <n v="1"/>
    <n v="0"/>
    <n v="1"/>
    <n v="2.1299351850757375E-2"/>
    <n v="4.1666666666666664E-2"/>
    <s v="Carlos Arturo Contreras"/>
    <n v="12"/>
    <n v="13"/>
    <n v="1"/>
    <n v="4.1666666666666664E-2"/>
    <n v="1"/>
    <n v="4.1666666666666664E-2"/>
    <n v="4"/>
    <s v="VERDE"/>
    <n v="2.4621111107990146E-2"/>
    <s v="GERENTE DE PROYECTOS – SERVICIOS CORPORATIVOS  (Centro de Gestion)"/>
  </r>
  <r>
    <n v="18398"/>
    <x v="0"/>
    <n v="79976737"/>
    <s v="ALEXANDER NINO RIANO"/>
    <n v="8505"/>
    <s v="Vicepresidencia De Operaciones"/>
    <s v="Vicepresidencia De Operaciones"/>
    <x v="24"/>
    <s v="AUXILIAR I / OPERADOR DE DATOS"/>
    <n v="1"/>
    <x v="0"/>
    <s v="LINA PAOLA CRUZ TORRES"/>
    <d v="2024-04-26T12:19:41"/>
    <s v="EDNA  ROCIO VIATELA PRADA"/>
    <d v="2024-04-26T15:31:26"/>
    <m/>
    <m/>
    <m/>
    <m/>
    <s v="ALEXANDER NINO RIANO"/>
    <d v="2024-04-26T15:45:25"/>
    <n v="1"/>
    <n v="0"/>
    <n v="1"/>
    <n v="0.13316296296397923"/>
    <n v="0.125"/>
    <s v="MARIA VICTORIA LUQUE"/>
    <n v="12"/>
    <n v="15"/>
    <n v="3"/>
    <n v="0.125"/>
    <n v="1"/>
    <n v="0.125"/>
    <n v="3"/>
    <s v="VERDE"/>
    <n v="0.14286836805695202"/>
    <s v="AUXILIAR I / OPERADOR DE DATOS  (Vicepresidencia De Operaciones)"/>
  </r>
  <r>
    <n v="18399"/>
    <x v="0"/>
    <n v="52272753"/>
    <s v="LINA MARGARITA HOYOS GOMEZ"/>
    <n v="1200001"/>
    <s v="ETB"/>
    <s v="Retiro de Cobre - C-XXXX-23 BOG"/>
    <x v="24"/>
    <s v="PROFESIONAL I SST PROYECTO COBRE"/>
    <n v="1"/>
    <x v="1"/>
    <s v="LINA PAOLA CRUZ TORRES"/>
    <d v="2024-04-26T14:42:23"/>
    <s v="EDNA  ROCIO VIATELA PRADA"/>
    <d v="2024-04-26T15:37:07"/>
    <s v="LINA MARGARITA HOYOS GOMEZ"/>
    <d v="2024-04-27T07:17:14"/>
    <m/>
    <m/>
    <s v="LINA MARGARITA HOYOS GOMEZ"/>
    <d v="2024-04-27T07:20:09"/>
    <n v="1"/>
    <n v="0"/>
    <n v="1"/>
    <n v="3.8011111115338281E-2"/>
    <n v="0.70833333333333337"/>
    <s v="Andrés Camilo López Arias "/>
    <n v="14"/>
    <n v="7"/>
    <n v="17"/>
    <n v="0.70833333333333337"/>
    <n v="1"/>
    <n v="0.70833333333333337"/>
    <n v="3"/>
    <s v="VERDE"/>
    <n v="0.69289618056063773"/>
    <s v="PROFESIONAL I SST PROYECTO COBRE  (Retiro de Cobre - C-XXXX-23 BOG)"/>
  </r>
  <r>
    <n v="18401"/>
    <x v="0"/>
    <n v="52272753"/>
    <s v="LINA MARGARITA HOYOS GOMEZ"/>
    <n v="1224001"/>
    <s v="ETB"/>
    <s v="Alistamiento FTTH Reem"/>
    <x v="24"/>
    <s v="AUXILIAR I TENDIDO DE FIBRA OPTICA"/>
    <n v="39"/>
    <x v="1"/>
    <s v="LINA PAOLA CRUZ TORRES"/>
    <d v="2024-04-26T19:59:11"/>
    <s v="EDNA  ROCIO VIATELA PRADA"/>
    <d v="2024-04-29T11:22:25"/>
    <s v="RICARDO ALFONSO RODRIGUEZ"/>
    <d v="2024-04-29T12:55:19"/>
    <m/>
    <m/>
    <s v="LINA MARGARITA HOYOS GOMEZ"/>
    <d v="2024-04-29T18:44:31"/>
    <n v="39"/>
    <n v="0"/>
    <n v="39"/>
    <n v="2.6411317129677627"/>
    <n v="0.95833333333333337"/>
    <s v="Marscelo Tovar Nivia "/>
    <n v="19"/>
    <n v="18"/>
    <n v="23"/>
    <n v="0.95833333333333337"/>
    <n v="2"/>
    <n v="0.95833333333333337"/>
    <n v="3"/>
    <s v="VERDE"/>
    <n v="2.9481400462973397"/>
    <s v="AUXILIAR I TENDIDO DE FIBRA OPTICA  (Alistamiento FTTH Reem)"/>
  </r>
  <r>
    <n v="18408"/>
    <x v="0"/>
    <n v="52272753"/>
    <s v="LINA MARGARITA HOYOS GOMEZ"/>
    <n v="1224001"/>
    <s v="ETB"/>
    <s v="Alistamiento FTTH Reem"/>
    <x v="24"/>
    <s v="TECNICO I / SEGURIDAD INFRAESTRUCTURA"/>
    <n v="1"/>
    <x v="1"/>
    <s v="LINA PAOLA CRUZ TORRES"/>
    <d v="2024-04-26T20:00:45"/>
    <s v="EDNA  ROCIO VIATELA PRADA"/>
    <d v="2024-04-29T11:36:53"/>
    <s v="RICARDO ALFONSO RODRIGUEZ"/>
    <d v="2024-04-29T12:55:03"/>
    <m/>
    <m/>
    <s v="LINA MARGARITA HOYOS GOMEZ"/>
    <d v="2024-04-29T18:43:02"/>
    <n v="1"/>
    <n v="0"/>
    <n v="1"/>
    <n v="2.6500936689772061"/>
    <n v="0.91666666666666663"/>
    <s v="Marscelo Tovar Nivia "/>
    <n v="20"/>
    <n v="18"/>
    <n v="22"/>
    <n v="0.91666666666666663"/>
    <n v="2"/>
    <n v="0.91666666666666663"/>
    <n v="3"/>
    <s v="VERDE"/>
    <n v="2.9460403587945621"/>
    <s v="TECNICO I / SEGURIDAD INFRAESTRUCTURA  (Alistamiento FTTH Reem)"/>
  </r>
  <r>
    <n v="18412"/>
    <x v="0"/>
    <n v="52272753"/>
    <s v="LINA MARGARITA HOYOS GOMEZ"/>
    <n v="1224001"/>
    <s v="ETB"/>
    <s v="Alistamiento FTTH Reem"/>
    <x v="24"/>
    <s v="TECNICO III / DISEÑO DE PLANOS"/>
    <n v="1"/>
    <x v="1"/>
    <s v="LINA PAOLA CRUZ TORRES"/>
    <d v="2024-04-26T20:05:33"/>
    <s v="EDNA  ROCIO VIATELA PRADA"/>
    <d v="2024-04-30T07:39:01"/>
    <s v="RICARDO ALFONSO RODRIGUEZ"/>
    <d v="2024-04-30T08:12:45"/>
    <m/>
    <m/>
    <s v="LINA MARGARITA HOYOS GOMEZ"/>
    <d v="2024-04-30T09:25:30"/>
    <n v="1"/>
    <n v="0"/>
    <n v="1"/>
    <n v="3.4815791319415439"/>
    <n v="1.5416666666666665"/>
    <s v="Marscelo Tovar Nivia "/>
    <n v="20"/>
    <n v="9"/>
    <n v="13"/>
    <n v="0.54166666666666663"/>
    <n v="3"/>
    <n v="1.5416666666666665"/>
    <n v="3"/>
    <s v="VERDE"/>
    <n v="3.5555209143494722"/>
    <s v="TECNICO III / DISEÑO DE PLANOS  (Alistamiento FTTH Reem)"/>
  </r>
  <r>
    <n v="18414"/>
    <x v="0"/>
    <n v="52272753"/>
    <s v="LINA MARGARITA HOYOS GOMEZ"/>
    <n v="1224001"/>
    <s v="ETB"/>
    <s v="Alistamiento FTTH Reem"/>
    <x v="24"/>
    <s v="TECNICO IV / FUSIONADOR FIBRA"/>
    <n v="7"/>
    <x v="1"/>
    <s v="LINA PAOLA CRUZ TORRES"/>
    <d v="2024-04-26T20:09:53"/>
    <s v="EDNA  ROCIO VIATELA PRADA"/>
    <d v="2024-04-30T08:07:24"/>
    <s v="RICARDO ALFONSO RODRIGUEZ"/>
    <d v="2024-04-30T08:12:32"/>
    <m/>
    <m/>
    <s v="LINA MARGARITA HOYOS GOMEZ"/>
    <d v="2024-04-30T08:35:52"/>
    <n v="7"/>
    <n v="0"/>
    <n v="7"/>
    <n v="3.4982697916639154"/>
    <n v="1.5"/>
    <s v="Marscelo Tovar Nivia "/>
    <n v="20"/>
    <n v="8"/>
    <n v="12"/>
    <n v="0.5"/>
    <n v="3"/>
    <n v="1.5"/>
    <n v="3"/>
    <s v="VERDE"/>
    <n v="3.5180378472214215"/>
    <s v="TECNICO IV / FUSIONADOR FIBRA  (Alistamiento FTTH Reem)"/>
  </r>
  <r>
    <n v="18416"/>
    <x v="0"/>
    <n v="52272753"/>
    <s v="LINA MARGARITA HOYOS GOMEZ"/>
    <n v="1224001"/>
    <s v="ETB"/>
    <s v="Alistamiento FTTH Reem"/>
    <x v="24"/>
    <s v="TECNICO III / ANALISIS DE INFRAESTRUCTURA"/>
    <n v="11"/>
    <x v="1"/>
    <s v="LINA PAOLA CRUZ TORRES"/>
    <d v="2024-04-26T20:13:10"/>
    <s v="EDNA  ROCIO VIATELA PRADA"/>
    <d v="2024-04-30T08:03:04"/>
    <s v="RICARDO ALFONSO RODRIGUEZ"/>
    <d v="2024-04-30T08:12:20"/>
    <m/>
    <m/>
    <s v="LINA MARGARITA HOYOS GOMEZ"/>
    <d v="2024-04-30T08:30:50"/>
    <n v="11"/>
    <n v="8"/>
    <n v="3"/>
    <n v="3.4929914351814659"/>
    <n v="1.5"/>
    <s v="Marscelo Tovar Nivia "/>
    <n v="20"/>
    <n v="8"/>
    <n v="12"/>
    <n v="0.5"/>
    <n v="3"/>
    <n v="1.5"/>
    <n v="3"/>
    <s v="VERDE"/>
    <n v="3.5122692129589268"/>
    <s v="TECNICO III / ANALISIS DE INFRAESTRUCTURA  (Alistamiento FTTH Reem)"/>
  </r>
  <r>
    <n v="18417"/>
    <x v="0"/>
    <n v="52272753"/>
    <s v="LINA MARGARITA HOYOS GOMEZ"/>
    <n v="1224001"/>
    <s v="ETB"/>
    <s v="Alistamiento FTTH Reem"/>
    <x v="24"/>
    <s v="TECNICO II / INTERVENCION RED DE ACCESO COBRE"/>
    <n v="1"/>
    <x v="1"/>
    <s v="LINA PAOLA CRUZ TORRES"/>
    <d v="2024-04-26T20:14:25"/>
    <s v="EDNA  ROCIO VIATELA PRADA"/>
    <d v="2024-04-30T08:15:03"/>
    <s v="RICARDO ALFONSO RODRIGUEZ"/>
    <d v="2024-04-30T11:55:05"/>
    <m/>
    <m/>
    <s v="LINA MARGARITA HOYOS GOMEZ"/>
    <d v="2024-05-02T11:49:28"/>
    <n v="1"/>
    <n v="0"/>
    <n v="1"/>
    <n v="3.5004387384251459"/>
    <n v="2.625"/>
    <s v="Marscelo Tovar Nivia "/>
    <n v="20"/>
    <n v="11"/>
    <n v="15"/>
    <n v="0.625"/>
    <n v="4"/>
    <n v="2.625"/>
    <n v="3"/>
    <s v="VERDE"/>
    <n v="5.6493384606510517"/>
    <s v="TECNICO II / INTERVENCION RED DE ACCESO COBRE  (Alistamiento FTTH Reem)"/>
  </r>
  <r>
    <n v="18418"/>
    <x v="0"/>
    <n v="52272753"/>
    <s v="LINA MARGARITA HOYOS GOMEZ"/>
    <n v="1224001"/>
    <s v="ETB"/>
    <s v="Alistamiento FTTH Reem"/>
    <x v="24"/>
    <s v="AUXILIAR I OPERADOR DE DATOS"/>
    <n v="5"/>
    <x v="1"/>
    <s v="LINA PAOLA CRUZ TORRES"/>
    <d v="2024-04-26T20:15:53"/>
    <s v="EDNA  ROCIO VIATELA PRADA"/>
    <d v="2024-04-30T08:20:55"/>
    <s v="RICARDO ALFONSO RODRIGUEZ"/>
    <d v="2024-04-30T11:54:53"/>
    <m/>
    <m/>
    <s v="LINA MARGARITA HOYOS GOMEZ"/>
    <d v="2024-05-02T11:45:05"/>
    <n v="5"/>
    <n v="0"/>
    <n v="5"/>
    <n v="3.5035038657370023"/>
    <n v="2.625"/>
    <s v="Marscelo Tovar Nivia "/>
    <n v="20"/>
    <n v="11"/>
    <n v="15"/>
    <n v="0.625"/>
    <n v="4"/>
    <n v="2.625"/>
    <n v="3"/>
    <s v="VERDE"/>
    <n v="5.6452785532383132"/>
    <s v="AUXILIAR I OPERADOR DE DATOS  (Alistamiento FTTH Reem)"/>
  </r>
  <r>
    <n v="18419"/>
    <x v="0"/>
    <n v="52272753"/>
    <s v="LINA MARGARITA HOYOS GOMEZ"/>
    <n v="1224001"/>
    <s v="ETB"/>
    <s v="Alistamiento FTTH Reem"/>
    <x v="24"/>
    <s v="TECNICO III / ANALISTA DE INFORMACION Y GESTION DE MATERIALES"/>
    <n v="2"/>
    <x v="1"/>
    <s v="LINA PAOLA CRUZ TORRES"/>
    <d v="2024-04-26T20:17:03"/>
    <s v="EDNA  ROCIO VIATELA PRADA"/>
    <d v="2024-04-30T08:22:50"/>
    <s v="RICARDO ALFONSO RODRIGUEZ"/>
    <d v="2024-04-30T11:54:41"/>
    <m/>
    <m/>
    <s v="LINA MARGARITA HOYOS GOMEZ"/>
    <d v="2024-05-02T11:37:43"/>
    <n v="2"/>
    <n v="0"/>
    <n v="2"/>
    <n v="3.5040185532416217"/>
    <n v="2.625"/>
    <s v="Marscelo Tovar Nivia "/>
    <n v="20"/>
    <n v="11"/>
    <n v="15"/>
    <n v="0.625"/>
    <n v="4"/>
    <n v="2.625"/>
    <n v="3"/>
    <s v="VERDE"/>
    <n v="5.6393485763837816"/>
    <s v="TECNICO III / ANALISTA DE INFORMACION Y GESTION DE MATERIALES  (Alistamiento FTTH Reem)"/>
  </r>
  <r>
    <n v="18420"/>
    <x v="0"/>
    <n v="52272753"/>
    <s v="LINA MARGARITA HOYOS GOMEZ"/>
    <n v="1224001"/>
    <s v="ETB"/>
    <s v="Alistamiento FTTH Reem"/>
    <x v="24"/>
    <s v="SUPERVISOR TECNICO / TENDIDO Y EMPALME DE FIBRA OPTICA"/>
    <n v="4"/>
    <x v="1"/>
    <s v="LINA PAOLA CRUZ TORRES"/>
    <d v="2024-04-26T20:19:07"/>
    <s v="EDNA  ROCIO VIATELA PRADA"/>
    <d v="2024-04-30T08:24:55"/>
    <s v="RICARDO ALFONSO RODRIGUEZ"/>
    <d v="2024-04-30T11:54:25"/>
    <m/>
    <m/>
    <s v="LINA MARGARITA HOYOS GOMEZ"/>
    <d v="2024-05-02T11:31:00"/>
    <n v="4"/>
    <n v="0"/>
    <n v="4"/>
    <n v="3.5040336805541301"/>
    <n v="2.625"/>
    <s v="Marscelo Tovar Nivia "/>
    <n v="20"/>
    <n v="11"/>
    <n v="15"/>
    <n v="0.625"/>
    <n v="4"/>
    <n v="2.625"/>
    <n v="3"/>
    <s v="VERDE"/>
    <n v="5.6332559027723619"/>
    <s v="SUPERVISOR TECNICO / TENDIDO Y EMPALME DE FIBRA OPTICA  (Alistamiento FTTH Reem)"/>
  </r>
  <r>
    <n v="18421"/>
    <x v="0"/>
    <n v="52272753"/>
    <s v="LINA MARGARITA HOYOS GOMEZ"/>
    <n v="1224001"/>
    <s v="ETB"/>
    <s v="Alistamiento FTTH Reem"/>
    <x v="24"/>
    <s v="AUXILIAR I GESTOR DE ALMACÉN"/>
    <n v="1"/>
    <x v="1"/>
    <s v="LINA PAOLA CRUZ TORRES"/>
    <d v="2024-04-26T20:20:25"/>
    <s v="EDNA  ROCIO VIATELA PRADA"/>
    <d v="2024-04-30T08:26:45"/>
    <s v="RICARDO ALFONSO RODRIGUEZ"/>
    <d v="2024-04-30T11:54:13"/>
    <m/>
    <m/>
    <s v="LINA MARGARITA HOYOS GOMEZ"/>
    <d v="2024-05-02T10:15:20"/>
    <n v="1"/>
    <n v="0"/>
    <n v="1"/>
    <n v="3.5043956018489553"/>
    <n v="2.5833333333333335"/>
    <s v="Marscelo Tovar Nivia "/>
    <n v="20"/>
    <n v="10"/>
    <n v="14"/>
    <n v="0.58333333333333337"/>
    <n v="4"/>
    <n v="2.5833333333333335"/>
    <n v="3"/>
    <s v="VERDE"/>
    <n v="5.5798043981485534"/>
    <s v="AUXILIAR I GESTOR DE ALMACÉN  (Alistamiento FTTH Reem)"/>
  </r>
  <r>
    <n v="18423"/>
    <x v="0"/>
    <n v="52272753"/>
    <s v="LINA MARGARITA HOYOS GOMEZ"/>
    <n v="1224001"/>
    <s v="ETB"/>
    <s v="Alistamiento FTTH Reem"/>
    <x v="25"/>
    <s v="TECNICO I / CERTIFICADOR DE FIBRA OPTICA"/>
    <n v="4"/>
    <x v="1"/>
    <s v="LINA PAOLA CRUZ TORRES"/>
    <d v="2024-04-27T12:47:47"/>
    <s v="EDNA  ROCIO VIATELA PRADA"/>
    <d v="2024-04-30T08:33:47"/>
    <s v="RICARDO ALFONSO RODRIGUEZ"/>
    <d v="2024-04-30T11:54:00"/>
    <m/>
    <m/>
    <s v="LINA MARGARITA HOYOS GOMEZ"/>
    <d v="2024-05-02T07:57:31"/>
    <n v="4"/>
    <n v="0"/>
    <n v="4"/>
    <n v="2.8236024305515457"/>
    <n v="1.7916666666666665"/>
    <s v="Marscelo Tovar Nivia "/>
    <n v="12"/>
    <n v="7"/>
    <n v="19"/>
    <n v="0.79166666666666663"/>
    <n v="3"/>
    <n v="1.7916666666666665"/>
    <n v="2"/>
    <s v="VERDE"/>
    <n v="4.7984219097197638"/>
    <s v="TECNICO I / CERTIFICADOR DE FIBRA OPTICA  (Alistamiento FTTH Reem)"/>
  </r>
  <r>
    <n v="18426"/>
    <x v="0"/>
    <n v="80761207"/>
    <s v="RICARDO ALFONSO RODRIGUEZ"/>
    <n v="1200001"/>
    <s v="ETB"/>
    <s v="Retiro de Cobre - C-XXXX-23 BOG"/>
    <x v="26"/>
    <s v="AUXILIAR I / TENDIDO COBRE"/>
    <n v="1"/>
    <x v="0"/>
    <s v="LINA PAOLA CRUZ TORRES"/>
    <d v="2024-04-29T17:00:31"/>
    <s v="EDNA  ROCIO VIATELA PRADA"/>
    <d v="2024-04-30T08:40:19"/>
    <m/>
    <m/>
    <m/>
    <m/>
    <s v="RICARDO ALFONSO RODRIGUEZ"/>
    <d v="2024-04-30T11:53:46"/>
    <n v="1"/>
    <n v="1"/>
    <n v="0"/>
    <n v="0.65263553240947658"/>
    <n v="0.75"/>
    <s v="Mauricio Barreto Ochoa "/>
    <n v="17"/>
    <n v="11"/>
    <n v="18"/>
    <n v="0.75"/>
    <n v="2"/>
    <n v="0.75"/>
    <n v="2"/>
    <s v="VERDE"/>
    <n v="0.78696994212805294"/>
    <s v="AUXILIAR I / TENDIDO COBRE  (Retiro de Cobre - C-XXXX-23 BOG)"/>
  </r>
  <r>
    <n v="18427"/>
    <x v="0"/>
    <n v="80761207"/>
    <s v="RICARDO ALFONSO RODRIGUEZ"/>
    <n v="1200001"/>
    <s v="ETB"/>
    <s v="Retiro de Cobre - C-XXXX-23 BOG"/>
    <x v="26"/>
    <s v="AUXILIAR I / EMPALMERIA REDES DE COBRE"/>
    <n v="1"/>
    <x v="0"/>
    <s v="LINA PAOLA CRUZ TORRES"/>
    <d v="2024-04-29T17:00:36"/>
    <s v="EDNA  ROCIO VIATELA PRADA"/>
    <d v="2024-04-30T08:41:58"/>
    <m/>
    <m/>
    <m/>
    <m/>
    <s v="RICARDO ALFONSO RODRIGUEZ"/>
    <d v="2024-04-30T11:53:29"/>
    <n v="1"/>
    <n v="0"/>
    <n v="1"/>
    <n v="0.65373206018557539"/>
    <n v="0.75"/>
    <s v="Mauricio Barreto Ochoa "/>
    <n v="17"/>
    <n v="11"/>
    <n v="18"/>
    <n v="0.75"/>
    <n v="2"/>
    <n v="0.75"/>
    <n v="2"/>
    <s v="VERDE"/>
    <n v="0.78672847222333075"/>
    <s v="AUXILIAR I / EMPALMERIA REDES DE COBRE  (Retiro de Cobre - C-XXXX-23 BOG)"/>
  </r>
  <r>
    <n v="18428"/>
    <x v="0"/>
    <n v="80761207"/>
    <s v="RICARDO ALFONSO RODRIGUEZ"/>
    <n v="1200001"/>
    <s v="ETB"/>
    <s v="Retiro de Cobre - C-XXXX-23 BOG"/>
    <x v="26"/>
    <s v="AUXILIAR I / EMPALMERIA REDES DE COBRE"/>
    <n v="1"/>
    <x v="0"/>
    <s v="LINA PAOLA CRUZ TORRES"/>
    <d v="2024-04-29T17:00:40"/>
    <s v="EDNA  ROCIO VIATELA PRADA"/>
    <d v="2024-04-30T08:43:36"/>
    <m/>
    <m/>
    <m/>
    <m/>
    <s v="RICARDO ALFONSO RODRIGUEZ"/>
    <d v="2024-04-30T11:53:12"/>
    <n v="1"/>
    <n v="0"/>
    <n v="1"/>
    <n v="0.65481751157494728"/>
    <n v="0.75"/>
    <s v="Mauricio Barreto Ochoa "/>
    <n v="17"/>
    <n v="11"/>
    <n v="18"/>
    <n v="0.75"/>
    <n v="2"/>
    <n v="0.75"/>
    <n v="2"/>
    <s v="VERDE"/>
    <n v="0.78648657407029532"/>
    <s v="AUXILIAR I / EMPALMERIA REDES DE COBRE  (Retiro de Cobre - C-XXXX-23 BOG)"/>
  </r>
  <r>
    <n v="18429"/>
    <x v="0"/>
    <n v="52272753"/>
    <s v="LINA MARGARITA HOYOS GOMEZ"/>
    <n v="1151001"/>
    <s v="ETB"/>
    <s v="Alistamiento FTTH  No Reem"/>
    <x v="26"/>
    <s v="PROFESIONAL I / LIDER OPERATIVO"/>
    <n v="2"/>
    <x v="1"/>
    <s v="LINA PAOLA CRUZ TORRES"/>
    <d v="2024-04-29T20:12:08"/>
    <s v="EDNA  ROCIO VIATELA PRADA"/>
    <d v="2024-04-30T08:49:55"/>
    <s v="RICARDO ALFONSO RODRIGUEZ"/>
    <d v="2024-04-30T11:52:57"/>
    <m/>
    <m/>
    <s v="LINA MARGARITA HOYOS GOMEZ"/>
    <d v="2024-05-02T07:56:46"/>
    <n v="2"/>
    <n v="0"/>
    <n v="2"/>
    <n v="0.52624645833566319"/>
    <n v="1.4583333333333333"/>
    <s v="Marscelo Tovar Nivia "/>
    <n v="20"/>
    <n v="7"/>
    <n v="11"/>
    <n v="0.45833333333333331"/>
    <n v="3"/>
    <n v="1.4583333333333333"/>
    <n v="2"/>
    <s v="VERDE"/>
    <n v="2.4893371990765445"/>
    <s v="PROFESIONAL I / LIDER OPERATIVO  (Alistamiento FTTH  No Reem)"/>
  </r>
  <r>
    <n v="18430"/>
    <x v="0"/>
    <n v="1023000173"/>
    <s v="JEISON ALFONSO ALAYON RODRIGUEZ"/>
    <n v="4343007"/>
    <s v="Gobierno y Empresas"/>
    <s v="ADRES - Inventario del archivo C-XXXX-23 FUNZA"/>
    <x v="26"/>
    <s v="TECNICO DE ARCHIVO"/>
    <n v="1"/>
    <x v="0"/>
    <s v="LINA PAOLA CRUZ TORRES"/>
    <d v="2024-04-29T20:20:08"/>
    <s v="EDNA  ROCIO VIATELA PRADA"/>
    <d v="2024-04-30T09:02:57"/>
    <m/>
    <m/>
    <m/>
    <m/>
    <s v="JEISON ALFONSO ALAYON RODRIGUEZ"/>
    <d v="2024-04-30T14:52:38"/>
    <n v="1"/>
    <n v="1"/>
    <n v="0"/>
    <n v="0.5297398148177308"/>
    <n v="0.75"/>
    <s v="Jeison Alayon Rodriguez "/>
    <n v="20"/>
    <n v="14"/>
    <n v="18"/>
    <n v="0.75"/>
    <n v="2"/>
    <n v="0.75"/>
    <n v="2"/>
    <s v="VERDE"/>
    <n v="0.77257203703629795"/>
    <s v="TECNICO DE ARCHIVO  (ADRES - Inventario del archivo C-XXXX-23 FUNZA)"/>
  </r>
  <r>
    <n v="18431"/>
    <x v="0"/>
    <n v="80761207"/>
    <s v="RICARDO ALFONSO RODRIGUEZ"/>
    <n v="1198001"/>
    <s v="ETB"/>
    <s v="Aseguramiento FTTH"/>
    <x v="26"/>
    <s v="TECNICO I INSTALADOR REPARADOR SC"/>
    <n v="1"/>
    <x v="0"/>
    <s v="LINA PAOLA CRUZ TORRES"/>
    <d v="2024-04-29T20:24:30"/>
    <s v="EDNA  ROCIO VIATELA PRADA"/>
    <d v="2024-04-30T09:09:02"/>
    <m/>
    <m/>
    <m/>
    <m/>
    <s v="RICARDO ALFONSO RODRIGUEZ"/>
    <d v="2024-04-30T11:52:39"/>
    <n v="1"/>
    <n v="0"/>
    <n v="1"/>
    <n v="0.53092592593020527"/>
    <n v="0.625"/>
    <s v="Yerson Yuriber Amaya "/>
    <n v="20"/>
    <n v="11"/>
    <n v="15"/>
    <n v="0.625"/>
    <n v="2"/>
    <n v="0.625"/>
    <n v="2"/>
    <s v="VERDE"/>
    <n v="0.64455459491000511"/>
    <s v="TECNICO I INSTALADOR REPARADOR SC  (Aseguramiento FTTH)"/>
  </r>
  <r>
    <n v="18432"/>
    <x v="0"/>
    <n v="80761207"/>
    <s v="RICARDO ALFONSO RODRIGUEZ"/>
    <n v="1199001"/>
    <s v="ETB"/>
    <s v="Servicio cuadrillas red externa FTTH C-CW5903-23 BOG"/>
    <x v="27"/>
    <s v="TECNICO IV FUSIONADOR DE FIBRA ASEGURAMIENTO FTTH"/>
    <n v="1"/>
    <x v="2"/>
    <s v="LINA PAOLA CRUZ TORRES"/>
    <d v="2024-04-30T10:21:49"/>
    <s v="EDNA  ROCIO VIATELA PRADA"/>
    <d v="2024-04-30T15:08:36"/>
    <m/>
    <m/>
    <m/>
    <m/>
    <s v="RICARDO ALFONSO RODRIGUEZ"/>
    <d v="2024-05-02T11:14:24"/>
    <n v="1"/>
    <n v="0"/>
    <n v="1"/>
    <n v="0.19915226852026535"/>
    <n v="1.0416666666666667"/>
    <s v="Marscelo Tovar Nivia "/>
    <n v="10"/>
    <n v="11"/>
    <n v="1"/>
    <n v="4.1666666666666664E-2"/>
    <n v="2"/>
    <n v="1.0416666666666667"/>
    <n v="1"/>
    <s v="VERDE"/>
    <n v="2.0365073611174012"/>
    <s v="TECNICO IV FUSIONADOR DE FIBRA ASEGURAMIENTO FTTH  (Servicio cuadrillas red externa FTTH C-CW5903-23 BOG)"/>
  </r>
  <r>
    <n v="18435"/>
    <x v="0"/>
    <n v="1023000173"/>
    <s v="JEISON ALFONSO ALAYON RODRIGUEZ"/>
    <n v="4343007"/>
    <s v="Gobierno y Empresas"/>
    <s v="ADRES - Inventario del archivo C-XXXX-23 FUNZA"/>
    <x v="27"/>
    <s v="TECNICO DE ARCHIVO"/>
    <n v="1"/>
    <x v="0"/>
    <s v="LINA PAOLA CRUZ TORRES"/>
    <d v="2024-04-30T11:06:01"/>
    <s v="EDNA  ROCIO VIATELA PRADA"/>
    <d v="2024-04-30T15:11:03"/>
    <m/>
    <m/>
    <m/>
    <m/>
    <s v="JEISON ALFONSO ALAYON RODRIGUEZ"/>
    <d v="2024-05-02T12:20:49"/>
    <n v="1"/>
    <n v="1"/>
    <n v="0"/>
    <n v="0.17016030092781875"/>
    <n v="1.0416666666666667"/>
    <s v="Jeison Alayon Rodriguez "/>
    <n v="11"/>
    <n v="12"/>
    <n v="1"/>
    <n v="4.1666666666666664E-2"/>
    <n v="2"/>
    <n v="1.0416666666666667"/>
    <n v="1"/>
    <s v="VERDE"/>
    <n v="2.0519488773134071"/>
    <s v="TECNICO DE ARCHIVO  (ADRES - Inventario del archivo C-XXXX-23 FUNZA)"/>
  </r>
  <r>
    <n v="18436"/>
    <x v="0"/>
    <n v="1023000173"/>
    <s v="JEISON ALFONSO ALAYON RODRIGUEZ"/>
    <n v="4343007"/>
    <s v="Gobierno y Empresas"/>
    <s v="ADRES - Inventario del archivo C-XXXX-23 FUNZA"/>
    <x v="27"/>
    <s v="TECNICO DE ARCHIVO"/>
    <n v="1"/>
    <x v="0"/>
    <s v="LINA PAOLA CRUZ TORRES"/>
    <d v="2024-04-30T11:10:52"/>
    <s v="EDNA  ROCIO VIATELA PRADA"/>
    <d v="2024-04-30T17:17:12"/>
    <m/>
    <m/>
    <m/>
    <m/>
    <s v="JEISON ALFONSO ALAYON RODRIGUEZ"/>
    <d v="2024-05-02T07:33:42"/>
    <n v="1"/>
    <n v="1"/>
    <n v="0"/>
    <n v="0.2543919444506173"/>
    <n v="0.83333333333333337"/>
    <s v="Jeison Alayon Rodriguez "/>
    <n v="11"/>
    <n v="7"/>
    <n v="20"/>
    <n v="0.83333333333333337"/>
    <n v="2"/>
    <n v="0.83333333333333337"/>
    <n v="1"/>
    <s v="VERDE"/>
    <n v="1.8491896643536163"/>
    <s v="TECNICO DE ARCHIVO  (ADRES - Inventario del archivo C-XXXX-23 FUNZA)"/>
  </r>
  <r>
    <n v="18437"/>
    <x v="0"/>
    <n v="1023000173"/>
    <s v="JEISON ALFONSO ALAYON RODRIGUEZ"/>
    <n v="4343007"/>
    <s v="Gobierno y Empresas"/>
    <s v="ADRES - Inventario del archivo C-XXXX-23 FUNZA"/>
    <x v="27"/>
    <s v="TECNICO DE ARCHIVO"/>
    <n v="1"/>
    <x v="0"/>
    <s v="LINA PAOLA CRUZ TORRES"/>
    <d v="2024-04-30T11:10:59"/>
    <s v="EDNA  ROCIO VIATELA PRADA"/>
    <d v="2024-04-30T17:18:21"/>
    <m/>
    <m/>
    <m/>
    <m/>
    <s v="JEISON ALFONSO ALAYON RODRIGUEZ"/>
    <d v="2024-05-02T07:33:04"/>
    <n v="1"/>
    <n v="0"/>
    <n v="1"/>
    <n v="0.25511678240582114"/>
    <n v="0.83333333333333337"/>
    <s v="Jeison Alayon Rodriguez "/>
    <n v="11"/>
    <n v="7"/>
    <n v="20"/>
    <n v="0.83333333333333337"/>
    <n v="2"/>
    <n v="0.83333333333333337"/>
    <n v="1"/>
    <s v="VERDE"/>
    <n v="1.8486679398120032"/>
    <s v="TECNICO DE ARCHIVO  (ADRES - Inventario del archivo C-XXXX-23 FUNZA)"/>
  </r>
  <r>
    <n v="18439"/>
    <x v="0"/>
    <n v="52272753"/>
    <s v="LINA MARGARITA HOYOS GOMEZ"/>
    <n v="1060001"/>
    <s v="ETB"/>
    <s v="Centro de Gestion"/>
    <x v="27"/>
    <s v="ESPECIALISTA DE ATENCION A FALLAS CORPORATIVO"/>
    <n v="1"/>
    <x v="1"/>
    <s v="LINA PAOLA CRUZ TORRES"/>
    <d v="2024-04-30T13:55:29"/>
    <s v="EDNA  ROCIO VIATELA PRADA"/>
    <d v="2024-04-30T17:22:50"/>
    <s v="MARITZA FERNÁNDEZ RINCÓN"/>
    <d v="2024-05-02T09:03:32"/>
    <m/>
    <m/>
    <s v="LINA MARGARITA HOYOS GOMEZ"/>
    <d v="2024-05-02T11:29:32"/>
    <n v="1"/>
    <n v="0"/>
    <n v="1"/>
    <n v="0.14399196759768529"/>
    <n v="0.91666666666666663"/>
    <s v="Carlos Arturo Contreras"/>
    <n v="13"/>
    <n v="11"/>
    <n v="22"/>
    <n v="0.91666666666666663"/>
    <n v="2"/>
    <n v="0.91666666666666663"/>
    <n v="1"/>
    <s v="VERDE"/>
    <n v="1.8986479861123371"/>
    <s v="ESPECIALISTA DE ATENCION A FALLAS CORPORATIVO  (Centro de Gestion)"/>
  </r>
  <r>
    <n v="18442"/>
    <x v="0"/>
    <n v="52272753"/>
    <s v="LINA MARGARITA HOYOS GOMEZ"/>
    <n v="1060001"/>
    <s v="ETB"/>
    <s v="Centro de Gestion"/>
    <x v="28"/>
    <s v="PROFESIONAL DE ATENCION A FALLAS CORPORATIVO"/>
    <n v="10"/>
    <x v="1"/>
    <s v="LINA PAOLA CRUZ TORRES"/>
    <d v="2024-05-01T12:54:04"/>
    <s v="EDNA  ROCIO VIATELA PRADA"/>
    <d v="2024-05-02T09:48:22"/>
    <s v="MARITZA FERNÁNDEZ RINCÓN"/>
    <d v="2024-05-02T09:52:31"/>
    <m/>
    <m/>
    <s v="LINA MARGARITA HOYOS GOMEZ"/>
    <d v="2024-05-02T11:28:32"/>
    <n v="10"/>
    <n v="0"/>
    <n v="10"/>
    <n v="0.87103978009690763"/>
    <n v="0.95833333333333337"/>
    <s v="Carlos Arturo Contreras"/>
    <n v="12"/>
    <n v="11"/>
    <n v="23"/>
    <n v="0.95833333333333337"/>
    <n v="1"/>
    <n v="0.95833333333333337"/>
    <n v="0"/>
    <s v="VERDE"/>
    <n v="0.94060366898338543"/>
    <s v="PROFESIONAL DE ATENCION A FALLAS CORPORATIVO  (Centro de Gestion)"/>
  </r>
  <r>
    <n v="18443"/>
    <x v="0"/>
    <n v="80761207"/>
    <s v="RICARDO ALFONSO RODRIGUEZ"/>
    <n v="1199001"/>
    <s v="ETB"/>
    <s v="Servicio cuadrillas red externa FTTH C-CW5903-23 BOG"/>
    <x v="28"/>
    <s v="AUXILIAR I TENDIDO DE FIBRA OPTICA"/>
    <n v="1"/>
    <x v="0"/>
    <s v="LINA PAOLA CRUZ TORRES"/>
    <d v="2024-05-01T18:02:52"/>
    <s v="EDNA  ROCIO VIATELA PRADA"/>
    <d v="2024-05-02T09:51:37"/>
    <m/>
    <m/>
    <m/>
    <m/>
    <s v="RICARDO ALFONSO RODRIGUEZ"/>
    <d v="2024-05-02T11:14:05"/>
    <n v="1"/>
    <n v="0"/>
    <n v="1"/>
    <n v="0.6588559837982757"/>
    <n v="0.70833333333333337"/>
    <s v="Marscelo Tovar Nivia "/>
    <n v="18"/>
    <n v="11"/>
    <n v="17"/>
    <n v="0.70833333333333337"/>
    <n v="1"/>
    <n v="0.70833333333333337"/>
    <n v="0"/>
    <s v="VERDE"/>
    <n v="0.7161246875039069"/>
    <s v="AUXILIAR I TENDIDO DE FIBRA OPTICA  (Servicio cuadrillas red externa FTTH C-CW5903-23 BOG)"/>
  </r>
  <r>
    <n v="18444"/>
    <x v="0"/>
    <n v="80761207"/>
    <s v="RICARDO ALFONSO RODRIGUEZ"/>
    <n v="1199001"/>
    <s v="ETB"/>
    <s v="Servicio cuadrillas red externa FTTH C-CW5903-23 BOG"/>
    <x v="28"/>
    <s v="TECNICO I AUXILIAR EMPALME DE FIBRA OPTICA"/>
    <n v="1"/>
    <x v="0"/>
    <s v="LINA PAOLA CRUZ TORRES"/>
    <d v="2024-05-01T18:02:54"/>
    <s v="EDNA  ROCIO VIATELA PRADA"/>
    <d v="2024-05-02T09:55:02"/>
    <m/>
    <m/>
    <m/>
    <m/>
    <s v="RICARDO ALFONSO RODRIGUEZ"/>
    <d v="2024-05-02T11:13:46"/>
    <n v="1"/>
    <n v="0"/>
    <n v="1"/>
    <n v="0.66120365740789566"/>
    <n v="0.70833333333333337"/>
    <s v="Marscelo Tovar Nivia "/>
    <n v="18"/>
    <n v="11"/>
    <n v="17"/>
    <n v="0.70833333333333337"/>
    <n v="1"/>
    <n v="0.70833333333333337"/>
    <n v="0"/>
    <s v="VERDE"/>
    <n v="0.71587719907984138"/>
    <s v="TECNICO I AUXILIAR EMPALME DE FIBRA OPTICA  (Servicio cuadrillas red externa FTTH C-CW5903-23 BOG)"/>
  </r>
  <r>
    <n v="18447"/>
    <x v="0"/>
    <n v="80761207"/>
    <s v="RICARDO ALFONSO RODRIGUEZ"/>
    <n v="1198001"/>
    <s v="ETB"/>
    <s v="Aseguramiento FTTH"/>
    <x v="29"/>
    <s v="TECNICO I INSTALADOR REPARADOR SC"/>
    <n v="1"/>
    <x v="0"/>
    <s v="LINA PAOLA CRUZ TORRES"/>
    <d v="2024-05-02T08:52:16"/>
    <s v="EDNA  ROCIO VIATELA PRADA"/>
    <d v="2024-05-02T09:57:13"/>
    <m/>
    <m/>
    <m/>
    <m/>
    <s v="RICARDO ALFONSO RODRIGUEZ"/>
    <d v="2024-05-02T11:06:27"/>
    <n v="1"/>
    <n v="0"/>
    <n v="1"/>
    <n v="4.5101967596565373E-2"/>
    <n v="0.125"/>
    <s v="Yerson Yuriber Amaya "/>
    <n v="8"/>
    <n v="11"/>
    <n v="3"/>
    <n v="0.125"/>
    <n v="1"/>
    <n v="0.125"/>
    <n v="0"/>
    <s v="VERDE"/>
    <n v="9.3191134263179265E-2"/>
    <s v="TECNICO I INSTALADOR REPARADOR SC  (Aseguramiento FTTH)"/>
  </r>
  <r>
    <n v="18448"/>
    <x v="0"/>
    <n v="80761207"/>
    <s v="RICARDO ALFONSO RODRIGUEZ"/>
    <n v="1198001"/>
    <s v="ETB"/>
    <s v="Aseguramiento FTTH"/>
    <x v="29"/>
    <s v="TECNICO II / INSTALADOR REPARADOR FTTH"/>
    <n v="1"/>
    <x v="0"/>
    <s v="LINA PAOLA CRUZ TORRES"/>
    <d v="2024-05-02T08:52:22"/>
    <s v="EDNA  ROCIO VIATELA PRADA"/>
    <d v="2024-05-02T09:58:48"/>
    <m/>
    <m/>
    <m/>
    <m/>
    <s v="RICARDO ALFONSO RODRIGUEZ"/>
    <d v="2024-05-02T11:03:29"/>
    <n v="1"/>
    <n v="0"/>
    <n v="1"/>
    <n v="4.6132407405821141E-2"/>
    <n v="0.125"/>
    <s v="Yerson Yuriber Amaya "/>
    <n v="8"/>
    <n v="11"/>
    <n v="3"/>
    <n v="0.125"/>
    <n v="1"/>
    <n v="0.125"/>
    <n v="0"/>
    <s v="VERDE"/>
    <n v="9.1060763887071516E-2"/>
    <s v="TECNICO II / INSTALADOR REPARADOR FTTH  (Aseguramiento FTTH)"/>
  </r>
</pivotCacheRecords>
</file>

<file path=xl/pivotCache/pivotCacheRecords3.xml><?xml version="1.0" encoding="utf-8"?>
<pivotCacheRecords xmlns="http://schemas.openxmlformats.org/spreadsheetml/2006/main" xmlns:r="http://schemas.openxmlformats.org/officeDocument/2006/relationships" count="105">
  <r>
    <x v="0"/>
    <n v="52972403"/>
    <s v="LINA PAOLA CRUZ TORRES"/>
    <s v="APROBADO"/>
    <m/>
    <m/>
    <n v="4341007"/>
    <s v="Gobierno y Empresas"/>
    <s v="ADRES"/>
    <s v="4341007-ADRES CI-088-17 Operación Funza"/>
    <x v="0"/>
    <s v="AUXILIAR DE BODEGA"/>
    <n v="1"/>
    <s v="OBRA LABOR"/>
    <s v="PROYECTIZADO"/>
    <s v="7 a.m. - 5 p.m."/>
    <s v="No"/>
    <s v="No"/>
    <n v="0"/>
    <n v="0"/>
    <n v="0"/>
    <n v="1300000"/>
    <n v="0"/>
    <s v="No"/>
    <x v="0"/>
    <s v="&quot;Solicitado Por: Ingeniero M. Andrea Peña Perfil: Auxiliar De Bodega Cant Vacantes: 1 || Ceco: 4341007 || Ciudad: Bogota - TIPO DE ORDEN: Reemplazo - CEDULA: 1073151182 - NOMBRE: Sepulveda Garcia Wilson Fernando - FECHA DE RETIRO: 10/02/2024 - MOTIVO: TERMINACIÓN JUSTA CAUSA Contrato: PROYECTIZADO Duración: 1 mes || Puntos: 400 puntos equivalente a 1 mes Horario: L a S de 7-5 pm Sede: Funza Recursos: SIN RECURSOS Observación: Ninguna Usuario: Lina Cruz&quot; | autorizado"/>
    <m/>
    <s v="1073151182"/>
    <m/>
    <m/>
    <s v="LINA PAOLA CRUZ TORRES"/>
    <d v="2024-03-01T15:23:58"/>
    <s v="EDNA  ROCIO VIATELA PRADA"/>
    <d v="2024-03-04T14:25:21"/>
    <m/>
    <m/>
    <m/>
    <m/>
    <s v="DIEGO ARMANDO CASALLAS TRIANA"/>
    <d v="2024-03-05T07:54:59"/>
    <s v="&quot;Solicitado Por:  Ingeniero  M. Andrea Peña  _x000a_Perfil: Auxiliar De Bodega _x000a_Cant Vacantes: 1    ||   Ceco: 4341007    ||   Ciudad: Bogota _x000a_ - TIPO DE ORDEN:   Reemplazo_x000a_ - CEDULA:  1073151182_x000a_ - NOMBRE:  Sepulveda Garcia Wilson Fernando_x000a_ - FECHA DE RETIRO:  10/02/2024_x000a_ - MOTIVO:   TERMINACIÓN JUSTA CAUSA _x000a_Contrato: PROYECTIZADO_x000a_Duración: 1 mes     ||    Puntos: 400 puntos equivalente a 1 mes _x000a_Horario: L a S  de 7-5 pm_x000a_Sede: Funza  _x000a_Recursos:  SIN RECURSOS_x000a_Observación:  Ninguna_x000a_Usuario:  Lina Cruz&quot;_x000a_"/>
    <m/>
    <s v="Reemplazo"/>
    <n v="4341007"/>
    <s v="Sepulveda Garcia Wilson Fernando"/>
    <s v="Sin Novedad"/>
    <n v="1"/>
    <n v="1"/>
    <x v="0"/>
    <n v="2.9592930208309554"/>
    <n v="1.6666666666666665"/>
    <s v="M. Andrea Peña"/>
    <n v="15"/>
    <n v="7"/>
    <n v="16"/>
    <n v="0.66666666666666663"/>
    <n v="3"/>
    <n v="1.6666666666666665"/>
    <n v="40"/>
    <x v="0"/>
    <b v="1"/>
    <b v="1"/>
    <n v="3.6882041319477135"/>
    <n v="1.6666666666666663"/>
    <x v="0"/>
  </r>
  <r>
    <x v="1"/>
    <n v="52972403"/>
    <s v="LINA PAOLA CRUZ TORRES"/>
    <s v="APROBADO"/>
    <n v="51949366"/>
    <s v="MARITZA FERNÁNDEZ RINCÓN"/>
    <n v="1512001"/>
    <s v="ETB"/>
    <s v="Centro de gestión (NOC)"/>
    <s v="1512001-ETB- NOC No. 4600018105-20 BOG"/>
    <x v="1"/>
    <s v="OPERADOR BASICO INFRAESTRUCTURA NOC"/>
    <n v="1"/>
    <s v="OBRA LABOR"/>
    <s v="PROYECTIZADO"/>
    <s v="Domingo a Domingo"/>
    <s v="No"/>
    <s v="No"/>
    <n v="0"/>
    <n v="548300"/>
    <n v="0"/>
    <n v="1341900"/>
    <n v="0"/>
    <s v="No"/>
    <x v="0"/>
    <s v="&quot;Solicitado Por: Ingeniero JOSE ELIBERTO GONZALEZ Perfil: Operador Basico Infraestructura Noc Cant Vacantes: 1 || Ceco: 1512001 || Ciudad: Bogota - TIPO DE ORDEN: Reemplazo - CEDULA: 1023039902 - NOMBRE: Capera Santamaria Jhony Alejandro - FECHA DE RETIRO: 23/02/2024 - MOTIVO: Emprendimiento Contrato: PROYECTIZADO Duración: 3 MESES || Puntos: 180 Horario: 7/24/365 Sede: CUNI Recursos: SIN RECURSOS Observación: Ninguna Usuario: Lina Cruz&quot; | AUTORIZADO POR REEMPLAZO"/>
    <s v="Nombre: CARNÉ ,"/>
    <s v="1023039902"/>
    <m/>
    <m/>
    <s v="LINA PAOLA CRUZ TORRES"/>
    <d v="2024-03-01T16:39:43"/>
    <s v="EDNA  ROCIO VIATELA PRADA"/>
    <d v="2024-03-04T14:29:44"/>
    <m/>
    <m/>
    <m/>
    <m/>
    <s v="MARITZA FERNÁNDEZ RINCÓN"/>
    <d v="2024-03-04T15:11:28"/>
    <s v="&quot;Solicitado Por:  Ingeniero  JOSE ELIBERTO GONZALEZ  _x000a_Perfil: Operador Basico Infraestructura Noc _x000a_Cant Vacantes: 1    ||   Ceco: 1512001    ||   Ciudad: Bogota _x000a_ - TIPO DE ORDEN:   Reemplazo_x000a_ - CEDULA:  1023039902_x000a_ - NOMBRE:  Capera Santamaria Jhony Alejandro_x000a_ - FECHA DE RETIRO:  23/02/2024_x000a_ - MOTIVO:   Emprendimiento_x000a_Contrato: PROYECTIZADO_x000a_Duración: 3 MESES     ||    Puntos: 180_x000a_Horario: 7/24/365_x000a_Sede: CUNI _x000a_Recursos:  SIN RECURSOS_x000a_Observación:  Ninguna_x000a_Usuario:  Lina Cruz&quot;_x000a__x000a_"/>
    <m/>
    <s v="Reemplazo"/>
    <n v="1512001"/>
    <s v="Capera Santamaria Jhony Alejandro"/>
    <s v="Sin Novedad"/>
    <n v="1"/>
    <n v="1"/>
    <x v="0"/>
    <n v="2.9097414699062938"/>
    <n v="0.95833333333333337"/>
    <s v="Jose Eliberto Gonzalez"/>
    <n v="16"/>
    <n v="15"/>
    <n v="23"/>
    <n v="0.95833333333333337"/>
    <n v="2"/>
    <n v="0.95833333333333337"/>
    <n v="40"/>
    <x v="0"/>
    <b v="1"/>
    <b v="1"/>
    <n v="2.9387160532351122"/>
    <n v="0.95833333333333348"/>
    <x v="1"/>
  </r>
  <r>
    <x v="2"/>
    <n v="52972403"/>
    <s v="LINA PAOLA CRUZ TORRES"/>
    <s v="APROBADO"/>
    <n v="80761207"/>
    <s v="RICARDO ALFONSO RODRIGUEZ"/>
    <n v="1200001"/>
    <s v="ETB"/>
    <s v="Retiro de Cobre - C-XXXX-23 BOG"/>
    <s v="1200001-Decomisionamiento cobre - C-XXXX-24 BOG2"/>
    <x v="2"/>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06811611 - NOMBRE: Parada Ocampo Brayan Stiven - FECHA DE RETIRO: 09/02/2024 - MOTIVO: Relación Con El Jefe Inmediato Contrato: Proyectizado Duración: 1 mes || Puntos: (1.250 puntos mes) Horario: L - S 7 am – 4 pm. Sede: Terreno Recursos: SIN RECURSOS Observación: Ninguna Usuario: Lina Cruz&quot; | Autorizo solicitud"/>
    <m/>
    <s v="1006811611"/>
    <m/>
    <m/>
    <s v="LINA PAOLA CRUZ TORRES"/>
    <d v="2024-03-03T12:49:12"/>
    <s v="EDNA  ROCIO VIATELA PRADA"/>
    <d v="2024-03-04T14:35:09"/>
    <m/>
    <m/>
    <m/>
    <m/>
    <s v="RICARDO ALFONSO RODRIGUEZ"/>
    <d v="2024-03-05T08:46:22"/>
    <s v="&quot;Solicitado Por:  Ingeniero  Mauricio Barreto Ochoa   _x000a_Perfil: Auxiliar I / Tendido Cobre _x000a_Cant Vacantes: 1    ||   Ceco: 1200001    ||   Ciudad: Bogota _x000a_ - TIPO DE ORDEN:   Reemplazo_x000a_ - CEDULA:  1006811611_x000a_ - NOMBRE:  Parada Ocampo Brayan Stiven_x000a_ - FECHA DE RETIRO:  09/02/2024_x000a_ - MOTIVO:   Relación Con El Jefe Inmediato_x000a_Contrato: Proyectizado_x000a_Duración: 1 mes     ||    Puntos: (1.250 puntos mes)_x000a_Horario: L - S  7 am – 4 pm. _x000a_Sede: Terreno _x000a_Recursos:  SIN RECURSOS_x000a_Observación:  Ninguna_x000a_Usuario:  Lina Cruz&quot;_x000a_"/>
    <m/>
    <s v="Reemplazo por Garantía"/>
    <n v="1200001"/>
    <s v="Parada Ocampo Brayan Stiven"/>
    <s v="Sin Novedad"/>
    <n v="1"/>
    <n v="1"/>
    <x v="0"/>
    <n v="1.0735768518497935"/>
    <n v="0.83333333333333337"/>
    <s v="Mauricio Barreto Ochoa "/>
    <n v="12"/>
    <n v="8"/>
    <n v="20"/>
    <n v="0.83333333333333337"/>
    <n v="2"/>
    <n v="0.83333333333333337"/>
    <n v="39"/>
    <x v="0"/>
    <b v="1"/>
    <b v="1"/>
    <n v="1.83136825231486"/>
    <n v="0.83333333333333348"/>
    <x v="2"/>
  </r>
  <r>
    <x v="3"/>
    <n v="52972403"/>
    <s v="LINA PAOLA CRUZ TORRES"/>
    <s v="APROBADO"/>
    <n v="51949366"/>
    <s v="MARITZA FERNÁNDEZ RINCÓN"/>
    <n v="1060001"/>
    <s v="ETB"/>
    <s v="Centro de Gestion"/>
    <s v="1060001-CENTRO DE GESTIÓN ASEG- 4600018227 -20 BOG"/>
    <x v="3"/>
    <s v="PROFESIONAL DE ATENCION A FALLAS CORPORATIVO"/>
    <n v="1"/>
    <s v="OBRA LABOR"/>
    <s v="PROYECTIZADO"/>
    <s v="Lunes - Sabado"/>
    <s v="No"/>
    <s v="No"/>
    <n v="0"/>
    <n v="518100"/>
    <n v="0"/>
    <n v="2600200"/>
    <n v="0"/>
    <s v="No"/>
    <x v="0"/>
    <s v="&quot;Solicitado Por: Ingeniero Carlos Arturo Contreras Perfil: Profesional De Atencion A Fallas Corporativo Cant Vacantes: 1 || Ceco: 1060001 || Ciudad: Bogota - TIPO DE ORDEN: Reemplazo - CEDULA: 1013610837 - NOMBRE: Araque Alvarez Juan Camilo - FECHA DE RETIRO: 05/03/2024 - MOTIVO: RENUNCIA VOLUNTARIA Contrato: Proyectizado Duración: 2 mes || Puntos: 2 mes (160) Horario: 6x8 L-S Sede: CUNI Recursos: 000005 Cuenta Correo Kios 9 SERIALIZADO 102727 COMPUTADOR PORTATIL 9 SERIALIZADO 102839 SIMCARD ETB 9 SERIALIZADO 101999 CELULAR SMARTPHONE BASICO 9 CUANTIFICADO 000001 CARNÉ 9 SERIALIZADO Observación: Ninguna Usuario: Lina Cruz&quot; | AUTORIZADO POR REEMPLAZO"/>
    <s v="Nombre: COMPUTADOR PORTATIL , Nombre: SIMCARD ETB , Nombre: Cuenta Correo Kios , Nombre: CARNÉ , Nombre: CELULAR SMARTPHONE BASICO ,"/>
    <s v="1013610837"/>
    <m/>
    <m/>
    <s v="LINA PAOLA CRUZ TORRES"/>
    <d v="2024-03-06T09:35:16"/>
    <s v="EDNA  ROCIO VIATELA PRADA"/>
    <d v="2024-03-07T09:21:46"/>
    <m/>
    <m/>
    <m/>
    <m/>
    <s v="MARITZA FERNÁNDEZ RINCÓN"/>
    <d v="2024-03-07T09:42:11"/>
    <s v="&quot;Solicitado Por:  Ingeniero  Carlos Arturo Contreras  _x000a_Perfil: Profesional De Atencion A Fallas Corporativo _x000a_Cant Vacantes: 1    ||   Ceco: 1060001    ||   Ciudad: Bogota _x000a_ - TIPO DE ORDEN:   Reemplazo_x000a_ - CEDULA:  1013610837_x000a_ - NOMBRE:  Araque Alvarez Juan Camilo_x000a_ - FECHA DE RETIRO:  05/03/2024_x000a_ - MOTIVO:   RENUNCIA VOLUNTARIA_x000a_Contrato: Proyectizado_x000a_Duración: 2 mes     ||    Puntos: 2 mes (160)_x000a_Horario: 6x8 L-S_x000a_Sede: CUNI _x000a_Recursos:  000005 Cuenta Correo Kios 9 SERIALIZADO  _x000a_102727 COMPUTADOR PORTATIL 9 SERIALIZADO  _x000a_102839 SIMCARD ETB 9 SERIALIZADO  _x000a_101999 CELULAR SMARTPHONE BASICO 9 CUANTIFICADO  _x000a_000001 CARNÉ 9 SERIALIZADO _x000a_Observación:  Ninguna_x000a_Usuario:  Lina Cruz&quot;_x000a_"/>
    <m/>
    <s v="Reemplazo"/>
    <n v="1060001"/>
    <s v="Araque Alvarez Juan Camilo"/>
    <s v="Sin Novedad"/>
    <n v="1"/>
    <n v="1"/>
    <x v="0"/>
    <n v="0.99062954860710306"/>
    <n v="1"/>
    <s v="Carlos Arturo Contreras"/>
    <n v="9"/>
    <n v="9"/>
    <n v="-24"/>
    <n v="-1"/>
    <n v="2"/>
    <n v="1"/>
    <n v="37"/>
    <x v="0"/>
    <b v="1"/>
    <b v="1"/>
    <n v="1.004801967588719"/>
    <n v="1"/>
    <x v="3"/>
  </r>
  <r>
    <x v="4"/>
    <n v="52972403"/>
    <s v="LINA PAOLA CRUZ TORRES"/>
    <s v="APROBADO"/>
    <n v="52272753"/>
    <s v="LINA MARGARITA HOYOS GOMEZ"/>
    <n v="1519001"/>
    <s v="ETB"/>
    <s v="GRUPO 3 - APROV. LÓG. SER. CORP. Y AC  CW-8267-23 BOG"/>
    <s v="1519001-CENTRO DE GESTIÓN CW8267 CG"/>
    <x v="4"/>
    <s v="TECNICO DE ASISTENCIA DOCUMENTAL"/>
    <n v="1"/>
    <s v="OBRA LABOR"/>
    <s v="PROYECTIZADO"/>
    <s v="Lunes - Sabado"/>
    <s v="No"/>
    <s v="No"/>
    <n v="0"/>
    <n v="0"/>
    <n v="0"/>
    <n v="1300000"/>
    <n v="0"/>
    <s v="No"/>
    <x v="1"/>
    <s v="&quot;Solicitado Por: Ingeniero Pedro Wilson Salamanca Perfil: Tecnico De Asistencia Documental Cant Vacantes: 1 || Ceco: 1519001 || Ciudad: Bogota - TIPO DE ORDEN: Aumento de Producción Contrato: Proyectizado Duración: 3 MESES || Puntos: 50 puntos mensuales Horario: 6*8 de L-S Sede: COFRADIA Recursos: 102727 COMPUTADOR PORTATIL 1 SERIALIZADO 102839 SIMCARD ETB 1 SERIALIZADO 000006 Cuenta Correo Basic 1 SERIALIZADO Usuario: Lina Cruz&quot; | autorizado - requerimiento solicitado por ETB"/>
    <s v="Nombre: COMPUTADOR PORTATIL , Nombre: SIMCARD ETB , Nombre: Cuenta Correo Basic ,"/>
    <s v="No es necesario el colaborador remplazo"/>
    <m/>
    <m/>
    <s v="LINA PAOLA CRUZ TORRES"/>
    <d v="2024-03-07T15:47:19"/>
    <s v="EDNA  ROCIO VIATELA PRADA"/>
    <d v="2024-03-07T16:41:30"/>
    <s v="MARITZA FERNÁNDEZ RINCÓN"/>
    <d v="2024-03-07T16:43:46"/>
    <m/>
    <m/>
    <s v="LINA MARGARITA HOYOS GOMEZ"/>
    <d v="2024-03-07T19:52:28"/>
    <s v="&quot;Solicitado Por:  Ingeniero  Pedro Wilson Salamanca   _x000a_Perfil: Tecnico De Asistencia Documental  _x000a_Cant Vacantes: 1    ||   Ceco: 1519001    ||   Ciudad: Bogota _x000a_ - TIPO DE ORDEN:   Aumento de Producción_x000a_Contrato: Proyectizado_x000a_Duración: 3 MESES     ||    Puntos: 50 puntos mensuales_x000a_Horario: 6*8 de L-S_x000a_Sede: COFRADIA   _x000a_Recursos:  102727 COMPUTADOR PORTATIL 1 SERIALIZADO  _x000a_102839 SIMCARD ETB 1 SERIALIZADO  _x000a_000006 Cuenta Correo Basic 1 SERIALIZADO _x000a_Usuario:  Lina Cruz&quot;_x000a_"/>
    <m/>
    <s v="Aumento de Producción"/>
    <n v="1519001"/>
    <n v="0"/>
    <s v="Sin Novedad"/>
    <n v="1"/>
    <n v="1"/>
    <x v="0"/>
    <n v="3.7632824074535165E-2"/>
    <n v="0.16666666666666666"/>
    <s v="Pedro Wilson Salamanca "/>
    <n v="15"/>
    <n v="19"/>
    <n v="4"/>
    <n v="0.16666666666666666"/>
    <n v="1"/>
    <n v="0.16666666666666666"/>
    <n v="36"/>
    <x v="0"/>
    <b v="1"/>
    <b v="1"/>
    <n v="0.17024740740453126"/>
    <n v="0.16666666666666666"/>
    <x v="4"/>
  </r>
  <r>
    <x v="5"/>
    <n v="52972403"/>
    <s v="LINA PAOLA CRUZ TORRES"/>
    <s v="APROBADO"/>
    <n v="51949366"/>
    <s v="MARITZA FERNÁNDEZ RINCÓN"/>
    <n v="1060001"/>
    <s v="ETB"/>
    <s v="Centro de Gestion"/>
    <s v="1060001-CENTRO DE GESTIÓN ASEG- 4600018227 -20 BOG"/>
    <x v="5"/>
    <s v="PROFESIONAL DE ATENCION A FALLAS CORPORATIVO"/>
    <n v="1"/>
    <s v="OBRA LABOR"/>
    <s v="PROYECTIZADO"/>
    <s v="Lunes - Sabado"/>
    <s v="No"/>
    <s v="No"/>
    <n v="0"/>
    <n v="518100"/>
    <n v="0"/>
    <n v="2600200"/>
    <n v="0"/>
    <s v="No"/>
    <x v="2"/>
    <s v="&quot;Solicitado Por: Ingeniero Carlos Arturo Contreras Perfil: Profesional De Atencion A Fallas Corporativo Cant Vacantes: 1 || Ceco: 1060001 || Ciudad: BOGOTA - TIPO DE ORDEN: Reemplazo - CEDULA: 1014177443 - NOMBRE: Chisaba Sanchez Gerardo - FECHA DE CC: 01/03/2024 - MOTIVO: CAMBIO DE CARGO Contrato: Proyectizado Duración: 3 MESES || Puntos: 280 puntos por mes 840 puntos Horario: 6x8 L-S Sede: CUNI Recursos: 000001 CARNÉ 1 SERIALIZADO 102727 COMPUTADOR PORTATIL 1 SERIALIZADO 102839 SIMCARD ETB 1 SERIALIZADO 9999903 VPN FORTICLIENT ETB 1 CUANTIFICADO 000005 Cuenta Correo Kios 1 SERIALIZADO Observación: Favor hacer firmar a las personas que ingresan acta de alquiler de celular Usuario: Lina Cruz&quot; | AUTORIZADO POR REEMPLAZO"/>
    <s v="Nombre: COMPUTADOR PORTATIL , Nombre: SIMCARD ETB , Nombre: Cuenta Correo Kios , Nombre: CARNÉ , Nombre: VPN FORTICLIENT ETB ,"/>
    <s v="1014177443"/>
    <m/>
    <m/>
    <s v="LINA PAOLA CRUZ TORRES"/>
    <d v="2024-03-07T20:33:35"/>
    <s v="EDNA  ROCIO VIATELA PRADA"/>
    <d v="2024-03-08T07:38:53"/>
    <m/>
    <m/>
    <m/>
    <m/>
    <s v="MARITZA FERNÁNDEZ RINCÓN"/>
    <d v="2024-03-08T08:24:22"/>
    <s v="&quot;Solicitado Por:  Ingeniero  Carlos Arturo Contreras  _x000a_Perfil: Profesional De Atencion A Fallas Corporativo _x000a_Cant Vacantes: 1    ||   Ceco: 1060001    ||   Ciudad: BOGOTA _x000a_ - TIPO DE ORDEN:   Reemplazo_x000a_ - CEDULA:  1014177443_x000a_ - NOMBRE:  Chisaba Sanchez Gerardo_x000a_ - FECHA DE CC:  01/03/2024_x000a_ - MOTIVO:   CAMBIO DE CARGO_x000a_Contrato: Proyectizado_x000a_Duración: 3 MESES     ||    Puntos: 280 puntos por mes 840 puntos_x000a_Horario: 6x8 L-S_x000a_Sede: CUNI _x000a_Recursos:  000001 CARNÉ 1 SERIALIZADO _x000a_102727 COMPUTADOR PORTATIL 1 SERIALIZADO  _x000a_102839 SIMCARD ETB 1 SERIALIZADO  _x000a_9999903 VPN FORTICLIENT ETB 1 CUANTIFICADO  _x000a_000005 Cuenta Correo Kios 1 SERIALIZADO _x000a_Observación:  Favor hacer firmar a las personas que ingresan acta de alquiler de celular _x000a_Usuario:  Lina Cruz&quot;_x000a_"/>
    <m/>
    <s v="Reemplazo x Cambio de Cargo"/>
    <n v="1060001"/>
    <s v="Chisaba Sanchez Gerardo"/>
    <s v="Sin Novedad"/>
    <n v="1"/>
    <n v="1"/>
    <x v="0"/>
    <n v="0.46200702546775574"/>
    <n v="0.5"/>
    <s v="Carlos Arturo Contreras"/>
    <n v="20"/>
    <n v="8"/>
    <n v="12"/>
    <n v="0.5"/>
    <n v="2"/>
    <n v="0.5"/>
    <n v="36"/>
    <x v="0"/>
    <b v="1"/>
    <b v="1"/>
    <n v="0.49359182870830409"/>
    <n v="0.5"/>
    <x v="3"/>
  </r>
  <r>
    <x v="6"/>
    <n v="52972403"/>
    <s v="LINA PAOLA CRUZ TORRES"/>
    <s v="APROBADO"/>
    <n v="51949366"/>
    <s v="MARITZA FERNÁNDEZ RINCÓN"/>
    <n v="1517001"/>
    <s v="ETB"/>
    <s v="GRUPO 2 - GESTIÓN DE PROY. FASE DE IMPL. CW-8267-23 BOG"/>
    <s v="1517001-CENTRO DE GESTIÓN"/>
    <x v="6"/>
    <s v="PROFESIONAL II FORMADOR SERVICIOS ESPECIALIZADOS EN PROYECTOS"/>
    <n v="1"/>
    <s v="OBRA LABOR"/>
    <s v="PROYECTIZADO"/>
    <s v="7 a.m. - 5 p.m."/>
    <s v="No"/>
    <s v="No"/>
    <n v="0"/>
    <n v="500000"/>
    <n v="0"/>
    <n v="2500000"/>
    <n v="0"/>
    <s v="No"/>
    <x v="2"/>
    <s v="&quot;Solicitado Por: Ingeniero Carlos Arturo Contreras Perfil: Profesional II /formador servicios especializado en proyectos Cant Vacantes: 1 || Ceco: 1517001 || Ciudad: Bogota - TIPO DE ORDEN: Reemplazo x cambio de cargo - CEDULA: 1012352579 - NOMBRE: Gonzalez Vasquez Stiven Julian - FECHA DE CC: 01/03/2024 - MOTIVO: CAMBIO DE CARGO CC-24399 Contrato: Proyectizado Duración: 1 mes || Puntos: 50 puntos ,50 por mes Horario: L-S 7 a.m - 5 p.m Sede: Niza Recursos: 102727 COMPUTADOR PORTATIL 1 SERIALIZADO 102839 SIMCARD ETB 1 SERIALIZADO 000005 Cuenta Correo Kios 1 SERIALIZADO 101999 CELULAR SMARTPHONE BASICO 1 CUANTIFICADO Observación: CC-24399 Usuario: Lina Cruz&quot; | AUTORIZADO POR REEMPLAZO"/>
    <s v="Nombre: COMPUTADOR PORTATIL , Nombre: SIMCARD ETB , Nombre: Cuenta Correo Kios , Nombre: CELULAR SMARTPHONE BASICO ,"/>
    <s v="1012352579"/>
    <m/>
    <m/>
    <s v="LINA PAOLA CRUZ TORRES"/>
    <d v="2024-03-07T20:44:36"/>
    <s v="EDNA  ROCIO VIATELA PRADA"/>
    <d v="2024-03-08T07:45:26"/>
    <m/>
    <m/>
    <m/>
    <m/>
    <s v="MARITZA FERNÁNDEZ RINCÓN"/>
    <d v="2024-03-08T08:25:52"/>
    <s v="&quot;Solicitado Por:  Ingeniero  Carlos Arturo Contreras  _x000a_Perfil: Profesional II /formador servicios especializado en proyectos _x000a_Cant Vacantes: 1    ||   Ceco: 1517001    ||   Ciudad: Bogota _x000a_ - TIPO DE ORDEN:   Reemplazo x cambio de cargo_x000a_ - CEDULA:  1012352579_x000a_ - NOMBRE:  Gonzalez Vasquez Stiven Julian_x000a_ - FECHA DE CC:  01/03/2024_x000a_ - MOTIVO:   CAMBIO DE CARGO CC-24399_x000a_Contrato: Proyectizado_x000a_Duración: 1 mes     ||    Puntos: 50 puntos ,50 por mes _x000a_Horario: L-S 7 a.m - 5 p.m_x000a_Sede: Niza _x000a_Recursos:  102727 COMPUTADOR PORTATIL 1 SERIALIZADO  _x000a_102839 SIMCARD ETB 1 SERIALIZADO  _x000a_000005 Cuenta Correo Kios 1 SERIALIZADO  _x000a_101999 CELULAR SMARTPHONE BASICO 1 CUANTIFICADO _x000a_Observación:  CC-24399_x000a_Usuario:  Lina Cruz&quot;_x000a_"/>
    <m/>
    <s v="Reemplazo"/>
    <n v="1517001"/>
    <s v="Gonzalez Vasquez Stiven Julian"/>
    <s v="Sin Novedad"/>
    <n v="1"/>
    <n v="1"/>
    <x v="0"/>
    <n v="0.4589161689800676"/>
    <n v="0.5"/>
    <s v="Daniel G. Camargo Pinto"/>
    <n v="20"/>
    <n v="8"/>
    <n v="12"/>
    <n v="0.5"/>
    <n v="2"/>
    <n v="0.5"/>
    <n v="36"/>
    <x v="0"/>
    <b v="1"/>
    <b v="1"/>
    <n v="0.48699336805293569"/>
    <n v="0.5"/>
    <x v="5"/>
  </r>
  <r>
    <x v="7"/>
    <n v="52972403"/>
    <s v="LINA PAOLA CRUZ TORRES"/>
    <s v="APROBADO"/>
    <n v="80761207"/>
    <s v="RICARDO ALFONSO RODRIGUEZ"/>
    <n v="1200001"/>
    <s v="ETB"/>
    <s v="Retiro de Cobre - C-XXXX-23 BOG"/>
    <s v="1200001-Decomisionamiento cobre - C-XXXX-24 BOG2"/>
    <x v="7"/>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07106152 - NOMBRE: Avila Burbano Andres Felipe - FECHA DE RETIRO: 23/02/2024 - MOTIVO: Terminación Justa Causa Contrato: Proyectizado Duración: 1 MES || Puntos: 1.250 puntos mes Horario: L - S de 7 am – 4 pm Sede: TERRENO Recursos: SIN RECURSOS Observación: Ninguna Usuario: Lina Cruz&quot; | Autorizo solicitud"/>
    <m/>
    <s v="1007106152"/>
    <m/>
    <m/>
    <s v="LINA PAOLA CRUZ TORRES"/>
    <d v="2024-03-08T09:12:52"/>
    <s v="EDNA  ROCIO VIATELA PRADA"/>
    <d v="2024-03-08T12:35:26"/>
    <m/>
    <m/>
    <m/>
    <m/>
    <s v="RICARDO ALFONSO RODRIGUEZ"/>
    <d v="2024-03-08T13:41:48"/>
    <s v="&quot;Solicitado Por:  Ingeniero  Mauricio Barreto Ochoa   _x000a_Perfil: Auxiliar I / Tendido Cobre _x000a_Cant Vacantes: 1    ||   Ceco: 1200001    ||   Ciudad: Bogota _x000a_ - TIPO DE ORDEN:   Reemplazo_x000a_ - CEDULA:  1007106152_x000a_ - NOMBRE:  Avila Burbano Andres Felipe_x000a_ - FECHA DE RETIRO:  23/02/2024_x000a_ - MOTIVO:   Terminación Justa Causa_x000a_Contrato: Proyectizado_x000a_Duración: 1 MES     ||    Puntos: 1.250 puntos mes_x000a_Horario: L - S de 7 am – 4 pm _x000a_Sede: TERRENO _x000a_Recursos:  SIN RECURSOS_x000a_Observación:  Ninguna_x000a_Usuario:  Lina Cruz&quot;_x000a_"/>
    <m/>
    <s v="Reemplazo"/>
    <n v="1200001"/>
    <s v="Avila Burbano Andres Felipe"/>
    <s v="Sin Novedad"/>
    <n v="1"/>
    <n v="1"/>
    <x v="0"/>
    <n v="0.14067372685531154"/>
    <n v="0.16666666666666666"/>
    <s v="Mauricio Barreto Ochoa "/>
    <n v="9"/>
    <n v="13"/>
    <n v="4"/>
    <n v="0.16666666666666666"/>
    <n v="1"/>
    <n v="0.16666666666666666"/>
    <n v="35"/>
    <x v="0"/>
    <b v="1"/>
    <b v="1"/>
    <n v="0.18676689815038117"/>
    <n v="0.16666666666666666"/>
    <x v="2"/>
  </r>
  <r>
    <x v="8"/>
    <n v="52972403"/>
    <s v="LINA PAOLA CRUZ TORRES"/>
    <s v="APROBADO"/>
    <n v="80761207"/>
    <s v="RICARDO ALFONSO RODRIGUEZ"/>
    <n v="1200001"/>
    <s v="ETB"/>
    <s v="Retiro de Cobre - C-XXXX-23 BOG"/>
    <s v="1200001-Decomisionamiento cobre - C-XXXX-24 BOG2"/>
    <x v="8"/>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67968854 - NOMBRE: Gonzalez Marin Isaias Wilson - FECHA DE RETIRO: 24/02/2024 - MOTIVO: Problemas Familiares Contrato: Proyectizado Duración: 1 MES || Puntos: 1.250 puntos mes Horario: L - S de 7 am – 4 pm Sede: TERRENO Recursos: SIN RECURSOS Observación: Ninguna Usuario: Lina Cruz&quot; | Autorizo solicitud"/>
    <m/>
    <s v="1067968854"/>
    <m/>
    <m/>
    <s v="LINA PAOLA CRUZ TORRES"/>
    <d v="2024-03-08T09:13:07"/>
    <s v="EDNA  ROCIO VIATELA PRADA"/>
    <d v="2024-03-08T12:40:48"/>
    <m/>
    <m/>
    <m/>
    <m/>
    <s v="RICARDO ALFONSO RODRIGUEZ"/>
    <d v="2024-03-08T13:41:41"/>
    <s v="&quot;Solicitado Por:  Ingeniero  Mauricio Barreto Ochoa   _x000a_Perfil: Auxiliar I / Tendido Cobre _x000a_Cant Vacantes: 1    ||   Ceco: 1200001    ||   Ciudad: Bogota _x000a_ - TIPO DE ORDEN:   Reemplazo_x000a_ - CEDULA:  1067968854_x000a_ - NOMBRE:  Gonzalez Marin Isaias Wilson_x000a_ - FECHA DE RETIRO:  24/02/2024_x000a_ - MOTIVO:   Problemas Familiares_x000a_Contrato: Proyectizado_x000a_Duración: 1 MES     ||    Puntos: 1.250 puntos mes_x000a_Horario: L - S de 7 am – 4 pm _x000a_Sede: TERRENO _x000a_Recursos:  SIN RECURSOS_x000a_Observación:  Ninguna_x000a_Usuario:  Lina Cruz&quot;_x000a_"/>
    <m/>
    <s v="Reemplazo"/>
    <n v="1200001"/>
    <s v="Gonzalez Marin Isaias Wilson"/>
    <s v="Sin Novedad"/>
    <n v="1"/>
    <n v="1"/>
    <x v="0"/>
    <n v="0.14423384259134764"/>
    <n v="0.16666666666666666"/>
    <s v="Mauricio Barreto Ochoa "/>
    <n v="9"/>
    <n v="13"/>
    <n v="4"/>
    <n v="0.16666666666666666"/>
    <n v="1"/>
    <n v="0.16666666666666666"/>
    <n v="35"/>
    <x v="0"/>
    <b v="1"/>
    <b v="1"/>
    <n v="0.18651324074016884"/>
    <n v="0.16666666666666666"/>
    <x v="2"/>
  </r>
  <r>
    <x v="9"/>
    <n v="52972403"/>
    <s v="LINA PAOLA CRUZ TORRES"/>
    <s v="APROBADO"/>
    <n v="80761207"/>
    <s v="RICARDO ALFONSO RODRIGUEZ"/>
    <n v="1200001"/>
    <s v="ETB"/>
    <s v="Retiro de Cobre - C-XXXX-23 BOG"/>
    <s v="1200001-Decomisionamiento cobre - C-XXXX-24 BOG2"/>
    <x v="9"/>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79922758 - NOMBRE: Ramirez Mora Juan Francisco - FECHA DE RETIRO: 24/02/2024 - MOTIVO: Problemas Familiares Contrato: Proyectizado Duración: 1 MES || Puntos: 1.250 puntos mes Horario: L - S de 7 am – 4 pm Sede: TERRENO Recursos: SIN RECURSOS Observación: Ninguna Usuario: Lina Cruz&quot; | Autorizo solicitud"/>
    <m/>
    <s v="79922758"/>
    <m/>
    <m/>
    <s v="LINA PAOLA CRUZ TORRES"/>
    <d v="2024-03-08T09:13:20"/>
    <s v="EDNA  ROCIO VIATELA PRADA"/>
    <d v="2024-03-08T12:43:38"/>
    <m/>
    <m/>
    <m/>
    <m/>
    <s v="RICARDO ALFONSO RODRIGUEZ"/>
    <d v="2024-03-08T13:41:35"/>
    <s v="&quot;Solicitado Por:  Ingeniero  Mauricio Barreto Ochoa   _x000a_Perfil: Auxiliar I / Tendido Cobre _x000a_Cant Vacantes: 1    ||   Ceco: 1200001    ||   Ciudad: Bogota _x000a_ - TIPO DE ORDEN:   Reemplazo_x000a_ - CEDULA:  79922758_x000a_ - NOMBRE:  Ramirez Mora Juan Francisco_x000a_ - FECHA DE RETIRO:  24/02/2024_x000a_ - MOTIVO:   Problemas Familiares_x000a_Contrato: Proyectizado_x000a_Duración: 1 MES     ||    Puntos: 1.250 puntos mes_x000a_Horario: L - S de 7 am – 4 pm _x000a_Sede: TERRENO _x000a_Recursos:  SIN RECURSOS_x000a_Observación:  Ninguna_x000a_Usuario:  Lina Cruz&quot;_x000a_"/>
    <m/>
    <s v="Reemplazo"/>
    <n v="1200001"/>
    <s v="Ramirez Mora Juan Francisco"/>
    <s v="Sin Novedad"/>
    <n v="1"/>
    <n v="1"/>
    <x v="0"/>
    <n v="0.14604174768464873"/>
    <n v="0.16666666666666666"/>
    <s v="Mauricio Barreto Ochoa "/>
    <n v="9"/>
    <n v="13"/>
    <n v="4"/>
    <n v="0.16666666666666666"/>
    <n v="1"/>
    <n v="0.16666666666666666"/>
    <n v="35"/>
    <x v="0"/>
    <b v="1"/>
    <b v="1"/>
    <n v="0.18627746527636191"/>
    <n v="0.16666666666666666"/>
    <x v="2"/>
  </r>
  <r>
    <x v="10"/>
    <n v="52972403"/>
    <s v="LINA PAOLA CRUZ TORRES"/>
    <s v="APROBADO"/>
    <n v="80761207"/>
    <s v="RICARDO ALFONSO RODRIGUEZ"/>
    <n v="1200001"/>
    <s v="ETB"/>
    <s v="Retiro de Cobre - C-XXXX-23 BOG"/>
    <s v="1200001-Decomisionamiento cobre - C-XXXX-24 BOG2"/>
    <x v="10"/>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80857096 - NOMBRE: Salazar Murcia Jaime Adolfo - FECHA DE RETIRO: 01/03/2024 - MOTIVO: Renuncia Voluntaria Contrato: Proyectizado Duración: 1 MES || Puntos: 1.250 puntos mes Horario: L - S de 7 am – 4 pm Sede: TERRENO Recursos: SIN RECURSOS Observación: Ninguna Usuario: Lina Cruz&quot; | Autorizo solicitud"/>
    <m/>
    <s v="80857096"/>
    <m/>
    <m/>
    <s v="LINA PAOLA CRUZ TORRES"/>
    <d v="2024-03-08T09:13:35"/>
    <s v="EDNA  ROCIO VIATELA PRADA"/>
    <d v="2024-03-08T12:50:14"/>
    <m/>
    <m/>
    <m/>
    <m/>
    <s v="RICARDO ALFONSO RODRIGUEZ"/>
    <d v="2024-03-08T13:41:26"/>
    <s v="&quot;Solicitado Por:  Ingeniero  Mauricio Barreto Ochoa   _x000a_Perfil: Auxiliar I / Tendido Cobre _x000a_Cant Vacantes: 1    ||   Ceco: 1200001    ||   Ciudad: Bogota _x000a_ - TIPO DE ORDEN:   Reemplazo_x000a_ - CEDULA:  80857096_x000a_ - NOMBRE:  Salazar Murcia Jaime Adolfo_x000a_ - FECHA DE RETIRO:  01/03/2024_x000a_ - MOTIVO:   Renuncia Voluntaria_x000a_Contrato: Proyectizado_x000a_Duración: 1 MES     ||    Puntos: 1.250 puntos mes_x000a_Horario: L - S de 7 am – 4 pm _x000a_Sede: TERRENO _x000a_Recursos:  SIN RECURSOS_x000a_Observación:  Ninguna_x000a_Usuario:  Lina Cruz&quot;_x000a_"/>
    <m/>
    <s v="Reemplazo"/>
    <n v="1200001"/>
    <s v="Salazar Murcia Jaime Adolfo"/>
    <s v="Sin Novedad"/>
    <n v="1"/>
    <n v="1"/>
    <x v="0"/>
    <n v="0.15044730324007105"/>
    <n v="0.16666666666666666"/>
    <s v="Mauricio Barreto Ochoa "/>
    <n v="9"/>
    <n v="13"/>
    <n v="4"/>
    <n v="0.16666666666666666"/>
    <n v="1"/>
    <n v="0.16666666666666666"/>
    <n v="35"/>
    <x v="0"/>
    <b v="1"/>
    <b v="1"/>
    <n v="0.18600725694705031"/>
    <n v="0.16666666666666666"/>
    <x v="2"/>
  </r>
  <r>
    <x v="11"/>
    <n v="52972403"/>
    <s v="LINA PAOLA CRUZ TORRES"/>
    <s v="APROBADO"/>
    <n v="80761207"/>
    <s v="RICARDO ALFONSO RODRIGUEZ"/>
    <n v="1200001"/>
    <s v="ETB"/>
    <s v="Retiro de Cobre - C-XXXX-23 BOG"/>
    <s v="1200001-Decomisionamiento cobre - C-XXXX-24 BOG2"/>
    <x v="11"/>
    <s v="TECNICO II / JEFE DE TENDIDO"/>
    <n v="1"/>
    <s v="OBRA LABOR"/>
    <s v="PROYECTIZADO"/>
    <s v="7 a.m. - 4 p.m."/>
    <s v="No"/>
    <s v="No"/>
    <n v="0"/>
    <n v="0"/>
    <n v="0"/>
    <n v="1300000"/>
    <n v="0"/>
    <s v="No"/>
    <x v="0"/>
    <s v="&quot;Solicitado Por: Ingeniero Mauricio Barreto Ochoa Perfil: Tecnico II / Jefe De Tendido Cant Vacantes: 1 || Ceco: 1200001 || Ciudad: Bogota - TIPO DE ORDEN: Reemplazo - CEDULA: 1014294573 - NOMBRE: Florez Rengifo Carlos Nicolás - FECHA DE RETIRO: 15/03/2024 - MOTIVO: Vencimiento de Puntos Contrato: Proyectizado Duración: 1 MES || Puntos: 5.025 puntos mes Horario: L - S de 7 am – 4 pm Sede: TERRENO Recursos: 102839 SIMCARD ETB 1 SERIALIZADO 101999 CELULAR SMARTPHONE BASICO 1 CUANTIFICADO Observación: SIM CARD (Voz + datos) Usuario: Lina Cruz&quot; | Autorizo solicitud"/>
    <s v="Nombre: SIMCARD ETB , Nombre: CELULAR SMARTPHONE BASICO ,"/>
    <s v="1014294573"/>
    <m/>
    <m/>
    <s v="LINA PAOLA CRUZ TORRES"/>
    <d v="2024-03-08T09:13:48"/>
    <s v="EDNA  ROCIO VIATELA PRADA"/>
    <d v="2024-03-08T12:53:24"/>
    <m/>
    <m/>
    <m/>
    <m/>
    <s v="RICARDO ALFONSO RODRIGUEZ"/>
    <d v="2024-03-08T13:41:18"/>
    <s v="&quot;Solicitado Por:  Ingeniero  Mauricio Barreto Ochoa   _x000a_Perfil: Tecnico II / Jefe De Tendido _x000a_Cant Vacantes: 1    ||   Ceco: 1200001    ||   Ciudad: Bogota _x000a_ - TIPO DE ORDEN:   Reemplazo_x000a_ - CEDULA:  1014294573_x000a_ - NOMBRE:  Florez Rengifo Carlos Nicolás_x000a_ - FECHA DE RETIRO:  15/03/2024_x000a_ - MOTIVO:   Vencimiento de Puntos_x000a_Contrato: Proyectizado_x000a_Duración: 1 MES     ||    Puntos: 5.025 puntos mes_x000a_Horario: L - S de 7 am – 4 pm_x000a_Sede: TERRENO _x000a_Recursos:  102839 SIMCARD ETB 1 SERIALIZADO  _x000a_101999 CELULAR SMARTPHONE BASICO 1 CUANTIFICADO_x000a_Observación:  SIM CARD (Voz + datos) _x000a_Usuario:  Lina Cruz&quot;_x000a_"/>
    <m/>
    <s v="Reemplazo"/>
    <n v="1200001"/>
    <s v="Florez Rengifo Carlos Nicolás"/>
    <s v="Sin Novedad"/>
    <n v="1"/>
    <n v="1"/>
    <x v="0"/>
    <n v="0.15249675926315831"/>
    <n v="0.16666666666666666"/>
    <s v="Mauricio Barreto Ochoa "/>
    <n v="9"/>
    <n v="13"/>
    <n v="4"/>
    <n v="0.16666666666666666"/>
    <n v="1"/>
    <n v="0.16666666666666666"/>
    <n v="35"/>
    <x v="0"/>
    <b v="1"/>
    <b v="1"/>
    <n v="0.18576365741319023"/>
    <n v="0.16666666666666666"/>
    <x v="6"/>
  </r>
  <r>
    <x v="12"/>
    <n v="52972403"/>
    <s v="LINA PAOLA CRUZ TORRES"/>
    <s v="APROBADO"/>
    <n v="51949366"/>
    <s v="MARITZA FERNÁNDEZ RINCÓN"/>
    <n v="1519001"/>
    <s v="ETB"/>
    <s v="GRUPO 3 - APROV. LÓG. SER. CORP. Y AC  CW-8267-23 BOG"/>
    <s v="1519001-CENTRO DE GESTIÓN CW8267 CG"/>
    <x v="12"/>
    <s v="TECNOLOGO ADMINISTRACION DE RECURSOS RED ACCESO"/>
    <n v="1"/>
    <s v="OBRA LABOR"/>
    <s v="PROYECTIZADO"/>
    <s v="Lunes - Sabado"/>
    <s v="No"/>
    <s v="No"/>
    <n v="0"/>
    <n v="663000"/>
    <n v="0"/>
    <n v="1617300"/>
    <n v="0"/>
    <s v="No"/>
    <x v="2"/>
    <s v="&quot;Solicitado Por: Ingeniero Pedro Wilson Salamanca Perfil: Tecnologo Administracion De Recursos Red Acceso Cant Vacantes: 1 || Ceco: 1519001 || Ciudad: Bogota - TIPO DE ORDEN: Reemplazo por Cambio de Cargo - CEDULA: 80186865 - NOMBRE: Lopez Mauricio - CAMBIO DE CARGO: 01/03/2024 - MOTIVO: CAMBIO DE CARGO CC-24415 Contrato: Proyectizado Duración: tres meses || Puntos: 96 puntos mensuales Horario: 6*8 de L-S Sede: COFRADIA Recursos: 102727 COMPUTADOR PORTATIL 1 SERIALIZADO 102839 SIMCARD ETB 1 SERIALIZADO 000005 Cuenta Correo Kios 1 SERIALIZADO 101999 CELULAR SMARTPHONE BASICO 1 CUANTIFICADO 000001 CARNÉ 1 SERIALIZADO Observación: Solicito su colaboración generando una orden de contratación para un servicio de Tecnologo Administracion De Recursos Red Acceso esto debido al cambio de cargo de Mauricio Lopez. El servicio estaría sobre el CeCo 1519001 en COFRADIA en el horario de 6*8 de L-S, y tendrían una asignación de 96 puntos mensuales. La contratación se debe realizar en principio por tres meses. PC SIM CORREO CELULAR Usuario: Lina Cruz&quot; | AUTORIZADO POR REEMPLAZO."/>
    <s v="Nombre: COMPUTADOR PORTATIL , Nombre: SIMCARD ETB , Nombre: Cuenta Correo Kios , Nombre: CARNÉ , Nombre: CELULAR SMARTPHONE BASICO ,"/>
    <s v="80186865"/>
    <m/>
    <m/>
    <s v="LINA PAOLA CRUZ TORRES"/>
    <d v="2024-03-08T10:39:36"/>
    <s v="EDNA  ROCIO VIATELA PRADA"/>
    <d v="2024-03-08T13:01:20"/>
    <m/>
    <m/>
    <m/>
    <m/>
    <s v="MARITZA FERNÁNDEZ RINCÓN"/>
    <d v="2024-03-08T13:06:36"/>
    <s v="&quot;Solicitado Por:  Ingeniero  Pedro Wilson Salamanca   _x000a_Perfil: Tecnologo Administracion De Recursos Red Acceso _x000a_Cant Vacantes: 1    ||   Ceco: 1519001    ||   Ciudad: Bogota _x000a_ - TIPO DE ORDEN:   Reemplazo por Cambio de Cargo_x000a_ - CEDULA:  80186865_x000a_ - NOMBRE:  Lopez Mauricio_x000a_ - CAMBIO DE  CARGO: 01/03/2024_x000a_ - MOTIVO:   CAMBIO DE CARGO CC-24415_x000a_Contrato: Proyectizado_x000a_Duración: tres meses     ||    Puntos: 96 puntos mensuales_x000a_Horario: 6*8 de L-S_x000a_Sede: COFRADIA   _x000a_Recursos:  102727 COMPUTADOR PORTATIL 1 SERIALIZADO  _x000a_102839 SIMCARD ETB 1 SERIALIZADO  _x000a_000005 Cuenta Correo Kios 1 SERIALIZADO  _x000a_101999 CELULAR SMARTPHONE BASICO 1 CUANTIFICADO  _x000a_000001 CARNÉ 1 SERIALIZADO _x000a_Observación:  Solicito su colaboración generando una orden de contratación para un servicio de Tecnologo Administracion De Recursos Red Acceso esto debido al cambio de cargo de Mauricio Lopez._x000a_El servicio estaría sobre el CeCo 1519001 en COFRADIA  en el horario de 6*8 de L-S, y tendrían una asignación de 96 puntos mensuales. La contratación se debe realizar en principio por tres meses._x000a_PC SIM CORREO CELULAR_x000a_Usuario:  Lina Cruz&quot;_x000a_"/>
    <m/>
    <s v="Reemplazo por Cambio de Cargo"/>
    <n v="1519001"/>
    <s v="Lopez Mauricio"/>
    <s v="Sin Novedad"/>
    <n v="1"/>
    <n v="1"/>
    <x v="0"/>
    <n v="9.8431250000430737E-2"/>
    <n v="0.125"/>
    <s v="Pedro Wilson Salamanca "/>
    <n v="10"/>
    <n v="13"/>
    <n v="3"/>
    <n v="0.125"/>
    <n v="1"/>
    <n v="0.125"/>
    <n v="35"/>
    <x v="0"/>
    <b v="1"/>
    <b v="1"/>
    <n v="0.1020907754646032"/>
    <n v="0.125"/>
    <x v="7"/>
  </r>
  <r>
    <x v="13"/>
    <n v="52972403"/>
    <s v="LINA PAOLA CRUZ TORRES"/>
    <s v="APROBADO"/>
    <n v="51949366"/>
    <s v="MARITZA FERNÁNDEZ RINCÓN"/>
    <n v="1519001"/>
    <s v="ETB"/>
    <s v="GRUPO 3 - APROV. LÓG. SER. CORP. Y AC  CW-8267-23 BOG"/>
    <s v="1519001-CENTRO DE GESTIÓN CW8267 CG"/>
    <x v="13"/>
    <s v="TECNOLOGO ADMINISTRACION DE RECURSOS DE RED DE ACCESO"/>
    <n v="1"/>
    <s v="OBRA LABOR"/>
    <s v="PROYECTIZADO"/>
    <s v="Lunes - Sabado"/>
    <s v="No"/>
    <s v="No"/>
    <n v="0"/>
    <n v="663000"/>
    <n v="0"/>
    <n v="1617300"/>
    <n v="0"/>
    <s v="No"/>
    <x v="0"/>
    <s v="&quot;Solicitado Por: Ingeniero Pedro Wilson Salamanca Perfil: Tecnologo Administracion De Recursos Red Acceso Cant Vacantes: 1 || Ceco: 1519001 || Ciudad: Bogota - TIPO DE ORDEN: Reemplazo - CEDULA: 35251609 - NOMBRE: Barbosa Acosta Heidi Patricia - FECHA DE RETIRO: 26/02/2024 - MOTIVO: Otra Oportunidad Laboral Contrato: Proyectizado Duración: tres meses || Puntos: 96 puntos mensuales Horario: 6*8 de L-S Sede: COFRADIA Recursos: CEL PC SIM CORREO BASIC Observación: 000001 CARNÉ 1 SERIALIZADO 101999 CELULAR SMARTPHONE BASICO 1 CUANTIFICADO 102727 COMPUTADOR PORTATIL 1 SERIALIZADO 102839 SIMCARD ETB 1 SERIALIZADO 000006 Cuenta Correo Basic 1 SERIALIZADO Usuario: Lina Cruz&quot; | AUTORIZACION POR REEMPLAZO"/>
    <s v="Nombre: COMPUTADOR PORTATIL , Nombre: SIMCARD ETB , Nombre: Cuenta Correo Basic , Nombre: CARNÉ , Nombre: CELULAR SMARTPHONE BASICO ,"/>
    <s v="35251609"/>
    <m/>
    <m/>
    <s v="LINA PAOLA CRUZ TORRES"/>
    <d v="2024-03-08T16:04:27"/>
    <s v="EDNA  ROCIO VIATELA PRADA"/>
    <d v="2024-03-11T08:50:03"/>
    <m/>
    <m/>
    <m/>
    <m/>
    <s v="MARITZA FERNÁNDEZ RINCÓN"/>
    <d v="2024-03-11T09:23:28"/>
    <s v="&quot;Solicitado Por:  Ingeniero  Pedro Wilson Salamanca   _x000a_Perfil: Tecnologo Administracion De Recursos Red Acceso _x000a_Cant Vacantes: 1    ||   Ceco: 1519001    ||   Ciudad: Bogota _x000a_ - TIPO DE ORDEN:   Reemplazo_x000a_ - CEDULA:  35251609_x000a_ - NOMBRE:  Barbosa Acosta Heidi Patricia_x000a_ - FECHA DE RETIRO:  26/02/2024_x000a_ - MOTIVO:   Otra Oportunidad Laboral_x000a_Contrato: Proyectizado_x000a_Duración: tres meses     ||    Puntos: 96 puntos mensuales_x000a_Horario: 6*8 de L-S_x000a_Sede: COFRADIA   _x000a_Recursos:  CEL PC SIM CORREO BASIC_x000a_Observación:  000001 CARNÉ 1 SERIALIZADO _x000a_101999 CELULAR SMARTPHONE BASICO 1 CUANTIFICADO  _x000a_102727 COMPUTADOR PORTATIL 1 SERIALIZADO  _x000a_102839 SIMCARD ETB 1 SERIALIZADO  _x000a_000006 Cuenta Correo Basic 1 SERIALIZADO _x000a_Usuario:  Lina Cruz&quot;_x000a_"/>
    <m/>
    <s v="Reemplazo"/>
    <n v="1519001"/>
    <s v="Barbosa Acosta Heidi Patricia"/>
    <s v="Sin Novedad"/>
    <n v="1"/>
    <n v="1"/>
    <x v="0"/>
    <n v="2.6983314120370778"/>
    <n v="0.70833333333333337"/>
    <s v="Pedro Wilson Salamanca "/>
    <n v="16"/>
    <n v="9"/>
    <n v="17"/>
    <n v="0.70833333333333337"/>
    <n v="2"/>
    <n v="0.70833333333333337"/>
    <n v="35"/>
    <x v="0"/>
    <b v="1"/>
    <b v="1"/>
    <n v="2.7215330324106617"/>
    <n v="0.70833333333333337"/>
    <x v="8"/>
  </r>
  <r>
    <x v="14"/>
    <n v="52972403"/>
    <s v="LINA PAOLA CRUZ TORRES"/>
    <s v="APROBADO"/>
    <n v="51949366"/>
    <s v="MARITZA FERNÁNDEZ RINCÓN"/>
    <n v="1519001"/>
    <s v="ETB"/>
    <s v="GRUPO 3 - APROV. LÓG. SER. CORP. Y AC  CW-8267-23 BOG"/>
    <s v="1519001-CENTRO DE GESTIÓN CW8267 CG"/>
    <x v="14"/>
    <s v="INGENIERO DE PROYECTOS NIVEL I"/>
    <n v="1"/>
    <s v="OBRA LABOR"/>
    <s v="PROYECTIZADO"/>
    <s v="Lunes - Sabado"/>
    <s v="No"/>
    <s v="No"/>
    <n v="0"/>
    <n v="803700"/>
    <n v="0"/>
    <n v="1968000"/>
    <n v="0"/>
    <s v="No"/>
    <x v="0"/>
    <s v="&quot;Solicitado Por: Ingeniero Pedro Wilson Salamanca Perfil: Ingeniero De Proyectos Nivel I Cant Vacantes: 1 || Ceco: 1519001 || Ciudad: Bogota - TIPO DE ORDEN: Reemplazo - CEDULA: 53043215 - NOMBRE: Casilimas Vasquez Claudia Liliana - FECHA DE RETIRO: 08/03/2024 - MOTIVO: 1012 Contrato: Proyectizado Duración: 3 meses || Puntos: 50*mes Horario: 6x8 L-S Sede: Centro Recursos: 000001 CARNÉ 1 SERIALIZADO 102727 COMPUTADOR PORTATIL 1 SERIALIZADO 102839 SIMCARD ETB 1 SERIALIZADO 000005 Cuenta Correo Kios 1 SERIALIZADO 101999 CELULAR SMARTPHONE BASICO 1 CUANTIFICADO Observación: Ninguna Usuario: Lina Cruz&quot; | AUTORIZADO POR REEMPLAZO"/>
    <s v="Nombre: COMPUTADOR PORTATIL , Nombre: SIMCARD ETB , Nombre: Cuenta Correo Kios , Nombre: CARNÉ , Nombre: CELULAR SMARTPHONE BASICO ,"/>
    <s v="53043215"/>
    <m/>
    <m/>
    <s v="LINA PAOLA CRUZ TORRES"/>
    <d v="2024-03-10T18:14:25"/>
    <s v="EDNA  ROCIO VIATELA PRADA"/>
    <d v="2024-03-11T08:52:42"/>
    <m/>
    <m/>
    <m/>
    <m/>
    <s v="MARITZA FERNÁNDEZ RINCÓN"/>
    <d v="2024-03-11T09:23:01"/>
    <s v="&quot;Solicitado Por:  Ingeniero  Pedro Wilson Salamanca   _x000a_Perfil: Ingeniero De Proyectos Nivel I _x000a_Cant Vacantes: 1    ||   Ceco: 1519001    ||   Ciudad: Bogota _x000a_ - TIPO DE ORDEN:   Reemplazo_x000a_ - CEDULA:  53043215_x000a_ - NOMBRE:  Casilimas Vasquez Claudia Liliana_x000a_ - FECHA DE RETIRO:  08/03/2024_x000a_ - MOTIVO:   1012_x000a_Contrato: Proyectizado_x000a_Duración: 3 meses     ||    Puntos: 50*mes_x000a_Horario: 6x8 L-S_x000a_Sede: Centro _x000a_Recursos:  000001 CARNÉ 1 SERIALIZADO _x000a_102727 COMPUTADOR PORTATIL 1 SERIALIZADO  _x000a_102839 SIMCARD ETB 1 SERIALIZADO  _x000a_000005 Cuenta Correo Kios 1 SERIALIZADO  _x000a_101999 CELULAR SMARTPHONE BASICO 1 CUANTIFICADO_x000a_Observación:  Ninguna_x000a_Usuario:  Lina Cruz&quot;_x000a_"/>
    <m/>
    <s v="Reemplazo"/>
    <n v="1519001"/>
    <s v="Casilimas Vasquez Claudia Liliana"/>
    <s v="Sin Novedad"/>
    <n v="1"/>
    <n v="1"/>
    <x v="0"/>
    <n v="0.6099246064768522"/>
    <n v="0.625"/>
    <s v="Pedro Wilson Salamanca "/>
    <n v="18"/>
    <n v="9"/>
    <n v="15"/>
    <n v="0.625"/>
    <n v="1"/>
    <n v="0.625"/>
    <n v="34"/>
    <x v="0"/>
    <b v="1"/>
    <b v="1"/>
    <n v="0.63098059027834097"/>
    <n v="-0.375"/>
    <x v="9"/>
  </r>
  <r>
    <x v="15"/>
    <n v="52972403"/>
    <s v="LINA PAOLA CRUZ TORRES"/>
    <s v="APROBADO"/>
    <n v="80761207"/>
    <s v="RICARDO ALFONSO RODRIGUEZ"/>
    <n v="1199001"/>
    <s v="ETB"/>
    <s v="Servicio cuadrillas red externa FTTH C-CW5903-23 BOG"/>
    <s v="1199001-Servicio cuadrillas red externa FTTH C-CW5903-23 BOG"/>
    <x v="15"/>
    <s v="AUXILIAR I TENDIDO DE FIBRA OPTICA"/>
    <n v="1"/>
    <s v="OBRA LABOR"/>
    <s v="PROYECTIZADO"/>
    <s v="7 a.m. - 4 p.m."/>
    <s v="No"/>
    <s v="No"/>
    <n v="0"/>
    <n v="0"/>
    <n v="0"/>
    <n v="1300000"/>
    <n v="0"/>
    <s v="No"/>
    <x v="0"/>
    <s v="&quot;Solicitado Por: Ingeniero Marsceliano Tovar Nivia Perfil: Auxiliar I Tendido De Fibra Optica Cant Vacantes: 1 || Ceco: 1199001 || Ciudad: Bogota - TIPO DE ORDEN: Reemplazo por Garantía - CEDULA: 1019070451 - NOMBRE: Martinez Peña Wilmer Giovanny - FECHA DE RETIRO: 15/02/2024 - MOTIVO: Problemas Familiares Contrato: Proyectizado Duración: 1 mes || Puntos: 26 Horario: L - S 7AM - 4PM Sede: Terreno Recursos: SIN RECURSOS Observación: GARANTÍA-18157_1 Usuario: Lina Cruz&quot; | Autorizo solicitud"/>
    <m/>
    <s v="1019070451"/>
    <m/>
    <m/>
    <s v="LINA PAOLA CRUZ TORRES"/>
    <d v="2024-03-12T08:50:08"/>
    <s v="EDNA  ROCIO VIATELA PRADA"/>
    <d v="2024-03-12T11:01:09"/>
    <m/>
    <m/>
    <m/>
    <m/>
    <s v="RICARDO ALFONSO RODRIGUEZ"/>
    <d v="2024-03-12T18:46:59"/>
    <s v="&quot;Solicitado Por:  Ingeniero  Marsceliano Tovar Nivia  _x000a_Perfil: Auxiliar I Tendido De Fibra Optica _x000a_Cant Vacantes: 1    ||   Ceco: 1199001    ||   Ciudad: Bogota _x000a_ - TIPO DE ORDEN:   Reemplazo por Garantía_x000a_ - CEDULA:  1019070451_x000a_ - NOMBRE:  Martinez Peña Wilmer Giovanny_x000a_ - FECHA DE RETIRO:  15/02/2024_x000a_ - MOTIVO:   Problemas Familiares_x000a_Contrato: Proyectizado_x000a_Duración: 1 mes     ||    Puntos: 26_x000a_Horario: L - S 7AM - 4PM _x000a_Sede: Terreno _x000a_Recursos:  SIN RECURSOS_x000a_Observación:  GARANTÍA-18157_1_x000a_Usuario:  Lina Cruz&quot;_x000a_"/>
    <m/>
    <s v="Reemplazo por Garantía"/>
    <n v="1199001"/>
    <s v="Martinez Peña Wilmer Giovanny"/>
    <s v="Sin Novedad"/>
    <n v="1"/>
    <n v="1"/>
    <x v="0"/>
    <n v="9.0980937500717118E-2"/>
    <n v="0.41666666666666669"/>
    <s v="Marsceliano Tovar Nivia"/>
    <n v="8"/>
    <n v="18"/>
    <n v="10"/>
    <n v="0.41666666666666669"/>
    <n v="1"/>
    <n v="0.41666666666666669"/>
    <n v="33"/>
    <x v="0"/>
    <b v="1"/>
    <b v="1"/>
    <n v="0.41447615741344634"/>
    <n v="0.41666666666666674"/>
    <x v="10"/>
  </r>
  <r>
    <x v="16"/>
    <n v="52972403"/>
    <s v="LINA PAOLA CRUZ TORRES"/>
    <s v="APROBADO"/>
    <n v="80761207"/>
    <s v="RICARDO ALFONSO RODRIGUEZ"/>
    <n v="1199001"/>
    <s v="ETB"/>
    <s v="Servicio cuadrillas red externa FTTH C-CW5903-23 BOG"/>
    <s v="1199001-Servicio cuadrillas red externa FTTH C-CW5903-23 BOG"/>
    <x v="16"/>
    <s v="AUXILIAR I TENDIDO DE FIBRA OPTICA"/>
    <n v="1"/>
    <s v="OBRA LABOR"/>
    <s v="PROYECTIZADO"/>
    <s v="7 a.m. - 4 p.m."/>
    <s v="No"/>
    <s v="No"/>
    <n v="0"/>
    <n v="0"/>
    <n v="0"/>
    <n v="1300000"/>
    <n v="0"/>
    <s v="No"/>
    <x v="0"/>
    <s v="&quot;Solicitado Por: Ingeniero Marsceliano Tovar Nivia Perfil: Auxiliar I / Tendido De Fibra Optica Cant Vacantes: 1 || Ceco: 1199001 || Ciudad: Bogota - TIPO DE ORDEN: REEMPLAZO - CEDULA: 1000516525 - NOMBRE: Lavao Leiva Richard Fernando - FECHA DE RETIRO: 08/03/2024 - MOTIVO: Renuncia Voluntaria Contrato: Proyectizado Duración: 1 MES || Puntos: 26 PUNTOS Horario: L-S 7 a.m - 4 p.m Sede: TERRENO Recursos: sin recursos Observación: Auxiliar I / Asistente de Tendido; con horario L-S 7ªM -4PM. Usuario: Lina Cruz&quot; | Autorizo solicitud"/>
    <m/>
    <s v="1000516525"/>
    <m/>
    <m/>
    <s v="LINA PAOLA CRUZ TORRES"/>
    <d v="2024-03-12T10:19:03"/>
    <s v="EDNA  ROCIO VIATELA PRADA"/>
    <d v="2024-03-12T11:14:02"/>
    <m/>
    <m/>
    <m/>
    <m/>
    <s v="RICARDO ALFONSO RODRIGUEZ"/>
    <d v="2024-03-12T18:46:09"/>
    <s v="&quot;Solicitado Por:  Ingeniero  Marsceliano Tovar Nivia  _x000a_Perfil: Auxiliar I / Tendido De Fibra Optica _x000a_Cant Vacantes: 1    ||   Ceco: 1199001    ||   Ciudad: Bogota _x000a_ - TIPO DE ORDEN:   REEMPLAZO_x000a_ - CEDULA:  1000516525_x000a_ - NOMBRE:  Lavao Leiva Richard Fernando_x000a_ - FECHA DE RETIRO:  08/03/2024_x000a_ - MOTIVO:   Renuncia Voluntaria_x000a_Contrato: Proyectizado_x000a_Duración: 1 MES     ||    Puntos: 26 PUNTOS_x000a_Horario: L-S 7 a.m - 4 p.m_x000a_Sede: TERRENO _x000a_Recursos:  sin recursos_x000a_Observación: Auxiliar I / Asistente de Tendido; con horario L-S 7ªM -4PM._x000a_Usuario:  Lina Cruz&quot;_x000a__x000a_"/>
    <m/>
    <s v="Reemplazo"/>
    <n v="1199001"/>
    <s v="Lavao Leiva Richard Fernando"/>
    <s v="Sin Novedad"/>
    <n v="1"/>
    <n v="1"/>
    <x v="0"/>
    <n v="3.8178310183866415E-2"/>
    <n v="0.33333333333333331"/>
    <s v="Marsceliano Tovar Nivia"/>
    <n v="10"/>
    <n v="18"/>
    <n v="8"/>
    <n v="0.33333333333333331"/>
    <n v="1"/>
    <n v="0.33333333333333331"/>
    <n v="33"/>
    <x v="0"/>
    <b v="1"/>
    <b v="1"/>
    <n v="0.35215243055426981"/>
    <n v="0.33333333333333331"/>
    <x v="10"/>
  </r>
  <r>
    <x v="17"/>
    <n v="52972403"/>
    <s v="LINA PAOLA CRUZ TORRES"/>
    <s v="APROBADO"/>
    <n v="1010213264"/>
    <s v="EDWIN STYVEN HILARION BOHORQUEZ"/>
    <n v="4058001"/>
    <s v="Gobierno y Empresas"/>
    <s v="Secretaria de Hacienda"/>
    <s v="4058001-Secretaría de Hacienda"/>
    <x v="17"/>
    <s v="AGENTE MESA DE SERVICIO NIVEL 1 - TECNICO"/>
    <n v="1"/>
    <s v="OBRA LABOR"/>
    <s v="PROYECTIZADO"/>
    <s v="Lunes - Sabado"/>
    <s v="No"/>
    <s v="No"/>
    <n v="0"/>
    <n v="0"/>
    <n v="0"/>
    <n v="2818964"/>
    <n v="0"/>
    <s v="No"/>
    <x v="0"/>
    <s v="&quot;Solicitado Por: Ingeniero Edwin Styven Hilarión Bohórquez Perfil: Agente Mesa De Servicio Nivel 1 -Tecnico Cant Vacantes: 1 || Ceco: 4058001 || Ciudad: Bogota - TIPO DE ORDEN: REEMPLAZO - CEDULA: 1031162431 - NOMBRE: Cristancho Sarmiento Fabian Eduardo - FECHA DE RETIRO: 08/03/2024 - MOTIVO: Problemas Familiares Contrato: Proyectizado Duración: 1 MES || Puntos: 270 puntos Horario: 6x8 Sede: Mesa de servicio - Secretaria de hacienda Recursos: sin recursos Observación: Usuario: Lina Cruz&quot; | Aprobado"/>
    <m/>
    <s v="1031162431"/>
    <m/>
    <m/>
    <s v="LINA PAOLA CRUZ TORRES"/>
    <d v="2024-03-13T14:42:22"/>
    <s v="EDNA  ROCIO VIATELA PRADA"/>
    <d v="2024-03-14T15:03:01"/>
    <m/>
    <m/>
    <m/>
    <m/>
    <s v="EDWIN STYVEN  HILARION BOHORQUEZ "/>
    <d v="2024-03-14T15:19:12"/>
    <s v="&quot;Solicitado Por:  Ingeniero  Edwin Styven Hilarión Bohórquez   _x000a_Perfil: Agente Mesa De Servicio Nivel 1 -Tecnico _x000a_Cant Vacantes: 1    ||   Ceco: 4058001    ||   Ciudad: Bogota _x000a_ - TIPO DE ORDEN:   REEMPLAZO_x000a_ - CEDULA:  1031162431_x000a_ - NOMBRE:  Cristancho Sarmiento Fabian Eduardo_x000a_ - FECHA DE RETIRO:  08/03/2024_x000a_ - MOTIVO:   Problemas Familiares_x000a_Contrato: Proyectizado_x000a_Duración: 1 MES     ||    Puntos: 270 puntos_x000a_Horario: 6x8_x000a_Sede: Mesa de servicio - Secretaria de hacienda _x000a_Recursos:  sin recursos_x000a_Observación:  _x000a_Usuario:  Lina Cruz&quot;_x000a_"/>
    <m/>
    <s v="Reemplazo"/>
    <n v="4058001"/>
    <s v="Cristancho Sarmiento Fabian Eduardo"/>
    <s v="Sin Novedad"/>
    <n v="1"/>
    <n v="1"/>
    <x v="0"/>
    <n v="1.0143383796312264"/>
    <n v="1.0416666666666667"/>
    <s v="Edwin Styven Hilarión Bohórquez "/>
    <n v="14"/>
    <n v="15"/>
    <n v="1"/>
    <n v="4.1666666666666664E-2"/>
    <n v="2"/>
    <n v="1.0416666666666667"/>
    <n v="32"/>
    <x v="0"/>
    <b v="1"/>
    <b v="1"/>
    <n v="1.0255761921289377"/>
    <n v="1.0416666666666667"/>
    <x v="11"/>
  </r>
  <r>
    <x v="18"/>
    <n v="52972403"/>
    <s v="LINA PAOLA CRUZ TORRES"/>
    <s v="APROBADO"/>
    <n v="52272753"/>
    <s v="LINA MARGARITA HOYOS GOMEZ"/>
    <n v="1199001"/>
    <s v="ETB"/>
    <s v="Servicio cuadrillas red externa FTTH C-CW5903-23 BOG"/>
    <s v="1199001-Servicio cuadrillas red externa FTTH C-CW5903-23 BOG"/>
    <x v="18"/>
    <s v="TECNICO IV FUSIONADOR DE FIBRA ASEGURAMIENTO FTTH"/>
    <n v="10"/>
    <s v="OBRA LABOR"/>
    <s v="PROYECTIZADO"/>
    <s v="7 a.m. - 4 p.m."/>
    <s v="No"/>
    <s v="No"/>
    <n v="0"/>
    <n v="0"/>
    <n v="0"/>
    <n v="1300000"/>
    <n v="512000"/>
    <s v="No"/>
    <x v="1"/>
    <s v="&quot;Solicitado Por: Ingeniero Marsceliano Tovar Nivia Perfil: Técnico IV / Fusionador de Fibra Aseguramiento FTTH Cant Vacantes: 10 || Ceco: 1199001 || Ciudad: Bogota - TIPO DE ORDEN: Aumento de Producción - CC-2024-000000021 Contrato: Proyectizado Duración: 1 mes || Puntos: 52 PUNTOS MENSUALES Horario: L-S 7 a.m - 4 p.m Sede: SAN FERNANDO Recursos: 102839 SIMCARD ETB 10 SERIALIZADO 101999 CELULAR SMARTPHONE BASICO 10 CUANTIFICADO Observación: ? 10 Técnico IV / Fusionador de Fibra Aseguramiento FTTH ; con horario L - S 7AM - 4PM: con asignación de SIM CARD (Voz + datos). Usuario: Lina Cruz&quot; | Autorizo Solicitud"/>
    <s v="Nombre: SIMCARD ETB , Nombre: CELULAR SMARTPHONE BASICO ,"/>
    <s v="No es necesario el colaborador remplazo"/>
    <m/>
    <m/>
    <s v="LINA PAOLA CRUZ TORRES"/>
    <d v="2024-03-19T08:48:22"/>
    <s v="EDNA  ROCIO VIATELA PRADA"/>
    <d v="2024-03-19T11:46:13"/>
    <s v="RICARDO ALFONSO RODRIGUEZ"/>
    <d v="2024-03-20T07:39:45"/>
    <m/>
    <m/>
    <s v="RICARDO ALFONSO RODRIGUEZ"/>
    <d v="2024-03-20T07:39:57"/>
    <s v="&quot;Solicitado Por:  Ingeniero  Marsceliano Tovar Nivia  _x000a_Perfil: Técnico IV / Fusionador de Fibra Aseguramiento FTTH  _x000a_Cant Vacantes: 10    ||   Ceco: 1199001    ||   Ciudad: Bogota _x000a_ - TIPO DE ORDEN:   Aumento de Producción_x000a_ - CC-2024-000000021 _x000a_Contrato: Proyectizado_x000a_Duración: 1 mes     ||    Puntos: 52 PUNTOS MENSUALES_x000a_Horario: L-S 7 a.m - 4 p.m_x000a_Sede: SAN FERNANDO _x000a_Recursos:  102839 SIMCARD ETB 10 SERIALIZADO  _x000a_101999 CELULAR SMARTPHONE BASICO 10 CUANTIFICADO _x000a_Observación:   10 Técnico IV / Fusionador de Fibra Aseguramiento FTTH ; con horario L - S 7AM - 4PM: con asignación de SIM CARD (Voz + datos)._x000a_Usuario:  Lina Cruz&quot;_x000a_"/>
    <m/>
    <s v="Aumento de Producción"/>
    <n v="1199001"/>
    <n v="0"/>
    <s v="Sin Novedad"/>
    <n v="10"/>
    <n v="10"/>
    <x v="0"/>
    <n v="0.12350327546300832"/>
    <n v="0.95833333333333337"/>
    <s v="Marsceliano Tovar Nivia"/>
    <n v="8"/>
    <n v="7"/>
    <n v="23"/>
    <n v="0.95833333333333337"/>
    <n v="2"/>
    <n v="0.95833333333333337"/>
    <n v="28"/>
    <x v="0"/>
    <b v="1"/>
    <b v="1"/>
    <n v="0.95248966435610782"/>
    <n v="0.95833333333333348"/>
    <x v="12"/>
  </r>
  <r>
    <x v="19"/>
    <n v="52972403"/>
    <s v="LINA PAOLA CRUZ TORRES"/>
    <s v="APROBADO"/>
    <n v="52272753"/>
    <s v="LINA MARGARITA HOYOS GOMEZ"/>
    <n v="1199001"/>
    <s v="ETB"/>
    <s v="Servicio cuadrillas red externa FTTH C-CW5903-23 BOG"/>
    <s v="1199001-Servicio cuadrillas red externa FTTH C-CW5903-23 BOG"/>
    <x v="19"/>
    <s v="TECNICO I AUXILIAR EMPALME DE FIBRA OPTICA"/>
    <n v="10"/>
    <s v="OBRA LABOR"/>
    <s v="PROYECTIZADO"/>
    <s v="7 a.m. - 4 p.m."/>
    <s v="No"/>
    <s v="No"/>
    <n v="0"/>
    <n v="0"/>
    <n v="0"/>
    <n v="1300000"/>
    <n v="0"/>
    <s v="No"/>
    <x v="1"/>
    <s v="&quot;Solicitado Por: Ingeniero Marsceliano Tovar Nivia Perfil: Técnico I/ Auxiliar Empalme De Fibra Óptica Cant Vacantes: 10 || Ceco: 1199001 || Ciudad: Bogota - TIPO DE ORDEN: Aumento de Producción - CC-2024-000000021 Contrato: Proyectizado Duración: 1 mes || Puntos: 26 PUNTOS MENSUALES Horario: L-S 7 a.m - 4 p.m Sede: SAN FERNANDO Recursos: SIN RECURSOS Observación: ? 10 Técnico I/ Auxiliar Empalme De Fibra Óptica; con horario L - S 7AM - 4PM. Usuario: Lina Cruz&quot; | Autorizo Solicitud"/>
    <m/>
    <s v="No es necesario el colaborador remplazo"/>
    <m/>
    <m/>
    <s v="LINA PAOLA CRUZ TORRES"/>
    <d v="2024-03-19T08:48:36"/>
    <s v="EDNA  ROCIO VIATELA PRADA"/>
    <d v="2024-03-19T11:49:46"/>
    <s v="RICARDO ALFONSO RODRIGUEZ"/>
    <d v="2024-03-20T07:40:07"/>
    <m/>
    <m/>
    <s v="RICARDO ALFONSO RODRIGUEZ"/>
    <d v="2024-03-20T07:42:31"/>
    <s v="&quot;Solicitado Por:  Ingeniero  Marsceliano Tovar Nivia  _x000a_Perfil: Técnico I/ Auxiliar Empalme De Fibra Óptica _x000a_Cant Vacantes: 10    ||   Ceco: 1199001    ||   Ciudad: Bogota _x000a_ - TIPO DE ORDEN:   Aumento de Producción_x000a_ - CC-2024-000000021 _x000a_Contrato: Proyectizado_x000a_Duración: 1 mes     ||    Puntos: 26 PUNTOS MENSUALES _x000a_Horario: L-S 7 a.m - 4 p.m_x000a_Sede: SAN FERNANDO _x000a_Recursos:  SIN RECURSOS_x000a_Observación:   10 Técnico I/ Auxiliar Empalme De Fibra Óptica; con horario L - S 7AM - 4PM._x000a_Usuario:  Lina Cruz&quot;_x000a_"/>
    <m/>
    <s v="Aumento de Producción"/>
    <n v="1199001"/>
    <n v="0"/>
    <s v="Sin Novedad"/>
    <n v="7"/>
    <n v="7"/>
    <x v="0"/>
    <n v="0.1258106481473078"/>
    <n v="0.95833333333333337"/>
    <s v="Marsceliano Tovar Nivia"/>
    <n v="8"/>
    <n v="7"/>
    <n v="23"/>
    <n v="0.95833333333333337"/>
    <n v="2"/>
    <n v="0.95833333333333337"/>
    <n v="28"/>
    <x v="0"/>
    <b v="0"/>
    <b v="1"/>
    <n v="0.95410273148445413"/>
    <n v="0.95833333333333348"/>
    <x v="13"/>
  </r>
  <r>
    <x v="20"/>
    <n v="52972403"/>
    <s v="LINA PAOLA CRUZ TORRES"/>
    <s v="APROBADO"/>
    <n v="52272753"/>
    <s v="LINA MARGARITA HOYOS GOMEZ"/>
    <n v="1199001"/>
    <s v="ETB"/>
    <s v="Servicio cuadrillas red externa FTTH C-CW5903-23 BOG"/>
    <s v="1199001-Servicio cuadrillas red externa FTTH C-CW5903-23 BOG"/>
    <x v="20"/>
    <s v="TECNICO II LIDER DE GRUPO TENDIDO DE FIBRA OPTICA ASEGURAMIENTO"/>
    <n v="3"/>
    <s v="OBRA LABOR"/>
    <s v="PROYECTIZADO"/>
    <s v="7 a.m. - 4 p.m."/>
    <s v="No"/>
    <s v="No"/>
    <n v="0"/>
    <n v="0"/>
    <n v="0"/>
    <n v="1300000"/>
    <n v="320000"/>
    <s v="No"/>
    <x v="1"/>
    <s v="&quot;Solicitado Por: Ingeniero Marsceliano Tovar Nivia Perfil: Técnico II / Líder De Grupo Tendido Fibra Óptica Aseguramiento Cant Vacantes: 3 || Ceco: 1199001 || Ciudad: Bogota - TIPO DE ORDEN: Aumento de Producción - CC-2024-000000021 Contrato: Proyectizado Duración: 1 mes || Puntos: 52 PUNTOS MENSUALES Horario: L-S 7 a.m - 4 p.m Sede: SAN FERNANDO Recursos: 102839 SIMCARD ETB 3 SERIALIZADO 101999 CELULAR SMARTPHONE BASICO 3 CUANTIFICADO Observación: ? 3 Técnico II / Líder De Grupo Tendido Fibra Óptica Aseguramiento; con horario L-S 7ªM -4PM: con asignación de SIM CARD (Voz +datos). Usuario: Lina Cruz&quot; | Autorizo Solicitud"/>
    <s v="Nombre: SIMCARD ETB , Nombre: CELULAR SMARTPHONE BASICO ,"/>
    <s v="No es necesario el colaborador remplazo"/>
    <m/>
    <m/>
    <s v="LINA PAOLA CRUZ TORRES"/>
    <d v="2024-03-19T08:48:45"/>
    <s v="EDNA  ROCIO VIATELA PRADA"/>
    <d v="2024-03-19T12:06:12"/>
    <s v="RICARDO ALFONSO RODRIGUEZ"/>
    <d v="2024-03-20T07:39:03"/>
    <m/>
    <m/>
    <s v="RICARDO ALFONSO RODRIGUEZ"/>
    <d v="2024-03-20T07:42:55"/>
    <s v="&quot;Solicitado Por:  Ingeniero  Marsceliano Tovar Nivia  _x000a_Perfil: Técnico II / Líder De Grupo Tendido Fibra Óptica Aseguramiento _x000a_Cant Vacantes: 3    ||   Ceco: 1199001    ||   Ciudad: Bogota _x000a_ - TIPO DE ORDEN:   Aumento de Producción_x000a_ - CC-2024-000000021 _x000a_Contrato: Proyectizado_x000a_Duración: 1 mes     ||    Puntos: 52 PUNTOS MENSUALES_x000a_Horario: L-S 7 a.m - 4 p.m_x000a_Sede: SAN FERNANDO _x000a_Recursos:  102839 SIMCARD ETB 3 SERIALIZADO  _x000a_101999 CELULAR SMARTPHONE BASICO 3 CUANTIFICADO _x000a_Observación:   3 Técnico II / Líder De Grupo Tendido Fibra Óptica Aseguramiento; con horario L-S 7ªM -4PM: con asignación de SIM CARD (Voz +datos)._x000a_Usuario:  Lina Cruz&quot;_x000a_"/>
    <m/>
    <s v="Aumento de Producción"/>
    <n v="1199001"/>
    <n v="0"/>
    <s v="Sin Novedad"/>
    <n v="3"/>
    <n v="3"/>
    <x v="0"/>
    <n v="0.1371123842545785"/>
    <n v="0.95833333333333337"/>
    <s v="Marsceliano Tovar Nivia"/>
    <n v="8"/>
    <n v="7"/>
    <n v="23"/>
    <n v="0.95833333333333337"/>
    <n v="2"/>
    <n v="0.95833333333333337"/>
    <n v="28"/>
    <x v="0"/>
    <b v="1"/>
    <b v="1"/>
    <n v="0.95428070601337822"/>
    <n v="0.95833333333333348"/>
    <x v="14"/>
  </r>
  <r>
    <x v="21"/>
    <n v="52972403"/>
    <s v="LINA PAOLA CRUZ TORRES"/>
    <s v="APROBADO"/>
    <n v="52272753"/>
    <s v="LINA MARGARITA HOYOS GOMEZ"/>
    <n v="1199001"/>
    <s v="ETB"/>
    <s v="Servicio cuadrillas red externa FTTH C-CW5903-23 BOG"/>
    <s v="1199001-Servicio cuadrillas red externa FTTH C-CW5903-23 BOG"/>
    <x v="21"/>
    <s v="AUXILIAR I TENDIDO DE FIBRA OPTICA"/>
    <n v="9"/>
    <s v="OBRA LABOR"/>
    <s v="PROYECTIZADO"/>
    <s v="7 a.m. - 4 p.m."/>
    <s v="No"/>
    <s v="No"/>
    <n v="0"/>
    <n v="0"/>
    <n v="0"/>
    <n v="1300000"/>
    <n v="0"/>
    <s v="No"/>
    <x v="1"/>
    <s v="&quot;Solicitado Por: Ingeniero Marsceliano Tovar Nivia Perfil: Auxiliar I /Tendido de Fibra Optica Cant Vacantes: 9 || Ceco: 1199001 || Ciudad: Bogota - TIPO DE ORDEN: Aumento de Producción - CC-2024-000000021 Contrato: Proyectizado Duración: 1 mes || Puntos: 26 PUNTOS MENSUALES Horario: L-S 7 a.m - 4 p.m Sede: SAN FERNANDO Recursos: SIN RECURSOS Observación: ? 9 Auxiliar I / Asistente de Tendido; con horario L-S 7ªM -4PM. Usuario: Lina Cruz&quot; | Autorizo Solicitud"/>
    <m/>
    <s v="No es necesario el colaborador remplazo"/>
    <m/>
    <m/>
    <s v="LINA PAOLA CRUZ TORRES"/>
    <d v="2024-03-19T08:48:53"/>
    <s v="EDNA  ROCIO VIATELA PRADA"/>
    <d v="2024-03-19T12:08:50"/>
    <s v="RICARDO ALFONSO RODRIGUEZ"/>
    <d v="2024-03-20T07:38:26"/>
    <m/>
    <m/>
    <s v="RICARDO ALFONSO RODRIGUEZ"/>
    <d v="2024-03-20T07:38:41"/>
    <s v="&quot;Solicitado Por:  Ingeniero  Marsceliano Tovar Nivia  _x000a_Perfil: Auxiliar I /Tendido de Fibra Optica _x000a_Cant Vacantes: 9    ||   Ceco: 1199001    ||   Ciudad: Bogota _x000a_ - TIPO DE ORDEN:   Aumento de Producción_x000a_ - CC-2024-000000021 _x000a_Contrato: Proyectizado_x000a_Duración: 1 mes     ||    Puntos: 26 PUNTOS MENSUALES _x000a_Horario: L-S 7 a.m - 4 p.m_x000a_Sede: SAN FERNANDO _x000a_Recursos:  SIN RECURSOS_x000a_Observación:   9 Auxiliar I / Asistente de Tendido; con horario L-S 7ªM -4PM._x000a_Usuario:  Lina Cruz&quot;_x000a_"/>
    <m/>
    <s v="Aumento de Producción"/>
    <n v="1199001"/>
    <n v="0"/>
    <s v="Sin Novedad"/>
    <n v="9"/>
    <n v="9"/>
    <x v="0"/>
    <n v="0.13885228009166894"/>
    <n v="0.95833333333333337"/>
    <s v="Marsceliano Tovar Nivia"/>
    <n v="8"/>
    <n v="7"/>
    <n v="23"/>
    <n v="0.95833333333333337"/>
    <n v="2"/>
    <n v="0.95833333333333337"/>
    <n v="28"/>
    <x v="0"/>
    <b v="1"/>
    <b v="1"/>
    <n v="0.95124799768382229"/>
    <n v="0.95833333333333348"/>
    <x v="10"/>
  </r>
  <r>
    <x v="22"/>
    <n v="52972403"/>
    <s v="LINA PAOLA CRUZ TORRES"/>
    <s v="APROBADO"/>
    <n v="52272753"/>
    <s v="LINA MARGARITA HOYOS GOMEZ"/>
    <n v="1199001"/>
    <s v="ETB"/>
    <s v="Servicio cuadrillas red externa FTTH C-CW5903-23 BOG"/>
    <s v="1199001-Servicio cuadrillas red externa FTTH C-CW5903-23 BOG"/>
    <x v="22"/>
    <s v="AUXILIAR I / OPERADOR DE DATOS"/>
    <n v="2"/>
    <s v="OBRA LABOR"/>
    <s v="PROYECTIZADO"/>
    <s v="7 a.m. - 4 p.m."/>
    <s v="No"/>
    <s v="No"/>
    <n v="0"/>
    <n v="0"/>
    <n v="0"/>
    <n v="1300000"/>
    <n v="110700"/>
    <s v="No"/>
    <x v="1"/>
    <s v="&quot;Solicitado Por: Ingeniero Marsceliano Tovar Nivia Perfil: Auxiliar I / Operador De Datos Cant Vacantes: 2 || Ceco: 1199001 || Ciudad: Bogota - TIPO DE ORDEN: Aumento de Producción - CC-2024-000000021 Contrato: Proyectizado Duración: 1 mes || Puntos: 3406 PUNTOS MENSUALES Horario: L-S 7 a.m - 4 p.m Sede: SAN FERNANDO Recursos: 101999 CELULAR SMARTPHONE BASICO 2 CUANTIFICADO 102727 COMPUTADOR PORTATIL 2 SERIALIZADO 000005 Cuenta Correo Kios 2 SERIALIZADO 102839 SIMCARD ETB 2 SERIALIZADO . Observación: ? 2 Auxiliar I / Operador De Datos, Con asignación de SIM CARD (Voz +datos) + PC portátil y Correo corporativo. Usuario: Lina Cruz&quot; | Autorizo Solicitud"/>
    <s v="Nombre: COMPUTADOR PORTATIL , Nombre: SIMCARD ETB , Nombre: Cuenta Correo Kios , Nombre: CELULAR SMARTPHONE BASICO ,"/>
    <s v="No es necesario el colaborador remplazo"/>
    <m/>
    <m/>
    <s v="LINA PAOLA CRUZ TORRES"/>
    <d v="2024-03-19T08:49:04"/>
    <s v="EDNA  ROCIO VIATELA PRADA"/>
    <d v="2024-03-19T12:13:28"/>
    <s v="RICARDO ALFONSO RODRIGUEZ"/>
    <d v="2024-03-20T07:37:52"/>
    <m/>
    <m/>
    <s v="RICARDO ALFONSO RODRIGUEZ"/>
    <d v="2024-03-20T07:38:13"/>
    <s v="&quot;Solicitado Por:  Ingeniero  Marsceliano Tovar Nivia  _x000a_Perfil: Auxiliar I / Operador De Datos _x000a_Cant Vacantes: 2    ||   Ceco: 1199001    ||   Ciudad: Bogota _x000a_ - TIPO DE ORDEN:   Aumento de Producción_x000a_ - CC-2024-000000021 _x000a_Contrato: Proyectizado_x000a_Duración: 1 mes     ||    Puntos: 3406 PUNTOS MENSUALES _x000a_Horario: L-S 7 a.m - 4 p.m_x000a_Sede: SAN FERNANDO _x000a_Recursos:  101999 CELULAR SMARTPHONE BASICO 2 CUANTIFICADO  _x000a_102727 COMPUTADOR PORTATIL 2 SERIALIZADO  _x000a_000005 Cuenta Correo Kios 2 SERIALIZADO  _x000a_102839 SIMCARD ETB 2 SERIALIZADO ._x000a_Observación:   2 Auxiliar I / Operador De Datos, Con asignación de SIM CARD (Voz +datos) + PC portátil y Correo corporativo._x000a_Usuario:  Lina Cruz&quot;_x000a_"/>
    <m/>
    <s v="Aumento de Producción"/>
    <n v="1199001"/>
    <n v="0"/>
    <s v="Sin Novedad"/>
    <n v="2"/>
    <n v="2"/>
    <x v="0"/>
    <n v="0.14193943286954891"/>
    <n v="0.95833333333333337"/>
    <s v="Marsceliano Tovar Nivia"/>
    <n v="8"/>
    <n v="7"/>
    <n v="23"/>
    <n v="0.95833333333333337"/>
    <n v="2"/>
    <n v="0.95833333333333337"/>
    <n v="28"/>
    <x v="0"/>
    <b v="1"/>
    <b v="1"/>
    <n v="0.95079517360863963"/>
    <n v="0.95833333333333348"/>
    <x v="15"/>
  </r>
  <r>
    <x v="23"/>
    <n v="52972403"/>
    <s v="LINA PAOLA CRUZ TORRES"/>
    <s v="APROBADO"/>
    <n v="52272753"/>
    <s v="LINA MARGARITA HOYOS GOMEZ"/>
    <n v="1199001"/>
    <s v="ETB"/>
    <s v="Servicio cuadrillas red externa FTTH C-CW5903-23 BOG"/>
    <s v="1199001-Servicio cuadrillas red externa FTTH C-CW5903-23 BOG"/>
    <x v="23"/>
    <s v="SUPERVISOR TECNICO TENDIDO Y EMPALME DE FIBRA OPTICA"/>
    <n v="2"/>
    <s v="OBRA LABOR"/>
    <s v="PROYECTIZADO"/>
    <s v="7 a.m. - 4 p.m."/>
    <s v="No"/>
    <s v="No"/>
    <n v="0"/>
    <n v="0"/>
    <n v="0"/>
    <n v="1300000"/>
    <n v="471200"/>
    <s v="No"/>
    <x v="1"/>
    <s v="&quot;Solicitado Por: Ingeniero Marsceliano Tovar Nivia Perfil: Supervisor Tecnico / Tendido Y Empalme De Fibra Optica Cant Vacantes: 2 || Ceco: 1199001 || Ciudad: Bogota - TIPO DE ORDEN: Aumento de Producción - CC-2024-000000021 Contrato: Proyectizado Duración: 1 mes || Puntos: 2730 PUNTOS MENSUALES Horario: L-S 7 a.m - 4 p.m Sede: SAN FERNANDO Recursos: 101999 CELULAR SMARTPHONE BASICO 2 CUANTIFICADO 102727 COMPUTADOR PORTATIL 2 SERIALIZADO 000005 Cuenta Correo Kios 2 SERIALIZADO 102839 SIMCARD ETB 2 SERIALIZADO 9999988 REQUIERE MOTO 2 CUANTIFICADO Observación: ? 2 Supervisor Tecnico / Tendido Y Empalme De Fibra Óptica, Con asignación de SIM CARD (Voz +datos) + PC portátil y Correo corporativo. (moto). Usuario: Lina Cruz&quot; | Autorizo Solicitud"/>
    <s v="Nombre: COMPUTADOR PORTATIL , Nombre: SIMCARD ETB , Nombre: Cuenta Correo Kios , Nombre: CELULAR SMARTPHONE BASICO , Nombre: REQUIERE MOTO ,"/>
    <s v="No es necesario el colaborador remplazo"/>
    <m/>
    <m/>
    <s v="LINA PAOLA CRUZ TORRES"/>
    <d v="2024-03-19T08:49:20"/>
    <s v="EDNA  ROCIO VIATELA PRADA"/>
    <d v="2024-03-19T12:27:03"/>
    <s v="RICARDO ALFONSO RODRIGUEZ"/>
    <d v="2024-03-20T07:37:21"/>
    <m/>
    <m/>
    <s v="RICARDO ALFONSO RODRIGUEZ"/>
    <d v="2024-03-20T07:37:37"/>
    <s v="&quot;Solicitado Por:  Ingeniero  Marsceliano Tovar Nivia  _x000a_Perfil: Supervisor Tecnico / Tendido Y Empalme De Fibra Optica _x000a_Cant Vacantes: 2    ||   Ceco: 1199001    ||   Ciudad: Bogota _x000a_ - TIPO DE ORDEN:   Aumento de Producción_x000a_ - CC-2024-000000021 _x000a_Contrato: Proyectizado_x000a_Duración: 1 mes     ||    Puntos: 2730 PUNTOS MENSUALES_x000a_Horario: L-S 7 a.m - 4 p.m_x000a_Sede: SAN FERNANDO _x000a_Recursos:  101999 CELULAR SMARTPHONE BASICO 2 CUANTIFICADO  _x000a_102727 COMPUTADOR PORTATIL 2 SERIALIZADO  _x000a_000005 Cuenta Correo Kios 2 SERIALIZADO  _x000a_102839 SIMCARD ETB 2 SERIALIZADO  _x000a_9999988 REQUIERE MOTO 2 CUANTIFICADO_x000a_Observación:   2 Supervisor Tecnico / Tendido Y Empalme De Fibra Óptica, Con asignación de SIM CARD (Voz +datos) + PC portátil y Correo corporativo. (moto)._x000a_Usuario:  Lina Cruz&quot;_x000a__x000a_"/>
    <m/>
    <s v="Aumento de Producción"/>
    <n v="1199001"/>
    <n v="0"/>
    <s v="Sin Novedad"/>
    <n v="2"/>
    <n v="2"/>
    <x v="0"/>
    <n v="0.15119244212837657"/>
    <n v="0.95833333333333337"/>
    <s v="Marsceliano Tovar Nivia"/>
    <n v="8"/>
    <n v="7"/>
    <n v="23"/>
    <n v="0.95833333333333337"/>
    <n v="2"/>
    <n v="0.95833333333333337"/>
    <n v="28"/>
    <x v="0"/>
    <b v="1"/>
    <b v="1"/>
    <n v="0.95019552083249437"/>
    <n v="0.95833333333333348"/>
    <x v="16"/>
  </r>
  <r>
    <x v="24"/>
    <n v="52972403"/>
    <s v="LINA PAOLA CRUZ TORRES"/>
    <s v="APROBADO"/>
    <n v="51949366"/>
    <s v="MARITZA FERNÁNDEZ RINCÓN"/>
    <n v="1060001"/>
    <s v="ETB"/>
    <s v="Centro de Gestion"/>
    <s v="1060001-CENTRO DE GESTIÓN ASEG- 4600018227 -20 BOG"/>
    <x v="24"/>
    <s v="PROFESIONAL DE ATENCION A FALLAS CORPORATIVO"/>
    <n v="1"/>
    <s v="OBRA LABOR"/>
    <s v="PROYECTIZADO"/>
    <s v="Lunes - Sabado"/>
    <s v="No"/>
    <s v="No"/>
    <n v="0"/>
    <n v="518100"/>
    <n v="0"/>
    <n v="2600200"/>
    <n v="0"/>
    <s v="No"/>
    <x v="0"/>
    <s v="&quot;Solicitado Por: Ingeniero Carlos Arturo Contreras Perfil: Profesional De Atencion A Fallas Corporativo Cant Vacantes: 1 || Ceco: 1060001 || Ciudad: Bogota - TIPO DE ORDEN: Reemplazo - CEDULA: 79750924 - NOMBRE: Gallo Obando Julio Cesar - FECHA DE RETIRO: 15/03/2024 - MOTIVO: Renuncia Voluntaria Contrato: Proyectizado Duración: 1 mes || Puntos: 280 puntos por 1 mes puntos Horario: 6x8 L-S Sede: cuni Recursos: 000001 CARNÉ 1 SERIALIZADO 102727 COMPUTADOR PORTATIL 1 SERIALIZADO 102839 SIMCARD ETB 1 SERIALIZADO 9999902 VPN FORTICLIENT COLVATEL 1 CUANTIFICADO 000006 Cuenta Correo Basic 1 SERIALIZADO Usuario: Lina Cruz&quot; | AUTORIZACION REEMPLAZO"/>
    <s v="Nombre: COMPUTADOR PORTATIL , Nombre: SIMCARD ETB , Nombre: Cuenta Correo Basic , Nombre: CARNÉ , Nombre: VPN FORTICLIENT COLVATEL ,"/>
    <s v="79750924"/>
    <m/>
    <m/>
    <s v="LINA PAOLA CRUZ TORRES"/>
    <d v="2024-03-21T06:15:31"/>
    <s v="EDNA  ROCIO VIATELA PRADA"/>
    <d v="2024-03-21T11:35:58"/>
    <m/>
    <m/>
    <m/>
    <m/>
    <s v="MARITZA FERNÁNDEZ RINCÓN"/>
    <d v="2024-03-21T11:38:04"/>
    <s v="&quot;Solicitado Por:  Ingeniero  Carlos Arturo Contreras  _x000a_Perfil: Profesional De Atencion A Fallas Corporativo _x000a_Cant Vacantes: 1    ||   Ceco: 1060001    ||   Ciudad: Bogota _x000a_ - TIPO DE ORDEN:   Reemplazo_x000a_ - CEDULA:  79750924_x000a_ - NOMBRE:  Gallo Obando Julio Cesar_x000a_ - FECHA DE RETIRO:  15/03/2024_x000a_ - MOTIVO:   Renuncia Voluntaria_x000a_Contrato: Proyectizado_x000a_Duración: 1 mes     ||    Puntos: 280 puntos por 1 mes  puntos_x000a_Horario: 6x8 L-S_x000a_Sede: cuni _x000a_Recursos:  000001 CARNÉ 1 SERIALIZADO _x000a_102727 COMPUTADOR PORTATIL 1 SERIALIZADO  _x000a_102839 SIMCARD ETB 1 SERIALIZADO  _x000a_9999902 VPN FORTICLIENT COLVATEL 1 CUANTIFICADO  _x000a_000006 Cuenta Correo Basic 1 SERIALIZADO_x000a_Usuario:  Lina Cruz&quot;_x000a_"/>
    <m/>
    <s v="Reemplazo"/>
    <n v="1060001"/>
    <s v="Gallo Obando Julio Cesar"/>
    <s v="Sin Novedad"/>
    <n v="1"/>
    <n v="0"/>
    <x v="1"/>
    <n v="0.22254135416005738"/>
    <n v="0.20833333333333334"/>
    <s v="Carlos Arturo Contreras"/>
    <n v="6"/>
    <n v="11"/>
    <n v="5"/>
    <n v="0.20833333333333334"/>
    <n v="1"/>
    <n v="0.20833333333333334"/>
    <n v="26"/>
    <x v="0"/>
    <b v="1"/>
    <b v="1"/>
    <n v="0.22399918980954681"/>
    <n v="0.20833333333333337"/>
    <x v="3"/>
  </r>
  <r>
    <x v="25"/>
    <n v="52972403"/>
    <s v="LINA PAOLA CRUZ TORRES"/>
    <s v="APROBADO"/>
    <n v="51949366"/>
    <s v="MARITZA FERNÁNDEZ RINCÓN"/>
    <n v="1060001"/>
    <s v="ETB"/>
    <s v="Centro de Gestion"/>
    <s v="1060001-CENTRO DE GESTIÓN ASEG- 4600018227 -20 BOG"/>
    <x v="25"/>
    <s v="PROFESIONAL DE ATENCION A FALLAS CORPORATIVO"/>
    <n v="1"/>
    <s v="OBRA LABOR"/>
    <s v="PROYECTIZADO"/>
    <s v="Lunes - Sabado"/>
    <s v="No"/>
    <s v="No"/>
    <n v="0"/>
    <n v="518100"/>
    <n v="0"/>
    <n v="2600200"/>
    <n v="0"/>
    <s v="No"/>
    <x v="0"/>
    <s v="&quot;Solicitado Por: Ingeniero Carlos Arturo Contreras Perfil: Profesional De Atencion A Fallas Corporativo Cant Vacantes: 1 || Ceco: 1060001 || Ciudad: Bogota - TIPO DE ORDEN: Reemplazo - CEDULA: 72269892 - NOMBRE: Cardona Blanquicet Jorge David - FECHA DE RETIRO: 15/03/2024 - MOTIVO: Renuncia Voluntaria Contrato: Proyectizado Duración: 1 mes || Puntos: 280 puntos por 1 mes puntos Horario: 6x8 L-S Sede: cuni Recursos: 000001 CARNÉ 1 SERIALIZADO 102727 COMPUTADOR PORTATIL 1 SERIALIZADO 102839 SIMCARD ETB 1 SERIALIZADO 9999902 VPN FORTICLIENT COLVATEL 1 CUANTIFICADO 000006 Cuenta Correo Basic 1 SERIALIZADO Usuario: Lina Cruz&quot; | AUTORIZADO POR REEMPLAZO"/>
    <s v="Nombre: COMPUTADOR PORTATIL , Nombre: SIMCARD ETB , Nombre: Cuenta Correo Basic , Nombre: CARNÉ , Nombre: VPN FORTICLIENT COLVATEL ,"/>
    <s v="72269892"/>
    <m/>
    <m/>
    <s v="LINA PAOLA CRUZ TORRES"/>
    <d v="2024-03-21T06:20:09"/>
    <s v="EDNA  ROCIO VIATELA PRADA"/>
    <d v="2024-03-21T11:39:27"/>
    <m/>
    <m/>
    <m/>
    <m/>
    <s v="MARITZA FERNÁNDEZ RINCÓN"/>
    <d v="2024-03-21T11:41:30"/>
    <s v="&quot;Solicitado Por:  Ingeniero  Carlos Arturo Contreras  _x000a_Perfil: Profesional De Atencion A Fallas Corporativo _x000a_Cant Vacantes: 1    ||   Ceco: 1060001    ||   Ciudad: Bogota _x000a_ - TIPO DE ORDEN:   Reemplazo_x000a_ - CEDULA:  72269892_x000a_ - NOMBRE:  Cardona Blanquicet Jorge David_x000a_ - FECHA DE RETIRO:  15/03/2024_x000a_ - MOTIVO:   Renuncia Voluntaria_x000a_Contrato: Proyectizado_x000a_Duración: 1 mes     ||    Puntos: 280 puntos por 1 mes  puntos_x000a_Horario: 6x8 L-S_x000a_Sede: cuni _x000a_Recursos:  000001 CARNÉ 1 SERIALIZADO _x000a_102727 COMPUTADOR PORTATIL 1 SERIALIZADO  _x000a_102839 SIMCARD ETB 1 SERIALIZADO  _x000a_9999902 VPN FORTICLIENT COLVATEL 1 CUANTIFICADO  _x000a_000006 Cuenta Correo Basic 1 SERIALIZADO _x000a_Usuario:  Lina Cruz&quot;_x000a_"/>
    <m/>
    <s v="Reemplazo"/>
    <n v="1060001"/>
    <s v="Cardona Blanquicet Jorge David"/>
    <s v="Sin Novedad"/>
    <n v="1"/>
    <n v="1"/>
    <x v="0"/>
    <n v="0.22172893518290948"/>
    <n v="0.20833333333333334"/>
    <s v="Carlos Arturo Contreras"/>
    <n v="6"/>
    <n v="11"/>
    <n v="5"/>
    <n v="0.20833333333333334"/>
    <n v="1"/>
    <n v="0.20833333333333334"/>
    <n v="26"/>
    <x v="0"/>
    <b v="1"/>
    <b v="1"/>
    <n v="0.22315509259351529"/>
    <n v="0.20833333333333337"/>
    <x v="3"/>
  </r>
  <r>
    <x v="26"/>
    <n v="52972403"/>
    <s v="LINA PAOLA CRUZ TORRES"/>
    <s v="APROBADO"/>
    <n v="1023000173"/>
    <s v="JEISON ALFONSO ALAYON RODRIGUEZ"/>
    <n v="4341007"/>
    <s v="Gobierno y Empresas"/>
    <s v="ADRES"/>
    <s v="4341007-ADRES CI-088-17 Operación Funza"/>
    <x v="26"/>
    <s v="COORDINADOR DE PROYECTOS EN GESTION DOCUMENTAL"/>
    <n v="1"/>
    <s v="OBRA LABOR"/>
    <s v="PROYECTIZADO"/>
    <s v="7 a.m. - 5 p.m."/>
    <s v="No"/>
    <s v="No"/>
    <n v="0"/>
    <n v="0"/>
    <n v="0"/>
    <n v="4489800"/>
    <n v="1122400"/>
    <s v="No"/>
    <x v="0"/>
    <s v="&quot;Solicitado Por: Ingeniero Alexander Niño Perfil: Coordinador de Proyectos Gestion Documental Cant Vacantes: 1 || Ceco: 4341007 || Ciudad: Bogota - TIPO DE ORDEN: Reemplazo - CEDULA: 52929757 - NOMBRE: Peña Romero Mary Andrea - FECHA DE RETIRO: 15/03/2024 - MOTIVO: Terminación Justa Causa Contrato: Proyectizado Duración: 2 meses || Puntos: 1000 puntos x mes Horario: L a S de 7-5 pm Sede: Funza Recursos: 102727 COMPUTADOR PORTATIL 1 SERIALIZADO 000006 Cuenta Correo Basic 1 SERIALIZADO 9999909 TEAMS 1 CUANTIFICADO 102839 SIMCARD ETB 1 SERIALIZADO 101999 CELULAR SMARTPHONE BASICO 1 CUANTIFICADO Observación: Usuario: Lina Cruz&quot; | aprobado"/>
    <s v="Nombre: COMPUTADOR PORTATIL , Nombre: SIMCARD ETB , Nombre: Cuenta Correo Basic , Nombre: CELULAR SMARTPHONE BASICO , Nombre: TEAMS ,"/>
    <s v="52929757"/>
    <m/>
    <m/>
    <s v="LINA PAOLA CRUZ TORRES"/>
    <d v="2024-03-22T10:09:15"/>
    <m/>
    <m/>
    <m/>
    <m/>
    <m/>
    <m/>
    <s v="ALEXANDER NINO RIANO"/>
    <d v="2024-03-26T08:23:33"/>
    <s v="&quot;Solicitado Por:  Ingeniero  Alexander Niño  _x000a_Perfil: Coordinador de Proyectos Gestion Documental _x000a_Cant Vacantes: 1    ||   Ceco: 4341007    ||   Ciudad: Bogota _x000a_ - TIPO DE ORDEN:   Reemplazo_x000a_ - CEDULA:  52929757_x000a_ - NOMBRE:  Peña Romero Mary Andrea_x000a_ - FECHA DE RETIRO:  15/03/2024_x000a_ - MOTIVO:   Terminación Justa Causa  _x000a_Contrato: Proyectizado_x000a_Duración: 2 meses     ||    Puntos: 1000 puntos x mes_x000a_Horario: L a S  de 7-5 pm_x000a_Sede: Funza  _x000a_Recursos:  102727 COMPUTADOR PORTATIL 1 SERIALIZADO  _x000a_000006 Cuenta Correo Basic 1 SERIALIZADO  _x000a_9999909 TEAMS 1 CUANTIFICADO  _x000a_102839 SIMCARD ETB 1 SERIALIZADO  _x000a_101999 CELULAR SMARTPHONE BASICO 1 CUANTIFICADO _x000a_Observación:  _x000a_Usuario:  Lina Cruz&quot;_x000a_"/>
    <m/>
    <s v="Reemplazo"/>
    <n v="4341007"/>
    <s v="Peña Romero Mary Andrea"/>
    <s v="Sin Novedad"/>
    <n v="1"/>
    <n v="1"/>
    <x v="0"/>
    <n v="0"/>
    <n v="0.91666666666666663"/>
    <s v="Alexander Niño"/>
    <n v="10"/>
    <n v="8"/>
    <n v="22"/>
    <n v="0.91666666666666663"/>
    <n v="2"/>
    <n v="0.91666666666666663"/>
    <n v="25"/>
    <x v="0"/>
    <b v="1"/>
    <b v="1"/>
    <n v="3.9266031597217079"/>
    <n v="0.91666666666666652"/>
    <x v="17"/>
  </r>
  <r>
    <x v="27"/>
    <n v="52972403"/>
    <s v="LINA PAOLA CRUZ TORRES"/>
    <s v="APROBADO"/>
    <n v="80761207"/>
    <s v="RICARDO ALFONSO RODRIGUEZ"/>
    <n v="1199001"/>
    <s v="ETB"/>
    <s v="Servicio cuadrillas red externa FTTH C-CW5903-23 BOG"/>
    <s v="1199001-Servicio cuadrillas red externa FTTH C-CW5903-23 BOG"/>
    <x v="27"/>
    <s v="TECNICO I AUXILIAR EMPALME DE FIBRA OPTICA"/>
    <n v="1"/>
    <s v="OBRA LABOR"/>
    <s v="PROYECTIZADO"/>
    <s v="7 a.m. - 4 p.m."/>
    <s v="No"/>
    <s v="No"/>
    <n v="0"/>
    <n v="0"/>
    <n v="0"/>
    <n v="1300000"/>
    <n v="0"/>
    <s v="No"/>
    <x v="0"/>
    <s v="&quot;Solicitado Por: Ingeniero Marsceliano Tovar Nivia Perfil: Tecnico I / Auxiliar Empalme De Fibra Óptica Cant Vacantes: 1 || Ceco: 1199001 || Ciudad: Bogota - TIPO DE ORDEN: Reemplazo - CEDULA: 1012439262 - NOMBRE: Marentes Montoya Piter Jonathan - FECHA DE RETIRO: 17/03/2024 - MOTIVO: Renuncia Voluntaria Contrato: Proyectizado Duración: 1 mes || Puntos: 26 Horario: L - S 7AM - 4PM. Sede: SAN FERNANDO Recursos: sin recursos Observación: Técnico I/ Auxiliar Empalme De Fibra Óptica; con horario L - S 7AM - 4PM. Usuario: Lina Cruz&quot; | Autorizo solicitud"/>
    <m/>
    <s v="1012439262"/>
    <m/>
    <m/>
    <s v="LINA PAOLA CRUZ TORRES"/>
    <d v="2024-03-26T17:47:30"/>
    <s v="EDNA  ROCIO VIATELA PRADA"/>
    <d v="2024-04-01T08:15:58"/>
    <m/>
    <m/>
    <m/>
    <m/>
    <s v="RICARDO ALFONSO RODRIGUEZ"/>
    <d v="2024-04-02T16:45:41"/>
    <s v="&quot;Solicitado Por:  Ingeniero  Marsceliano Tovar Nivia  _x000a_Perfil: Tecnico I / Auxiliar Empalme De Fibra Óptica _x000a_Cant Vacantes: 1    ||   Ceco: 1199001    ||   Ciudad: Bogota _x000a_ - TIPO DE ORDEN:   Reemplazo_x000a_ - CEDULA:  1012439262_x000a_ - NOMBRE:  Marentes Montoya Piter Jonathan_x000a_ - FECHA DE RETIRO:  17/03/2024_x000a_ - MOTIVO:   Renuncia Voluntaria_x000a_Contrato: Proyectizado_x000a_Duración: 1 mes     ||    Puntos: 26_x000a_Horario: L - S 7AM - 4PM._x000a_Sede: SAN FERNANDO _x000a_Recursos:  sin recursos_x000a_Observación:  Técnico I/ Auxiliar Empalme De Fibra Óptica; con horario L - S 7AM - 4PM._x000a_Usuario:  Lina Cruz&quot;_x000a_"/>
    <m/>
    <s v="Reemplazo"/>
    <n v="1199001"/>
    <s v="Marentes Montoya Piter Jonathan"/>
    <s v="Sin Novedad"/>
    <n v="1"/>
    <n v="1"/>
    <x v="0"/>
    <n v="5.6030979513889179"/>
    <n v="2.9583333333333335"/>
    <s v="Marsceliano Tovar Nivia"/>
    <n v="17"/>
    <n v="16"/>
    <n v="23"/>
    <n v="0.95833333333333337"/>
    <n v="4"/>
    <n v="2.9583333333333335"/>
    <n v="24"/>
    <x v="0"/>
    <b v="1"/>
    <b v="1"/>
    <n v="6.957074918980652"/>
    <n v="2.9583333333333335"/>
    <x v="13"/>
  </r>
  <r>
    <x v="28"/>
    <n v="52972403"/>
    <s v="LINA PAOLA CRUZ TORRES"/>
    <s v="APROBADO"/>
    <n v="80761207"/>
    <s v="RICARDO ALFONSO RODRIGUEZ"/>
    <n v="1199001"/>
    <s v="ETB"/>
    <s v="Servicio cuadrillas red externa FTTH C-CW5903-23 BOG"/>
    <s v="1199001-Servicio cuadrillas red externa FTTH C-CW5903-23 BOG"/>
    <x v="28"/>
    <s v="TECNICO IV FUSIONADOR DE FIBRA ASEGURAMIENTO FTTH"/>
    <n v="1"/>
    <s v="OBRA LABOR"/>
    <s v="PROYECTIZADO"/>
    <s v="7 a.m. - 4 p.m."/>
    <s v="No"/>
    <s v="No"/>
    <n v="0"/>
    <n v="0"/>
    <n v="0"/>
    <n v="1300000"/>
    <n v="512000"/>
    <s v="No"/>
    <x v="0"/>
    <s v="&quot;Solicitado Por: Ingeniero Marsceliano Tovar Nivia Perfil: Tecnico IV Fusionador De Fibra Aseguramiento FTTH Cant Vacantes: 1 || Ceco: 1199001 || Ciudad: Bogota - TIPO DE ORDEN: Reemplazo - CEDULA: 2230804 - NOMBRE: Jimenez Tinoco Mario - FECHA DE RETIRO: 22/03/2024 - MOTIVO: Renuncia Voluntaria Contrato: Proyectizado Duración: 1 mes || Puntos: 52 Horario: L - S 7AM - 4PM. Sede: SAN FERNANDO Recursos: 102839 SIMCARD ETB 1 SERIALIZADO Observación: Tecnico IV Fusionador De Fibra Aseguramiento FTTH; con horario L-S 7ªM -4PM. Con asignación de SIM CARD (Voz +datos) Usuario: Lina Cruz&quot; | Autorizo Solicitud"/>
    <s v="Nombre: SIMCARD ETB ,"/>
    <s v="2230804"/>
    <m/>
    <m/>
    <s v="LINA PAOLA CRUZ TORRES"/>
    <d v="2024-03-26T17:47:39"/>
    <s v="EDNA  ROCIO VIATELA PRADA"/>
    <d v="2024-04-01T08:19:01"/>
    <m/>
    <m/>
    <m/>
    <m/>
    <s v="RICARDO ALFONSO RODRIGUEZ"/>
    <d v="2024-04-02T16:45:29"/>
    <s v="&quot;Solicitado Por:  Ingeniero  Marsceliano Tovar Nivia  _x000a_Perfil: Tecnico IV Fusionador De Fibra Aseguramiento FTTH _x000a_Cant Vacantes: 1    ||   Ceco: 1199001    ||   Ciudad: Bogota _x000a_ - TIPO DE ORDEN:   Reemplazo_x000a_ - CEDULA:  2230804_x000a_ - NOMBRE:  Jimenez Tinoco Mario_x000a_ - FECHA DE RETIRO:  22/03/2024_x000a_ - MOTIVO:   Renuncia Voluntaria_x000a_Contrato: Proyectizado_x000a_Duración: 1 mes     ||    Puntos: 52_x000a_Horario: L - S 7AM - 4PM._x000a_Sede: SAN FERNANDO _x000a_Recursos:  102839 SIMCARD ETB 1 SERIALIZADO_x000a_Observación:  Tecnico IV Fusionador De Fibra Aseguramiento FTTH; con horario L-S 7ªM -4PM. Con asignación de SIM CARD (Voz +datos)_x000a_Usuario:  Lina Cruz&quot;_x000a_"/>
    <m/>
    <s v="Reemplazo"/>
    <n v="1199001"/>
    <s v="Jimenez Tinoco Mario"/>
    <s v="Sin Novedad"/>
    <n v="1"/>
    <n v="1"/>
    <x v="0"/>
    <n v="5.6051188194469432"/>
    <n v="2.9583333333333335"/>
    <s v="Marsceliano Tovar Nivia"/>
    <n v="17"/>
    <n v="16"/>
    <n v="23"/>
    <n v="0.95833333333333337"/>
    <n v="4"/>
    <n v="2.9583333333333335"/>
    <n v="24"/>
    <x v="0"/>
    <b v="1"/>
    <b v="1"/>
    <n v="6.9568289351809653"/>
    <n v="2.9583333333333335"/>
    <x v="12"/>
  </r>
  <r>
    <x v="29"/>
    <n v="52972403"/>
    <s v="LINA PAOLA CRUZ TORRES"/>
    <s v="APROBADO"/>
    <n v="80761207"/>
    <s v="RICARDO ALFONSO RODRIGUEZ"/>
    <n v="1200001"/>
    <s v="ETB"/>
    <s v="Retiro de Cobre - C-XXXX-23 BOG"/>
    <s v="1200001-Decomisionamiento cobre - C-XXXX-24 BOG2"/>
    <x v="29"/>
    <s v="AUXILIAR I / EMPALMERIA REDES DE COBRE"/>
    <n v="1"/>
    <s v="OBRA LABOR"/>
    <s v="PROYECTIZADO"/>
    <s v="7 a.m. - 4 p.m."/>
    <s v="No"/>
    <s v="No"/>
    <n v="0"/>
    <n v="0"/>
    <n v="0"/>
    <n v="1300000"/>
    <n v="0"/>
    <s v="No"/>
    <x v="0"/>
    <s v="&quot;Solicitado Por: Ingeniero Mauricio Barreto Ochoa Perfil: Auxiliar I / Empalmeria Redes De Cobre Cant Vacantes: 1 || Ceco: 1200001 || Ciudad: Bogota - TIPO DE ORDEN: Reemplazo - CEDULA: 1095793458 - NOMBRE: Campos Jimenez Diego Alexander - FECHA DE RETIRO: 19/03/2024 - MOTIVO: Terminación Justa Causa Contrato: Proyectizado Duración: 1 mes || Puntos: 175 puntos mes. Horario: L - S de 7 am – 4 pm Sede: TERRENO Recursos: sin recursos Observación: Auxiliar I / Empalmeria Redes De Cobre con horario L - S de 7 am – 4 pm; 175 puntos mes. Usuario: Lina Cruz&quot; | Autorizo solicitud"/>
    <m/>
    <s v="1095793458"/>
    <m/>
    <m/>
    <s v="LINA PAOLA CRUZ TORRES"/>
    <d v="2024-03-27T11:35:21"/>
    <s v="EDNA  ROCIO VIATELA PRADA"/>
    <d v="2024-04-01T08:28:56"/>
    <m/>
    <m/>
    <m/>
    <m/>
    <s v="RICARDO ALFONSO RODRIGUEZ"/>
    <d v="2024-04-02T13:32:10"/>
    <s v="&quot;Solicitado Por:  Ingeniero  Mauricio Barreto Ochoa   _x000a_Perfil: Auxiliar I / Empalmeria Redes De Cobre _x000a_Cant Vacantes: 1    ||   Ceco: 1200001    ||   Ciudad: Bogota _x000a_ - TIPO DE ORDEN:   Reemplazo_x000a_ - CEDULA:  1095793458_x000a_ - NOMBRE:  Campos Jimenez Diego Alexander_x000a_ - FECHA DE RETIRO:  19/03/2024_x000a_ - MOTIVO:   Terminación Justa Causa  _x000a_Contrato: Proyectizado_x000a_Duración: 1 mes     ||    Puntos: 175 puntos mes._x000a_Horario: L - S de 7 am – 4 pm_x000a_Sede: TERRENO _x000a_Recursos:  sin recursos_x000a_Observación:  Auxiliar I / Empalmeria Redes De Cobre con horario L - S de 7 am – 4 pm; 175 puntos mes._x000a_Usuario:  Lina Cruz&quot;_x000a_"/>
    <m/>
    <s v="Reemplazo"/>
    <n v="1200001"/>
    <s v="Campos Jimenez Diego Alexander"/>
    <s v="Sin Novedad"/>
    <n v="1"/>
    <n v="0"/>
    <x v="1"/>
    <n v="4.8705432407368789"/>
    <n v="2.0833333333333335"/>
    <s v="Mauricio Barreto Ochoa "/>
    <n v="11"/>
    <n v="13"/>
    <n v="2"/>
    <n v="8.3333333333333329E-2"/>
    <n v="3"/>
    <n v="2.0833333333333335"/>
    <n v="23"/>
    <x v="0"/>
    <b v="1"/>
    <b v="1"/>
    <n v="6.0811241087940289"/>
    <n v="2.0833333333333335"/>
    <x v="18"/>
  </r>
  <r>
    <x v="30"/>
    <n v="52972403"/>
    <s v="LINA PAOLA CRUZ TORRES"/>
    <s v="APROBADO"/>
    <n v="80761207"/>
    <s v="RICARDO ALFONSO RODRIGUEZ"/>
    <n v="1200001"/>
    <s v="ETB"/>
    <s v="Retiro de Cobre - C-XXXX-23 BOG"/>
    <s v="1200001-Decomisionamiento cobre - C-XXXX-24 BOG2"/>
    <x v="30"/>
    <s v="AUXILIAR I / EMPALMERIA REDES DE COBRE"/>
    <n v="1"/>
    <s v="OBRA LABOR"/>
    <s v="PROYECTIZADO"/>
    <s v="7 a.m. - 4 p.m."/>
    <s v="No"/>
    <s v="No"/>
    <n v="0"/>
    <n v="0"/>
    <n v="0"/>
    <n v="1300000"/>
    <n v="0"/>
    <s v="No"/>
    <x v="0"/>
    <s v="&quot;Solicitado Por: Ingeniero Mauricio Barreto Ochoa Perfil: Auxiliar I / Empalmeria Redes De Cobre Cant Vacantes: 1 || Ceco: 1200001 || Ciudad: Bogota - TIPO DE ORDEN: Reemplazo - CEDULA: 1023007911 - NOMBRE: Otavo Fernandez Elkin Dario - FECHA DE RETIRO: 15/03/2024 - MOTIVO: Terminación De Contrato Contrato: Proyectizado Duración: 1 mes || Puntos: 175 puntos mes. Horario: L - S de 7 am – 4 pm Sede: TERRENO Recursos: sin recursos Observación: Auxiliar I / Empalmeria Redes De Cobre con horario L - S de 7 am – 4 pm; 175 puntos mes. Usuario: Lina Cruz&quot; | autorizo solicitud"/>
    <m/>
    <s v="1023007911"/>
    <m/>
    <m/>
    <s v="LINA PAOLA CRUZ TORRES"/>
    <d v="2024-03-27T11:35:25"/>
    <s v="EDNA  ROCIO VIATELA PRADA"/>
    <d v="2024-04-01T08:32:37"/>
    <m/>
    <m/>
    <m/>
    <m/>
    <s v="RICARDO ALFONSO RODRIGUEZ"/>
    <d v="2024-04-02T13:31:46"/>
    <s v="&quot;Solicitado Por:  Ingeniero  Mauricio Barreto Ochoa   _x000a_Perfil: Auxiliar I / Empalmeria Redes De Cobre _x000a_Cant Vacantes: 1    ||   Ceco: 1200001    ||   Ciudad: Bogota _x000a_ - TIPO DE ORDEN:   Reemplazo_x000a_ - CEDULA:  1023007911_x000a_ - NOMBRE:  Otavo Fernandez Elkin Dario_x000a_ - FECHA DE RETIRO:  15/03/2024_x000a_ - MOTIVO:   Terminación De Contrato_x000a_Contrato: Proyectizado_x000a_Duración: 1 mes     ||    Puntos: 175 puntos mes._x000a_Horario: L - S de 7 am – 4 pm_x000a_Sede: TERRENO _x000a_Recursos:  sin recursos_x000a_Observación:  Auxiliar I / Empalmeria Redes De Cobre con horario L - S de 7 am – 4 pm; 175 puntos mes._x000a_Usuario:  Lina Cruz&quot;_x000a_"/>
    <m/>
    <s v="Reemplazo"/>
    <n v="1200001"/>
    <s v="Otavo Fernandez Elkin Dario"/>
    <s v="Sin Novedad"/>
    <n v="1"/>
    <n v="0"/>
    <x v="1"/>
    <n v="4.8730528124942794"/>
    <n v="2.0833333333333335"/>
    <s v="Mauricio Barreto Ochoa "/>
    <n v="11"/>
    <n v="13"/>
    <n v="2"/>
    <n v="8.3333333333333329E-2"/>
    <n v="3"/>
    <n v="2.0833333333333335"/>
    <n v="23"/>
    <x v="0"/>
    <b v="1"/>
    <b v="1"/>
    <n v="6.0807932060124585"/>
    <n v="2.0833333333333335"/>
    <x v="18"/>
  </r>
  <r>
    <x v="31"/>
    <n v="52972403"/>
    <s v="LINA PAOLA CRUZ TORRES"/>
    <s v="APROBADO"/>
    <n v="80761207"/>
    <s v="RICARDO ALFONSO RODRIGUEZ"/>
    <n v="1200001"/>
    <s v="ETB"/>
    <s v="Retiro de Cobre - C-XXXX-23 BOG"/>
    <s v="1200001-Decomisionamiento cobre - C-XXXX-24 BOG2"/>
    <x v="31"/>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07749907 - NOMBRE: Torres Salas Jefferson - FECHA DE RETIRO: 18/03/2024 - MOTIVO: Terminación De Contrato Contrato: Proyectizado Duración: 1 mes || Puntos: 1.250 puntos mes. Horario: L - S de 7 am – 4 pm Sede: TERRENO Recursos: sin recursos Observación: uxiliar I / Tendido Cobre con horario L - S de 7 am – 4 pm, 1.250 puntos mes. Usuario: Lina Cruz&quot; | Autorizo Solicitud"/>
    <m/>
    <s v="1007749907"/>
    <m/>
    <m/>
    <s v="LINA PAOLA CRUZ TORRES"/>
    <d v="2024-03-27T11:35:29"/>
    <s v="EDNA  ROCIO VIATELA PRADA"/>
    <d v="2024-04-01T15:23:13"/>
    <m/>
    <m/>
    <m/>
    <m/>
    <s v="RICARDO ALFONSO RODRIGUEZ"/>
    <d v="2024-04-02T13:31:30"/>
    <s v="&quot;Solicitado Por:  Ingeniero  Mauricio Barreto Ochoa   _x000a_Perfil: Auxiliar I / Tendido Cobre _x000a_Cant Vacantes: 1    ||   Ceco: 1200001    ||   Ciudad: Bogota _x000a_ - TIPO DE ORDEN:   Reemplazo_x000a_ - CEDULA:  1007749907_x000a_ - NOMBRE:  Torres Salas Jefferson_x000a_ - FECHA DE RETIRO:  18/03/2024_x000a_ - MOTIVO:   Terminación De Contrato_x000a_Contrato: Proyectizado_x000a_Duración: 1 mes     ||    Puntos: 1.250 puntos mes._x000a_Horario: L - S de 7 am – 4 pm_x000a_Sede: TERRENO _x000a_Recursos:  sin recursos_x000a_Observación:  uxiliar I / Tendido Cobre con horario L - S de 7 am – 4 pm, 1.250 puntos mes._x000a_Usuario:  Lina Cruz&quot;_x000a_"/>
    <m/>
    <s v="Reemplazo"/>
    <n v="1200001"/>
    <s v="Torres Salas Jefferson"/>
    <s v="Sin Novedad"/>
    <n v="1"/>
    <n v="1"/>
    <x v="0"/>
    <n v="5.1581450925950776"/>
    <n v="2.0833333333333335"/>
    <s v="Mauricio Barreto Ochoa "/>
    <n v="11"/>
    <n v="13"/>
    <n v="2"/>
    <n v="8.3333333333333329E-2"/>
    <n v="3"/>
    <n v="2.0833333333333335"/>
    <n v="23"/>
    <x v="0"/>
    <b v="1"/>
    <b v="1"/>
    <n v="6.0805663541686954"/>
    <n v="2.0833333333333335"/>
    <x v="2"/>
  </r>
  <r>
    <x v="32"/>
    <n v="52972403"/>
    <s v="LINA PAOLA CRUZ TORRES"/>
    <s v="APROBADO"/>
    <n v="80761207"/>
    <s v="RICARDO ALFONSO RODRIGUEZ"/>
    <n v="1200001"/>
    <s v="ETB"/>
    <s v="Retiro de Cobre - C-XXXX-23 BOG"/>
    <s v="1200001-Decomisionamiento cobre - C-XXXX-24 BOG2"/>
    <x v="32"/>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07296114 - NOMBRE: Vargas Pabon Stiven - FECHA DE RETIRO: 26/03/2024 - MOTIVO: Terminación De Contrato Contrato: Proyectizado Duración: 1 mes || Puntos: 1.250 puntos mes. Horario: L - S de 7 am – 4 pm Sede: TERRENO Recursos: sin recursos Observación: uxiliar I / Tendido Cobre con horario L - S de 7 am – 4 pm, 1.250 puntos mes. Usuario: Lina Cruz&quot; | Autorizo Solicitud"/>
    <m/>
    <s v="1007296114"/>
    <m/>
    <m/>
    <s v="LINA PAOLA CRUZ TORRES"/>
    <d v="2024-03-27T11:35:41"/>
    <s v="EDNA  ROCIO VIATELA PRADA"/>
    <d v="2024-04-01T15:35:32"/>
    <m/>
    <m/>
    <m/>
    <m/>
    <s v="RICARDO ALFONSO RODRIGUEZ"/>
    <d v="2024-04-02T13:31:20"/>
    <s v="&quot;Solicitado Por:  Ingeniero  Mauricio Barreto Ochoa   _x000a_Perfil: Auxiliar I / Tendido Cobre _x000a_Cant Vacantes: 1    ||   Ceco: 1200001    ||   Ciudad: Bogota _x000a_ - TIPO DE ORDEN:   Reemplazo_x000a_ - CEDULA:  1007296114_x000a_ - NOMBRE:  Vargas Pabon Stiven_x000a_ - FECHA DE RETIRO:  26/03/2024_x000a_ - MOTIVO:   Terminación De Contrato_x000a_Contrato: Proyectizado_x000a_Duración: 1 mes     ||    Puntos: 1.250 puntos mes._x000a_Horario: L - S de 7 am – 4 pm_x000a_Sede: TERRENO _x000a_Recursos:  sin recursos_x000a_Observación:  uxiliar I / Tendido Cobre con horario L - S de 7 am – 4 pm, 1.250 puntos mes._x000a_Usuario:  Lina Cruz&quot;_x000a_"/>
    <m/>
    <s v="Reemplazo"/>
    <n v="1200001"/>
    <s v="Vargas Pabon Stiven"/>
    <s v="Sin Novedad"/>
    <n v="1"/>
    <n v="1"/>
    <x v="0"/>
    <n v="5.1665533101913752"/>
    <n v="2.0833333333333335"/>
    <s v="Mauricio Barreto Ochoa "/>
    <n v="11"/>
    <n v="13"/>
    <n v="2"/>
    <n v="8.3333333333333329E-2"/>
    <n v="3"/>
    <n v="2.0833333333333335"/>
    <n v="23"/>
    <x v="0"/>
    <b v="1"/>
    <b v="1"/>
    <n v="6.0803121064818697"/>
    <n v="2.0833333333333335"/>
    <x v="2"/>
  </r>
  <r>
    <x v="33"/>
    <n v="52972403"/>
    <s v="LINA PAOLA CRUZ TORRES"/>
    <s v="APROBADO"/>
    <n v="80761207"/>
    <s v="RICARDO ALFONSO RODRIGUEZ"/>
    <n v="1199001"/>
    <s v="ETB"/>
    <s v="Servicio cuadrillas red externa FTTH C-CW5903-23 BOG"/>
    <s v="1199001-Servicio cuadrillas red externa FTTH C-CW5903-23 BOG"/>
    <x v="33"/>
    <s v="TECNICO IV FUSIONADOR DE FIBRA ASEGURAMIENTO FTTH"/>
    <n v="1"/>
    <s v="OBRA LABOR"/>
    <s v="PROYECTIZADO"/>
    <s v="7 a.m. - 4 p.m."/>
    <s v="No"/>
    <s v="No"/>
    <n v="0"/>
    <n v="0"/>
    <n v="0"/>
    <n v="1300000"/>
    <n v="512000"/>
    <s v="No"/>
    <x v="0"/>
    <s v="&quot;Solicitado Por: Ingeniero Marsceliano Tovar Nivia Perfil: Tecnico IV Fusionador De Fibra Aseguramiento FTTH Cant Vacantes: 1 || Ceco: 1199001 || Ciudad: Bogota - TIPO DE ORDEN: Reemplazo - CEDULA: 1003894610 - NOMBRE: Buitrago Granobles Maicol Steven - FECHA DE RETIRO: 12/04/2024 - MOTIVO: FINALIZACION DE PUNTOS Contrato: Proyectizado Duración: 1 mes || Puntos: 52 Horario: L - S 7AM - 4PM. Sede: SAN FERNANDO Recursos: 102839 SIMCARD ETB 1 SERIALIZADO Observación: Tecnico IV Fusionador De Fibra Aseguramiento FTTH; con horario L-S 7ªM -4PM. Con asignación de SIM CARD (Voz +datos) Usuario: Lina Cruz&quot; | Autorizo Solicitud"/>
    <s v="Nombre: SIMCARD ETB ,"/>
    <s v="1003894610"/>
    <m/>
    <m/>
    <s v="LINA PAOLA CRUZ TORRES"/>
    <d v="2024-03-27T12:30:27"/>
    <s v="EDNA  ROCIO VIATELA PRADA"/>
    <d v="2024-04-01T15:40:18"/>
    <m/>
    <m/>
    <m/>
    <m/>
    <s v="RICARDO ALFONSO RODRIGUEZ"/>
    <d v="2024-04-02T13:30:30"/>
    <s v="&quot;Solicitado Por:  Ingeniero  Marsceliano Tovar Nivia  _x000a_Perfil: Tecnico IV Fusionador De Fibra Aseguramiento FTTH _x000a_Cant Vacantes: 1    ||   Ceco: 1199001    ||   Ciudad: Bogota _x000a_ - TIPO DE ORDEN:   Reemplazo_x000a_ - CEDULA:  1003894610_x000a_ - NOMBRE:  Buitrago Granobles Maicol Steven_x000a_ - FECHA DE RETIRO:  12/04/2024_x000a_ - MOTIVO:   FINALIZACION DE PUNTOS_x000a_Contrato: Proyectizado_x000a_Duración: 1 mes     ||    Puntos: 52_x000a_Horario: L - S 7AM - 4PM._x000a_Sede: SAN FERNANDO _x000a_Recursos:  102839 SIMCARD ETB 1 SERIALIZADO _x000a_Observación:  Tecnico IV Fusionador De Fibra Aseguramiento FTTH; con horario L-S 7ªM -4PM. Con asignación de SIM CARD (Voz +datos)_x000a_Usuario:  Lina Cruz&quot;_x000a__x000a_"/>
    <m/>
    <s v="Reemplazo"/>
    <n v="1199001"/>
    <s v="Buitrago Granobles Maicol Steven"/>
    <s v="Sin Novedad"/>
    <n v="1"/>
    <n v="1"/>
    <x v="0"/>
    <n v="5.1318491898200591"/>
    <n v="2.0416666666666665"/>
    <s v="Marsceliano Tovar Nivia"/>
    <n v="12"/>
    <n v="13"/>
    <n v="1"/>
    <n v="4.1666666666666664E-2"/>
    <n v="3"/>
    <n v="2.0416666666666665"/>
    <n v="23"/>
    <x v="0"/>
    <b v="1"/>
    <b v="1"/>
    <n v="6.041700497691636"/>
    <n v="2.0416666666666665"/>
    <x v="12"/>
  </r>
  <r>
    <x v="34"/>
    <n v="52972403"/>
    <s v="LINA PAOLA CRUZ TORRES"/>
    <s v="APROBADO"/>
    <n v="80761207"/>
    <s v="RICARDO ALFONSO RODRIGUEZ"/>
    <n v="1199001"/>
    <s v="ETB"/>
    <s v="Servicio cuadrillas red externa FTTH C-CW5903-23 BOG"/>
    <s v="1199001-Servicio cuadrillas red externa FTTH C-CW5903-23 BOG"/>
    <x v="34"/>
    <s v="TECNICO IV FUSIONADOR DE FIBRA ASEGURAMIENTO FTTH"/>
    <n v="1"/>
    <s v="OBRA LABOR"/>
    <s v="PROYECTIZADO"/>
    <s v="7 a.m. - 4 p.m."/>
    <s v="No"/>
    <s v="No"/>
    <n v="0"/>
    <n v="0"/>
    <n v="0"/>
    <n v="1300000"/>
    <n v="512000"/>
    <s v="No"/>
    <x v="0"/>
    <s v="&quot;Solicitado Por: Ingeniero Marsceliano Tovar Nivia Perfil: Tecnico IV Fusionador De Fibra Aseguramiento FTTH Cant Vacantes: 1 || Ceco: 1199001 || Ciudad: Bogota - TIPO DE ORDEN: Reemplazo - CEDULA: 80878582 - NOMBRE: Rojas Nelson Ferney - FECHA DE RETIRO: 01/04/2024 - MOTIVO: FINALIZACION DE PUNTOS Contrato: Proyectizado Duración: 1 mes || Puntos: 52 Horario: L - S 7AM - 4PM. Sede: SAN FERNANDO Recursos: 102839 SIMCARD ETB 1 SERIALIZADO Observación: Tecnico IV Fusionador De Fibra Aseguramiento FTTH; con horario L-S 7ªM -4PM. Con asignación de SIM CARD (Voz +datos) Usuario: Lina Cruz&quot; | Autorizo solicitud"/>
    <s v="Nombre: SIMCARD ETB ,"/>
    <s v="80878582"/>
    <m/>
    <m/>
    <s v="LINA PAOLA CRUZ TORRES"/>
    <d v="2024-03-27T12:30:35"/>
    <s v="EDNA  ROCIO VIATELA PRADA"/>
    <d v="2024-04-01T15:42:02"/>
    <m/>
    <m/>
    <m/>
    <m/>
    <s v="RICARDO ALFONSO RODRIGUEZ"/>
    <d v="2024-04-02T13:30:09"/>
    <s v="&quot;Solicitado Por:  Ingeniero  Marsceliano Tovar Nivia  _x000a_Perfil: Tecnico IV Fusionador De Fibra Aseguramiento FTTH _x000a_Cant Vacantes: 1    ||   Ceco: 1199001    ||   Ciudad: Bogota _x000a_ - TIPO DE ORDEN:   Reemplazo_x000a_ - CEDULA:  80878582_x000a_ - NOMBRE:  Rojas Nelson Ferney_x000a_ - FECHA DE RETIRO:  01/04/2024_x000a_ - MOTIVO:   FINALIZACION DE PUNTOS_x000a_Contrato: Proyectizado_x000a_Duración: 1 mes     ||    Puntos: 52_x000a_Horario: L - S 7AM - 4PM._x000a_Sede: SAN FERNANDO _x000a_Recursos:  102839 SIMCARD ETB 1 SERIALIZADO_x000a_Observación:  Tecnico IV Fusionador De Fibra Aseguramiento FTTH; con horario L-S 7ªM -4PM. Con asignación de SIM CARD (Voz +datos)_x000a_Usuario:  Lina Cruz&quot;_x000a__x000a_"/>
    <m/>
    <s v="Reemplazo"/>
    <n v="1199001"/>
    <s v="Rojas Nelson Ferney"/>
    <s v="Sin Novedad"/>
    <n v="1"/>
    <n v="1"/>
    <x v="0"/>
    <n v="5.1329523148160661"/>
    <n v="2.0416666666666665"/>
    <s v="Marsceliano Tovar Nivia"/>
    <n v="12"/>
    <n v="13"/>
    <n v="1"/>
    <n v="4.1666666666666664E-2"/>
    <n v="3"/>
    <n v="2.0416666666666665"/>
    <n v="23"/>
    <x v="0"/>
    <b v="1"/>
    <b v="1"/>
    <n v="6.0413676620373735"/>
    <n v="2.0416666666666665"/>
    <x v="12"/>
  </r>
  <r>
    <x v="35"/>
    <n v="52972403"/>
    <s v="LINA PAOLA CRUZ TORRES"/>
    <s v="APROBADO"/>
    <n v="52272753"/>
    <s v="LINA MARGARITA HOYOS GOMEZ"/>
    <n v="1060001"/>
    <s v="ETB"/>
    <s v="Centro de Gestion"/>
    <s v="1060001-CENTRO DE GESTIÓN ASEG- 4600018227 -20 BOG"/>
    <x v="35"/>
    <s v="PROFESIONAL DE ATENCION A FALLAS CORPORATIVO"/>
    <n v="5"/>
    <s v="OBRA LABOR"/>
    <s v="PROYECTIZADO"/>
    <s v="Lunes - Sabado"/>
    <s v="No"/>
    <s v="No"/>
    <n v="0"/>
    <n v="518100"/>
    <n v="0"/>
    <n v="2600200"/>
    <n v="0"/>
    <s v="No"/>
    <x v="1"/>
    <s v="&quot;Solicitado Por: Ingeniero Carlos Arturo Contreras Perfil: Profesional De Atencion A Fallas Corporativo Cant Vacantes: 5 || Ceco: 1060001 || Ciudad: Bogota - TIPO DE ORDEN: Aumento de Producción - CC-2024-000000023 Contrato: Proyectizado Duración: 1 mes || Puntos: 280 por mes Horario: 6*8 Sede: cuni Recursos: 000001 CARNÉ 5 SERIALIZADO 102727 COMPUTADOR PORTATIL 5 SERIALIZADO 000006 Cuenta Correo Basic 5 SERIALIZADO 101999 CELULAR SMARTPHONE BASICO 5 CUANTIFICADO 102839 SIMCARD ETB 5 SERIALIZADO Observación: Se adjunta control de cambios y justificación ETB Usuario: Lina Cruz&quot; | autorizado - solicitud realizada por ETB"/>
    <s v="Nombre: COMPUTADOR PORTATIL , Nombre: SIMCARD ETB , Nombre: Cuenta Correo Basic , Nombre: CARNÉ , Nombre: CELULAR SMARTPHONE BASICO ,"/>
    <s v="No es necesario el colaborador remplazo"/>
    <m/>
    <m/>
    <s v="LINA PAOLA CRUZ TORRES"/>
    <d v="2024-03-27T18:12:30"/>
    <s v="EDNA  ROCIO VIATELA PRADA"/>
    <d v="2024-04-01T15:47:47"/>
    <s v="MARITZA FERNÁNDEZ RINCÓN"/>
    <d v="2024-04-01T18:08:17"/>
    <m/>
    <m/>
    <s v="LINA MARGARITA HOYOS GOMEZ"/>
    <d v="2024-04-01T21:56:30"/>
    <s v="&quot;Solicitado Por:  Ingeniero  Carlos Arturo Contreras  _x000a_Perfil: Profesional De Atencion A Fallas Corporativo _x000a_Cant Vacantes: 5    ||   Ceco: 1060001    ||   Ciudad: Bogota _x000a_ - TIPO DE ORDEN:   Aumento de Producción_x000a_ - CC-2024-000000023_x000a_Contrato: Proyectizado_x000a_Duración: 1 mes     ||    Puntos: 280 por mes _x000a_Horario: 6*8_x000a_Sede: cuni _x000a_Recursos:  000001 CARNÉ 5 SERIALIZADO  _x000a_102727 COMPUTADOR PORTATIL 5 SERIALIZADO  _x000a_000006 Cuenta Correo Basic 5 SERIALIZADO  _x000a_101999 CELULAR SMARTPHONE BASICO 5 CUANTIFICADO  _x000a_102839 SIMCARD ETB 5 SERIALIZADO _x000a_Observación:  Se adjunta control de cambios y justificación ETB_x000a_Usuario:  Lina Cruz&quot;_x000a__x000a_"/>
    <m/>
    <s v="Aumento de Producción"/>
    <n v="1060001"/>
    <n v="0"/>
    <s v="Sin Novedad"/>
    <n v="5"/>
    <n v="2"/>
    <x v="2"/>
    <n v="4.8994947916726233"/>
    <n v="1.125"/>
    <s v="Carlos Arturo Contreras"/>
    <n v="18"/>
    <n v="21"/>
    <n v="3"/>
    <n v="0.125"/>
    <n v="2"/>
    <n v="1.125"/>
    <n v="23"/>
    <x v="0"/>
    <b v="1"/>
    <b v="1"/>
    <n v="5.15555274306098"/>
    <n v="1.125"/>
    <x v="3"/>
  </r>
  <r>
    <x v="36"/>
    <n v="52972403"/>
    <s v="LINA PAOLA CRUZ TORRES"/>
    <s v="APROBADO"/>
    <n v="51949366"/>
    <s v="MARITZA FERNÁNDEZ RINCÓN"/>
    <n v="1519001"/>
    <s v="ETB"/>
    <s v="GRUPO 3 - APROV. LÓG. SER. CORP. Y AC  CW-8267-23 BOG"/>
    <s v="1519001-CENTRO DE GESTIÓN CW8267 CG"/>
    <x v="36"/>
    <s v="ASIGNADOR"/>
    <n v="1"/>
    <s v="OBRA LABOR"/>
    <s v="PROYECTIZADO"/>
    <s v="Lunes - Sabado"/>
    <s v="No"/>
    <s v="No"/>
    <n v="0"/>
    <n v="280800"/>
    <n v="0"/>
    <n v="1300000"/>
    <n v="0"/>
    <s v="No"/>
    <x v="0"/>
    <s v="&quot;Solicitado Por: Ingeniero Pedro Wilson Salamanca Perfil: Asignador Cant Vacantes: 1 || Ceco: 1519001 || Ciudad: Bogota - TIPO DE ORDEN: Reemplazo - CEDULA: 1015430236 - NOMBRE: Martin Peñuela Carlos Andres - FECHA DE RETIRO: 30/03/2024 - MOTIVO: Otra Oportunidad Laboral Contrato: Proyectizado Duración: 3 meses || Puntos: 200*mes Horario: 6*8 de L-S Sede: COFRADIA Recursos: 000001 CARNÉ 1 SERIALIZADO 102727 COMPUTADOR PORTATIL 1 SERIALIZADO 102839 SIMCARD ETB 1 SERIALIZADO 101999 CELULAR SMARTPHONE BASICO 1 CUANTIFICADO 000006 Cuenta Correo Basic 1 SERIALIZADO Usuario: Lina Cruz&quot; | AUTORIZADO POR REEMPLAZO"/>
    <s v="Nombre: COMPUTADOR PORTATIL , Nombre: SIMCARD ETB , Nombre: Cuenta Correo Basic , Nombre: CARNÉ , Nombre: CELULAR SMARTPHONE BASICO ,"/>
    <s v="1015430236"/>
    <m/>
    <m/>
    <s v="LINA PAOLA CRUZ TORRES"/>
    <d v="2024-04-02T15:07:25"/>
    <s v="EDNA  ROCIO VIATELA PRADA"/>
    <d v="2024-04-04T11:14:07"/>
    <m/>
    <m/>
    <m/>
    <m/>
    <s v="MARITZA FERNÁNDEZ RINCÓN"/>
    <d v="2024-04-04T11:16:43"/>
    <s v="&quot;Solicitado Por:  Ingeniero  Pedro Wilson Salamanca   _x000a_Perfil: Asignador _x000a_Cant Vacantes: 1    ||   Ceco: 1519001    ||   Ciudad: Bogota _x000a_ - TIPO DE ORDEN:   Reemplazo_x000a_ - CEDULA:  1015430236_x000a_ - NOMBRE:  Martin Peñuela Carlos Andres_x000a_ - FECHA DE RETIRO:  30/03/2024_x000a_ - MOTIVO:   Otra Oportunidad Laboral_x000a_Contrato: Proyectizado_x000a_Duración: 3 meses     ||    Puntos: 200*mes_x000a_Horario: 6*8 de L-S_x000a_Sede: COFRADIA   _x000a_Recursos:  000001 CARNÉ 1 SERIALIZADO _x000a_102727 COMPUTADOR PORTATIL 1 SERIALIZADO  _x000a_102839 SIMCARD ETB 1 SERIALIZADO  _x000a_101999 CELULAR SMARTPHONE BASICO 1 CUANTIFICADO  _x000a_000006 Cuenta Correo Basic 1 SERIALIZADO_x000a_Usuario:  Lina Cruz&quot;_x000a_"/>
    <m/>
    <s v="Reemplazo"/>
    <n v="1519001"/>
    <s v="Martin Peñuela Carlos Andres"/>
    <s v="Sin Novedad"/>
    <n v="1"/>
    <n v="1"/>
    <x v="0"/>
    <n v="1.8379831018537516"/>
    <n v="1.8333333333333335"/>
    <s v="Pedro Wilson Salamanca "/>
    <n v="15"/>
    <n v="11"/>
    <n v="20"/>
    <n v="0.83333333333333337"/>
    <n v="3"/>
    <n v="1.8333333333333335"/>
    <n v="21"/>
    <x v="0"/>
    <b v="1"/>
    <b v="1"/>
    <n v="1.8397983449103776"/>
    <n v="1.8333333333333337"/>
    <x v="19"/>
  </r>
  <r>
    <x v="37"/>
    <n v="52972403"/>
    <s v="LINA PAOLA CRUZ TORRES"/>
    <s v="APROBADO"/>
    <n v="80761207"/>
    <s v="RICARDO ALFONSO RODRIGUEZ"/>
    <n v="1196001"/>
    <s v="ETB"/>
    <s v="Aseguramiento FTTC/Cobre"/>
    <s v="1196001-Aseguramiento FTTC/cobre C-CW5903-23 BOG"/>
    <x v="37"/>
    <s v="AUXILIAR I / EMPALMERIA REDES DE COBRE"/>
    <n v="1"/>
    <s v="OBRA LABOR"/>
    <s v="PROYECTIZADO"/>
    <s v="7 a.m. - 4 p.m."/>
    <s v="No"/>
    <s v="No"/>
    <n v="0"/>
    <n v="0"/>
    <n v="0"/>
    <n v="1300000"/>
    <n v="0"/>
    <s v="No"/>
    <x v="0"/>
    <s v="&quot;Solicitado Por: Ingeniero Mauricio Barreto Ochoa Perfil: Auxiliar I / Empalmeria Redes De Cobre Cant Vacantes: 1 || Ceco: 1196001 || Ciudad: Bogotá - TIPO DE ORDEN: Reemplazo - CEDULA: 1073527916 - NOMBRE: Alvarado Castellanos Jhon Sebastian - FECHA DE RETIRO: 22/03/2024 - MOTIVO: Terminación Justa Causa Contrato: Proyectizado Duración: 1 MES || Puntos: 175 puntos mes Horario: L-S de 7 am – 4 Sede: TERRENO Recursos: SIN RECURSOS Observación: • 1 Auxiliar I / Empalmeria Redes De Cobre; horario L-S de 7 am – 4 pm, (175 puntos mes). Usuario: Lina Cruz&quot; | Autorizo Solicitud"/>
    <m/>
    <s v="1073527916"/>
    <m/>
    <m/>
    <s v="LINA PAOLA CRUZ TORRES"/>
    <d v="2024-04-03T16:34:35"/>
    <s v="EDNA  ROCIO VIATELA PRADA"/>
    <d v="2024-04-04T11:37:41"/>
    <m/>
    <m/>
    <m/>
    <m/>
    <s v="RICARDO ALFONSO RODRIGUEZ"/>
    <d v="2024-04-05T15:04:03"/>
    <s v="&quot;Solicitado Por:  Ingeniero  Mauricio Barreto Ochoa   _x000a_Perfil: Auxiliar I / Empalmeria Redes De Cobre _x000a_Cant Vacantes: 1    ||   Ceco: 1196001    ||   Ciudad: Bogotá _x000a_ - TIPO DE ORDEN:   Reemplazo_x000a_ - CEDULA:  1073527916_x000a_ - NOMBRE:  Alvarado Castellanos Jhon Sebastian_x000a_ - FECHA DE RETIRO:  22/03/2024_x000a_ - MOTIVO:   Terminación Justa Causa_x000a_Contrato: Proyectizado_x000a_Duración: 1 MES     ||    Puntos: 175 puntos mes_x000a_Horario: L-S de 7 am – 4 _x000a_Sede: TERRENO _x000a_Recursos:  SIN RECURSOS_x000a_Observación:  • 1 Auxiliar I / Empalmeria Redes De Cobre; horario L-S de 7 am – 4 pm, (175 puntos mes)._x000a_Usuario:  Lina Cruz&quot;_x000a__x000a_"/>
    <m/>
    <s v="Reemplazo"/>
    <n v="1196001"/>
    <s v="Alvarado Castellanos Jhon Sebastian"/>
    <s v="Sin Novedad"/>
    <n v="1"/>
    <n v="1"/>
    <x v="0"/>
    <n v="0.79381168981490191"/>
    <n v="1.9583333333333335"/>
    <s v="Mauricio Barreto Ochoa "/>
    <n v="16"/>
    <n v="15"/>
    <n v="23"/>
    <n v="0.95833333333333337"/>
    <n v="3"/>
    <n v="1.9583333333333335"/>
    <n v="20"/>
    <x v="1"/>
    <b v="1"/>
    <b v="1"/>
    <n v="1.9371305555541769"/>
    <n v="1.9583333333333337"/>
    <x v="20"/>
  </r>
  <r>
    <x v="38"/>
    <n v="52972403"/>
    <s v="LINA PAOLA CRUZ TORRES"/>
    <s v="APROBADO"/>
    <n v="80096369"/>
    <s v="DIEGO ARMANDO CASALLAS TRIANA"/>
    <n v="8903"/>
    <s v="Gobierno y Empresas"/>
    <s v="Estrategia Corporativa Operativo"/>
    <s v="8903-ESTRATEGIA CORPORATIVA OPERATIVO"/>
    <x v="38"/>
    <s v="TECNICO EN SISTEMAS DE INFORMACION"/>
    <n v="1"/>
    <s v="OBRA LABOR"/>
    <s v="PROYECTIZADO"/>
    <s v="7 a.m. - 5 p.m."/>
    <s v="No"/>
    <s v="No"/>
    <n v="0"/>
    <n v="0"/>
    <n v="0"/>
    <n v="2000031"/>
    <n v="0"/>
    <s v="No"/>
    <x v="0"/>
    <s v="&quot;Solicitado Por: Ingeniero Juan Pablo Correa Perfil: Técnico en Sistemas de Información Cant Vacantes: 1 || Ceco: 8903 || Ciudad: Bogotá - TIPO DE ORDEN: Reemplazo - CEDULA: 1081827659 - NOMBRE: Berdugo Perez Manuel David - FECHA DE RETIRO: 22/03/2024 - MOTIVO: Otra Oportunidad Laboral Contrato: Proyectizado Duración: 3 meses || Puntos: 200 Horario: Lunes - Viernes - 7 a.m. - 5 p.m. Sede: COFRADIA Recursos: 000008 Computador portatil core I7 1 SERIALIZADO 000006 Cuenta Correo Basic 1 SERIALIZADO 000002 Mouse USB 1 SERIALIZADO 000004 Base refrigerante 1 SERIALIZADO 9999909 TEAMS 1 CUANTIFICADO Usuario: Lina Cruz&quot;"/>
    <s v="Nombre: Computador portatil core I7 , Nombre: Cuenta Correo Basic , Nombre: Mouse USB , Nombre: Base refrigerante , Nombre: TEAMS ,"/>
    <s v="1081827659"/>
    <m/>
    <m/>
    <s v="LINA PAOLA CRUZ TORRES"/>
    <d v="2024-04-08T08:34:55"/>
    <s v="EDNA  ROCIO VIATELA PRADA"/>
    <d v="2024-04-10T10:43:46"/>
    <m/>
    <m/>
    <m/>
    <m/>
    <s v="DIEGO ARMANDO CASALLAS TRIANA"/>
    <d v="2024-04-17T15:32:59"/>
    <s v="&quot;Solicitado Por:  Ingeniero  Juan Pablo Correa  _x000a_Perfil: Técnico en Sistemas de Información _x000a_Cant Vacantes: 1    ||   Ceco: 8903    ||   Ciudad: Bogotá _x000a_ - TIPO DE ORDEN:   Reemplazo_x000a_ - CEDULA:  1081827659_x000a_ - NOMBRE:  Berdugo Perez Manuel David_x000a_ - FECHA DE RETIRO:  22/03/2024_x000a_ - MOTIVO:   Otra Oportunidad Laboral_x000a_Contrato: Proyectizado_x000a_Duración: 3 meses     ||    Puntos: 200_x000a_Horario: Lunes - Viernes - 7 a.m. - 5 p.m._x000a_Sede: COFRADIA   _x000a_Recursos:  000008 Computador portatil core I7 1 SERIALIZADO  _x000a_000006 Cuenta Correo Basic 1 SERIALIZADO  _x000a_000002 Mouse USB 1 SERIALIZADO  _x000a_000004 Base refrigerante 1 SERIALIZADO  _x000a_9999909 TEAMS 1 CUANTIFICADO_x000a_Usuario:  Lina Cruz&quot;_x000a_"/>
    <m/>
    <s v="Reemplazo"/>
    <n v="8903"/>
    <s v="Berdugo Perez Manuel David"/>
    <s v="Sin Novedad"/>
    <n v="1"/>
    <n v="1"/>
    <x v="0"/>
    <n v="2.089480405098584"/>
    <n v="7.291666666666667"/>
    <s v="Juan Pablo Correa"/>
    <n v="8"/>
    <n v="15"/>
    <n v="7"/>
    <n v="0.29166666666666669"/>
    <n v="8"/>
    <n v="7.291666666666667"/>
    <n v="17"/>
    <x v="1"/>
    <b v="1"/>
    <b v="1"/>
    <n v="9.2903215277838171"/>
    <n v="7.291666666666667"/>
    <x v="21"/>
  </r>
  <r>
    <x v="39"/>
    <n v="52972403"/>
    <s v="LINA PAOLA CRUZ TORRES"/>
    <s v="APROBADO"/>
    <n v="52272753"/>
    <s v="LINA MARGARITA HOYOS GOMEZ"/>
    <n v="1199001"/>
    <s v="ETB"/>
    <s v="Servicio cuadrillas red externa FTTH C-CW5903-23 BOG"/>
    <s v="1199001-Servicio cuadrillas red externa FTTH C-CW5903-23 BOG"/>
    <x v="39"/>
    <s v="TECNICO IV FUSIONADOR DE FIBRA ASEGURAMIENTO FTTH"/>
    <n v="20"/>
    <s v="OBRA LABOR"/>
    <s v="PROYECTIZADO"/>
    <s v="7 a.m. - 4 p.m."/>
    <s v="No"/>
    <s v="No"/>
    <n v="0"/>
    <n v="0"/>
    <n v="0"/>
    <n v="1300000"/>
    <n v="512000"/>
    <s v="No"/>
    <x v="1"/>
    <s v="&quot;Solicitado Por: Ingeniero Marscelo Tovar Nivia Perfil: Técnico IV / Fusionador de Fibra Aseguramiento FTTH Cant Vacantes: 20 || Ceco: 1199001 || Ciudad: Bogota - TIPO DE ORDEN: Aumento de Producción - MOTIVO: AUMENTO DE PRODUCCION Contrato: Proyectizado Duración: 1 MES || Puntos: 52 Horario: L - S 7AM - 4PM. Sede: TERRENO Recursos: SIN RECURSOS Usuario: Lina Cruz&quot; | Autorizo solicitud"/>
    <m/>
    <s v="No es necesario el colaborador remplazo"/>
    <m/>
    <m/>
    <s v="LINA PAOLA CRUZ TORRES"/>
    <d v="2024-04-12T11:25:39"/>
    <s v="EDNA  ROCIO VIATELA PRADA"/>
    <d v="2024-04-12T12:16:03"/>
    <s v="RICARDO ALFONSO RODRIGUEZ"/>
    <d v="2024-04-12T12:59:05"/>
    <m/>
    <m/>
    <s v="RICARDO ALFONSO RODRIGUEZ"/>
    <d v="2024-04-12T12:59:14"/>
    <s v="&quot;Solicitado Por:  Ingeniero  Marscelo Tovar Nivia   _x000a_Perfil: Técnico IV / Fusionador de Fibra Aseguramiento FTTH _x000a_Cant Vacantes: 20    ||   Ceco: 1199001    ||   Ciudad: Bogota _x000a_ - TIPO DE ORDEN:   Aumento de Producción_x000a_ - MOTIVO:   AUMENTO DE PRODUCCION_x000a_Contrato: Proyectizado_x000a_Duración: 1 MES     ||    Puntos: 52_x000a_Horario: L - S 7AM - 4PM._x000a_Sede: TERRENO _x000a_Recursos:  SIN RECURSOS_x000a_Usuario:  Lina Cruz&quot;_x000a_"/>
    <m/>
    <s v="Aumento de Producción"/>
    <n v="1199001"/>
    <n v="0"/>
    <s v="Sin Novedad"/>
    <n v="20"/>
    <n v="14"/>
    <x v="3"/>
    <n v="3.5001238422410097E-2"/>
    <n v="4.1666666666666664E-2"/>
    <s v="Marscelo Tovar Nivia "/>
    <n v="11"/>
    <n v="12"/>
    <n v="1"/>
    <n v="4.1666666666666664E-2"/>
    <n v="1"/>
    <n v="4.1666666666666664E-2"/>
    <n v="13"/>
    <x v="1"/>
    <b v="1"/>
    <b v="1"/>
    <n v="6.4988888887455687E-2"/>
    <n v="4.1666666666666664E-2"/>
    <x v="12"/>
  </r>
  <r>
    <x v="40"/>
    <n v="52972403"/>
    <s v="LINA PAOLA CRUZ TORRES"/>
    <s v="APROBADO"/>
    <n v="52272753"/>
    <s v="LINA MARGARITA HOYOS GOMEZ"/>
    <n v="1199001"/>
    <s v="ETB"/>
    <s v="Servicio cuadrillas red externa FTTH C-CW5903-23 BOG"/>
    <s v="1199001-Servicio cuadrillas red externa FTTH C-CW5903-23 BOG"/>
    <x v="40"/>
    <s v="TECNICO I AUXILIAR EMPALME DE FIBRA OPTICA"/>
    <n v="20"/>
    <s v="OBRA LABOR"/>
    <s v="PROYECTIZADO"/>
    <s v="7 a.m. - 4 p.m."/>
    <s v="No"/>
    <s v="No"/>
    <n v="0"/>
    <n v="0"/>
    <n v="0"/>
    <n v="1300000"/>
    <n v="0"/>
    <s v="No"/>
    <x v="1"/>
    <s v="&quot;Solicitado Por: Ingeniero Marscelo Tovar Nivia Perfil: Técnico I/ Auxiliar Empalme De Fibra Óptica Cant Vacantes: 20 || Ceco: 1199001 || Ciudad: Bogota - TIPO DE ORDEN: Aumento de Producción - MOTIVO: AUMENTO DE PRODUCCION Contrato: Proyectizado Duración: 1 MES || Puntos: 26 Horario: L - S 7AM - 4PM. Sede: TERRENO Recursos: SIN RECURSOS Usuario: Lina Cruz&quot; | Autorizo solicitud"/>
    <m/>
    <s v="No es necesario el colaborador remplazo"/>
    <m/>
    <m/>
    <s v="LINA PAOLA CRUZ TORRES"/>
    <d v="2024-04-12T11:25:48"/>
    <s v="EDNA  ROCIO VIATELA PRADA"/>
    <d v="2024-04-12T12:18:11"/>
    <s v="RICARDO ALFONSO RODRIGUEZ"/>
    <d v="2024-04-12T12:58:45"/>
    <m/>
    <m/>
    <s v="RICARDO ALFONSO RODRIGUEZ"/>
    <d v="2024-04-12T12:58:53"/>
    <s v="&quot;Solicitado Por:  Ingeniero  Marscelo Tovar Nivia   _x000a_Perfil: Técnico I/ Auxiliar Empalme De Fibra Óptica _x000a_Cant Vacantes: 20    ||   Ceco: 1199001    ||   Ciudad: Bogota _x000a_ - TIPO DE ORDEN:   Aumento de Producción_x000a_ - MOTIVO:   AUMENTO DE PRODUCCION_x000a_Contrato: Proyectizado_x000a_Duración: 1 MES     ||    Puntos: 26_x000a_Horario: L - S 7AM - 4PM._x000a_Sede: TERRENO _x000a_Recursos:  SIN RECURSOS_x000a_Usuario:  Lina Cruz&quot;_x000a_"/>
    <m/>
    <s v="Aumento de Producción"/>
    <n v="1199001"/>
    <n v="0"/>
    <s v="Sin Novedad"/>
    <n v="20"/>
    <n v="19"/>
    <x v="1"/>
    <n v="3.6375185183715075E-2"/>
    <n v="4.1666666666666664E-2"/>
    <s v="Marscelo Tovar Nivia "/>
    <n v="11"/>
    <n v="12"/>
    <n v="1"/>
    <n v="4.1666666666666664E-2"/>
    <n v="1"/>
    <n v="4.1666666666666664E-2"/>
    <n v="13"/>
    <x v="1"/>
    <b v="1"/>
    <b v="1"/>
    <n v="6.4642083329090383E-2"/>
    <n v="4.1666666666666664E-2"/>
    <x v="13"/>
  </r>
  <r>
    <x v="41"/>
    <n v="52972403"/>
    <s v="LINA PAOLA CRUZ TORRES"/>
    <s v="APROBADO"/>
    <n v="52272753"/>
    <s v="LINA MARGARITA HOYOS GOMEZ"/>
    <n v="1199001"/>
    <s v="ETB"/>
    <s v="Servicio cuadrillas red externa FTTH C-CW5903-23 BOG"/>
    <s v="1199001-Servicio cuadrillas red externa FTTH C-CW5903-23 BOG"/>
    <x v="41"/>
    <s v="TECNICO II LIDER DE GRUPO TENDIDO DE FIBRA OPTICA ASEGURAMIENTO"/>
    <n v="6"/>
    <s v="OBRA LABOR"/>
    <s v="PROYECTIZADO"/>
    <s v="7 a.m. - 4 p.m."/>
    <s v="No"/>
    <s v="No"/>
    <n v="0"/>
    <n v="0"/>
    <n v="0"/>
    <n v="1300000"/>
    <n v="320000"/>
    <s v="No"/>
    <x v="1"/>
    <s v="&quot;Solicitado Por: Ingeniero Marscelo Tovar Nivia Perfil: Tecnico II Lider De Grupo Tendido De Fibra Óptica Aseguramiento Cant Vacantes: 6 || Ceco: 1199001 || Ciudad: Bogota - TIPO DE ORDEN: Aumento de Producción - MOTIVO: AUMENTO DE PRODUCCION Contrato: Proyectizado Duración: 1 MES || Puntos: 52 Horario: L - S 7AM - 4PM. Sede: TERRENO Recursos: SIN RECURSOS Usuario: Lina Cruz&quot; | Autorizo solicitud"/>
    <m/>
    <s v="No es necesario el colaborador remplazo"/>
    <m/>
    <m/>
    <s v="LINA PAOLA CRUZ TORRES"/>
    <d v="2024-04-12T11:25:57"/>
    <s v="EDNA  ROCIO VIATELA PRADA"/>
    <d v="2024-04-12T12:19:58"/>
    <s v="RICARDO ALFONSO RODRIGUEZ"/>
    <d v="2024-04-12T12:58:26"/>
    <m/>
    <m/>
    <s v="RICARDO ALFONSO RODRIGUEZ"/>
    <d v="2024-04-12T12:58:36"/>
    <s v="&quot;Solicitado Por:  Ingeniero  Marscelo Tovar Nivia   _x000a_Perfil: Tecnico II Lider De Grupo Tendido De Fibra Óptica Aseguramiento _x000a_Cant Vacantes: 6    ||   Ceco: 1199001    ||   Ciudad: Bogota _x000a_ - TIPO DE ORDEN:   Aumento de Producción_x000a_ - MOTIVO:   AUMENTO DE PRODUCCION_x000a_Contrato: Proyectizado_x000a_Duración: 1 MES     ||    Puntos: 52_x000a_Horario: L - S 7AM - 4PM._x000a_Sede: TERRENO _x000a_Recursos:  SIN RECURSOS_x000a_Usuario:  Lina Cruz&quot;_x000a_"/>
    <m/>
    <s v="Aumento de Producción"/>
    <n v="1199001"/>
    <n v="0"/>
    <s v="Sin Novedad"/>
    <n v="6"/>
    <n v="3"/>
    <x v="2"/>
    <n v="3.7517777775065042E-2"/>
    <n v="4.1666666666666664E-2"/>
    <s v="Marscelo Tovar Nivia "/>
    <n v="11"/>
    <n v="12"/>
    <n v="1"/>
    <n v="4.1666666666666664E-2"/>
    <n v="1"/>
    <n v="4.1666666666666664E-2"/>
    <n v="13"/>
    <x v="1"/>
    <b v="1"/>
    <b v="1"/>
    <n v="6.4338576383306645E-2"/>
    <n v="4.1666666666666664E-2"/>
    <x v="14"/>
  </r>
  <r>
    <x v="42"/>
    <n v="52972403"/>
    <s v="LINA PAOLA CRUZ TORRES"/>
    <s v="APROBADO"/>
    <n v="52272753"/>
    <s v="LINA MARGARITA HOYOS GOMEZ"/>
    <n v="1199001"/>
    <s v="ETB"/>
    <s v="Servicio cuadrillas red externa FTTH C-CW5903-23 BOG"/>
    <s v="1199001-Servicio cuadrillas red externa FTTH C-CW5903-23 BOG"/>
    <x v="42"/>
    <s v="AUXILIAR I TENDIDO DE FIBRA OPTICA"/>
    <n v="20"/>
    <s v="OBRA LABOR"/>
    <s v="PROYECTIZADO"/>
    <s v="7 a.m. - 4 p.m."/>
    <s v="No"/>
    <s v="No"/>
    <n v="0"/>
    <n v="0"/>
    <n v="0"/>
    <n v="1300000"/>
    <n v="0"/>
    <s v="No"/>
    <x v="1"/>
    <s v="&quot;Solicitado Por: Ingeniero Marscelo Tovar Nivia Perfil: Auxiliar I Tendido de Fibra Optica Cant Vacantes: 20 || Ceco: 1199001 || Ciudad: Bogota - TIPO DE ORDEN: Aumento de Producción - MOTIVO: AUMENTO DE PRODUCCION Contrato: Proyectizado Duración: 1 MES || Puntos: 26 Horario: L - S 7AM - 4PM. Sede: TERRENO Recursos: SIN RECURSOS Usuario: Lina Cruz&quot; | Autorizo solicitud"/>
    <m/>
    <s v="No es necesario el colaborador remplazo"/>
    <m/>
    <m/>
    <s v="LINA PAOLA CRUZ TORRES"/>
    <d v="2024-04-12T11:26:10"/>
    <s v="EDNA  ROCIO VIATELA PRADA"/>
    <d v="2024-04-12T12:31:45"/>
    <s v="RICARDO ALFONSO RODRIGUEZ"/>
    <d v="2024-04-12T12:58:05"/>
    <m/>
    <m/>
    <s v="RICARDO ALFONSO RODRIGUEZ"/>
    <d v="2024-04-12T12:58:15"/>
    <s v="&quot;Solicitado Por:  Ingeniero  Marscelo Tovar Nivia   _x000a_Perfil: Auxiliar I Tendido de Fibra Optica _x000a_Cant Vacantes: 20    ||   Ceco: 1199001    ||   Ciudad: Bogota _x000a_ - TIPO DE ORDEN:   Aumento de Producción_x000a_ - MOTIVO:   AUMENTO DE PRODUCCION_x000a_Contrato: Proyectizado_x000a_Duración: 1 MES     ||    Puntos: 26_x000a_Horario: L - S 7AM - 4PM._x000a_Sede: TERRENO _x000a_Recursos:  SIN RECURSOS_x000a_Usuario:  Lina Cruz&quot;_x000a_"/>
    <m/>
    <s v="Aumento de Producción"/>
    <n v="1199001"/>
    <n v="0"/>
    <s v="Sin Novedad"/>
    <n v="20"/>
    <n v="20"/>
    <x v="0"/>
    <n v="4.5548344904091209E-2"/>
    <n v="4.1666666666666664E-2"/>
    <s v="Marscelo Tovar Nivia "/>
    <n v="11"/>
    <n v="12"/>
    <n v="1"/>
    <n v="4.1666666666666664E-2"/>
    <n v="1"/>
    <n v="4.1666666666666664E-2"/>
    <n v="13"/>
    <x v="1"/>
    <b v="1"/>
    <b v="1"/>
    <n v="6.3955011573852971E-2"/>
    <n v="4.1666666666666664E-2"/>
    <x v="10"/>
  </r>
  <r>
    <x v="43"/>
    <n v="52972403"/>
    <s v="LINA PAOLA CRUZ TORRES"/>
    <s v="APROBADO"/>
    <n v="52272753"/>
    <s v="LINA MARGARITA HOYOS GOMEZ"/>
    <n v="1199001"/>
    <s v="ETB"/>
    <s v="Servicio cuadrillas red externa FTTH C-CW5903-23 BOG"/>
    <s v="1199001-Servicio cuadrillas red externa FTTH C-CW5903-23 BOG"/>
    <x v="43"/>
    <s v="AUXILIAR I / OPERADOR DE DATOS"/>
    <n v="6"/>
    <s v="OBRA LABOR"/>
    <s v="PROYECTIZADO"/>
    <s v="7 a.m. - 4 p.m."/>
    <s v="No"/>
    <s v="No"/>
    <n v="0"/>
    <n v="0"/>
    <n v="0"/>
    <n v="1300000"/>
    <n v="110700"/>
    <s v="No"/>
    <x v="1"/>
    <s v="&quot;Solicitado Por: Ingeniero Marscelo Tovar Nivia Perfil: Auxiliar I / Operador De Datos Cant Vacantes: 6 || Ceco: 1199001 || Ciudad: Bogota - TIPO DE ORDEN: Aumento de Producción - MOTIVO: AUMENTO DE PRODUCCION Contrato: Proyectizado Duración: 1 MES || Puntos: 3406 Horario: L - S 7AM - 4PM. Sede: TERRENO Recursos: 102839 SIMCARD ETB 6 SERIALIZADO 102727 COMPUTADOR PORTATIL 6 SERIALIZADO 000005 Cuenta Correo Kios 6 SERIALIZADO Observación: ? Asignación de SIM CARD (Voz +datos) + PC portátil y Correo corporativo. Usuario: Lina Cruz&quot; | Autorizo solicitud"/>
    <s v="Nombre: COMPUTADOR PORTATIL , Nombre: SIMCARD ETB , Nombre: Cuenta Correo Kios ,"/>
    <s v="No es necesario el colaborador remplazo"/>
    <m/>
    <m/>
    <s v="LINA PAOLA CRUZ TORRES"/>
    <d v="2024-04-12T11:26:14"/>
    <s v="EDNA  ROCIO VIATELA PRADA"/>
    <d v="2024-04-12T12:35:03"/>
    <s v="RICARDO ALFONSO RODRIGUEZ"/>
    <d v="2024-04-12T12:57:41"/>
    <m/>
    <m/>
    <s v="RICARDO ALFONSO RODRIGUEZ"/>
    <d v="2024-04-12T12:57:52"/>
    <s v="&quot;Solicitado Por:  Ingeniero  Marscelo Tovar Nivia   _x000a_Perfil: Auxiliar I / Operador De Datos _x000a_Cant Vacantes: 6    ||   Ceco: 1199001    ||   Ciudad: Bogota _x000a_ - TIPO DE ORDEN:   Aumento de Producción_x000a_ - MOTIVO:   AUMENTO DE PRODUCCION_x000a_Contrato: Proyectizado_x000a_Duración: 1 MES     ||    Puntos: 3406_x000a_Horario: L - S 7AM - 4PM._x000a_Sede: TERRENO _x000a_Recursos:  102839 SIMCARD ETB 6 SERIALIZADO  _x000a_102727 COMPUTADOR PORTATIL 6 SERIALIZADO  _x000a_000005 Cuenta Correo Kios 6 SERIALIZADO_x000a_Observación:  _x0009_Asignación de SIM CARD (Voz +datos) + PC portátil y Correo corporativo._x000a_Usuario:  Lina Cruz&quot;_x000a_"/>
    <m/>
    <s v="Aumento de Producción"/>
    <n v="1199001"/>
    <n v="0"/>
    <s v="Sin Novedad"/>
    <n v="6"/>
    <n v="6"/>
    <x v="0"/>
    <n v="4.7788344912987668E-2"/>
    <n v="4.1666666666666664E-2"/>
    <s v="Marscelo Tovar Nivia "/>
    <n v="11"/>
    <n v="12"/>
    <n v="1"/>
    <n v="4.1666666666666664E-2"/>
    <n v="1"/>
    <n v="4.1666666666666664E-2"/>
    <n v="13"/>
    <x v="1"/>
    <b v="1"/>
    <b v="1"/>
    <n v="6.3636261576903053E-2"/>
    <n v="4.1666666666666664E-2"/>
    <x v="15"/>
  </r>
  <r>
    <x v="44"/>
    <n v="52972403"/>
    <s v="LINA PAOLA CRUZ TORRES"/>
    <s v="APROBADO"/>
    <n v="52272753"/>
    <s v="LINA MARGARITA HOYOS GOMEZ"/>
    <n v="1199001"/>
    <s v="ETB"/>
    <s v="Servicio cuadrillas red externa FTTH C-CW5903-23 BOG"/>
    <s v="1199001-Servicio cuadrillas red externa FTTH C-CW5903-23 BOG"/>
    <x v="44"/>
    <s v="TECNICO I SEGURIDAD INFRAESTRUCTURA ASEGURAMIENTO FTTH"/>
    <n v="2"/>
    <s v="OBRA LABOR"/>
    <s v="PROYECTIZADO"/>
    <s v="7 a.m. - 4 p.m."/>
    <s v="No"/>
    <s v="No"/>
    <n v="0"/>
    <n v="0"/>
    <n v="0"/>
    <n v="1300000"/>
    <n v="200000"/>
    <s v="No"/>
    <x v="1"/>
    <s v="&quot;Solicitado Por: Ingeniero Marscelo Tovar Nivia Perfil: Tecnico I Seguridad Infraestructura Aseguramiento FTTH Cant Vacantes: 2 || Ceco: 1199001 || Ciudad: Bogota - TIPO DE ORDEN: Aumento de Producción - MOTIVO: AUMENTO DE PRODUCCION Contrato: Proyectizado Duración: 1 MES || Puntos: 234 Horario: L - S 7AM - 4PM. Sede: TERRENO Recursos: SIN RECURSOS Usuario: Lina Cruz&quot; | Autorizo solicitud"/>
    <m/>
    <s v="No es necesario el colaborador remplazo"/>
    <m/>
    <m/>
    <s v="LINA PAOLA CRUZ TORRES"/>
    <d v="2024-04-12T11:26:18"/>
    <s v="EDNA  ROCIO VIATELA PRADA"/>
    <d v="2024-04-12T12:41:25"/>
    <s v="RICARDO ALFONSO RODRIGUEZ"/>
    <d v="2024-04-12T12:57:16"/>
    <m/>
    <m/>
    <s v="RICARDO ALFONSO RODRIGUEZ"/>
    <d v="2024-04-12T12:57:27"/>
    <s v="&quot;Solicitado Por:  Ingeniero  Marscelo Tovar Nivia   _x000a_Perfil: Tecnico I Seguridad Infraestructura Aseguramiento FTTH _x000a_Cant Vacantes: 2    ||   Ceco: 1199001    ||   Ciudad: Bogota _x000a_ - TIPO DE ORDEN:   Aumento de Producción_x000a_ - MOTIVO:   AUMENTO DE PRODUCCION_x000a_Contrato: Proyectizado_x000a_Duración: 1 MES     ||    Puntos: 234_x000a_Horario: L - S 7AM - 4PM._x000a_Sede: TERRENO _x000a_Recursos:  SIN RECURSOS_x000a_Usuario:  Lina Cruz&quot;_x000a_"/>
    <m/>
    <s v="Aumento de Producción"/>
    <n v="1199001"/>
    <n v="0"/>
    <s v="Sin Novedad"/>
    <n v="2"/>
    <n v="2"/>
    <x v="0"/>
    <n v="5.2164965280098841E-2"/>
    <n v="4.1666666666666664E-2"/>
    <s v="Marscelo Tovar Nivia "/>
    <n v="11"/>
    <n v="12"/>
    <n v="1"/>
    <n v="4.1666666666666664E-2"/>
    <n v="1"/>
    <n v="4.1666666666666664E-2"/>
    <n v="13"/>
    <x v="1"/>
    <b v="1"/>
    <b v="1"/>
    <n v="6.3308182870969176E-2"/>
    <n v="4.1666666666666664E-2"/>
    <x v="22"/>
  </r>
  <r>
    <x v="45"/>
    <n v="52972403"/>
    <s v="LINA PAOLA CRUZ TORRES"/>
    <s v="APROBADO"/>
    <n v="52272753"/>
    <s v="LINA MARGARITA HOYOS GOMEZ"/>
    <n v="1199001"/>
    <s v="ETB"/>
    <s v="Servicio cuadrillas red externa FTTH C-CW5903-23 BOG"/>
    <s v="1199001-Servicio cuadrillas red externa FTTH C-CW5903-23 BOG"/>
    <x v="45"/>
    <s v="PROFESIONAL I LIDER OPERATIVO"/>
    <n v="2"/>
    <s v="OBRA LABOR"/>
    <s v="PROYECTIZADO"/>
    <s v="7 a.m. - 4 p.m."/>
    <s v="No"/>
    <s v="No"/>
    <n v="0"/>
    <n v="0"/>
    <n v="0"/>
    <n v="2216000"/>
    <n v="0"/>
    <s v="No"/>
    <x v="1"/>
    <s v="&quot;Solicitado Por: Ingeniero Marscelo Tovar Nivia Perfil: Profesional I / Lider Operativo Cant Vacantes: 2 || Ceco: 1199001 || Ciudad: Bogota - TIPO DE ORDEN: Aumento de Producción - MOTIVO: AUMENTO DE PRODUCCION Contrato: Proyectizado Duración: 1 MES || Puntos: 3432 Horario: L - S 7AM - 4PM. Sede: TERRENO Recursos: 102839 SIMCARD ETB 2 SERIALIZADO 102727 COMPUTADOR PORTATIL 2 SERIALIZADO 000005 Cuenta Correo Kios 2 SERIALIZADO Observación: SIM CARD (Voz +datos) + PC portátil y Correo corporativo. Usuario: Lina Cruz&quot; | Autorizo solicitud"/>
    <s v="Nombre: COMPUTADOR PORTATIL , Nombre: SIMCARD ETB , Nombre: Cuenta Correo Kios ,"/>
    <s v="No es necesario el colaborador remplazo"/>
    <m/>
    <m/>
    <s v="LINA PAOLA CRUZ TORRES"/>
    <d v="2024-04-12T11:26:22"/>
    <s v="EDNA  ROCIO VIATELA PRADA"/>
    <d v="2024-04-12T12:42:48"/>
    <s v="RICARDO ALFONSO RODRIGUEZ"/>
    <d v="2024-04-12T12:56:50"/>
    <m/>
    <m/>
    <s v="RICARDO ALFONSO RODRIGUEZ"/>
    <d v="2024-04-12T12:57:02"/>
    <s v="&quot;Solicitado Por:  Ingeniero  Marscelo Tovar Nivia   _x000a_Perfil: Profesional I / Lider Operativo  _x000a_Cant Vacantes: 2    ||   Ceco: 1199001    ||   Ciudad: Bogota _x000a_ - TIPO DE ORDEN:   Aumento de Producción_x000a_ - MOTIVO:   AUMENTO DE PRODUCCION_x000a_Contrato: Proyectizado_x000a_Duración: 1 MES     ||    Puntos: 3432_x000a_Horario: L - S 7AM - 4PM._x000a_Sede: TERRENO _x000a_Recursos:  102839 SIMCARD ETB 2 SERIALIZADO  _x000a_102727 COMPUTADOR PORTATIL 2 SERIALIZADO  _x000a_000005 Cuenta Correo Kios 2 SERIALIZADO_x000a_Observación:  SIM CARD (Voz +datos) + PC portátil y Correo corporativo._x000a_Usuario:  Lina Cruz&quot;_x000a_"/>
    <m/>
    <s v="Aumento de Producción"/>
    <n v="1199001"/>
    <n v="0"/>
    <s v="Sin Novedad"/>
    <n v="2"/>
    <n v="1"/>
    <x v="1"/>
    <n v="5.3075393523613457E-2"/>
    <n v="4.1666666666666664E-2"/>
    <s v="Marscelo Tovar Nivia "/>
    <n v="11"/>
    <n v="12"/>
    <n v="1"/>
    <n v="4.1666666666666664E-2"/>
    <n v="1"/>
    <n v="4.1666666666666664E-2"/>
    <n v="13"/>
    <x v="1"/>
    <b v="1"/>
    <b v="1"/>
    <n v="6.2958530092146248E-2"/>
    <n v="4.1666666666666664E-2"/>
    <x v="23"/>
  </r>
  <r>
    <x v="46"/>
    <n v="52972403"/>
    <s v="LINA PAOLA CRUZ TORRES"/>
    <s v="APROBADO"/>
    <n v="52272753"/>
    <s v="LINA MARGARITA HOYOS GOMEZ"/>
    <n v="1199001"/>
    <s v="ETB"/>
    <s v="Servicio cuadrillas red externa FTTH C-CW5903-23 BOG"/>
    <s v="1199001-Servicio cuadrillas red externa FTTH C-CW5903-23 BOG"/>
    <x v="46"/>
    <s v="SUPERVISOR TECNICO / INSTALADOR REPARADOR FTTH"/>
    <n v="4"/>
    <s v="OBRA LABOR"/>
    <s v="PROYECTIZADO"/>
    <s v="7 a.m. - 4 p.m."/>
    <s v="No"/>
    <s v="No"/>
    <n v="0"/>
    <n v="0"/>
    <n v="0"/>
    <n v="1300000"/>
    <n v="530100"/>
    <s v="No"/>
    <x v="1"/>
    <s v="&quot;Solicitado Por: Ingeniero Marscelo Tovar Nivia Perfil: Supervisor Tecnico / Instalador Reparador FTTH Cant Vacantes: 4 || Ceco: 1199001 || Ciudad: Bogota - TIPO DE ORDEN: Aumento de Producción - CC- CC-2024-000000024 - MOTIVO: AUMENTO DE PRODUCCION Contrato: Proyectizado Duración: 1 MES || Puntos: 2730 Horario: L - S 7AM - 4PM. Sede: TERRENO Recursos: 102839 SIMCARD ETB 4 SERIALIZADO 102727 COMPUTADOR PORTATIL 4 SERIALIZADO 000005 Cuenta Correo Kios 4 SERIALIZADO 9999988 REQUIERE MOTO 4 CUANTIFICADO Usuario: Lina Cruz&quot; | Autorizo solicitud"/>
    <s v="Nombre: COMPUTADOR PORTATIL , Nombre: SIMCARD ETB , Nombre: Cuenta Correo Kios , Nombre: REQUIERE MOTO ,"/>
    <s v="No es necesario el colaborador remplazo"/>
    <m/>
    <m/>
    <s v="LINA PAOLA CRUZ TORRES"/>
    <d v="2024-04-15T07:55:37"/>
    <s v="EDNA  ROCIO VIATELA PRADA"/>
    <d v="2024-04-15T12:32:31"/>
    <s v="RICARDO ALFONSO RODRIGUEZ"/>
    <d v="2024-04-15T13:10:26"/>
    <m/>
    <m/>
    <s v="RICARDO ALFONSO RODRIGUEZ"/>
    <d v="2024-04-15T13:11:20"/>
    <s v="&quot;Solicitado Por:  Ingeniero  Marscelo Tovar Nivia   _x000a_Perfil: Supervisor Tecnico / Instalador Reparador FTTH _x000a_Cant Vacantes: 4    ||   Ceco: 1199001    ||   Ciudad: Bogota _x000a_ - TIPO DE ORDEN:   Aumento de Producción_x000a_ - CC- CC-2024-000000024_x000a_ - MOTIVO:   AUMENTO DE PRODUCCION_x000a_Contrato: Proyectizado_x000a_Duración: 1 MES     ||    Puntos: 2730_x000a_Horario: L - S 7AM - 4PM._x000a_Sede: TERRENO _x000a_Recursos:  102839 SIMCARD ETB 4 SERIALIZADO  _x000a_102727 COMPUTADOR PORTATIL 4 SERIALIZADO  _x000a_000005 Cuenta Correo Kios 4 SERIALIZADO  _x000a_9999988 REQUIERE MOTO 4 CUANTIFICADO _x000a_Usuario:  Lina Cruz&quot;_x000a_"/>
    <m/>
    <s v="Aumento de Producción"/>
    <n v="1199001"/>
    <n v="0"/>
    <s v="Sin Novedad"/>
    <n v="3"/>
    <n v="1"/>
    <x v="4"/>
    <n v="0.19228141203348059"/>
    <n v="0.25"/>
    <s v="Marscelo Tovar Nivia "/>
    <n v="7"/>
    <n v="13"/>
    <n v="6"/>
    <n v="0.25"/>
    <n v="1"/>
    <n v="0.25"/>
    <n v="12"/>
    <x v="1"/>
    <b v="0"/>
    <b v="1"/>
    <n v="0.21924004629545379"/>
    <n v="0.25"/>
    <x v="24"/>
  </r>
  <r>
    <x v="47"/>
    <n v="52972403"/>
    <s v="LINA PAOLA CRUZ TORRES"/>
    <s v="APROBADO"/>
    <n v="51949366"/>
    <s v="MARITZA FERNÁNDEZ RINCÓN"/>
    <n v="1060001"/>
    <s v="ETB"/>
    <s v="Centro de Gestion"/>
    <s v="1060001-CENTRO DE GESTIÓN ASEG- 4600018227 -20 BOG"/>
    <x v="47"/>
    <s v="PROFESIONAL DE ATENCION A FALLAS CORPORATIVO"/>
    <n v="1"/>
    <s v="OBRA LABOR"/>
    <s v="PROYECTIZADO"/>
    <s v="Lunes - Sabado"/>
    <s v="No"/>
    <s v="No"/>
    <n v="0"/>
    <n v="518100"/>
    <n v="0"/>
    <n v="2600200"/>
    <n v="0"/>
    <s v="No"/>
    <x v="0"/>
    <s v="&quot;Solicitado Por: Ingeniero Carlos Arturo Contreras Perfil: Profesional De Atencion A Fallas Corporativo Cant Vacantes: 1 || Ceco: 1060001 || Ciudad: Bogota - TIPO DE ORDEN: Reemplazo - CEDULA: 80183331 - NOMBRE: Roncancio Cifuentes David Fernando - FECHA DE RETIRO: 11/04/2024 - MOTIVO: Renuncia Voluntaria Contrato: obra labor Duración: 1 MES || Puntos: 6*8 Horario: 140 por mes Sede: cuni Recursos: 000001 CARNÉ 1 SERIALIZADO 102727 COMPUTADOR PORTATIL 1 SERIALIZADO 000005 Cuenta Correo Kios 1 SERIALIZADO 102839 SIMCARD ETB 1 SERIALIZADO 101999 CELULAR SMARTPHONE BASICO 1 CUANTIFICADO Usuario: Lina Cruz&quot; | AUTORIZADO POR REEMPLAZO"/>
    <s v="Nombre: COMPUTADOR PORTATIL , Nombre: SIMCARD ETB , Nombre: Cuenta Correo Kios , Nombre: CARNÉ , Nombre: CELULAR SMARTPHONE BASICO ,"/>
    <s v="80183331"/>
    <m/>
    <m/>
    <s v="LINA PAOLA CRUZ TORRES"/>
    <d v="2024-04-15T13:56:56"/>
    <s v="EDNA  ROCIO VIATELA PRADA"/>
    <d v="2024-04-16T14:32:12"/>
    <m/>
    <m/>
    <m/>
    <m/>
    <s v="MARITZA FERNÁNDEZ RINCÓN"/>
    <d v="2024-04-16T14:50:21"/>
    <s v="&quot;Solicitado Por:  Ingeniero  Carlos Arturo Contreras  _x000a_Perfil: Profesional De Atencion A Fallas Corporativo _x000a_Cant Vacantes: 1    ||   Ceco: 1060001    ||   Ciudad: Bogota _x000a_ - TIPO DE ORDEN:   Reemplazo_x000a_ - CEDULA:  80183331_x000a_ - NOMBRE:  Roncancio Cifuentes David Fernando_x000a_ - FECHA DE RETIRO:  11/04/2024_x000a_ - MOTIVO:   Renuncia Voluntaria_x000a_Contrato: obra labor _x000a_Duración: 1 MES     ||    Puntos: 6*8_x000a_Horario: 140 por mes _x000a_Sede: cuni _x000a_Recursos:  000001 CARNÉ 1 SERIALIZADO _x000a_102727 COMPUTADOR PORTATIL 1 SERIALIZADO  _x000a_000005 Cuenta Correo Kios 1 SERIALIZADO  _x000a_102839 SIMCARD ETB 1 SERIALIZADO  _x000a_101999 CELULAR SMARTPHONE BASICO 1 CUANTIFICADO _x000a_Usuario:  Lina Cruz&quot;_x000a_"/>
    <m/>
    <s v="Reemplazo"/>
    <n v="1060001"/>
    <s v="Roncancio Cifuentes David Fernando"/>
    <s v="Sin Novedad"/>
    <n v="1"/>
    <n v="0"/>
    <x v="1"/>
    <n v="1.0244916666633799"/>
    <n v="1.0416666666666667"/>
    <s v="Carlos Arturo Contreras"/>
    <n v="13"/>
    <n v="14"/>
    <n v="1"/>
    <n v="4.1666666666666664E-2"/>
    <n v="2"/>
    <n v="1.0416666666666667"/>
    <n v="12"/>
    <x v="1"/>
    <b v="1"/>
    <b v="1"/>
    <n v="1.0370964120302233"/>
    <n v="1.0416666666666667"/>
    <x v="3"/>
  </r>
  <r>
    <x v="48"/>
    <n v="52972403"/>
    <s v="LINA PAOLA CRUZ TORRES"/>
    <s v="APROBADO"/>
    <n v="80096369"/>
    <s v="DIEGO ARMANDO CASALLAS TRIANA"/>
    <n v="4666001"/>
    <s v="Gobierno y Empresas"/>
    <s v="DADEP-CI-131-XXX-24-BOG"/>
    <s v="4666001-DADEP-CI-131-XXX-24-BOG"/>
    <x v="48"/>
    <s v="TECNICO DE ARCHIVO"/>
    <n v="2"/>
    <s v="OBRA LABOR"/>
    <s v="PROYECTIZADO"/>
    <s v="7 a.m. - 5 p.m."/>
    <s v="No"/>
    <s v="No"/>
    <n v="0"/>
    <n v="0"/>
    <n v="0"/>
    <n v="1300000"/>
    <n v="0"/>
    <s v="No"/>
    <x v="1"/>
    <s v="&quot;Solicitado Por: Ingeniero Dumar Gutierrez Perfil: Tecnico De Archivo Cant Vacantes: 2 || Ceco: 4666001 || Ciudad: Bogota - TIPO DE ORDEN: Aumento de Producción por cambio de CECO, Personas a Reemplazar: - CEDULA: 1000021198 - NOMBRE: Sanchez Avendaño Ingrid Julye - FECHA DE RETIRO: 26/03/2024 - MOTIVO: Otra Oportunidad Laboral - CEDULA: 1012380131 - NOMBRE: Gerenas Jahider Herran - FECHA DE RETIRO: 1/04/2024 - MOTIVO: Otra Oportunidad Laboral Contrato: Proyectizado Duración: 1 MES || Puntos: 1820 x 1 mes Horario: L-V 7 a.m - 5 p.m / sabado 7 am a 10 a.m Sede: DADEP Recursos: 000004 Base refrigerante 2 SERIALIZADO 102727 COMPUTADOR PORTATIL 2 SERIALIZADO 000002 Mouse USB 2 SERIALIZADO 102471 TECLADO USB GENIUS 2 SERIALIZADO Observación: Aumento de proudcción por Cambio de CECO Recursos: Equipo portátil, base, mouse, teclado. Usuario: Lina Cruz&quot; | autorizado"/>
    <s v="Nombre: COMPUTADOR PORTATIL , Nombre: TECLADO USB GENIUS , Nombre: Base refrigerante , Nombre: Mouse USB ,"/>
    <s v="No es necesario el colaborador remplazo"/>
    <m/>
    <m/>
    <s v="LINA PAOLA CRUZ TORRES"/>
    <d v="2024-04-16T08:58:21"/>
    <s v="EDNA  ROCIO VIATELA PRADA"/>
    <d v="2024-04-16T14:37:20"/>
    <s v="DUMAR ELISEO GUTIERREZ PEREZ"/>
    <d v="2024-04-16T19:49:48"/>
    <m/>
    <m/>
    <s v="DIEGO ARMANDO CASALLAS TRIANA"/>
    <d v="2024-04-17T15:30:58"/>
    <s v="&quot;Solicitado Por:  Ingeniero  Dumar Gutierrez  _x000a_Perfil: Tecnico De Archivo _x000a_Cant Vacantes: 2    ||   Ceco: 4666001    ||   Ciudad: Bogota _x000a_ - TIPO DE ORDEN:   Aumento de Producción por cambio de CECO, Personas a Reemplazar:_x000a__x000a_ - CEDULA:  1000021198_x000a_ - NOMBRE:  Sanchez Avendaño Ingrid Julye_x000a_ - FECHA DE RETIRO:  26/03/2024_x000a_ - MOTIVO:   Otra Oportunidad Laboral_x000a__x000a_ - CEDULA: 1012380131_x000a_ - NOMBRE: Gerenas Jahider Herran_x000a_ - FECHA DE RETIRO:  1/04/2024_x000a_ - MOTIVO:   Otra Oportunidad Laboral_x000a__x000a_Contrato: Proyectizado_x000a_Duración: 1 MES     ||    Puntos: 1820 x 1 mes _x000a_Horario: L-V 7 a.m - 5 p.m / sabado 7 am a 10 a.m _x000a_Sede: DADEP _x000a_Recursos:  000004 Base refrigerante 2 SERIALIZADO  _x000a_102727 COMPUTADOR PORTATIL 2 SERIALIZADO  _x000a_000002 Mouse USB 2 SERIALIZADO  _x000a_102471 TECLADO USB GENIUS 2 SERIALIZADO_x000a_Observación:  Aumento de proudcción por Cambio de CECO _x000a_Recursos: Equipo portátil, base, mouse, teclado._x000a_Usuario:  Lina Cruz&quot;_x000a_"/>
    <m/>
    <s v="Aumento de Producción"/>
    <n v="4666001"/>
    <s v="Sanchez Avendaño Ingrid Julye_x000a_Gerenas Jahider Herran"/>
    <s v="Sin Novedad"/>
    <n v="2"/>
    <n v="2"/>
    <x v="0"/>
    <n v="0.23540929398586741"/>
    <n v="1.2916666666666667"/>
    <s v="Dumar Gutierrez"/>
    <n v="8"/>
    <n v="15"/>
    <n v="7"/>
    <n v="0.29166666666666669"/>
    <n v="2"/>
    <n v="1.2916666666666667"/>
    <n v="11"/>
    <x v="1"/>
    <b v="1"/>
    <b v="1"/>
    <n v="1.2726542824093483"/>
    <n v="1.2916666666666667"/>
    <x v="25"/>
  </r>
  <r>
    <x v="49"/>
    <n v="52972403"/>
    <s v="LINA PAOLA CRUZ TORRES"/>
    <s v="APROBADO"/>
    <n v="52272753"/>
    <s v="LINA MARGARITA HOYOS GOMEZ"/>
    <n v="1060001"/>
    <s v="ETB"/>
    <s v="Centro de Gestion"/>
    <s v="1060001-CENTRO DE GESTIÓN ASEG- 4600018227 -20 BOG"/>
    <x v="49"/>
    <s v="ESPECIALISTA DE ATENCION A FALLAS CORPORATIVO"/>
    <n v="4"/>
    <s v="OBRA LABOR"/>
    <s v="PROYECTIZADO"/>
    <s v="Domingo a Domingo"/>
    <s v="No"/>
    <s v="No"/>
    <n v="0"/>
    <n v="803700"/>
    <n v="0"/>
    <n v="1966500"/>
    <n v="0"/>
    <s v="No"/>
    <x v="1"/>
    <s v="&quot;Solicitado Por: Ingeniero Carlos Arturo Contreras Perfil: Especialista De Atencion A Fallas Corporativo Cant Vacantes: 4 || Ceco: 1060001 || Ciudad: Bogota - TIPO DE ORDEN: Aumento de Producción - CC-2024-000000025 - MOTIVO: AUMENTO DE PRODUCCION Contrato: Proyectizado Duración: 1 MES || Puntos: 130 por mes Horario: 7*24 Sede: cuni Recursos: 102727 COMPUTADOR PORTATIL 4 SERIALIZADO 000006 Cuenta Correo Basic 4 SERIALIZADO 101999 CELULAR SMARTPHONE BASICO 4 CUANTIFICADO 102839 SIMCARD ETB 4 SERIALIZADO Usuario: Lina Cruz&quot; | autorizado - servicio solicitado por ETB"/>
    <s v="Nombre: COMPUTADOR PORTATIL , Nombre: SIMCARD ETB , Nombre: Cuenta Correo Basic , Nombre: CELULAR SMARTPHONE BASICO ,"/>
    <s v="No es necesario el colaborador remplazo"/>
    <m/>
    <m/>
    <s v="LINA PAOLA CRUZ TORRES"/>
    <d v="2024-04-16T14:12:50"/>
    <s v="EDNA  ROCIO VIATELA PRADA"/>
    <d v="2024-04-16T14:43:18"/>
    <s v="MARITZA FERNÁNDEZ RINCÓN"/>
    <d v="2024-04-16T14:49:11"/>
    <m/>
    <m/>
    <s v="LINA MARGARITA HOYOS GOMEZ"/>
    <d v="2024-04-17T07:42:19"/>
    <s v="&quot;Solicitado Por:  Ingeniero  Carlos Arturo Contreras  _x000a_Perfil: Especialista De Atencion A Fallas Corporativo _x000a_Cant Vacantes: 4    ||   Ceco: 1060001    ||   Ciudad: Bogota _x000a_ - TIPO DE ORDEN:   Aumento de Producción_x000a_ - CC-2024-000000025_x000a_ - MOTIVO:   AUMENTO DE PRODUCCION_x000a_Contrato: Proyectizado_x000a_Duración: 1 MES     ||    Puntos: 130 por mes_x000a_Horario: 7*24_x000a_Sede: cuni _x000a_Recursos:  102727 COMPUTADOR PORTATIL 4 SERIALIZADO  _x000a_000006 Cuenta Correo Basic 4 SERIALIZADO  _x000a_101999 CELULAR SMARTPHONE BASICO 4 CUANTIFICADO  _x000a_102839 SIMCARD ETB 4 SERIALIZADO _x000a_Usuario:  Lina Cruz&quot;_x000a_"/>
    <m/>
    <s v="Aumento de Producción"/>
    <n v="1060001"/>
    <n v="0"/>
    <s v="Sin Novedad"/>
    <n v="4"/>
    <n v="1"/>
    <x v="2"/>
    <n v="2.116230324463686E-2"/>
    <n v="0.70833333333333337"/>
    <s v="Carlos Arturo Contreras"/>
    <n v="14"/>
    <n v="7"/>
    <n v="17"/>
    <n v="0.70833333333333337"/>
    <n v="2"/>
    <n v="0.70833333333333337"/>
    <n v="11"/>
    <x v="1"/>
    <b v="1"/>
    <b v="1"/>
    <n v="0.7288043634252972"/>
    <n v="0.70833333333333337"/>
    <x v="26"/>
  </r>
  <r>
    <x v="50"/>
    <n v="52972403"/>
    <s v="LINA PAOLA CRUZ TORRES"/>
    <s v="APROBADO"/>
    <n v="52272753"/>
    <s v="LINA MARGARITA HOYOS GOMEZ"/>
    <n v="1060001"/>
    <s v="ETB"/>
    <s v="Centro de Gestion"/>
    <s v="1060001-CENTRO DE GESTIÓN ASEG- 4600018227 -20 BOG"/>
    <x v="50"/>
    <s v="ESPECIALISTA DE ATENCION A FALLAS CORPORATIVO"/>
    <n v="2"/>
    <s v="OBRA LABOR"/>
    <s v="PROYECTIZADO"/>
    <s v="Lunes - Sabado"/>
    <s v="No"/>
    <s v="No"/>
    <n v="0"/>
    <n v="803700"/>
    <n v="0"/>
    <n v="1966500"/>
    <n v="0"/>
    <s v="No"/>
    <x v="1"/>
    <s v="&quot;Solicitado Por: Ingeniero Carlos Arturo Contreras Perfil: Especialista De Atencion A Fallas Corporativo Cant Vacantes: 2 || Ceco: 1060001 || Ciudad: Bogota - TIPO DE ORDEN: Aumento de Producción - CC-2024-000000025 - MOTIVO: AUMENTO DE PRODUCCION Contrato: Proyectizado Duración: 1 MES || Puntos: 130 por mes Horario: 6*8 Sede: cuni Recursos: 02727 COMPUTADOR PORTATIL 2 SERIALIZADO 000006 Cuenta Correo Basic 2 SERIALIZADO 101999 CELULAR SMARTPHONE BASICO 2 CUANTIFICADO 102839 SIMCARD ETB 2 SERIALIZADO Usuario: Lina Cruz&quot; | autorizado - servicios solicitados por ETB"/>
    <s v="Nombre: COMPUTADOR PORTATIL , Nombre: SIMCARD ETB , Nombre: Cuenta Correo Basic , Nombre: CELULAR SMARTPHONE BASICO ,"/>
    <s v="No es necesario el colaborador remplazo"/>
    <m/>
    <m/>
    <s v="LINA PAOLA CRUZ TORRES"/>
    <d v="2024-04-16T14:13:00"/>
    <s v="EDNA  ROCIO VIATELA PRADA"/>
    <d v="2024-04-16T14:44:51"/>
    <s v="MARITZA FERNÁNDEZ RINCÓN"/>
    <d v="2024-04-16T14:48:34"/>
    <m/>
    <m/>
    <s v="LINA MARGARITA HOYOS GOMEZ"/>
    <d v="2024-04-17T07:40:13"/>
    <s v="&quot;Solicitado Por:  Ingeniero  Carlos Arturo Contreras  _x000a_Perfil: Especialista De Atencion A Fallas Corporativo _x000a_Cant Vacantes: 2    ||   Ceco: 1060001    ||   Ciudad: Bogota _x000a_ - TIPO DE ORDEN:   Aumento de Producción_x000a_ - CC-2024-000000025_x000a_ - MOTIVO:   AUMENTO DE PRODUCCION_x000a_Contrato: Proyectizado_x000a_Duración: 1 MES     ||    Puntos: 130 por mes_x000a_Horario: 6*8_x000a_Sede: cuni _x000a_Recursos:  02727 COMPUTADOR PORTATIL 2 SERIALIZADO  _x000a_000006 Cuenta Correo Basic 2 SERIALIZADO  _x000a_101999 CELULAR SMARTPHONE BASICO 2 CUANTIFICADO  _x000a_102839 SIMCARD ETB 2 SERIALIZADO_x000a_Usuario:  Lina Cruz&quot;_x000a_"/>
    <m/>
    <s v="Aumento de Producción"/>
    <n v="1060001"/>
    <n v="0"/>
    <s v="Sin Novedad"/>
    <n v="2"/>
    <n v="2"/>
    <x v="0"/>
    <n v="2.211655092833098E-2"/>
    <n v="0.70833333333333337"/>
    <s v="Carlos Arturo Contreras"/>
    <n v="14"/>
    <n v="7"/>
    <n v="17"/>
    <n v="0.70833333333333337"/>
    <n v="2"/>
    <n v="0.70833333333333337"/>
    <n v="11"/>
    <x v="1"/>
    <b v="1"/>
    <b v="1"/>
    <n v="0.7272353009248036"/>
    <n v="0.70833333333333337"/>
    <x v="26"/>
  </r>
  <r>
    <x v="51"/>
    <n v="52972403"/>
    <s v="LINA PAOLA CRUZ TORRES"/>
    <s v="APROBADO"/>
    <n v="80761207"/>
    <s v="RICARDO ALFONSO RODRIGUEZ"/>
    <n v="1200001"/>
    <s v="ETB"/>
    <s v="Retiro de Cobre - C-XXXX-23 BOG"/>
    <s v="1200001-Decomisionamiento cobre - C-XXXX-24 BOG2"/>
    <x v="51"/>
    <s v="AUXILIAR I / TENDIDO COBRE"/>
    <n v="1"/>
    <s v="OBRA LABOR"/>
    <s v="PROYECTIZADO"/>
    <s v="7 a.m. - 5 p.m."/>
    <s v="No"/>
    <s v="No"/>
    <n v="0"/>
    <n v="0"/>
    <n v="0"/>
    <n v="1300000"/>
    <n v="0"/>
    <s v="No"/>
    <x v="0"/>
    <s v="&quot;Solicitado Por: Ingeniero Mauricio Barreto Ochoa Perfil: Auxiliar I / Tendido Cobre Cant Vacantes: 1 || Ceco: 1200001 || Ciudad: Bogota - TIPO DE ORDEN: Reemplazo - CEDULA: 1000793151 - NOMBRE: Jaramillo Varón Juan David - FECHA DE RETIRO: 08/04/2024 - MOTIVO: Renuncia Voluntaria Contrato: Proyectizado Duración: 1 MES || Puntos: 1.250 puntos mes Horario: L - S de 7 am – 4 pm Sede: TERRENO Recursos: SIN RECURSOS Usuario: Lina Cruz&quot; | Autorizo Solicitud"/>
    <m/>
    <s v="1000793151"/>
    <m/>
    <m/>
    <s v="LINA PAOLA CRUZ TORRES"/>
    <d v="2024-04-16T15:14:03"/>
    <s v="EDNA  ROCIO VIATELA PRADA"/>
    <d v="2024-04-17T08:13:00"/>
    <m/>
    <m/>
    <m/>
    <m/>
    <s v="RICARDO ALFONSO RODRIGUEZ"/>
    <d v="2024-04-17T12:55:49"/>
    <s v="&quot;Solicitado Por:  Ingeniero  Mauricio Barreto Ochoa   _x000a_Perfil: Auxiliar I / Tendido Cobre _x000a_Cant Vacantes: 1    ||   Ceco: 1200001    ||   Ciudad: Bogota _x000a_ - TIPO DE ORDEN:   Reemplazo_x000a_ - CEDULA:  1000793151_x000a_ - NOMBRE:  Jaramillo Varón Juan David_x000a_ - FECHA DE RETIRO:  08/04/2024_x000a_ - MOTIVO:   Renuncia Voluntaria_x000a_Contrato: Proyectizado_x000a_Duración: 1 MES     ||    Puntos: 1.250 puntos mes_x000a_Horario: L - S de 7 am – 4 pm_x000a_Sede: TERRENO _x000a_Recursos:  SIN RECURSOS_x000a_Usuario:  Lina Cruz&quot;_x000a_"/>
    <m/>
    <s v="Reemplazo"/>
    <n v="1200001"/>
    <s v="Jaramillo Varón Juan David"/>
    <s v="Sin Novedad"/>
    <n v="1"/>
    <n v="1"/>
    <x v="0"/>
    <n v="0.70760853009414859"/>
    <n v="0.875"/>
    <s v="Mauricio Barreto Ochoa "/>
    <n v="15"/>
    <n v="12"/>
    <n v="21"/>
    <n v="0.875"/>
    <n v="2"/>
    <n v="0.875"/>
    <n v="11"/>
    <x v="1"/>
    <b v="1"/>
    <b v="1"/>
    <n v="0.90400254629639676"/>
    <n v="0.875"/>
    <x v="2"/>
  </r>
  <r>
    <x v="52"/>
    <n v="52972403"/>
    <s v="LINA PAOLA CRUZ TORRES"/>
    <s v="APROBADO"/>
    <n v="80761207"/>
    <s v="RICARDO ALFONSO RODRIGUEZ"/>
    <n v="1200001"/>
    <s v="ETB"/>
    <s v="Retiro de Cobre - C-XXXX-23 BOG"/>
    <s v="1200001-Decomisionamiento cobre - C-XXXX-24 BOG2"/>
    <x v="52"/>
    <s v="AUXILIAR I / TENDIDO COBRE"/>
    <n v="1"/>
    <s v="OBRA LABOR"/>
    <s v="PROYECTIZADO"/>
    <s v="7 a.m. - 5 p.m."/>
    <s v="No"/>
    <s v="No"/>
    <n v="0"/>
    <n v="0"/>
    <n v="0"/>
    <n v="1300000"/>
    <n v="0"/>
    <s v="No"/>
    <x v="0"/>
    <s v="&quot;Solicitado Por: Ingeniero Mauricio Barreto Ochoa Perfil: Auxiliar I / Tendido Cobre Cant Vacantes: 1 || Ceco: 1200001 || Ciudad: Bogota - TIPO DE ORDEN: Reemplazo - CEDULA: 1000782560 - NOMBRE: Niño Carreño Brayan David - FECHA DE RETIRO: 15/04/2024 - MOTIVO: Renuncia Voluntaria Contrato: Proyectizado Duración: 1 MES || Puntos: 1.250 puntos mes Horario: L - S de 7 am – 4 pm Sede: TERRENO Recursos: SIN RECURSOS Usuario: Lina Cruz&quot; | Autorizo Solicitud"/>
    <m/>
    <s v="1000782560"/>
    <m/>
    <m/>
    <s v="LINA PAOLA CRUZ TORRES"/>
    <d v="2024-04-16T15:14:07"/>
    <s v="EDNA  ROCIO VIATELA PRADA"/>
    <d v="2024-04-17T08:15:14"/>
    <m/>
    <m/>
    <m/>
    <m/>
    <s v="RICARDO ALFONSO RODRIGUEZ"/>
    <d v="2024-04-17T12:55:34"/>
    <s v="&quot;Solicitado Por:  Ingeniero  Mauricio Barreto Ochoa   _x000a_Perfil: Auxiliar I / Tendido Cobre _x000a_Cant Vacantes: 1    ||   Ceco: 1200001    ||   Ciudad: Bogota _x000a_ - TIPO DE ORDEN:   Reemplazo_x000a_ - CEDULA:  1000782560_x000a_ - NOMBRE:  Niño Carreño Brayan David_x000a_ - FECHA DE RETIRO:  15/04/2024_x000a_ - MOTIVO:   Renuncia Voluntaria_x000a_Contrato: Proyectizado_x000a_Duración: 1 MES     ||    Puntos: 1.250 puntos mes_x000a_Horario: L - S de 7 am – 4 pm_x000a_Sede: TERRENO _x000a_Recursos:  SIN RECURSOS_x000a_Usuario:  Lina Cruz&quot;_x000a_"/>
    <m/>
    <s v="Reemplazo"/>
    <n v="1200001"/>
    <s v="Niño Carreño Brayan David"/>
    <s v="Sin Novedad"/>
    <n v="1"/>
    <n v="1"/>
    <x v="0"/>
    <n v="0.70910667824500706"/>
    <n v="0.875"/>
    <s v="Mauricio Barreto Ochoa "/>
    <n v="15"/>
    <n v="12"/>
    <n v="21"/>
    <n v="0.875"/>
    <n v="2"/>
    <n v="0.875"/>
    <n v="11"/>
    <x v="1"/>
    <b v="1"/>
    <b v="1"/>
    <n v="0.90378445602254942"/>
    <n v="0.875"/>
    <x v="2"/>
  </r>
  <r>
    <x v="53"/>
    <n v="52972403"/>
    <s v="LINA PAOLA CRUZ TORRES"/>
    <s v="APROBADO"/>
    <n v="80761207"/>
    <s v="RICARDO ALFONSO RODRIGUEZ"/>
    <n v="1200001"/>
    <s v="ETB"/>
    <s v="Retiro de Cobre - C-XXXX-23 BOG"/>
    <s v="1200001-Decomisionamiento cobre - C-XXXX-24 BOG2"/>
    <x v="53"/>
    <s v="AUXILIAR I / EMPALMERIA REDES DE COBRE"/>
    <n v="1"/>
    <s v="OBRA LABOR"/>
    <s v="PROYECTIZADO"/>
    <s v="7 a.m. - 5 p.m."/>
    <s v="No"/>
    <s v="No"/>
    <n v="0"/>
    <n v="0"/>
    <n v="0"/>
    <n v="1300000"/>
    <n v="0"/>
    <s v="No"/>
    <x v="0"/>
    <s v="&quot;Solicitado Por: Ingeniero Mauricio Barreto Ochoa Perfil: Auxiliar I / Empalmeria Redes De Cobre Cant Vacantes: 1 || Ceco: 1200001 || Ciudad: Bogota - TIPO DE ORDEN: Reemplazo - CEDULA: 1010120100 - NOMBRE: Carreño Balaguera Juan Felipe - FECHA DE RETIRO: 10/04/2024 - MOTIVO: Renuncia Voluntaria Contrato: Proyectizado Duración: 1 MES || Puntos: 175 puntos mes Horario: L - S de 7 am – 4 pm Sede: TERRENO Recursos: SIN RECURSOS Usuario: Lina Cruz&quot; | Autorizo Solicitud"/>
    <m/>
    <s v="1010120100"/>
    <m/>
    <m/>
    <s v="LINA PAOLA CRUZ TORRES"/>
    <d v="2024-04-16T15:14:17"/>
    <s v="EDNA  ROCIO VIATELA PRADA"/>
    <d v="2024-04-17T08:20:40"/>
    <m/>
    <m/>
    <m/>
    <m/>
    <s v="RICARDO ALFONSO RODRIGUEZ"/>
    <d v="2024-04-17T12:55:22"/>
    <s v="&quot;Solicitado Por:  Ingeniero  Mauricio Barreto Ochoa   _x000a_Perfil: Auxiliar I / Empalmeria Redes De Cobre _x000a_Cant Vacantes: 1    ||   Ceco: 1200001    ||   Ciudad: Bogota _x000a_ - TIPO DE ORDEN:   Reemplazo_x000a_ - CEDULA:  1010120100_x000a_ - NOMBRE:  Carreño Balaguera Juan Felipe_x000a_ - FECHA DE RETIRO:  10/04/2024_x000a_ - MOTIVO:   Renuncia Voluntaria_x000a_Contrato: Proyectizado_x000a_Duración: 1 MES     ||    Puntos: 175 puntos mes_x000a_Horario: L - S de 7 am – 4 pm_x000a_Sede: TERRENO _x000a_Recursos:  SIN RECURSOS_x000a_Usuario:  Lina Cruz&quot;_x000a_"/>
    <m/>
    <s v="Reemplazo"/>
    <n v="1200001"/>
    <s v="Carreño Balaguera Juan Felipe"/>
    <s v="Sin Novedad"/>
    <n v="1"/>
    <n v="0"/>
    <x v="1"/>
    <n v="0.71276462962850928"/>
    <n v="0.875"/>
    <s v="Mauricio Barreto Ochoa "/>
    <n v="15"/>
    <n v="12"/>
    <n v="21"/>
    <n v="0.875"/>
    <n v="2"/>
    <n v="0.875"/>
    <n v="11"/>
    <x v="1"/>
    <b v="1"/>
    <b v="1"/>
    <n v="0.9035257754585474"/>
    <n v="0.875"/>
    <x v="18"/>
  </r>
  <r>
    <x v="54"/>
    <n v="52972403"/>
    <s v="LINA PAOLA CRUZ TORRES"/>
    <s v="APROBADO"/>
    <n v="80761207"/>
    <s v="RICARDO ALFONSO RODRIGUEZ"/>
    <n v="1224001"/>
    <s v="ETB"/>
    <s v="Alistamiento FTTH Reem"/>
    <s v="1224001-FTTH - BOG - REEMBOLSABLE-ALISTAMIENTO CONTRATO NUEVO-19"/>
    <x v="54"/>
    <s v="TECNICO III / DISEÑO DE PLANOS"/>
    <n v="1"/>
    <s v="1 A 3 MESES"/>
    <s v="TEMPORAL"/>
    <s v="7 a.m. - 5 p.m."/>
    <s v="No"/>
    <s v="No"/>
    <n v="0"/>
    <n v="0"/>
    <n v="0"/>
    <n v="1300000"/>
    <n v="440800"/>
    <s v="No"/>
    <x v="0"/>
    <s v="&quot;Solicitado Por: Ingeniero Marscelo Tovar Nivia Perfil: Tecnico III / Diseño De Planos Cant Vacantes: 1 || Ceco: 1224001 || Ciudad: Bogota - TIPO DE ORDEN: Reemplazo - CEDULA: 1015459587 - NOMBRE: Puin Benitez Nury Viviana - FECHA DE RETIRO: 10/04/2024 - MOTIVO: Renuncia Voluntaria Contrato: Temporal Duración: 1 MES || Puntos: Horario: L - S de 7 am – 4 pm Sede: TERRENO Recursos: 000001 CARNÉ 1 SERIALIZADO 102839 SIMCARD ETB 1 SERIALIZADO 102727 COMPUTADOR PORTATIL 1 SERIALIZADO 000006 Cuenta Correo Basic 1 SERIALIZADO Observación: SIM CARD (Voz +datos) + PC portátil y Correo corporativo Usuario: Lina Cruz&quot; | Autorizo Solicitud"/>
    <s v="Nombre: COMPUTADOR PORTATIL , Nombre: SIMCARD ETB , Nombre: Cuenta Correo Basic , Nombre: CARNÉ ,"/>
    <s v="1015459587"/>
    <m/>
    <m/>
    <s v="LINA PAOLA CRUZ TORRES"/>
    <d v="2024-04-16T15:51:00"/>
    <s v="EDNA  ROCIO VIATELA PRADA"/>
    <d v="2024-04-17T08:25:46"/>
    <m/>
    <m/>
    <m/>
    <m/>
    <s v="RICARDO ALFONSO RODRIGUEZ"/>
    <d v="2024-04-17T12:55:07"/>
    <s v="&quot;Solicitado Por:  Ingeniero  Marscelo Tovar Nivia   _x000a_Perfil: Tecnico III / Diseño De Planos _x000a_Cant Vacantes: 1    ||   Ceco: 1224001    ||   Ciudad: Bogota _x000a_ - TIPO DE ORDEN:   Reemplazo_x000a_ - CEDULA:  1015459587_x000a_ - NOMBRE:  Puin Benitez Nury Viviana_x000a_ - FECHA DE RETIRO:  10/04/2024_x000a_ - MOTIVO:   Renuncia Voluntaria_x000a_Contrato: Temporal_x000a_Duración: 1 MES     ||    Puntos: _x000a_Horario: L - S de 7 am – 4 pm_x000a_Sede: TERRENO _x000a_Recursos:  000001 CARNÉ 1 SERIALIZADO _x000a_102839 SIMCARD ETB 1 SERIALIZADO  _x000a_102727 COMPUTADOR PORTATIL 1 SERIALIZADO  _x000a_000006 Cuenta Correo Basic 1 SERIALIZADO _x000a_Observación:  SIM CARD (Voz +datos) + PC portátil y Correo corporativo_x000a_Usuario:  Lina Cruz&quot;_x000a_"/>
    <m/>
    <s v="Reemplazo"/>
    <n v="1224001"/>
    <s v="Puin Benitez Nury Viviana"/>
    <s v="Sin Novedad"/>
    <n v="1"/>
    <n v="1"/>
    <x v="0"/>
    <n v="0.6908052430517273"/>
    <n v="0.875"/>
    <s v="Marscelo Tovar Nivia "/>
    <n v="15"/>
    <n v="12"/>
    <n v="21"/>
    <n v="0.875"/>
    <n v="2"/>
    <n v="0.875"/>
    <n v="11"/>
    <x v="1"/>
    <b v="1"/>
    <b v="1"/>
    <n v="0.87785008101491269"/>
    <n v="0.875"/>
    <x v="27"/>
  </r>
  <r>
    <x v="55"/>
    <n v="52972403"/>
    <s v="LINA PAOLA CRUZ TORRES"/>
    <s v="APROBADO"/>
    <n v="51949366"/>
    <s v="MARITZA FERNÁNDEZ RINCÓN"/>
    <n v="1517001"/>
    <s v="ETB"/>
    <s v="GRUPO 2 - GESTIÓN DE PROY. FASE DE IMPL. CW-8267-23 BOG"/>
    <s v="1517001-CENTRO DE GESTIÓN"/>
    <x v="55"/>
    <s v="GERENTE DE PROYECTOS – SERVICIOS CORPORATIVOS"/>
    <n v="1"/>
    <s v="OBRA LABOR"/>
    <s v="PROYECTIZADO"/>
    <s v="7 a.m. - 5 p.m."/>
    <s v="No"/>
    <s v="No"/>
    <n v="0"/>
    <n v="1211400"/>
    <n v="0"/>
    <n v="2959300"/>
    <n v="0"/>
    <s v="No"/>
    <x v="0"/>
    <s v="&quot;Solicitado Por: Ingeniero Stiven Julian Gonzalez Vasquez Perfil: Gerente de proyectos – Servicios corporativos Cant Vacantes: 1 || Ceco: 1060001 || Ciudad: Bogota - TIPO DE ORDEN: Reemplazo - CEDULA: 1023875038 - NOMBRE: ISMAEL OSWALDO MIRANDA TIQUE - FECHA DE RETIRO: 23/04/2024 - MOTIVO: REMPLAZO RENUNCIA Contrato: PROYECTIZADO OBRA LABOR Duración: 3 Meses || Puntos: (Puntos- 30 x mes) Horario: L-S 7 a.m - 5 p.m Sede: NIZA Recursos: 9999991 MICROSOFT VISIO 1 CUANTIFICADO 9999905 MICROSOFT PROJECT 1 CUANTIFICADO 9999909 TEAMS 1 CUANTIFICADO 000006 Cuenta Correo Basic 1 SERIALIZADO 102727 COMPUTADOR PORTATIL 1 SERIALIZADO 102839 SIMCARD ETB 1 SERIALIZADO 101999 CELULAR SMARTPHONE BASICO 1 CUANTIFICADO Observación: •********** Office 365 (E3)************ • Putty, • Visio, • Project, • Teams Usuario: Lina Cruz&quot; | AUTORIZADO POR REEMPLAZO"/>
    <s v="Nombre: COMPUTADOR PORTATIL , Nombre: SIMCARD ETB , Nombre: Cuenta Correo Basic , Nombre: CELULAR SMARTPHONE BASICO , Nombre: MICROSOFT PROJECT , Nombre: TEAMS , Nombre: MICROSOFT VISIO ,"/>
    <s v="1023875038"/>
    <m/>
    <m/>
    <s v="LINA PAOLA CRUZ TORRES"/>
    <d v="2024-04-17T16:33:18"/>
    <s v="EDNA  ROCIO VIATELA PRADA"/>
    <d v="2024-04-19T07:48:39"/>
    <m/>
    <m/>
    <m/>
    <m/>
    <s v="MARITZA FERNÁNDEZ RINCÓN"/>
    <d v="2024-04-19T09:14:24"/>
    <s v="&quot;Solicitado Por:  Ingeniero  Stiven Julian Gonzalez Vasquez   _x000a_Perfil: Gerente de proyectos – Servicios corporativos _x000a_Cant Vacantes: 1    ||   Ceco: 1060001    ||   Ciudad: Bogota _x000a_ - TIPO DE ORDEN:   Reemplazo_x000a_ - CEDULA:  1023875038_x000a_ - NOMBRE:  ISMAEL OSWALDO MIRANDA TIQUE_x000a_ - FECHA DE RETIRO:  23/04/2024_x000a_ - MOTIVO:   REMPLAZO RENUNCIA_x000a_Contrato: PROYECTIZADO OBRA LABOR_x000a_Duración: 3 Meses     ||    Puntos: (Puntos- 30 x mes)_x000a_Horario: L-S 7 a.m - 5 p.m_x000a_Sede: NIZA _x000a_Recursos:  9999991 MICROSOFT VISIO 1 CUANTIFICADO  _x000a_9999905 MICROSOFT PROJECT 1 CUANTIFICADO  _x000a_9999909 TEAMS 1 CUANTIFICADO  _x000a_000006 Cuenta Correo Basic 1 SERIALIZADO  _x000a_102727 COMPUTADOR PORTATIL 1 SERIALIZADO  _x000a_102839 SIMCARD ETB 1 SERIALIZADO  _x000a_101999 CELULAR SMARTPHONE BASICO 1 CUANTIFICADO _x000a_Observación:  •********** Office 365 (E3)************_x000a_• Putty, • Visio, • Project, • Teams_x000a_Usuario:  Lina Cruz&quot;"/>
    <m/>
    <s v="Reemplazo"/>
    <n v="1060001"/>
    <s v="ISMAEL OSWALDO MIRANDA TIQUE"/>
    <s v="Sin Novedad"/>
    <n v="1"/>
    <n v="1"/>
    <x v="0"/>
    <n v="1.6356621527738753"/>
    <n v="1.7083333333333335"/>
    <s v="Stiven Julian Gonzalez Vasquez "/>
    <n v="16"/>
    <n v="9"/>
    <n v="17"/>
    <n v="0.70833333333333337"/>
    <n v="3"/>
    <n v="1.7083333333333335"/>
    <n v="10"/>
    <x v="1"/>
    <b v="1"/>
    <b v="0"/>
    <n v="1.6952074421278669"/>
    <n v="1.7083333333333337"/>
    <x v="28"/>
  </r>
  <r>
    <x v="56"/>
    <n v="52972403"/>
    <s v="LINA PAOLA CRUZ TORRES"/>
    <s v="APROBADO"/>
    <n v="80761207"/>
    <s v="RICARDO ALFONSO RODRIGUEZ"/>
    <n v="1199001"/>
    <s v="ETB"/>
    <s v="Servicio cuadrillas red externa FTTH C-CW5903-23 BOG"/>
    <s v="1199001-Servicio cuadrillas red externa FTTH C-CW5903-23 BOG"/>
    <x v="56"/>
    <s v="AUXILIAR I TENDIDO DE FIBRA OPTICA"/>
    <n v="1"/>
    <s v="OBRA LABOR"/>
    <s v="PROYECTIZADO"/>
    <s v="7 a.m. - 4 p.m."/>
    <s v="No"/>
    <s v="No"/>
    <n v="0"/>
    <n v="0"/>
    <n v="0"/>
    <n v="1300000"/>
    <n v="0"/>
    <s v="No"/>
    <x v="0"/>
    <s v="&quot;Solicitado Por: Ingeniero Marscelo Tovar Nivia Perfil: Auxiliar I Tendido De Fibra Optica Cant Vacantes: 1 || Ceco: 1199001 || Ciudad: Bogota - TIPO DE ORDEN: Reemplazo - CEDULA: 1010247790 - NOMBRE: Gonzalez Perdomo Carlos - FECHA DE RETIRO: 23/03/2024 - MOTIVO: Problemas Familiares Contrato: Proyectizado Duración: 1 MES || Puntos: 26 Horario: L - S 7AM - 4PM. Sede: TERRENO Recursos: SIN RECURSOS Usuario: Lina Cruz&quot; | Autorizo Solicitud"/>
    <m/>
    <s v="1010247790"/>
    <m/>
    <m/>
    <s v="LINA PAOLA CRUZ TORRES"/>
    <d v="2024-04-17T20:57:22"/>
    <s v="EDNA  ROCIO VIATELA PRADA"/>
    <d v="2024-04-19T08:59:03"/>
    <m/>
    <m/>
    <m/>
    <m/>
    <s v="RICARDO ALFONSO RODRIGUEZ"/>
    <d v="2024-04-22T08:29:14"/>
    <s v="&quot;Solicitado Por:  Ingeniero  Marscelo Tovar Nivia   _x000a_Perfil: Auxiliar I Tendido De Fibra Optica _x000a_Cant Vacantes: 1    ||   Ceco: 1199001    ||   Ciudad: Bogota _x000a_ - TIPO DE ORDEN:   Reemplazo_x000a_ - CEDULA:  1010247790_x000a_ - NOMBRE:  Gonzalez Perdomo Carlos_x000a_ - FECHA DE RETIRO:  23/03/2024_x000a_ - MOTIVO:   Problemas Familiares_x000a_Contrato: Proyectizado_x000a_Duración: 1 MES     ||    Puntos: 26_x000a_Horario: L - S 7AM - 4PM._x000a_Sede: TERRENO _x000a_Recursos:  SIN RECURSOS_x000a_Usuario:  Lina Cruz&quot;_x000a_"/>
    <m/>
    <s v="Reemplazo"/>
    <n v="1199001"/>
    <s v="Gonzalez Perdomo Carlos"/>
    <s v="Sin Novedad"/>
    <n v="1"/>
    <n v="1"/>
    <x v="0"/>
    <n v="1.501170057876152"/>
    <n v="2.5"/>
    <s v="Marscelo Tovar Nivia "/>
    <n v="20"/>
    <n v="8"/>
    <n v="12"/>
    <n v="0.5"/>
    <n v="4"/>
    <n v="2.5"/>
    <n v="10"/>
    <x v="1"/>
    <b v="1"/>
    <b v="1"/>
    <n v="4.4804581712960498"/>
    <n v="2.5"/>
    <x v="10"/>
  </r>
  <r>
    <x v="57"/>
    <n v="52972403"/>
    <s v="LINA PAOLA CRUZ TORRES"/>
    <s v="APROBADO"/>
    <n v="80761207"/>
    <s v="RICARDO ALFONSO RODRIGUEZ"/>
    <n v="1199001"/>
    <s v="ETB"/>
    <s v="Servicio cuadrillas red externa FTTH C-CW5903-23 BOG"/>
    <s v="1199001-Servicio cuadrillas red externa FTTH C-CW5903-23 BOG"/>
    <x v="57"/>
    <s v="AUXILIAR I TENDIDO DE FIBRA OPTICA"/>
    <n v="1"/>
    <s v="OBRA LABOR"/>
    <s v="PROYECTIZADO"/>
    <s v="7 a.m. - 4 p.m."/>
    <s v="No"/>
    <s v="No"/>
    <n v="0"/>
    <n v="0"/>
    <n v="0"/>
    <n v="1300000"/>
    <n v="0"/>
    <s v="No"/>
    <x v="0"/>
    <s v="&quot;Solicitado Por: Ingeniero Marscelo Tovar Nivia Perfil: Auxiliar I Tendido De Fibra Optica Cant Vacantes: 1 || Ceco: 1199001 || Ciudad: Bogota - TIPO DE ORDEN: Reemplazo - CEDULA: 1022390372 - NOMBRE: Barrera Gomez Anderson Stiven - FECHA DE RETIRO: 15/04/2024 - MOTIVO: Terminación Justa Causa Contrato: Proyectizado Duración: 1 MES || Puntos: 26 Horario: L - S 7AM - 4PM. Sede: TERRENO Recursos: SIN RECURSOS Usuario: Lina Cruz&quot; | Autorizo Solicitud"/>
    <m/>
    <s v="1022390372"/>
    <m/>
    <m/>
    <s v="LINA PAOLA CRUZ TORRES"/>
    <d v="2024-04-17T20:57:26"/>
    <s v="EDNA  ROCIO VIATELA PRADA"/>
    <d v="2024-04-19T09:04:47"/>
    <m/>
    <m/>
    <m/>
    <m/>
    <s v="RICARDO ALFONSO RODRIGUEZ"/>
    <d v="2024-04-22T08:35:39"/>
    <s v="&quot;Solicitado Por:  Ingeniero  Marscelo Tovar Nivia   _x000a_Perfil: Auxiliar I Tendido De Fibra Optica _x000a_Cant Vacantes: 1    ||   Ceco: 1199001    ||   Ciudad: Bogota _x000a_ - TIPO DE ORDEN:   Reemplazo_x000a_ - CEDULA:  1022390372_x000a_ - NOMBRE:  Barrera Gomez Anderson Stiven_x000a_ - FECHA DE RETIRO:  15/04/2024_x000a_ - MOTIVO:   Terminación Justa Causa  _x000a_Contrato: Proyectizado_x000a_Duración: 1 MES     ||    Puntos: 26_x000a_Horario: L - S 7AM - 4PM._x000a_Sede: TERRENO _x000a_Recursos:  SIN RECURSOS_x000a_Usuario:  Lina Cruz&quot;_x000a_"/>
    <m/>
    <s v="Reemplazo"/>
    <n v="1199001"/>
    <s v="Barrera Gomez Anderson Stiven"/>
    <s v="Sin Novedad"/>
    <n v="1"/>
    <n v="1"/>
    <x v="0"/>
    <n v="1.5050974537007278"/>
    <n v="2.5"/>
    <s v="Marscelo Tovar Nivia "/>
    <n v="20"/>
    <n v="8"/>
    <n v="12"/>
    <n v="0.5"/>
    <n v="4"/>
    <n v="2.5"/>
    <n v="10"/>
    <x v="1"/>
    <b v="1"/>
    <b v="1"/>
    <n v="4.4848710995356669"/>
    <n v="2.5"/>
    <x v="10"/>
  </r>
  <r>
    <x v="58"/>
    <n v="52972403"/>
    <s v="LINA PAOLA CRUZ TORRES"/>
    <s v="APROBADO"/>
    <n v="80761207"/>
    <s v="RICARDO ALFONSO RODRIGUEZ"/>
    <n v="1199001"/>
    <s v="ETB"/>
    <s v="Servicio cuadrillas red externa FTTH C-CW5903-23 BOG"/>
    <s v="1199001-Servicio cuadrillas red externa FTTH C-CW5903-23 BOG"/>
    <x v="58"/>
    <s v="AUXILIAR I TENDIDO DE FIBRA OPTICA"/>
    <n v="1"/>
    <s v="OBRA LABOR"/>
    <s v="PROYECTIZADO"/>
    <s v="7 a.m. - 4 p.m."/>
    <s v="No"/>
    <s v="No"/>
    <n v="0"/>
    <n v="0"/>
    <n v="0"/>
    <n v="1300000"/>
    <n v="0"/>
    <s v="No"/>
    <x v="0"/>
    <s v="&quot;Solicitado Por: Ingeniero Marscelo Tovar Nivia Perfil: Auxiliar I Tendido De Fibra Optica Cant Vacantes: 1 || Ceco: 1199001 || Ciudad: Bogota - TIPO DE ORDEN: Reemplazo - CEDULA: 1015475739 - NOMBRE: Peñaloza Rodriguez Yan Fernando - FECHA DE RETIRO: 15/04/2024 - MOTIVO: Terminación Justa Causa Contrato: Proyectizado Duración: 1 MES || Puntos: 26 Horario: L - S 7AM - 4PM. Sede: TERRENO Recursos: SIN RECURSOS Usuario: Lina Cruz&quot; | Autorizo solicitud"/>
    <m/>
    <s v="1015475739"/>
    <m/>
    <m/>
    <s v="LINA PAOLA CRUZ TORRES"/>
    <d v="2024-04-17T20:57:31"/>
    <s v="EDNA  ROCIO VIATELA PRADA"/>
    <d v="2024-04-19T09:10:50"/>
    <m/>
    <m/>
    <m/>
    <m/>
    <s v="RICARDO ALFONSO RODRIGUEZ"/>
    <d v="2024-04-22T08:36:21"/>
    <s v="&quot;Solicitado Por:  Ingeniero  Marscelo Tovar Nivia   _x000a_Perfil: Auxiliar I Tendido De Fibra Optica _x000a_Cant Vacantes: 1    ||   Ceco: 1199001    ||   Ciudad: Bogota _x000a_ - TIPO DE ORDEN:   Reemplazo_x000a_ - CEDULA:  1015475739_x000a_ - NOMBRE:  Peñaloza Rodriguez Yan Fernando_x000a_ - FECHA DE RETIRO:  15/04/2024_x000a_ - MOTIVO:   Terminación Justa Causa  _x000a_Contrato: Proyectizado_x000a_Duración: 1 MES     ||    Puntos: 26_x000a_Horario: L - S 7AM - 4PM._x000a_Sede: TERRENO _x000a_Recursos:  SIN RECURSOS_x000a_Usuario:  Lina Cruz&quot;_x000a_"/>
    <m/>
    <s v="Reemplazo"/>
    <n v="1199001"/>
    <s v="Peñaloza Rodriguez Yan Fernando"/>
    <s v="Sin Novedad"/>
    <n v="1"/>
    <n v="0"/>
    <x v="1"/>
    <n v="1.5092564004589804"/>
    <n v="2.5"/>
    <s v="Marscelo Tovar Nivia "/>
    <n v="20"/>
    <n v="8"/>
    <n v="12"/>
    <n v="0.5"/>
    <n v="4"/>
    <n v="2.5"/>
    <n v="10"/>
    <x v="1"/>
    <b v="1"/>
    <b v="1"/>
    <n v="4.4853013078682125"/>
    <n v="2.5"/>
    <x v="10"/>
  </r>
  <r>
    <x v="59"/>
    <n v="52972403"/>
    <s v="LINA PAOLA CRUZ TORRES"/>
    <s v="APROBADO"/>
    <n v="80761207"/>
    <s v="RICARDO ALFONSO RODRIGUEZ"/>
    <n v="1199001"/>
    <s v="ETB"/>
    <s v="Servicio cuadrillas red externa FTTH C-CW5903-23 BOG"/>
    <s v="1199001-Servicio cuadrillas red externa FTTH C-CW5903-23 BOG"/>
    <x v="59"/>
    <s v="TECNICO I AUXILIAR EMPALME DE FIBRA OPTICA"/>
    <n v="1"/>
    <s v="OBRA LABOR"/>
    <s v="PROYECTIZADO"/>
    <s v="7 a.m. - 4 p.m."/>
    <s v="No"/>
    <s v="No"/>
    <n v="0"/>
    <n v="0"/>
    <n v="0"/>
    <n v="1300000"/>
    <n v="0"/>
    <s v="No"/>
    <x v="0"/>
    <s v="&quot;Solicitado Por: Ingeniero Marscelo Tovar Nivia Perfil: Tecnico I Auxiliar Empalme De Fibra optica Cant Vacantes: 1 || Ceco: 1199001 || Ciudad: Bogota - TIPO DE ORDEN: Reemplazo - CEDULA: 1010224668 - NOMBRE: Gacha Guevara Jose Miguel - FECHA DE RETIRO: 15/04/2024 - MOTIVO: Terminación Justa Causa Contrato: Proyectizado Duración: 1 MES || Puntos: 26 Horario: L - S 7AM - 4PM. Sede: TERRENO Recursos: SIN RECURSOS Usuario: Lina Cruz&quot; | Autorizo Solicitud"/>
    <m/>
    <s v="1010224668"/>
    <m/>
    <m/>
    <s v="LINA PAOLA CRUZ TORRES"/>
    <d v="2024-04-17T20:57:34"/>
    <s v="EDNA  ROCIO VIATELA PRADA"/>
    <d v="2024-04-19T09:15:23"/>
    <m/>
    <m/>
    <m/>
    <m/>
    <s v="RICARDO ALFONSO RODRIGUEZ"/>
    <d v="2024-04-22T08:36:36"/>
    <s v="&quot;Solicitado Por:  Ingeniero  Marscelo Tovar Nivia   _x000a_Perfil: Tecnico I Auxiliar Empalme De Fibra optica _x000a_Cant Vacantes: 1    ||   Ceco: 1199001    ||   Ciudad: Bogota _x000a_ - TIPO DE ORDEN:   Reemplazo_x000a_ - CEDULA:  1010224668_x000a_ - NOMBRE:  Gacha Guevara Jose Miguel_x000a_ - FECHA DE RETIRO:  15/04/2024_x000a_ - MOTIVO:   Terminación Justa Causa  _x000a_Contrato: Proyectizado_x000a_Duración: 1 MES     ||    Puntos: 26_x000a_Horario: L - S 7AM - 4PM._x000a_Sede: TERRENO _x000a_Recursos:  SIN RECURSOS_x000a_Usuario:  Lina Cruz&quot;_x000a_"/>
    <m/>
    <s v="Reemplazo"/>
    <n v="1199001"/>
    <s v="Gacha Guevara Jose Miguel"/>
    <s v="Sin Novedad"/>
    <n v="1"/>
    <n v="0"/>
    <x v="1"/>
    <n v="1.5123760763890459"/>
    <n v="2.5"/>
    <s v="Marscelo Tovar Nivia "/>
    <n v="20"/>
    <n v="8"/>
    <n v="12"/>
    <n v="0.5"/>
    <n v="4"/>
    <n v="2.5"/>
    <n v="10"/>
    <x v="1"/>
    <b v="1"/>
    <b v="1"/>
    <n v="4.4854417013848433"/>
    <n v="2.5"/>
    <x v="13"/>
  </r>
  <r>
    <x v="60"/>
    <n v="52972403"/>
    <s v="LINA PAOLA CRUZ TORRES"/>
    <s v="APROBADO"/>
    <n v="80761207"/>
    <s v="RICARDO ALFONSO RODRIGUEZ"/>
    <n v="1199001"/>
    <s v="ETB"/>
    <s v="Servicio cuadrillas red externa FTTH C-CW5903-23 BOG"/>
    <s v="1199001-Servicio cuadrillas red externa FTTH C-CW5903-23 BOG"/>
    <x v="60"/>
    <s v="SUPERVISOR TECNICO TENDIDO Y EMPALME DE FIBRA OPTICA"/>
    <n v="1"/>
    <s v="OBRA LABOR"/>
    <s v="PROYECTIZADO"/>
    <s v="7 a.m. - 4 p.m."/>
    <s v="No"/>
    <s v="No"/>
    <n v="0"/>
    <n v="0"/>
    <n v="0"/>
    <n v="1300000"/>
    <n v="471200"/>
    <s v="No"/>
    <x v="2"/>
    <s v="&quot;Solicitado Por: Ingeniero Marscelo Tovar Nivia Perfil: Supervisor Tecnico / Tendido Y Empalme De Fibra Optica Cant Vacantes: 1 || Ceco: 1199001 || Ciudad: Bogota - TIPO DE ORDEN: Reemplazo - CEDULA: 1030655015 - NOMBRE: Bautista Carrasco Wilmer Mauricio - FECHA CAMBIO DE CARGO: 01/04/2024 - MOTIVO: Cambio de Cargo CC-24465 Contrato: Proyectizado Duración: 1 MES || Puntos: 2730 Horario: L - S 7AM - 4PM. Sede: TERRENO Recursos: 102839 SIMCARD ETB 1 SERIALIZADO 102727 COMPUTADOR PORTATIL 1 SERIALIZADO 000005 Cuenta Correo Kios 1 SERIALIZADO 9999988 REQUIERE MOTO 1 CUANTIFICADO Observación: asignación de SIM CARD (Voz +datos) + PC portátil y Correo corporativo, requiere moto. Usuario: Lina Cruz&quot; | Autorizo Solicitud"/>
    <s v="Nombre: COMPUTADOR PORTATIL , Nombre: SIMCARD ETB , Nombre: Cuenta Correo Kios , Nombre: REQUIERE MOTO ,"/>
    <s v="1030655015"/>
    <m/>
    <m/>
    <s v="LINA PAOLA CRUZ TORRES"/>
    <d v="2024-04-17T20:57:38"/>
    <s v="EDNA  ROCIO VIATELA PRADA"/>
    <d v="2024-04-19T09:19:34"/>
    <m/>
    <m/>
    <m/>
    <m/>
    <s v="RICARDO ALFONSO RODRIGUEZ"/>
    <d v="2024-04-22T08:36:48"/>
    <s v="&quot;Solicitado Por:  Ingeniero  Marscelo Tovar Nivia   _x000a_Perfil: Supervisor Tecnico / Tendido Y Empalme De Fibra Optica _x000a_Cant Vacantes: 1    ||   Ceco: 1199001    ||   Ciudad: Bogota _x000a_ - TIPO DE ORDEN:   Reemplazo_x000a_ - CEDULA:  1030655015_x000a_ - NOMBRE:  Bautista Carrasco Wilmer Mauricio_x000a_ - FECHA CAMBIO DE CARGO:  01/04/2024_x000a_ - MOTIVO:   Cambio de Cargo CC-24465_x000a_Contrato: Proyectizado_x000a_Duración: 1 MES     ||    Puntos: 2730_x000a_Horario: L - S 7AM - 4PM._x000a_Sede: TERRENO _x000a_Recursos:  102839 SIMCARD ETB 1 SERIALIZADO  _x000a_102727 COMPUTADOR PORTATIL 1 SERIALIZADO  _x000a_000005 Cuenta Correo Kios 1 SERIALIZADO  _x000a_9999988 REQUIERE MOTO 1 CUANTIFICADO _x000a_Observación:  asignación de SIM CARD (Voz +datos) + PC portátil y Correo corporativo, requiere moto._x000a_Usuario:  Lina Cruz&quot;_x000a_"/>
    <m/>
    <s v="Reemplazo"/>
    <n v="1199001"/>
    <s v="Bautista Carrasco Wilmer Mauricio"/>
    <s v="Sin Novedad"/>
    <n v="1"/>
    <n v="0"/>
    <x v="1"/>
    <n v="1.5152347916664439"/>
    <n v="2.5"/>
    <s v="Marscelo Tovar Nivia "/>
    <n v="20"/>
    <n v="8"/>
    <n v="12"/>
    <n v="0.5"/>
    <n v="4"/>
    <n v="2.5"/>
    <n v="10"/>
    <x v="1"/>
    <b v="1"/>
    <b v="1"/>
    <n v="4.4855357638880378"/>
    <n v="2.5"/>
    <x v="16"/>
  </r>
  <r>
    <x v="61"/>
    <n v="52972403"/>
    <s v="LINA PAOLA CRUZ TORRES"/>
    <s v="APROBADO"/>
    <n v="80761207"/>
    <s v="RICARDO ALFONSO RODRIGUEZ"/>
    <n v="1200001"/>
    <s v="ETB"/>
    <s v="Retiro de Cobre - C-XXXX-23 BOG"/>
    <s v="1200001-Decomisionamiento cobre - C-XXXX-24 BOG2"/>
    <x v="61"/>
    <s v="AUXILIAR I / EMPALMERIA REDES DE COBRE"/>
    <n v="1"/>
    <s v="OBRA LABOR"/>
    <s v="PROYECTIZADO"/>
    <s v="7 a.m. - 4 p.m."/>
    <s v="No"/>
    <s v="No"/>
    <n v="0"/>
    <n v="0"/>
    <n v="0"/>
    <n v="1300000"/>
    <n v="0"/>
    <s v="No"/>
    <x v="2"/>
    <s v="&quot;Solicitado Por: Ingeniero Mauricio Barreto Ochoa Perfil: Auxiliar I / Empalmeria Redes De Cobre Cant Vacantes: 1 || Ceco: 1200001 || Ciudad: Bogota - TIPO DE ORDEN: Reemplazo - CEDULA: 1000019063 - NOMBRE: Montañez Barreto Nelson Javier - FECHA DE CAMBIO DE CARGO: 01/04/2024 - MOTIVO: CAMBIO DE CARGO CC-24449 Contrato: Proyectizado Duración: 1 mes || Puntos: 175 puntos mes. Horario: L - S de 7 am – 4 pm Sede: TERRENO Recursos: sin recursos Observación: Auxiliar I / Empalmeria Redes De Cobre con horario L - S de 7 am – 4 pm; 175 puntos mes. Usuario: Lina Cruz&quot; | autorizado - reemplazo por cambio de cargo"/>
    <m/>
    <s v="1000019063"/>
    <m/>
    <m/>
    <s v="LINA PAOLA CRUZ TORRES"/>
    <d v="2024-04-21T19:03:49"/>
    <s v="EDNA  ROCIO VIATELA PRADA"/>
    <d v="2024-04-24T12:56:50"/>
    <m/>
    <m/>
    <m/>
    <m/>
    <s v="LINA MARGARITA HOYOS GOMEZ"/>
    <d v="2024-04-24T13:46:15"/>
    <s v="&quot;Solicitado Por:  Ingeniero  Mauricio Barreto Ochoa   _x000a_Perfil: Auxiliar I / Empalmeria Redes De Cobre _x000a_Cant Vacantes: 1    ||   Ceco: 1200001    ||   Ciudad: Bogota _x000a_ - TIPO DE ORDEN:   Reemplazo_x000a_ - CEDULA:  1000019063_x000a_ - NOMBRE:  Montañez Barreto Nelson Javier_x000a_ - FECHA DE CAMBIO DE CARGO: 01/04/2024_x000a_ - MOTIVO:   CAMBIO DE CARGO CC-24449_x000a_Contrato: Proyectizado_x000a_Duración: 1 mes     ||    Puntos: 175 puntos mes._x000a_Horario: L - S de 7 am – 4 pm_x000a_Sede: TERRENO _x000a_Recursos:  sin recursos_x000a_Observación:  Auxiliar I / Empalmeria Redes De Cobre con horario L - S de 7 am – 4 pm; 175 puntos mes._x000a_Usuario:  Lina Cruz&quot;_x000a_"/>
    <m/>
    <s v="Reemplazo"/>
    <n v="1200001"/>
    <s v="Montañez Barreto Nelson Javier"/>
    <s v="Sin Novedad"/>
    <n v="1"/>
    <n v="0"/>
    <x v="1"/>
    <n v="2.7451540509282495"/>
    <n v="1.75"/>
    <s v="Mauricio Barreto Ochoa "/>
    <n v="19"/>
    <n v="13"/>
    <n v="18"/>
    <n v="0.75"/>
    <n v="3"/>
    <n v="1.75"/>
    <n v="7"/>
    <x v="2"/>
    <b v="1"/>
    <b v="1"/>
    <n v="2.7794767013911041"/>
    <n v="1.75"/>
    <x v="18"/>
  </r>
  <r>
    <x v="62"/>
    <n v="52972403"/>
    <s v="LINA PAOLA CRUZ TORRES"/>
    <s v="APROBADO"/>
    <n v="80761207"/>
    <s v="RICARDO ALFONSO RODRIGUEZ"/>
    <n v="1200001"/>
    <s v="ETB"/>
    <s v="Retiro de Cobre - C-XXXX-23 BOG"/>
    <s v="1200001-Decomisionamiento cobre - C-XXXX-24 BOG2"/>
    <x v="62"/>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23008322 - NOMBRE: Velásquez Novoa Oscar David - FECHA DE RETIRO: 18/04/2024 - MOTIVO: VENCIMIENTO DE PUNTOS Contrato: Proyectizado Duración: 1 MES || Puntos: 1.250 puntos mes. Horario: L - S de 7 am – 4 pm Sede: TERRENO Recursos: SIN RECURSOS Usuario: Lina Cruz&quot; | Autorizo solicitud"/>
    <m/>
    <s v="1023008322"/>
    <m/>
    <m/>
    <s v="LINA PAOLA CRUZ TORRES"/>
    <d v="2024-04-22T10:35:29"/>
    <s v="EDNA  ROCIO VIATELA PRADA"/>
    <d v="2024-04-24T12:59:22"/>
    <m/>
    <m/>
    <m/>
    <m/>
    <s v="RICARDO ALFONSO RODRIGUEZ"/>
    <d v="2024-04-26T09:38:22"/>
    <s v="&quot;Solicitado Por:  Ingeniero  Mauricio Barreto Ochoa   _x000a_Perfil: Auxiliar I / Tendido Cobre _x000a_Cant Vacantes: 1    ||   Ceco: 1200001    ||   Ciudad: Bogota _x000a_ - TIPO DE ORDEN:   Reemplazo_x000a_ - CEDULA:  1023008322_x000a_ - NOMBRE:  Velásquez Novoa Oscar David_x000a_ - FECHA DE RETIRO:  18/04/2024_x000a_ - MOTIVO:   VENCIMIENTO DE PUNTOS_x000a_Contrato: Proyectizado_x000a_Duración: 1 MES     ||    Puntos: 1.250 puntos mes._x000a_Horario: L - S de 7 am – 4 pm_x000a_Sede: TERRENO _x000a_Recursos:  SIN RECURSOS_x000a_Usuario:  Lina Cruz&quot;_x000a_"/>
    <m/>
    <s v="Reemplazo"/>
    <n v="1200001"/>
    <s v="Velásquez Novoa Oscar David"/>
    <s v="Sin Novedad"/>
    <n v="1"/>
    <n v="1"/>
    <x v="0"/>
    <n v="2.0999130439813598"/>
    <n v="3.9583333333333335"/>
    <s v="Mauricio Barreto Ochoa "/>
    <n v="10"/>
    <n v="9"/>
    <n v="23"/>
    <n v="0.95833333333333337"/>
    <n v="5"/>
    <n v="3.9583333333333335"/>
    <n v="7"/>
    <x v="2"/>
    <b v="1"/>
    <b v="1"/>
    <n v="3.9603298611109494"/>
    <n v="3.9583333333333335"/>
    <x v="2"/>
  </r>
  <r>
    <x v="63"/>
    <n v="52972403"/>
    <s v="LINA PAOLA CRUZ TORRES"/>
    <s v="APROBADO"/>
    <n v="80761207"/>
    <s v="RICARDO ALFONSO RODRIGUEZ"/>
    <n v="1200001"/>
    <s v="ETB"/>
    <s v="Retiro de Cobre - C-XXXX-23 BOG"/>
    <s v="1200001-Decomisionamiento cobre - C-XXXX-24 BOG2"/>
    <x v="63"/>
    <s v="AUXILIAR I / EMPALMERIA REDES DE COBRE"/>
    <n v="1"/>
    <s v="OBRA LABOR"/>
    <s v="PROYECTIZADO"/>
    <s v="7 a.m. - 4 p.m."/>
    <s v="No"/>
    <s v="No"/>
    <n v="0"/>
    <n v="0"/>
    <n v="0"/>
    <n v="1300000"/>
    <n v="0"/>
    <s v="No"/>
    <x v="0"/>
    <s v="&quot;Solicitado Por: Ingeniero Mauricio Barreto Ochoa Perfil: Auxiliar I / Empalmeria Redes De Cobre Cant Vacantes: 1 || Ceco: 1200001 || Ciudad: Bogota - TIPO DE ORDEN: Reemplazo - CEDULA: 1007328432 - NOMBRE: Basto Fajardo Cristian Camilo - FECHA DE RETIRO: 22/04/2024 - MOTIVO: VENCIMIENTO DE PUNTOS Contrato: Proyectizado Duración: 1 MES || Puntos: 1.250 puntos mes. Horario: L - S de 7 am – 4 pm Sede: TERRENO Recursos: SIN RECURSOS Usuario: Lina Cruz&quot; | Autorizo solicitud"/>
    <m/>
    <s v="1007328432"/>
    <m/>
    <m/>
    <s v="LINA PAOLA CRUZ TORRES"/>
    <d v="2024-04-22T10:35:51"/>
    <s v="EDNA  ROCIO VIATELA PRADA"/>
    <d v="2024-04-24T13:04:28"/>
    <m/>
    <m/>
    <m/>
    <m/>
    <s v="RICARDO ALFONSO RODRIGUEZ"/>
    <d v="2024-04-26T09:38:09"/>
    <s v="&quot;Solicitado Por:  Ingeniero  Mauricio Barreto Ochoa   _x000a_Perfil: Auxiliar I / Empalmeria Redes De Cobre _x000a_Cant Vacantes: 1    ||   Ceco: 1200001    ||   Ciudad: Bogota _x000a_ - TIPO DE ORDEN:   Reemplazo_x000a_ - CEDULA:  1007328432_x000a_ - NOMBRE:  Basto Fajardo Cristian Camilo_x000a_ - FECHA DE RETIRO:  22/04/2024_x000a_ - MOTIVO:   VENCIMIENTO DE PUNTOS_x000a_Contrato: Proyectizado_x000a_Duración: 1 MES     ||    Puntos: 1.250 puntos mes._x000a_Horario: L - S de 7 am – 4 pm_x000a_Sede: TERRENO _x000a_Recursos:  SIN RECURSOS_x000a_Usuario:  Lina Cruz&quot;_x000a_"/>
    <m/>
    <s v="Reemplazo"/>
    <n v="1200001"/>
    <s v="Basto Fajardo Cristian Camilo"/>
    <s v="Sin Novedad"/>
    <n v="1"/>
    <n v="0"/>
    <x v="1"/>
    <n v="2.1032032407456427"/>
    <n v="3.9583333333333335"/>
    <s v="Mauricio Barreto Ochoa "/>
    <n v="10"/>
    <n v="9"/>
    <n v="23"/>
    <n v="0.95833333333333337"/>
    <n v="5"/>
    <n v="3.9583333333333335"/>
    <n v="7"/>
    <x v="2"/>
    <b v="1"/>
    <b v="1"/>
    <n v="3.9599309375043958"/>
    <n v="3.9583333333333335"/>
    <x v="18"/>
  </r>
  <r>
    <x v="64"/>
    <n v="52972403"/>
    <s v="LINA PAOLA CRUZ TORRES"/>
    <s v="APROBADO"/>
    <n v="80761207"/>
    <s v="RICARDO ALFONSO RODRIGUEZ"/>
    <n v="1200001"/>
    <s v="ETB"/>
    <s v="Retiro de Cobre - C-XXXX-23 BOG"/>
    <s v="1200001-Decomisionamiento cobre - C-XXXX-24 BOG2"/>
    <x v="64"/>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16000428 - NOMBRE: Paez Roa Cristian Gerardo - FECHA DE RETIRO: 18/04/2024 - MOTIVO: VENCIMIENTO DE PUNTOS Contrato: Proyectizado Duración: 1 MES || Puntos: 1.250 puntos mes. Horario: L - S de 7 am – 4 pm Sede: TERRENO Recursos: SIN RECURSOS Usuario: Lina Cruz&quot; | Autorizo solicitud"/>
    <m/>
    <s v="1016000428"/>
    <m/>
    <m/>
    <s v="LINA PAOLA CRUZ TORRES"/>
    <d v="2024-04-22T10:36:07"/>
    <s v="EDNA  ROCIO VIATELA PRADA"/>
    <d v="2024-04-24T13:01:03"/>
    <m/>
    <m/>
    <m/>
    <m/>
    <s v="RICARDO ALFONSO RODRIGUEZ"/>
    <d v="2024-04-26T09:37:57"/>
    <s v="&quot;Solicitado Por:  Ingeniero  Mauricio Barreto Ochoa   _x000a_Perfil: Auxiliar I / Tendido Cobre _x000a_Cant Vacantes: 1    ||   Ceco: 1200001    ||   Ciudad: Bogota _x000a_ - TIPO DE ORDEN:   Reemplazo_x000a_ - CEDULA:  1016000428_x000a_ - NOMBRE:  Paez Roa Cristian Gerardo_x000a_ - FECHA DE RETIRO:  18/04/2024_x000a_ - MOTIVO:   VENCIMIENTO DE PUNTOS_x000a_Contrato: Proyectizado_x000a_Duración: 1 MES     ||    Puntos: 1.250 puntos mes._x000a_Horario: L - S de 7 am – 4 pm_x000a_Sede: TERRENO _x000a_Recursos:  SIN RECURSOS_x000a_Usuario:  Lina Cruz&quot;_x000a_"/>
    <m/>
    <s v="Reemplazo"/>
    <n v="1200001"/>
    <s v="Paez Roa Cristian Gerardo"/>
    <s v="Sin Novedad"/>
    <n v="1"/>
    <n v="1"/>
    <x v="0"/>
    <n v="2.1006498842543806"/>
    <n v="3.9583333333333335"/>
    <s v="Mauricio Barreto Ochoa "/>
    <n v="10"/>
    <n v="9"/>
    <n v="23"/>
    <n v="0.95833333333333337"/>
    <n v="5"/>
    <n v="3.9583333333333335"/>
    <n v="7"/>
    <x v="2"/>
    <b v="1"/>
    <b v="1"/>
    <n v="3.9596089120313991"/>
    <n v="3.9583333333333335"/>
    <x v="2"/>
  </r>
  <r>
    <x v="65"/>
    <n v="52972403"/>
    <s v="LINA PAOLA CRUZ TORRES"/>
    <s v="APROBADO"/>
    <n v="80761207"/>
    <s v="RICARDO ALFONSO RODRIGUEZ"/>
    <n v="1200001"/>
    <s v="ETB"/>
    <s v="Retiro de Cobre - C-XXXX-23 BOG"/>
    <s v="1200001-Decomisionamiento cobre - C-XXXX-24 BOG2"/>
    <x v="65"/>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22971015 - NOMBRE: Rodriguez Castro Omar Andres - FECHA DE RETIRO: 21/04/2024 - MOTIVO: VENCIMIENTO DE PUNTOS Contrato: Proyectizado Duración: 1 MES || Puntos: 1.250 puntos mes. Horario: L - S de 7 am – 4 pm Sede: TERRENO Recursos: SIN RECURSOS Observación: Usuario: Lina Cruz&quot; | Autorizo solicitud"/>
    <m/>
    <s v="1022971015"/>
    <m/>
    <m/>
    <s v="LINA PAOLA CRUZ TORRES"/>
    <d v="2024-04-22T10:38:36"/>
    <s v="EDNA  ROCIO VIATELA PRADA"/>
    <d v="2024-04-24T13:06:10"/>
    <m/>
    <m/>
    <m/>
    <m/>
    <s v="RICARDO ALFONSO RODRIGUEZ"/>
    <d v="2024-04-26T09:37:38"/>
    <s v="&quot;Solicitado Por:  Ingeniero  Mauricio Barreto Ochoa   _x000a_Perfil: Auxiliar I / Tendido Cobre _x000a_Cant Vacantes: 1    ||   Ceco: 1200001    ||   Ciudad: Bogota _x000a_ - TIPO DE ORDEN:   Reemplazo_x000a_ - CEDULA:  1022971015_x000a_ - NOMBRE:  Rodriguez Castro Omar Andres_x000a_ - FECHA DE RETIRO:  21/04/2024_x000a_ - MOTIVO:   VENCIMIENTO DE PUNTOS_x000a_Contrato: Proyectizado_x000a_Duración: 1 MES     ||    Puntos: 1.250 puntos mes._x000a_Horario: L - S de 7 am – 4 pm_x000a_Sede: TERRENO _x000a_Recursos:  SIN RECURSOS_x000a_Observación:  _x000a_Usuario:  Lina Cruz&quot;_x000a_"/>
    <m/>
    <s v="Reemplazo"/>
    <n v="1200001"/>
    <s v="Rodriguez Castro Omar Andres"/>
    <s v="Sin Novedad"/>
    <n v="1"/>
    <n v="1"/>
    <x v="0"/>
    <n v="2.1024789699076791"/>
    <n v="3.9583333333333335"/>
    <s v="Mauricio Barreto Ochoa "/>
    <n v="10"/>
    <n v="9"/>
    <n v="23"/>
    <n v="0.95833333333333337"/>
    <n v="5"/>
    <n v="3.9583333333333335"/>
    <n v="7"/>
    <x v="2"/>
    <b v="1"/>
    <b v="1"/>
    <n v="3.9576601041699178"/>
    <n v="3.9583333333333335"/>
    <x v="2"/>
  </r>
  <r>
    <x v="66"/>
    <n v="52972403"/>
    <s v="LINA PAOLA CRUZ TORRES"/>
    <s v="APROBADO"/>
    <n v="80761207"/>
    <s v="RICARDO ALFONSO RODRIGUEZ"/>
    <n v="1200001"/>
    <s v="ETB"/>
    <s v="Retiro de Cobre - C-XXXX-23 BOG"/>
    <s v="1200001-Decomisionamiento cobre - C-XXXX-24 BOG2"/>
    <x v="66"/>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00991574 - NOMBRE: Becerra Suspes Marco Antonio - FECHA DE INCAPACIDAD: 18/05/2024 - MOTIVO: Accidente (Fractura hueso metartaso) Contrato: Proyectizado Duración: 1 MES || Puntos: 1.250 puntos mes. Horario: L - S de 7 am – 4 pm Sede: TERRENO Recursos: SIN RECURSOS Observación: Usuario: Lina Cruz&quot; | Autorizo solicitud"/>
    <m/>
    <s v="1000991574"/>
    <m/>
    <m/>
    <s v="LINA PAOLA CRUZ TORRES"/>
    <d v="2024-04-22T20:29:07"/>
    <s v="EDNA  ROCIO VIATELA PRADA"/>
    <d v="2024-04-24T14:06:39"/>
    <m/>
    <m/>
    <m/>
    <m/>
    <s v="RICARDO ALFONSO RODRIGUEZ"/>
    <d v="2024-04-26T09:37:12"/>
    <s v="&quot;Solicitado Por:  Ingeniero  Mauricio Barreto Ochoa   _x000a_Perfil: Auxiliar I / Tendido Cobre _x000a_Cant Vacantes: 1    ||   Ceco: 1200001    ||   Ciudad: Bogota _x000a_ - TIPO DE ORDEN:   Reemplazo_x000a_ - CEDULA:  1000991574_x000a_ - NOMBRE:  Becerra Suspes Marco Antonio_x000a_ - FECHA DE INCAPACIDAD: 18/05/2024_x000a_ - MOTIVO:   Accidente (Fractura hueso metartaso)_x000a_Contrato: Proyectizado_x000a_Duración: 1 MES     ||    Puntos: 1.250 puntos mes._x000a_Horario: L - S de 7 am – 4 pm_x000a_Sede: TERRENO _x000a_Recursos:  SIN RECURSOS_x000a_Observación:  _x000a_Usuario:  Lina Cruz&quot;_x000a_"/>
    <m/>
    <s v="Reemplazo"/>
    <n v="1200001"/>
    <s v="Becerra Suspes Marco Antonio"/>
    <s v="Sin Novedad"/>
    <n v="1"/>
    <n v="1"/>
    <x v="0"/>
    <n v="1.7344042824042845"/>
    <n v="3.5416666666666665"/>
    <s v="Mauricio Barreto Ochoa "/>
    <n v="20"/>
    <n v="9"/>
    <n v="13"/>
    <n v="0.54166666666666663"/>
    <n v="5"/>
    <n v="3.5416666666666665"/>
    <n v="7"/>
    <x v="2"/>
    <b v="1"/>
    <b v="1"/>
    <n v="3.5472831018487341"/>
    <n v="3.5416666666666665"/>
    <x v="2"/>
  </r>
  <r>
    <x v="67"/>
    <n v="52972403"/>
    <s v="LINA PAOLA CRUZ TORRES"/>
    <s v="APROBADO"/>
    <n v="80761207"/>
    <s v="RICARDO ALFONSO RODRIGUEZ"/>
    <n v="1200001"/>
    <s v="ETB"/>
    <s v="Retiro de Cobre - C-XXXX-23 BOG"/>
    <s v="1200001-Decomisionamiento cobre - C-XXXX-24 BOG2"/>
    <x v="67"/>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79517518 - NOMBRE: Alvarez Granados Carlos Arturo - FECHA DE INCAPACIDAD: 28/04/2024 - MOTIVO: Accidente laboral (Fractura en falange) Contrato: Proyectizado Duración: 1 MES || Puntos: 1.250 puntos mes. Horario: L - S de 7 am – 4 pm Sede: TERRENO Recursos: SIN RECURSOS Observación: Usuario: Lina Cruz&quot; | Autorizo solicitud"/>
    <m/>
    <s v="79517518"/>
    <m/>
    <m/>
    <s v="LINA PAOLA CRUZ TORRES"/>
    <d v="2024-04-22T20:29:10"/>
    <s v="EDNA  ROCIO VIATELA PRADA"/>
    <d v="2024-04-26T11:56:52"/>
    <m/>
    <m/>
    <m/>
    <m/>
    <s v="RICARDO ALFONSO RODRIGUEZ"/>
    <d v="2024-04-26T12:05:19"/>
    <s v="&quot;Solicitado Por:  Ingeniero  Mauricio Barreto Ochoa   _x000a_Perfil: Auxiliar I / Tendido Cobre _x000a_Cant Vacantes: 1    ||   Ceco: 1200001    ||   Ciudad: Bogota _x000a_ - TIPO DE ORDEN:   Reemplazo_x000a_ - CEDULA:  79517518_x000a_ - NOMBRE:  Alvarez Granados Carlos Arturo_x000a_ - FECHA DE INCAPACIDAD: 28/04/2024_x000a_ - MOTIVO:   Accidente laboral (Fractura en falange)_x000a_Contrato: Proyectizado_x000a_Duración: 1 MES     ||    Puntos: 1.250 puntos mes._x000a_Horario: L - S de 7 am – 4 pm_x000a_Sede: TERRENO _x000a_Recursos:  SIN RECURSOS_x000a_Observación:  _x000a_Usuario:  Lina Cruz&quot;_x000a_"/>
    <m/>
    <s v="Reemplazo"/>
    <n v="1200001"/>
    <s v="Alvarez Granados Carlos Arturo"/>
    <s v="Sin Novedad"/>
    <n v="1"/>
    <n v="1"/>
    <x v="0"/>
    <n v="3.6442379166692263"/>
    <n v="3.6666666666666665"/>
    <s v="Mauricio Barreto Ochoa "/>
    <n v="20"/>
    <n v="12"/>
    <n v="16"/>
    <n v="0.66666666666666663"/>
    <n v="5"/>
    <n v="3.6666666666666665"/>
    <n v="7"/>
    <x v="2"/>
    <b v="1"/>
    <b v="1"/>
    <n v="3.6501068634315743"/>
    <n v="3.6666666666666665"/>
    <x v="2"/>
  </r>
  <r>
    <x v="68"/>
    <n v="52972403"/>
    <s v="LINA PAOLA CRUZ TORRES"/>
    <s v="APROBADO"/>
    <n v="1023000173"/>
    <s v="JEISON ALFONSO ALAYON RODRIGUEZ"/>
    <n v="4341007"/>
    <s v="Gobierno y Empresas"/>
    <s v="ADRES"/>
    <s v="4341007-ADRES CI-088-17 Operación Funza"/>
    <x v="68"/>
    <s v="AUXILIAR INTEGRAL DE GESTION DOCUMENTAL"/>
    <n v="1"/>
    <s v="OBRA LABOR"/>
    <s v="PROYECTIZADO"/>
    <s v="7 a.m. - 5 p.m."/>
    <s v="No"/>
    <s v="No"/>
    <n v="0"/>
    <n v="0"/>
    <n v="0"/>
    <n v="1300000"/>
    <n v="0"/>
    <s v="No"/>
    <x v="2"/>
    <s v="&quot;Solicitado Por: Ingeniero Jeison Alayon Rodriguez Perfil: Auxiliar Integral De Gestion Documental Cant Vacantes: 1 || Ceco: 4341007 || Ciudad: Funza - TIPO DE ORDEN: Reemplazo - CEDULA: 1073506057 - NOMBRE: Alvarado Prieto Juan Pablo - FECHA DE CC: 1/03/2024 - MOTIVO: CAMBIO DE CARGO CC-24404 Contrato: Proyectizado Duración: 6 meses || Puntos: 270 puntos mensuales Horario: L- V 7 a 5 pm y sábados medio día Sede: • Sede Funza – parque empresarial San Diego kilómetro 1.5 vía Siberia Funza Recursos: SIN RECURSOS Usuario: Lina Cruz&quot; | contratación por remplazo de cargo"/>
    <m/>
    <s v="1073506057"/>
    <m/>
    <m/>
    <s v="LINA PAOLA CRUZ TORRES"/>
    <d v="2024-04-23T12:39:39"/>
    <s v="EDNA  ROCIO VIATELA PRADA"/>
    <d v="2024-04-24T14:10:19"/>
    <m/>
    <m/>
    <m/>
    <m/>
    <s v="JEISON ALFONSO ALAYON RODRIGUEZ"/>
    <d v="2024-04-25T07:40:36"/>
    <s v="&quot;Solicitado Por:  Ingeniero  Jeison Alayon Rodriguez   _x000a_Perfil: Auxiliar Integral De Gestion Documental _x000a_Cant Vacantes: 1    ||   Ceco: 4341007    ||   Ciudad: Funza _x000a_ - TIPO DE ORDEN:   Reemplazo_x000a_ - CEDULA:  1073506057_x000a_ - NOMBRE:  Alvarado Prieto Juan Pablo_x000a_ - FECHA DE CC: 1/03/2024_x000a_ - MOTIVO:   CAMBIO DE CARGO CC-24404_x000a_Contrato: Proyectizado_x000a_Duración: 6 meses     ||    Puntos: 270 puntos mensuales_x000a_Horario: L- V 7 a 5 pm y sábados medio día_x000a_Sede: • Sede   Funza – parque empresarial San Diego kilómetro 1.5 vía Siberia Funza _x000a_Recursos:  SIN RECURSOS_x000a_Usuario:  Lina Cruz&quot;_x000a_"/>
    <m/>
    <s v="Reemplazo"/>
    <n v="4341007"/>
    <s v="Alvarado Prieto Juan Pablo"/>
    <s v="Sin Novedad"/>
    <n v="1"/>
    <n v="1"/>
    <x v="0"/>
    <n v="1.0629660069462261"/>
    <n v="1.7916666666666665"/>
    <s v="Jeison Alayon Rodriguez "/>
    <n v="12"/>
    <n v="7"/>
    <n v="19"/>
    <n v="0.79166666666666663"/>
    <n v="3"/>
    <n v="1.7916666666666665"/>
    <n v="6"/>
    <x v="2"/>
    <b v="1"/>
    <b v="1"/>
    <n v="1.7923290509279468"/>
    <n v="1.7916666666666663"/>
    <x v="29"/>
  </r>
  <r>
    <x v="69"/>
    <n v="52972403"/>
    <s v="LINA PAOLA CRUZ TORRES"/>
    <s v="APROBADO"/>
    <n v="51949366"/>
    <s v="MARITZA FERNÁNDEZ RINCÓN"/>
    <n v="1060001"/>
    <s v="ETB"/>
    <s v="Centro de Gestion"/>
    <s v="1060001-CENTRO DE GESTIÓN ASEG- 4600018227 -20 BOG"/>
    <x v="69"/>
    <s v="GERENTE DE PROYECTOS – SERVICIOS CORPORATIVOS"/>
    <n v="1"/>
    <s v="OBRA LABOR"/>
    <s v="PROYECTIZADO"/>
    <s v="Lunes - Sabado"/>
    <s v="No"/>
    <s v="No"/>
    <n v="0"/>
    <n v="1211400"/>
    <n v="0"/>
    <n v="2959300"/>
    <n v="0"/>
    <s v="No"/>
    <x v="0"/>
    <s v="&quot;Solicitado Por: Ingeniero Carlos Arturo Contreras Perfil: Gerente De Proyectos - Servicios Corporativos Cant Vacantes: 1 || Ceco: 1060001 || Ciudad: Bogota - TIPO DE ORDEN: Reemplazo - CEDULA: 1016041629 - NOMBRE: Castro Rincon Leandro - FECHA DE RETIRO: 30/04/2024 - MOTIVO: No se renuevan puntos Contrato: Proyectizado Duración: 3 meses || Puntos: 3 meses (30 puntos mes) Horario: 6x8 L-S Sede: cuni Recursos: 102727 COMPUTADOR PORTATIL 1 SERIALIZADO 000006 Cuenta Correo Basic 1 SERIALIZADO 102839 SIMCARD ETB 1 SERIALIZADO 101999 CELULAR SMARTPHONE BASICO 1 CUANTIFICADO Usuario: Lina Cruz&quot; | AUTORIZADO POR REEMPLAZO"/>
    <s v="Nombre: COMPUTADOR PORTATIL , Nombre: SIMCARD ETB , Nombre: Cuenta Correo Basic , Nombre: CELULAR SMARTPHONE BASICO ,"/>
    <s v="1016041629"/>
    <m/>
    <m/>
    <s v="LINA PAOLA CRUZ TORRES"/>
    <d v="2024-04-25T12:25:39"/>
    <s v="EDNA  ROCIO VIATELA PRADA"/>
    <d v="2024-04-25T12:56:19"/>
    <m/>
    <m/>
    <m/>
    <m/>
    <s v="MARITZA FERNÁNDEZ RINCÓN"/>
    <d v="2024-04-25T13:01:06"/>
    <s v="&quot;Solicitado Por:  Ingeniero  Carlos Arturo Contreras  _x000a_Perfil: Gerente De Proyectos - Servicios Corporativos _x000a_Cant Vacantes: 1    ||   Ceco: 1060001    ||   Ciudad: Bogota _x000a_ - TIPO DE ORDEN:   Reemplazo_x000a_ - CEDULA:  1016041629_x000a_ - NOMBRE:  Castro Rincon Leandro_x000a_ - FECHA DE RETIRO:  30/04/2024_x000a_ - MOTIVO:   No se renuevan puntos _x000a_Contrato: Proyectizado_x000a_Duración: 3 meses     ||    Puntos: 3 meses (30 puntos mes)_x000a_Horario: 6x8 L-S_x000a_Sede: cuni _x000a_Recursos:  102727 COMPUTADOR PORTATIL 1 SERIALIZADO  _x000a_000006 Cuenta Correo Basic 1 SERIALIZADO  _x000a_102839 SIMCARD ETB 1 SERIALIZADO  _x000a_101999 CELULAR SMARTPHONE BASICO 1 CUANTIFICADO  _x000a_Usuario:  Lina Cruz&quot;_x000a_"/>
    <m/>
    <s v="Reemplazo"/>
    <n v="1060001"/>
    <s v="Castro Rincon Leandro"/>
    <s v="Sin Novedad"/>
    <n v="1"/>
    <n v="0"/>
    <x v="1"/>
    <n v="2.1299351850757375E-2"/>
    <n v="4.1666666666666664E-2"/>
    <s v="Carlos Arturo Contreras"/>
    <n v="12"/>
    <n v="13"/>
    <n v="1"/>
    <n v="4.1666666666666664E-2"/>
    <n v="1"/>
    <n v="4.1666666666666664E-2"/>
    <n v="4"/>
    <x v="2"/>
    <b v="1"/>
    <b v="1"/>
    <n v="2.4621111107990146E-2"/>
    <n v="4.1666666666666664E-2"/>
    <x v="30"/>
  </r>
  <r>
    <x v="70"/>
    <n v="52972403"/>
    <s v="LINA PAOLA CRUZ TORRES"/>
    <s v="APROBADO"/>
    <n v="79976737"/>
    <s v="ALEXANDER NINO RIANO"/>
    <n v="8505"/>
    <s v="Vicepresidencia De Operaciones"/>
    <s v="Vicepresidencia De Operaciones"/>
    <s v="8505-DIRECTOS - INDIRECTOS OPERACIONES"/>
    <x v="70"/>
    <s v="AUXILIAR I / OPERADOR DE DATOS"/>
    <n v="1"/>
    <s v="OBRA LABOR"/>
    <s v="PROYECTIZADO"/>
    <s v="7 a.m. - 5 p.m."/>
    <s v="No"/>
    <s v="No"/>
    <n v="0"/>
    <n v="0"/>
    <n v="0"/>
    <n v="1300000"/>
    <n v="110700"/>
    <s v="No"/>
    <x v="0"/>
    <s v="&quot;Solicitado Por: Ingeniero MARIA VICTORIA LUQUE Perfil: Auxiliar I Operador De Datos Cant Vacantes: 1 || Ceco: 8505 || Ciudad: Bogota - TIPO DE ORDEN: Reemplazo - CEDULA: 1001273919 - NOMBRE: Garcia Camargo Maira Alejandra - FECHA DE RETIRO: 30/04/2024 - MOTIVO: Terminación de Puntos Contrato: Proyectizado Duración: 2 MESES || Puntos: 100 POR MES Horario: L a V 7 a 5 Sábado Medio día Sede: COFRADÍA Recursos: 102727 COMPUTADOR PORTATIL 1 SERIALIZADO 000002 Mouse USB 1 SERIALIZADO 102981 TECLADO 1 SERIALIZADO 000006 Cuenta Correo Basic 1 SERIALIZADO 9999909 TEAMS 1 CUANTIFICADO 101986 DIADEMA O MICROAURICULAR 1 SERIALIZADO Usuario: Lina Cruz&quot; | aprobado"/>
    <s v="Nombre: COMPUTADOR PORTATIL , Nombre: TECLADO , Nombre: DIADEMA O MICROAURICULAR , Nombre: Cuenta Correo Basic , Nombre: Mouse USB , Nombre: TEAMS ,"/>
    <s v="1001273919"/>
    <m/>
    <m/>
    <s v="LINA PAOLA CRUZ TORRES"/>
    <d v="2024-04-26T12:19:41"/>
    <s v="EDNA  ROCIO VIATELA PRADA"/>
    <d v="2024-04-26T15:31:26"/>
    <m/>
    <m/>
    <m/>
    <m/>
    <s v="ALEXANDER NINO RIANO"/>
    <d v="2024-04-26T15:45:25"/>
    <s v="&quot;Solicitado Por:  Ingeniero  MARIA VICTORIA LUQUE  _x000a_Perfil: Auxiliar I  Operador De Datos   _x000a_Cant Vacantes: 1    ||   Ceco: 8505    ||   Ciudad: Bogota _x000a_ - TIPO DE ORDEN:   Reemplazo_x000a_ - CEDULA:  1001273919_x000a_ - NOMBRE:  Garcia Camargo Maira Alejandra_x000a_ - FECHA DE RETIRO:  30/04/2024_x000a_ - MOTIVO:   Terminación de Puntos_x000a_Contrato: Proyectizado_x000a_Duración: 2 MESES     ||    Puntos: 100 POR MES_x000a_Horario: L a V 7 a 5 Sábado Medio día_x000a_Sede: COFRADÍA _x000a_Recursos:  102727 COMPUTADOR PORTATIL 1 SERIALIZADO  _x000a_000002 Mouse USB 1 SERIALIZADO  _x000a_102981 TECLADO 1 SERIALIZADO  _x000a_000006 Cuenta Correo Basic 1 SERIALIZADO  _x000a_9999909 TEAMS 1 CUANTIFICADO  _x000a_101986 DIADEMA O MICROAURICULAR 1 SERIALIZADO_x000a_Usuario:  Lina Cruz&quot;_x000a_"/>
    <m/>
    <s v="Reemplazo"/>
    <n v="8505"/>
    <s v="Garcia Camargo Maira Alejandra"/>
    <s v="Sin Novedad"/>
    <n v="1"/>
    <n v="0"/>
    <x v="1"/>
    <n v="0.13316296296397923"/>
    <n v="0.125"/>
    <s v="MARIA VICTORIA LUQUE"/>
    <n v="12"/>
    <n v="15"/>
    <n v="3"/>
    <n v="0.125"/>
    <n v="1"/>
    <n v="0.125"/>
    <n v="3"/>
    <x v="2"/>
    <b v="1"/>
    <b v="1"/>
    <n v="0.14286836805695202"/>
    <n v="0.125"/>
    <x v="31"/>
  </r>
  <r>
    <x v="71"/>
    <n v="52972403"/>
    <s v="LINA PAOLA CRUZ TORRES"/>
    <s v="APROBADO"/>
    <n v="52272753"/>
    <s v="LINA MARGARITA HOYOS GOMEZ"/>
    <n v="1200001"/>
    <s v="ETB"/>
    <s v="Retiro de Cobre - C-XXXX-23 BOG"/>
    <s v="1200001-Decomisionamiento cobre - C-XXXX-24 BOG2"/>
    <x v="71"/>
    <s v="PROFESIONAL I SST PROYECTO COBRE"/>
    <n v="1"/>
    <s v="OBRA LABOR"/>
    <s v="PROYECTIZADO"/>
    <s v="7am a 4pm"/>
    <s v="No"/>
    <s v="No"/>
    <n v="0"/>
    <n v="0"/>
    <n v="0"/>
    <n v="2535250"/>
    <n v="0"/>
    <s v="No"/>
    <x v="1"/>
    <s v="&quot;Solicitado Por: Ingeniero Andrés Camilo López Arias Perfil: Profesional I SST proyecto cobre. Cant Vacantes: 1 || Ceco: 1200001 || Ciudad: Bogota - TIPO DE ORDEN: Aumento de Producción - MOTIVO: Aumento de Producción Contrato: Proyectizado Duración: 1 mes || Puntos: 300 puntos Horario: domingo a viernes de 10 pm a 6am Sede: en Bogotá de acuerdo a necesidad del proyecto Recursos: 102727 COMPUTADOR PORTATIL 1 SERIALIZADO 102839 SIMCARD ETB 1 SERIALIZADO 000006 Cuenta Correo Basic 1 SERIALIZADO 9999988 REQUIERE MOTO 1 CUANTIFICADO Usuario: Lina Cruz&quot; | autorizado - solicitud de personal para atender la operación nocturna del proyecto decomisionamiento"/>
    <s v="Nombre: COMPUTADOR PORTATIL , Nombre: SIMCARD ETB , Nombre: Cuenta Correo Basic , Nombre: REQUIERE MOTO ,"/>
    <s v="No es necesario el colaborador remplazo"/>
    <m/>
    <m/>
    <s v="LINA PAOLA CRUZ TORRES"/>
    <d v="2024-04-26T14:42:23"/>
    <s v="EDNA  ROCIO VIATELA PRADA"/>
    <d v="2024-04-26T15:37:07"/>
    <s v="LINA MARGARITA HOYOS GOMEZ"/>
    <d v="2024-04-27T07:17:14"/>
    <m/>
    <m/>
    <s v="LINA MARGARITA HOYOS GOMEZ"/>
    <d v="2024-04-27T07:20:09"/>
    <s v="&quot;Solicitado Por:  Ingeniero  Andrés Camilo López Arias   _x000a_Perfil: Profesional I SST proyecto cobre.        _x000a_Cant Vacantes: 1    ||   Ceco: 1200001    ||   Ciudad: Bogota _x000a_ - TIPO DE ORDEN:   Aumento de Producción_x000a_ - MOTIVO:   Aumento de Producción_x000a_Contrato: Proyectizado_x000a_Duración: 1 mes     ||    Puntos: 300 puntos_x000a_Horario: domingo a viernes de 10 pm a 6am_x000a_Sede: en Bogotá de acuerdo a necesidad del proyecto      _x000a_Recursos:  102727 COMPUTADOR PORTATIL 1 SERIALIZADO  _x000a_102839 SIMCARD ETB 1 SERIALIZADO  _x000a_000006 Cuenta Correo Basic 1 SERIALIZADO_x000a_9999988_x0009_REQUIERE MOTO_x0009_1_x0009_CUANTIFICADO_x000a_Usuario:  Lina Cruz&quot;_x000a_"/>
    <m/>
    <s v="Aumento de Producción"/>
    <n v="1200001"/>
    <n v="0"/>
    <s v="Sin Novedad"/>
    <n v="1"/>
    <n v="0"/>
    <x v="1"/>
    <n v="3.8011111115338281E-2"/>
    <n v="0.70833333333333337"/>
    <s v="Andrés Camilo López Arias "/>
    <n v="14"/>
    <n v="7"/>
    <n v="17"/>
    <n v="0.70833333333333337"/>
    <n v="1"/>
    <n v="0.70833333333333337"/>
    <n v="3"/>
    <x v="2"/>
    <b v="1"/>
    <b v="1"/>
    <n v="0.69289618056063773"/>
    <n v="-0.29166666666666663"/>
    <x v="32"/>
  </r>
  <r>
    <x v="72"/>
    <n v="52972403"/>
    <s v="LINA PAOLA CRUZ TORRES"/>
    <s v="APROBADO"/>
    <n v="52272753"/>
    <s v="LINA MARGARITA HOYOS GOMEZ"/>
    <n v="1224001"/>
    <s v="ETB"/>
    <s v="Alistamiento FTTH Reem"/>
    <s v="1224001-FTTH - BOG - REEMBOLSABLE-ALISTAMIENTO CONTRATO NUEVO-19"/>
    <x v="72"/>
    <s v="AUXILIAR I TENDIDO DE FIBRA OPTICA"/>
    <n v="39"/>
    <s v="1 A 3 MESES"/>
    <s v="TEMPORAL"/>
    <s v="7 a.m. - 4 p.m."/>
    <s v="No"/>
    <s v="No"/>
    <n v="0"/>
    <n v="0"/>
    <n v="0"/>
    <n v="1300000"/>
    <n v="0"/>
    <s v="No"/>
    <x v="1"/>
    <s v="&quot;Solicitado Por: Ingeniero Marscelo Tovar Nivia Perfil: Auxiliar I / Tendido Fibra Optica Cant Vacantes: 39 || Ceco: 1224001 || Ciudad: Bogota - TIPO DE ORDEN: Aumento de Producción - CONTROL DE CAMBIOS: CC-2024-000000026 - MOTIVO: Aumento de Producción Contrato: Temporal Duración: 1 a 3 meses || Puntos: N/A Horario: L - S 7AM - 4PM. Sede: Terreno Recursos: SIN RECURSOS Observación: ·         39 Auxiliar I / Asistente de Tendido; con horario L - S 7AM - 4PM. Usuario: Lina Cruz&quot; | autorizado - solicitud para atender el crecimiento de los 30 k hogares conectables"/>
    <m/>
    <s v="No es necesario el colaborador remplazo"/>
    <m/>
    <m/>
    <s v="LINA PAOLA CRUZ TORRES"/>
    <d v="2024-04-26T19:59:11"/>
    <s v="EDNA  ROCIO VIATELA PRADA"/>
    <d v="2024-04-29T11:22:25"/>
    <s v="RICARDO ALFONSO RODRIGUEZ"/>
    <d v="2024-04-29T12:55:19"/>
    <m/>
    <m/>
    <s v="LINA MARGARITA HOYOS GOMEZ"/>
    <d v="2024-04-29T18:44:31"/>
    <s v="&quot;Solicitado Por:  Ingeniero  Marscelo Tovar Nivia   _x000a_Perfil: Auxiliar I / Tendido Fibra Optica_x000a_Cant Vacantes: 39    ||   Ceco: 1224001    ||   Ciudad: Bogota _x000a_ - TIPO DE ORDEN:   Aumento de Producción_x000a_ - CONTROL DE CAMBIOS:  CC-2024-000000026_x000a_ - MOTIVO:   Aumento de Producción_x000a_Contrato: Temporal_x000a_Duración: 1 a 3 meses     ||    Puntos: N/A_x000a_Horario: L - S 7AM - 4PM._x000a_Sede: Terreno _x000a_Recursos:  SIN RECURSOS_x000a_Observación:  ·         39 Auxiliar I / Asistente de Tendido; con horario L - S 7AM - 4PM._x000a_Usuario:  Lina Cruz&quot;_x000a_"/>
    <m/>
    <s v="Aumento de Producción"/>
    <n v="1224001"/>
    <s v="Aumento de Producción"/>
    <s v="Sin Novedad"/>
    <n v="39"/>
    <n v="0"/>
    <x v="5"/>
    <n v="2.6411317129677627"/>
    <n v="0.95833333333333337"/>
    <s v="Marscelo Tovar Nivia "/>
    <n v="19"/>
    <n v="18"/>
    <n v="23"/>
    <n v="0.95833333333333337"/>
    <n v="2"/>
    <n v="0.95833333333333337"/>
    <n v="3"/>
    <x v="2"/>
    <b v="1"/>
    <b v="1"/>
    <n v="2.9481400462973397"/>
    <n v="0.95833333333333348"/>
    <x v="33"/>
  </r>
  <r>
    <x v="73"/>
    <n v="52972403"/>
    <s v="LINA PAOLA CRUZ TORRES"/>
    <s v="APROBADO"/>
    <n v="52272753"/>
    <s v="LINA MARGARITA HOYOS GOMEZ"/>
    <n v="1224001"/>
    <s v="ETB"/>
    <s v="Alistamiento FTTH Reem"/>
    <s v="1224001-FTTH - BOG - REEMBOLSABLE-ALISTAMIENTO CONTRATO NUEVO-19"/>
    <x v="73"/>
    <s v="TECNICO I / SEGURIDAD INFRAESTRUCTURA"/>
    <n v="1"/>
    <s v="1 A 3 MESES"/>
    <s v="TEMPORAL"/>
    <s v="7 a.m. - 4 p.m."/>
    <s v="No"/>
    <s v="No"/>
    <n v="0"/>
    <n v="0"/>
    <n v="0"/>
    <n v="1300000"/>
    <n v="0"/>
    <s v="No"/>
    <x v="1"/>
    <s v="&quot;Solicitado Por: Ingeniero Marscelo Tovar Nivia Perfil: Técnico I / Seguridad Infraestructura Cant Vacantes: 1 || Ceco: 1224001 || Ciudad: Bogota - TIPO DE ORDEN: Aumento de Producción - CONTROL DE CAMBIOS: CC-2024-000000026 - MOTIVO: Aumento de Producción Contrato: Temporal Duración: 1 a 3 meses || Puntos: N/A Horario: L - S 7AM - 4PM. Sede: Terreno Recursos: 102839 SIMCARD ETB 1 SERIALIZADO Observación: ·         1 Técnico I / Seguridad Infraestructura; Con asignación de SIM CARD (Voz +datos), horario L - S 7AM - 4PM Usuario: Lina Cruz&quot; | autorizado - solicitud de personal para cumplimiento de la meta de los 30K"/>
    <s v="Nombre: SIMCARD ETB , Nombre: CARNÉ ,"/>
    <s v="No es necesario el colaborador remplazo"/>
    <m/>
    <m/>
    <s v="LINA PAOLA CRUZ TORRES"/>
    <d v="2024-04-26T20:00:45"/>
    <s v="EDNA  ROCIO VIATELA PRADA"/>
    <d v="2024-04-29T11:36:53"/>
    <s v="RICARDO ALFONSO RODRIGUEZ"/>
    <d v="2024-04-29T12:55:03"/>
    <m/>
    <m/>
    <s v="LINA MARGARITA HOYOS GOMEZ"/>
    <d v="2024-04-29T18:43:02"/>
    <s v="&quot;Solicitado Por:  Ingeniero  Marscelo Tovar Nivia   _x000a_Perfil: Técnico I / Seguridad Infraestructura _x000a_Cant Vacantes: 1    ||   Ceco: 1224001    ||   Ciudad: Bogota _x000a_ - TIPO DE ORDEN:   Aumento de Producción_x000a_ - CONTROL DE CAMBIOS:  CC-2024-000000026_x000a_ - MOTIVO:   Aumento de Producción_x000a_Contrato: Temporal_x000a_Duración: 1 a 3 meses     ||    Puntos: N/A_x000a_Horario: L - S 7AM - 4PM._x000a_Sede: Terreno _x000a_Recursos:  102839 SIMCARD ETB 1 SERIALIZADO _x000a_Observación:  ·         1 Técnico I / Seguridad Infraestructura; Con asignación de SIM CARD (Voz +datos), horario L - S 7AM - 4PM_x000a_Usuario:  Lina Cruz&quot;_x000a_"/>
    <m/>
    <s v="Aumento de Producción"/>
    <n v="1224001"/>
    <s v="Aumento de Producción"/>
    <s v="Sin Novedad"/>
    <n v="1"/>
    <n v="0"/>
    <x v="1"/>
    <n v="2.6500936689772061"/>
    <n v="0.91666666666666663"/>
    <s v="Marscelo Tovar Nivia "/>
    <n v="20"/>
    <n v="18"/>
    <n v="22"/>
    <n v="0.91666666666666663"/>
    <n v="2"/>
    <n v="0.91666666666666663"/>
    <n v="3"/>
    <x v="2"/>
    <b v="1"/>
    <b v="1"/>
    <n v="2.9460403587945621"/>
    <n v="0.91666666666666652"/>
    <x v="34"/>
  </r>
  <r>
    <x v="74"/>
    <n v="52972403"/>
    <s v="LINA PAOLA CRUZ TORRES"/>
    <s v="APROBADO"/>
    <n v="52272753"/>
    <s v="LINA MARGARITA HOYOS GOMEZ"/>
    <n v="1224001"/>
    <s v="ETB"/>
    <s v="Alistamiento FTTH Reem"/>
    <s v="1224001-FTTH - BOG - REEMBOLSABLE-ALISTAMIENTO CONTRATO NUEVO-19"/>
    <x v="74"/>
    <s v="TECNICO III / DISEÑO DE PLANOS"/>
    <n v="1"/>
    <s v="1 A 3 MESES"/>
    <s v="TEMPORAL"/>
    <s v="7 a.m. - 4 p.m."/>
    <s v="No"/>
    <s v="No"/>
    <n v="0"/>
    <n v="0"/>
    <n v="0"/>
    <n v="1300000"/>
    <n v="440800"/>
    <s v="No"/>
    <x v="1"/>
    <s v="&quot;Solicitado Por: Ingeniero Marscelo Tovar Nivia Perfil: Tecnico III / Diseño de Planos Cant Vacantes: 1 || Ceco: 1224001 || Ciudad: Bogota - TIPO DE ORDEN: Aumento de Producción - CONTROL DE CAMBIOS: CC-2024-000000026 - MOTIVO: Aumento de Producción Contrato: Temporal Duración: 1 a 3 meses || Puntos: N/A Horario: L - S 7AM - 4PM. Sede: SAN FERNANDO Recursos: 102839 SIMCARD ETB 1 SERIALIZADO 102727 COMPUTADOR PORTATIL 1 SERIALIZADO 000005 Cuenta Correo Kios 1 SERIALIZADO Observación: ·         1 Tecnico III / Diseño de Planos; Con asignación de SIM CARD (Voz +datos) + PC portátil y Correo corporativo, horario L - S 7AM - 4PM Usuario: Lina Cruz&quot; | autorizada - solicitud para atender el crecimiento para los 30 K hogares conectables"/>
    <s v="Nombre: COMPUTADOR PORTATIL , Nombre: SIMCARD ETB , Nombre: Cuenta Correo Kios ,"/>
    <s v="No es necesario el colaborador remplazo"/>
    <m/>
    <m/>
    <s v="LINA PAOLA CRUZ TORRES"/>
    <d v="2024-04-26T20:05:33"/>
    <s v="EDNA  ROCIO VIATELA PRADA"/>
    <d v="2024-04-30T07:39:01"/>
    <s v="RICARDO ALFONSO RODRIGUEZ"/>
    <d v="2024-04-30T08:12:45"/>
    <m/>
    <m/>
    <s v="LINA MARGARITA HOYOS GOMEZ"/>
    <d v="2024-04-30T09:25:30"/>
    <s v="&quot;Solicitado Por:  Ingeniero  Marscelo Tovar Nivia   _x000a_Perfil: Tecnico III / Diseño de Planos _x000a_Cant Vacantes: 1    ||   Ceco: 1224001    ||   Ciudad: Bogota _x000a_ - TIPO DE ORDEN:   Aumento de Producción_x000a_ - CONTROL DE CAMBIOS:  CC-2024-000000026_x000a_ - MOTIVO:   Aumento de Producción_x000a_Contrato: Temporal_x000a_Duración: 1 a 3 meses     ||    Puntos: N/A_x000a_Horario: L - S 7AM - 4PM._x000a_Sede: SAN FERNANDO_x000a_Recursos:  102839 SIMCARD ETB 1 SERIALIZADO  _x000a_102727 COMPUTADOR PORTATIL 1 SERIALIZADO  _x000a_000005 Cuenta Correo Kios 1 SERIALIZADO _x000a_Observación:  ·         1 Tecnico III / Diseño de Planos; Con asignación de SIM CARD (Voz +datos) + PC portátil y Correo corporativo, horario L - S 7AM - 4PM_x000a_Usuario:  Lina Cruz&quot;_x000a_"/>
    <m/>
    <s v="Aumento de Producción"/>
    <n v="1224001"/>
    <s v="Aumento de Producción"/>
    <s v="Sin Novedad"/>
    <n v="1"/>
    <n v="0"/>
    <x v="1"/>
    <n v="3.4815791319415439"/>
    <n v="1.5416666666666665"/>
    <s v="Marscelo Tovar Nivia "/>
    <n v="20"/>
    <n v="9"/>
    <n v="13"/>
    <n v="0.54166666666666663"/>
    <n v="3"/>
    <n v="1.5416666666666665"/>
    <n v="3"/>
    <x v="2"/>
    <b v="1"/>
    <b v="1"/>
    <n v="3.5555209143494722"/>
    <n v="1.5416666666666663"/>
    <x v="27"/>
  </r>
  <r>
    <x v="75"/>
    <n v="52972403"/>
    <s v="LINA PAOLA CRUZ TORRES"/>
    <s v="VALIDACION RRHH"/>
    <n v="80761207"/>
    <s v="RICARDO ALFONSO RODRIGUEZ"/>
    <n v="1224001"/>
    <s v="ETB"/>
    <s v="Alistamiento FTTH Reem"/>
    <s v="1224001-FTTH - BOG - REEMBOLSABLE-ALISTAMIENTO CONTRATO NUEVO-19"/>
    <x v="75"/>
    <s v="TECNICO II / LIDER DE GRUPO TENDIDO FIBRA OPTICA"/>
    <n v="13"/>
    <s v="1 A 3 MESES"/>
    <s v="TEMPORAL"/>
    <s v="7 a.m. - 4 p.m."/>
    <s v="No"/>
    <s v="No"/>
    <n v="0"/>
    <n v="0"/>
    <n v="0"/>
    <n v="1300000"/>
    <n v="0"/>
    <s v="No"/>
    <x v="1"/>
    <s v="&quot;Solicitado Por: Ingeniero Marscelo Tovar Nivia Perfil: Técnico II / Líder De Grupo Tendido Fibra Óptica Cant Vacantes: 13 || Ceco: 1224001 || Ciudad: Bogota - TIPO DE ORDEN: Aumento de Producción - CONTROL DE CAMBIOS: CC-2024-000000026 - MOTIVO: Aumento de Producción Contrato: Temporal Duración: 1 a 3 meses || Puntos: N/A Horario: L - S 7AM - 4PM. Sede: Terreno Recursos: 102839 SIMCARD ETB 13 SERIALIZADO Observación: ·         13 Técnico II / Líder De Grupo Tendido Fibra Óptica; Con asignación de SIM CARD (Voz +datos), horario L - S 7AM - 4PM. Usuario: Lina Cruz&quot;"/>
    <s v="Nombre: SIMCARD ETB ,"/>
    <s v="No es necesario el colaborador remplazo"/>
    <m/>
    <m/>
    <s v="LINA PAOLA CRUZ TORRES"/>
    <d v="2024-04-26T20:09:00"/>
    <m/>
    <m/>
    <m/>
    <m/>
    <m/>
    <m/>
    <m/>
    <m/>
    <s v="&quot;Solicitado Por:  Ingeniero  Marscelo Tovar Nivia   _x000a_Perfil: Técnico II / Líder De Grupo Tendido Fibra Óptica _x000a_Cant Vacantes: 13    ||   Ceco: 1224001    ||   Ciudad: Bogota _x000a_ - TIPO DE ORDEN:   Aumento de Producción_x000a_ - CONTROL DE CAMBIOS:  CC-2024-000000026_x000a_ - MOTIVO:   Aumento de Producción_x000a_Contrato: Temporal_x000a_Duración: 1 a 3 meses     ||    Puntos: N/A_x000a_Horario: L - S 7AM - 4PM._x000a_Sede: Terreno _x000a_Recursos:   102839_x0009_SIMCARD ETB_x0009_13_x0009_SERIALIZADO_x0009__x000a_Observación:  ·         13 Técnico II / Líder De Grupo Tendido Fibra Óptica; Con asignación de SIM CARD (Voz +datos), horario L - S 7AM - 4PM._x000a_Usuario:  Lina Cruz&quot;_x000a_"/>
    <m/>
    <s v="Aumento de Producción"/>
    <n v="1224001"/>
    <s v="Aumento de Producción"/>
    <s v="Sin Novedad"/>
    <n v="13"/>
    <n v="0"/>
    <x v="6"/>
    <n v="0"/>
    <n v="0.16666666666666666"/>
    <s v="Marscelo Tovar Nivia "/>
    <n v="20"/>
    <n v="0"/>
    <n v="4"/>
    <n v="0.16666666666666666"/>
    <n v="-32413"/>
    <n v="0.16666666666666666"/>
    <n v="3"/>
    <x v="2"/>
    <b v="1"/>
    <b v="1"/>
    <n v="-45408.839586805552"/>
    <n v="-32414.833333333332"/>
    <x v="35"/>
  </r>
  <r>
    <x v="76"/>
    <n v="52972403"/>
    <s v="LINA PAOLA CRUZ TORRES"/>
    <s v="APROBADO"/>
    <n v="52272753"/>
    <s v="LINA MARGARITA HOYOS GOMEZ"/>
    <n v="1224001"/>
    <s v="ETB"/>
    <s v="Alistamiento FTTH Reem"/>
    <s v="1224001-FTTH - BOG - REEMBOLSABLE-ALISTAMIENTO CONTRATO NUEVO-19"/>
    <x v="76"/>
    <s v="TECNICO IV / FUSIONADOR FIBRA"/>
    <n v="7"/>
    <s v="1 A 3 MESES"/>
    <s v="TEMPORAL"/>
    <s v="7 a.m. - 4 p.m."/>
    <s v="No"/>
    <s v="No"/>
    <n v="0"/>
    <n v="0"/>
    <n v="0"/>
    <n v="200000"/>
    <n v="0"/>
    <s v="No"/>
    <x v="1"/>
    <s v="&quot;Solicitado Por: Ingeniero Marscelo Tovar Nivia Perfil: Técnico IV / Fusionador de Fibra Cant Vacantes: 7 || Ceco: 1224001 || Ciudad: Bogota - TIPO DE ORDEN: Aumento de Producción - CONTROL DE CAMBIOS: CC-2024-000000026 - MOTIVO: Aumento de Producción Contrato: Temporal Duración: 1 a 3 meses || Puntos: N/A Horario: L - S 7AM - 4PM. Sede: Terreno Recursos: 102839 SIMCARD ETB 7 SERIALIZADO Observación: ·         7 Técnico IV / Fusionador de Fibra; Con asignación de SIM CARD (Voz +datos), horario L - S 7AM - 4PM. Usuario: Lina Cruz&quot; | Autorizado - solicitud para atender el cumplimiento de los 30 K hogares conectables"/>
    <s v="Nombre: SIMCARD ETB ,"/>
    <s v="No es necesario el colaborador remplazo"/>
    <m/>
    <m/>
    <s v="LINA PAOLA CRUZ TORRES"/>
    <d v="2024-04-26T20:09:53"/>
    <s v="EDNA  ROCIO VIATELA PRADA"/>
    <d v="2024-04-30T08:07:24"/>
    <s v="RICARDO ALFONSO RODRIGUEZ"/>
    <d v="2024-04-30T08:12:32"/>
    <m/>
    <m/>
    <s v="LINA MARGARITA HOYOS GOMEZ"/>
    <d v="2024-04-30T08:35:52"/>
    <s v="&quot;Solicitado Por:  Ingeniero  Marscelo Tovar Nivia   _x000a_Perfil: Técnico IV / Fusionador de Fibra _x000a_Cant Vacantes: 7    ||   Ceco: 1224001    ||   Ciudad: Bogota _x000a_ - TIPO DE ORDEN:   Aumento de Producción_x000a_ - CONTROL DE CAMBIOS:  CC-2024-000000026_x000a_ - MOTIVO:   Aumento de Producción_x000a_Contrato: Temporal_x000a_Duración: 1 a 3 meses     ||    Puntos: N/A_x000a_Horario: L - S 7AM - 4PM._x000a_Sede: Terreno _x000a_Recursos:  102839 SIMCARD ETB 7 SERIALIZADO _x000a_Observación:  ·         7 Técnico IV / Fusionador de Fibra; Con asignación de SIM CARD (Voz +datos), horario L - S 7AM - 4PM._x000a_Usuario:  Lina Cruz&quot;_x000a_"/>
    <m/>
    <s v="Aumento de Producción"/>
    <n v="1224001"/>
    <s v="Aumento de Producción"/>
    <s v="Sin Novedad"/>
    <n v="7"/>
    <n v="0"/>
    <x v="7"/>
    <n v="3.4982697916639154"/>
    <n v="1.5"/>
    <s v="Marscelo Tovar Nivia "/>
    <n v="20"/>
    <n v="8"/>
    <n v="12"/>
    <n v="0.5"/>
    <n v="3"/>
    <n v="1.5"/>
    <n v="3"/>
    <x v="2"/>
    <b v="1"/>
    <b v="1"/>
    <n v="3.5180378472214215"/>
    <n v="1.5"/>
    <x v="36"/>
  </r>
  <r>
    <x v="77"/>
    <n v="52972403"/>
    <s v="LINA PAOLA CRUZ TORRES"/>
    <s v="APROBADO"/>
    <n v="52272753"/>
    <s v="LINA MARGARITA HOYOS GOMEZ"/>
    <n v="1224001"/>
    <s v="ETB"/>
    <s v="Alistamiento FTTH Reem"/>
    <s v="1224001-FTTH - BOG - REEMBOLSABLE-ALISTAMIENTO CONTRATO NUEVO-19"/>
    <x v="77"/>
    <s v="TECNICO III / ANALISIS DE INFRAESTRUCTURA"/>
    <n v="11"/>
    <s v="1 A 3 MESES"/>
    <s v="TEMPORAL"/>
    <s v="7 a.m. - 4 p.m."/>
    <s v="No"/>
    <s v="No"/>
    <n v="0"/>
    <n v="0"/>
    <n v="0"/>
    <n v="200000"/>
    <n v="0"/>
    <s v="No"/>
    <x v="1"/>
    <s v="&quot;Solicitado Por: Ingeniero Marscelo Tovar Nivia Perfil: Técnico III / Análisis De Infraestructura Cant Vacantes: 11 || Ceco: 1224001 || Ciudad: Bogota - TIPO DE ORDEN: Aumento de Producción - CONTROL DE CAMBIOS: CC-2024-000000026 - MOTIVO: Aumento de Producción Contrato: Temporal Duración: 1 a 3 meses || Puntos: N/A Horario: L - S 7AM - 4PM. Sede: Terreno Recursos: 102839 SIMCARD ETB 11 SERIALIZADO 102727 COMPUTADOR PORTATIL 11 SERIALIZADO 000005 Cuenta Correo Kios 11 SERIALIZADO 9999988 REQUIERE MOTO 11 CUANTIFICADO Observación: ·         11 Técnico III / Análisis De Infraestructura; Con asignación de SIM CARD (Voz +datos) + PC portátil y Correo corporativo, horario L - S 7AM - 4PM. Requiere Moto. Usuario: Lina Cruz&quot; | autorizado - solicitud de personal para cubrir el crecimiento de as 30 k de alistamiento"/>
    <s v="Nombre: COMPUTADOR PORTATIL , Nombre: SIMCARD ETB , Nombre: Cuenta Correo Kios , Nombre: REQUIERE MOTO ,"/>
    <s v="No es necesario el colaborador remplazo"/>
    <m/>
    <m/>
    <s v="LINA PAOLA CRUZ TORRES"/>
    <d v="2024-04-26T20:13:10"/>
    <s v="EDNA  ROCIO VIATELA PRADA"/>
    <d v="2024-04-30T08:03:04"/>
    <s v="RICARDO ALFONSO RODRIGUEZ"/>
    <d v="2024-04-30T08:12:20"/>
    <m/>
    <m/>
    <s v="LINA MARGARITA HOYOS GOMEZ"/>
    <d v="2024-04-30T08:30:50"/>
    <s v="&quot;Solicitado Por:  Ingeniero  Marscelo Tovar Nivia   _x000a_Perfil: Técnico III / Análisis De Infraestructura _x000a_Cant Vacantes: 11    ||   Ceco: 1224001    ||   Ciudad: Bogota _x000a_ - TIPO DE ORDEN:   Aumento de Producción_x000a_ - CONTROL DE CAMBIOS:  CC-2024-000000026_x000a_ - MOTIVO:   Aumento de Producción_x000a_Contrato: Temporal_x000a_Duración: 1 a 3 meses     ||    Puntos: N/A_x000a_Horario: L - S 7AM - 4PM._x000a_Sede: Terreno _x000a_Recursos:  102839 SIMCARD ETB 11 SERIALIZADO  _x000a_102727 COMPUTADOR PORTATIL 11 SERIALIZADO  _x000a_000005 Cuenta Correo Kios 11 SERIALIZADO  _x000a_9999988 REQUIERE MOTO 11 CUANTIFICADO_x000a_Observación:  ·         11 Técnico III / Análisis De Infraestructura; Con asignación de SIM CARD (Voz +datos) + PC portátil y Correo corporativo, horario L - S 7AM - 4PM. Requiere Moto._x000a_Usuario:  Lina Cruz&quot;_x000a_"/>
    <m/>
    <s v="Aumento de Producción"/>
    <n v="1224001"/>
    <s v="Aumento de Producción"/>
    <s v="Sin Novedad"/>
    <n v="11"/>
    <n v="8"/>
    <x v="2"/>
    <n v="3.4929914351814659"/>
    <n v="1.5"/>
    <s v="Marscelo Tovar Nivia "/>
    <n v="20"/>
    <n v="8"/>
    <n v="12"/>
    <n v="0.5"/>
    <n v="3"/>
    <n v="1.5"/>
    <n v="3"/>
    <x v="2"/>
    <b v="1"/>
    <b v="1"/>
    <n v="3.5122692129589268"/>
    <n v="1.5"/>
    <x v="37"/>
  </r>
  <r>
    <x v="78"/>
    <n v="52972403"/>
    <s v="LINA PAOLA CRUZ TORRES"/>
    <s v="APROBADO"/>
    <n v="52272753"/>
    <s v="LINA MARGARITA HOYOS GOMEZ"/>
    <n v="1224001"/>
    <s v="ETB"/>
    <s v="Alistamiento FTTH Reem"/>
    <s v="1224001-FTTH - BOG - REEMBOLSABLE-ALISTAMIENTO CONTRATO NUEVO-19"/>
    <x v="78"/>
    <s v="TECNICO II / INTERVENCION RED DE ACCESO COBRE"/>
    <n v="1"/>
    <s v="1 A 3 MESES"/>
    <s v="TEMPORAL"/>
    <s v="7 a.m. - 4 p.m."/>
    <s v="No"/>
    <s v="No"/>
    <n v="0"/>
    <n v="0"/>
    <n v="0"/>
    <n v="1300000"/>
    <n v="200300"/>
    <s v="No"/>
    <x v="1"/>
    <s v="&quot;Solicitado Por: Ingeniero Marscelo Tovar Nivia Perfil: Tecnico II / Intervención Red De Acceso Cobre Cant Vacantes: 1 || Ceco: 1224001 || Ciudad: Bogota - TIPO DE ORDEN: Aumento de Producción - CONTROL DE CAMBIOS: CC-2024-000000026 - MOTIVO: Aumento de Producción Contrato: Temporal Duración: 1 a 3 meses || Puntos: N/A Horario: L - S 7AM - 4PM. Sede: Terreno Recursos: 102839 SIMCARD ETB 1 SERIALIZADO Observación: ·         1 Tecnico II / Intervención Red De Acceso Cobre; Con asignación de SIM CARD (Voz +datos), horario L - S 7AM - 4PM Usuario: Lina Cruz&quot; | autorizado - solicitud para atender el crecimiento de los 30KUH"/>
    <s v="Nombre: SIMCARD ETB ,"/>
    <s v="No es necesario el colaborador remplazo"/>
    <m/>
    <m/>
    <s v="LINA PAOLA CRUZ TORRES"/>
    <d v="2024-04-26T20:14:25"/>
    <s v="EDNA  ROCIO VIATELA PRADA"/>
    <d v="2024-04-30T08:15:03"/>
    <s v="RICARDO ALFONSO RODRIGUEZ"/>
    <d v="2024-04-30T11:55:05"/>
    <m/>
    <m/>
    <s v="LINA MARGARITA HOYOS GOMEZ"/>
    <d v="2024-05-02T11:49:28"/>
    <s v="&quot;Solicitado Por:  Ingeniero  Marscelo Tovar Nivia   _x000a_Perfil: Tecnico II / Intervención Red De Acceso Cobre _x000a_Cant Vacantes: 1    ||   Ceco: 1224001    ||   Ciudad: Bogota _x000a_ - TIPO DE ORDEN:   Aumento de Producción_x000a_ - CONTROL DE CAMBIOS:  CC-2024-000000026_x000a_ - MOTIVO:   Aumento de Producción_x000a_Contrato: Temporal_x000a_Duración: 1 a 3 meses     ||    Puntos: N/A_x000a_Horario: L - S 7AM - 4PM._x000a_Sede: Terreno _x000a_Recursos:   102839 SIMCARD ETB 1 SERIALIZADO _x000a_Observación:  ·         1 Tecnico II / Intervención Red De Acceso Cobre; Con asignación de SIM CARD (Voz +datos), horario L - S 7AM - 4PM_x000a_Usuario:  Lina Cruz&quot;_x000a_"/>
    <m/>
    <s v="Aumento de Producción"/>
    <n v="1224001"/>
    <s v="Aumento de Producción"/>
    <s v="Sin Novedad"/>
    <n v="1"/>
    <n v="0"/>
    <x v="1"/>
    <n v="3.5004387384251459"/>
    <n v="2.625"/>
    <s v="Marscelo Tovar Nivia "/>
    <n v="20"/>
    <n v="11"/>
    <n v="15"/>
    <n v="0.625"/>
    <n v="4"/>
    <n v="2.625"/>
    <n v="3"/>
    <x v="2"/>
    <b v="1"/>
    <b v="1"/>
    <n v="5.6493384606510517"/>
    <n v="2.625"/>
    <x v="38"/>
  </r>
  <r>
    <x v="79"/>
    <n v="52972403"/>
    <s v="LINA PAOLA CRUZ TORRES"/>
    <s v="APROBADO"/>
    <n v="52272753"/>
    <s v="LINA MARGARITA HOYOS GOMEZ"/>
    <n v="1224001"/>
    <s v="ETB"/>
    <s v="Alistamiento FTTH Reem"/>
    <s v="1224001-FTTH - BOG - REEMBOLSABLE-ALISTAMIENTO CONTRATO NUEVO-19"/>
    <x v="79"/>
    <s v="AUXILIAR I OPERADOR DE DATOS"/>
    <n v="5"/>
    <s v="1 A 3 MESES"/>
    <s v="TEMPORAL"/>
    <s v="7 a.m. - 4 p.m."/>
    <s v="No"/>
    <s v="No"/>
    <n v="0"/>
    <n v="0"/>
    <n v="0"/>
    <n v="1300000"/>
    <n v="110700"/>
    <s v="No"/>
    <x v="1"/>
    <s v="&quot;Solicitado Por: Ingeniero Marscelo Tovar Nivia Perfil: Auxiliar I / Operador De Datos Cant Vacantes: 5 || Ceco: 1224001 || Ciudad: Bogota - TIPO DE ORDEN: Aumento de Producción - CONTROL DE CAMBIOS: CC-2024-000000026 - MOTIVO: Aumento de Producción Contrato: Temporal Duración: 1 a 3 meses || Puntos: N/A Horario: L - S 7AM - 4PM. Sede: SAN FERNANDO Recursos: 102839 SIMCARD ETB 5 SERIALIZADO 000005 Cuenta Correo Kios 5 SERIALIZADO 102727 COMPUTADOR PORTATIL 5 SERIALIZADO Observación: ·         5 Auxiliar I / Operador De Datos; Con asignación de SIM CARD (Voz +datos) + PC portátil y Correo corporativo, horario L - S 7AM - 4PM Usuario: Lina Cruz&quot; | autorizado - solicitud para atender el crecimiento de los 30KUH"/>
    <s v="Nombre: COMPUTADOR PORTATIL , Nombre: SIMCARD ETB , Nombre: Cuenta Correo Kios ,"/>
    <s v="No es necesario el colaborador remplazo"/>
    <m/>
    <m/>
    <s v="LINA PAOLA CRUZ TORRES"/>
    <d v="2024-04-26T20:15:53"/>
    <s v="EDNA  ROCIO VIATELA PRADA"/>
    <d v="2024-04-30T08:20:55"/>
    <s v="RICARDO ALFONSO RODRIGUEZ"/>
    <d v="2024-04-30T11:54:53"/>
    <m/>
    <m/>
    <s v="LINA MARGARITA HOYOS GOMEZ"/>
    <d v="2024-05-02T11:45:05"/>
    <s v="&quot;Solicitado Por:  Ingeniero  Marscelo Tovar Nivia   _x000a_Perfil: Auxiliar I / Operador De Datos _x000a_Cant Vacantes: 5    ||   Ceco: 1224001    ||   Ciudad: Bogota _x000a_ - TIPO DE ORDEN:   Aumento de Producción_x000a_ - CONTROL DE CAMBIOS:  CC-2024-000000026_x000a_ - MOTIVO:   Aumento de Producción_x000a_Contrato: Temporal_x000a_Duración: 1 a 3 meses     ||    Puntos: N/A_x000a_Horario: L - S 7AM - 4PM._x000a_Sede: SAN FERNANDO_x000a_Recursos:  102839 SIMCARD ETB 5 SERIALIZADO  _x000a_000005 Cuenta Correo Kios 5 SERIALIZADO  _x000a_102727 COMPUTADOR PORTATIL 5 SERIALIZADO _x000a_Observación:  ·         5 Auxiliar I / Operador De Datos; Con asignación de SIM CARD (Voz +datos) + PC portátil y Correo corporativo, horario L - S 7AM - 4PM_x000a_Usuario:  Lina Cruz&quot;_x000a_"/>
    <m/>
    <s v="Aumento de Producción"/>
    <n v="1224001"/>
    <s v="Aumento de Producción"/>
    <s v="Sin Novedad"/>
    <n v="5"/>
    <n v="0"/>
    <x v="8"/>
    <n v="3.5035038657370023"/>
    <n v="2.625"/>
    <s v="Marscelo Tovar Nivia "/>
    <n v="20"/>
    <n v="11"/>
    <n v="15"/>
    <n v="0.625"/>
    <n v="4"/>
    <n v="2.625"/>
    <n v="3"/>
    <x v="2"/>
    <b v="1"/>
    <b v="1"/>
    <n v="5.6452785532383132"/>
    <n v="2.625"/>
    <x v="39"/>
  </r>
  <r>
    <x v="80"/>
    <n v="52972403"/>
    <s v="LINA PAOLA CRUZ TORRES"/>
    <s v="APROBADO"/>
    <n v="52272753"/>
    <s v="LINA MARGARITA HOYOS GOMEZ"/>
    <n v="1224001"/>
    <s v="ETB"/>
    <s v="Alistamiento FTTH Reem"/>
    <s v="1224001-FTTH - BOG - REEMBOLSABLE-ALISTAMIENTO CONTRATO NUEVO-19"/>
    <x v="80"/>
    <s v="TECNICO III / ANALISTA DE INFORMACION Y GESTION DE MATERIALES"/>
    <n v="2"/>
    <s v="1 A 3 MESES"/>
    <s v="TEMPORAL"/>
    <s v="7 a.m. - 4 p.m."/>
    <s v="No"/>
    <s v="No"/>
    <n v="0"/>
    <n v="0"/>
    <n v="0"/>
    <n v="1300000"/>
    <n v="426000"/>
    <s v="No"/>
    <x v="1"/>
    <s v="&quot;Solicitado Por: Ingeniero Marscelo Tovar Nivia Perfil: Tecnico III / Analista De Información Y Gestion De Materiales Cant Vacantes: 2 || Ceco: 1224001 || Ciudad: Bogota - TIPO DE ORDEN: Aumento de Producción - CONTROL DE CAMBIOS: CC-2024-000000026 - MOTIVO: Aumento de Producción Contrato: Temporal Duración: 1 a 3 meses || Puntos: N/A Horario: L - S 7AM - 4PM. Sede: SAN FERNANDO Recursos: 102839 SIMCARD ETB 2 SERIALIZADO 102727 COMPUTADOR PORTATIL 2 SERIALIZADO 000005 Cuenta Correo Kios 2 SERIALIZADO Observación: ·         2 Tecnico III / Analista De Información Y Gestion De Materiales; Con asignación de SIM CARD (Voz +datos) + PC portátil y Correo corporativo, horario L - S 7AM - 4PM Usuario: Lina Cruz&quot; | autorizado - requerimiento para atender el crecimiento del 30KUH"/>
    <s v="Nombre: COMPUTADOR PORTATIL , Nombre: SIMCARD ETB , Nombre: Cuenta Correo Kios ,"/>
    <s v="No es necesario el colaborador remplazo"/>
    <m/>
    <m/>
    <s v="LINA PAOLA CRUZ TORRES"/>
    <d v="2024-04-26T20:17:03"/>
    <s v="EDNA  ROCIO VIATELA PRADA"/>
    <d v="2024-04-30T08:22:50"/>
    <s v="RICARDO ALFONSO RODRIGUEZ"/>
    <d v="2024-04-30T11:54:41"/>
    <m/>
    <m/>
    <s v="LINA MARGARITA HOYOS GOMEZ"/>
    <d v="2024-05-02T11:37:43"/>
    <s v="&quot;Solicitado Por:  Ingeniero  Marscelo Tovar Nivia   _x000a_Perfil: Tecnico III / Analista De Información Y Gestion De Materiales _x000a_Cant Vacantes: 2    ||   Ceco: 1224001    ||   Ciudad: Bogota _x000a_ - TIPO DE ORDEN:   Aumento de Producción_x000a_ - CONTROL DE CAMBIOS:  CC-2024-000000026_x000a_ - MOTIVO:   Aumento de Producción_x000a_Contrato: Temporal_x000a_Duración: 1 a 3 meses     ||    Puntos: N/A_x000a_Horario: L - S 7AM - 4PM._x000a_Sede: SAN FERNANDO_x000a_Recursos:  102839 SIMCARD ETB 2 SERIALIZADO  _x000a_102727 COMPUTADOR PORTATIL 2 SERIALIZADO  _x000a_000005 Cuenta Correo Kios 2 SERIALIZADO _x000a_Observación:  ·         2 Tecnico III / Analista De Información Y Gestion De Materiales; Con asignación de SIM CARD (Voz +datos) + PC portátil y Correo corporativo, horario L - S 7AM - 4PM_x000a_Usuario:  Lina Cruz&quot;_x000a_"/>
    <m/>
    <s v="Aumento de Producción"/>
    <n v="1224001"/>
    <s v="Aumento de Producción"/>
    <s v="Sin Novedad"/>
    <n v="2"/>
    <n v="0"/>
    <x v="4"/>
    <n v="3.5040185532416217"/>
    <n v="2.625"/>
    <s v="Marscelo Tovar Nivia "/>
    <n v="20"/>
    <n v="11"/>
    <n v="15"/>
    <n v="0.625"/>
    <n v="4"/>
    <n v="2.625"/>
    <n v="3"/>
    <x v="2"/>
    <b v="1"/>
    <b v="1"/>
    <n v="5.6393485763837816"/>
    <n v="2.625"/>
    <x v="40"/>
  </r>
  <r>
    <x v="81"/>
    <n v="52972403"/>
    <s v="LINA PAOLA CRUZ TORRES"/>
    <s v="APROBADO"/>
    <n v="52272753"/>
    <s v="LINA MARGARITA HOYOS GOMEZ"/>
    <n v="1224001"/>
    <s v="ETB"/>
    <s v="Alistamiento FTTH Reem"/>
    <s v="1224001-FTTH - BOG - REEMBOLSABLE-ALISTAMIENTO CONTRATO NUEVO-19"/>
    <x v="81"/>
    <s v="SUPERVISOR TECNICO / TENDIDO Y EMPALME DE FIBRA OPTICA"/>
    <n v="4"/>
    <s v="1 A 3 MESES"/>
    <s v="TEMPORAL"/>
    <s v="7 a.m. - 4 p.m."/>
    <s v="No"/>
    <s v="No"/>
    <n v="15083"/>
    <n v="0"/>
    <n v="0"/>
    <n v="1413800"/>
    <n v="578400"/>
    <s v="No"/>
    <x v="1"/>
    <s v="&quot;Solicitado Por: Ingeniero Marscelo Tovar Nivia Perfil: Supervisor Técnico / Tendido Y Empalme De Fibra Óptica Cant Vacantes: 4 || Ceco: 1224001 || Ciudad: Bogota - TIPO DE ORDEN: Aumento de Producción - CONTROL DE CAMBIOS: CC-2024-000000026 - MOTIVO: Aumento de Producción Contrato: Temporal Duración: 1 a 3 meses || Puntos: N/A Horario: L - S 7AM - 4PM. Sede: Terreno Recursos: 102839 SIMCARD ETB 4 SERIALIZADO 000005 Cuenta Correo Kios 4 SERIALIZADO 102727 COMPUTADOR PORTATIL 4 SERIALIZADO 9999988 REQUIERE MOTO 4 CUANTIFICADO Observación: ·         4 Supervisor Técnico / Tendido Y Empalme De Fibra Óptica; Con asignación de SIM CARD (Voz +datos) + PC portátil y Correo corporativo, horario L - S 7AM - 4PM. Requiere Moto. Usuario: Lina Cruz&quot; | autorizado - requerimiento para cubrir el crecimiento de los 30 KUH de hogares conectables"/>
    <s v="Nombre: COMPUTADOR PORTATIL , Nombre: SIMCARD ETB , Nombre: Cuenta Correo Kios , Nombre: REQUIERE MOTO ,"/>
    <s v="No es necesario el colaborador remplazo"/>
    <m/>
    <m/>
    <s v="LINA PAOLA CRUZ TORRES"/>
    <d v="2024-04-26T20:19:07"/>
    <s v="EDNA  ROCIO VIATELA PRADA"/>
    <d v="2024-04-30T08:24:55"/>
    <s v="RICARDO ALFONSO RODRIGUEZ"/>
    <d v="2024-04-30T11:54:25"/>
    <m/>
    <m/>
    <s v="LINA MARGARITA HOYOS GOMEZ"/>
    <d v="2024-05-02T11:31:00"/>
    <s v="&quot;Solicitado Por:  Ingeniero  Marscelo Tovar Nivia   _x000a_Perfil: Supervisor Técnico / Tendido Y Empalme De Fibra Óptica _x000a_Cant Vacantes: 4    ||   Ceco: 1224001    ||   Ciudad: Bogota _x000a_ - TIPO DE ORDEN:   Aumento de Producción_x000a_ - CONTROL DE CAMBIOS:  CC-2024-000000026_x000a_ - MOTIVO:   Aumento de Producción_x000a_Contrato: Temporal_x000a_Duración: 1 a 3 meses     ||    Puntos: N/A_x000a_Horario: L - S 7AM - 4PM._x000a_Sede: Terreno _x000a_Recursos:  102839 SIMCARD ETB 4 SERIALIZADO  _x000a_000005 Cuenta Correo Kios 4 SERIALIZADO  _x000a_102727 COMPUTADOR PORTATIL 4 SERIALIZADO  _x000a_9999988 REQUIERE MOTO 4 CUANTIFICADO_x000a_Observación:  ·         4 Supervisor Técnico / Tendido Y Empalme De Fibra Óptica; Con asignación de SIM CARD (Voz +datos) + PC portátil y Correo corporativo, horario L - S 7AM - 4PM. Requiere Moto._x000a_Usuario:  Lina Cruz&quot;_x000a_"/>
    <m/>
    <s v="Aumento de Producción"/>
    <n v="1224001"/>
    <s v="Aumento de Producción"/>
    <s v="Sin Novedad"/>
    <n v="4"/>
    <n v="0"/>
    <x v="9"/>
    <n v="3.5040336805541301"/>
    <n v="2.625"/>
    <s v="Marscelo Tovar Nivia "/>
    <n v="20"/>
    <n v="11"/>
    <n v="15"/>
    <n v="0.625"/>
    <n v="4"/>
    <n v="2.625"/>
    <n v="3"/>
    <x v="2"/>
    <b v="1"/>
    <b v="1"/>
    <n v="5.6332559027723619"/>
    <n v="2.625"/>
    <x v="41"/>
  </r>
  <r>
    <x v="82"/>
    <n v="52972403"/>
    <s v="LINA PAOLA CRUZ TORRES"/>
    <s v="APROBADO"/>
    <n v="52272753"/>
    <s v="LINA MARGARITA HOYOS GOMEZ"/>
    <n v="1224001"/>
    <s v="ETB"/>
    <s v="Alistamiento FTTH Reem"/>
    <s v="1224001-FTTH - BOG - REEMBOLSABLE-ALISTAMIENTO CONTRATO NUEVO-19"/>
    <x v="82"/>
    <s v="AUXILIAR I GESTOR DE ALMACÉN"/>
    <n v="1"/>
    <s v="1 A 3 MESES"/>
    <s v="TEMPORAL"/>
    <s v="7 a.m. - 4 p.m."/>
    <s v="No"/>
    <s v="No"/>
    <n v="0"/>
    <n v="0"/>
    <n v="0"/>
    <n v="1300000"/>
    <n v="0"/>
    <s v="No"/>
    <x v="1"/>
    <s v="&quot;Solicitado Por: Ingeniero Marscelo Tovar Nivia Perfil: Auxiliar I Gestor De Almacén Cant Vacantes: 1 || Ceco: 1224001 || Ciudad: Bogota - TIPO DE ORDEN: Aumento de Producción - CONTROL DE CAMBIOS: CC-2024-000000026 - MOTIVO: Aumento de Producción Contrato: Temporal Duración: 1 a 3 meses || Puntos: N/A Horario: L - S 7AM - 4PM. Sede: SAN FERNANDO - PUENTE ARANDA O COFRADIA Recursos: 102839 SIMCARD ETB 1 SERIALIZADO 102727 COMPUTADOR PORTATIL 1 SERIALIZADO 000005 Cuenta Correo Kios 1 SERIALIZADO Observación: ·         1 Auxiliar I Gestor De Almacén; Con asignación de SIM CARD (Voz +datos) + PC portátil y Correo corporativo, horario L - S 7AM - 4PM. Usuario: Lina Cruz&quot; | Autorizado - solicitud para atender el crecimiento de las 30 KUH"/>
    <s v="Nombre: COMPUTADOR PORTATIL , Nombre: SIMCARD ETB , Nombre: Cuenta Correo Kios ,"/>
    <s v="No es necesario el colaborador remplazo"/>
    <m/>
    <m/>
    <s v="LINA PAOLA CRUZ TORRES"/>
    <d v="2024-04-26T20:20:25"/>
    <s v="EDNA  ROCIO VIATELA PRADA"/>
    <d v="2024-04-30T08:26:45"/>
    <s v="RICARDO ALFONSO RODRIGUEZ"/>
    <d v="2024-04-30T11:54:13"/>
    <m/>
    <m/>
    <s v="LINA MARGARITA HOYOS GOMEZ"/>
    <d v="2024-05-02T10:15:20"/>
    <s v="&quot;Solicitado Por:  Ingeniero  Marscelo Tovar Nivia   _x000a_Perfil: Auxiliar I Gestor De Almacén _x000a_Cant Vacantes: 1    ||   Ceco: 1224001    ||   Ciudad: Bogota _x000a_ - TIPO DE ORDEN:   Aumento de Producción_x000a_ - CONTROL DE CAMBIOS:  CC-2024-000000026_x000a_ - MOTIVO:   Aumento de Producción_x000a_Contrato: Temporal_x000a_Duración: 1 a 3 meses     ||    Puntos: N/A_x000a_Horario: L - S 7AM - 4PM._x000a_Sede: SAN FERNANDO - PUENTE ARANDA O COFRADIA_x000a_Recursos:  102839 SIMCARD ETB 1 SERIALIZADO  _x000a_102727 COMPUTADOR PORTATIL 1 SERIALIZADO  _x000a_000005 Cuenta Correo Kios 1 SERIALIZADO _x000a_Observación:  ·         1 Auxiliar I Gestor De Almacén; Con asignación de SIM CARD (Voz +datos) + PC portátil y Correo corporativo, horario L - S 7AM - 4PM. _x000a_Usuario:  Lina Cruz&quot;_x000a_"/>
    <m/>
    <s v="Aumento de Producción"/>
    <n v="1224001"/>
    <s v="Aumento de Producción"/>
    <s v="Sin Novedad"/>
    <n v="1"/>
    <n v="0"/>
    <x v="1"/>
    <n v="3.5043956018489553"/>
    <n v="2.5833333333333335"/>
    <s v="Marscelo Tovar Nivia "/>
    <n v="20"/>
    <n v="10"/>
    <n v="14"/>
    <n v="0.58333333333333337"/>
    <n v="4"/>
    <n v="2.5833333333333335"/>
    <n v="3"/>
    <x v="2"/>
    <b v="1"/>
    <b v="1"/>
    <n v="5.5798043981485534"/>
    <n v="2.5833333333333335"/>
    <x v="42"/>
  </r>
  <r>
    <x v="83"/>
    <n v="52972403"/>
    <s v="LINA PAOLA CRUZ TORRES"/>
    <s v="APROBADO"/>
    <n v="52272753"/>
    <s v="LINA MARGARITA HOYOS GOMEZ"/>
    <n v="1224001"/>
    <s v="ETB"/>
    <s v="Alistamiento FTTH Reem"/>
    <s v="1224001-FTTH - BOG - REEMBOLSABLE-ALISTAMIENTO CONTRATO NUEVO-19"/>
    <x v="83"/>
    <s v="TECNICO I / CERTIFICADOR DE FIBRA OPTICA"/>
    <n v="4"/>
    <s v="1 A 3 MESES"/>
    <s v="TEMPORAL"/>
    <s v="7 a.m. - 4 p.m."/>
    <s v="No"/>
    <s v="No"/>
    <n v="0"/>
    <n v="0"/>
    <n v="0"/>
    <n v="200000"/>
    <n v="0"/>
    <s v="No"/>
    <x v="1"/>
    <s v="&quot;Solicitado Por: Ingeniero Marscelo Tovar Nivia Perfil: Técnico I / Certificador De Fibra Óptica Cant Vacantes: 4 || Ceco: 1224001 || Ciudad: Bogota - TIPO DE ORDEN: Aumento de Producción - CONTROL DE CAMBIOS: CC-2024-000000026 - MOTIVO: Aumento de Producción Contrato: Temporal Duración: 1 a 3 meses || Puntos: N/A Horario: L - S 7AM - 4PM. Sede: Terreno Recursos: 102839 SIMCARD ETB 4 SERIALIZADO Observación: ·         4 Técnico I / Certificador De Fibra Óptica; Con asignación de SIM CARD (Voz +datos), horario L - S 7AM - 4PM. Usuario: Lina Cruz&quot; | autorizado - solicitud para el cumplimiento de las 30 kUH hogares concetables"/>
    <s v="Nombre: SIMCARD ETB ,"/>
    <s v="No es necesario el colaborador remplazo"/>
    <m/>
    <m/>
    <s v="LINA PAOLA CRUZ TORRES"/>
    <d v="2024-04-27T12:47:47"/>
    <s v="EDNA  ROCIO VIATELA PRADA"/>
    <d v="2024-04-30T08:33:47"/>
    <s v="RICARDO ALFONSO RODRIGUEZ"/>
    <d v="2024-04-30T11:54:00"/>
    <m/>
    <m/>
    <s v="LINA MARGARITA HOYOS GOMEZ"/>
    <d v="2024-05-02T07:57:31"/>
    <s v="&quot;Solicitado Por:  Ingeniero  Marscelo Tovar Nivia   _x000a_Perfil: Técnico I / Certificador De Fibra Óptica _x000a_Cant Vacantes: 4    ||   Ceco: 1224001    ||   Ciudad: Bogota _x000a_ - TIPO DE ORDEN:   Aumento de Producción_x000a_ - CONTROL DE CAMBIOS:  CC-2024-000000026_x000a_ - MOTIVO:   Aumento de Producción_x000a_Contrato: Temporal_x000a_Duración: 1 a 3 meses     ||    Puntos: N/A_x000a_Horario: L - S 7AM - 4PM._x000a_Sede: Terreno _x000a_Recursos:   102839 SIMCARD ETB 4 SERIALIZADO  _x000a_Observación:  ·         4 Técnico I / Certificador De Fibra Óptica; Con asignación de SIM CARD (Voz +datos), horario L - S 7AM - 4PM._x000a_Usuario:  Lina Cruz&quot;_x000a_"/>
    <m/>
    <s v="Aumento de Producción"/>
    <n v="1151001"/>
    <s v="Aumento de Producción"/>
    <s v="Sin Novedad"/>
    <n v="4"/>
    <n v="0"/>
    <x v="9"/>
    <n v="2.8236024305515457"/>
    <n v="1.7916666666666665"/>
    <s v="Marscelo Tovar Nivia "/>
    <n v="12"/>
    <n v="7"/>
    <n v="19"/>
    <n v="0.79166666666666663"/>
    <n v="3"/>
    <n v="1.7916666666666665"/>
    <n v="2"/>
    <x v="2"/>
    <b v="1"/>
    <b v="0"/>
    <n v="4.7984219097197638"/>
    <n v="1.7916666666666663"/>
    <x v="43"/>
  </r>
  <r>
    <x v="84"/>
    <n v="52972403"/>
    <s v="LINA PAOLA CRUZ TORRES"/>
    <s v="APROBADO"/>
    <n v="80761207"/>
    <s v="RICARDO ALFONSO RODRIGUEZ"/>
    <n v="1200001"/>
    <s v="ETB"/>
    <s v="Retiro de Cobre - C-XXXX-23 BOG"/>
    <s v="1200001-Decomisionamiento cobre - C-XXXX-24 BOG2"/>
    <x v="84"/>
    <s v="AUXILIAR I / TENDIDO COBRE"/>
    <n v="1"/>
    <s v="OBRA LABOR"/>
    <s v="PROYECTIZADO"/>
    <s v="7 a.m. - 4 p.m."/>
    <s v="No"/>
    <s v="No"/>
    <n v="0"/>
    <n v="0"/>
    <n v="0"/>
    <n v="1300000"/>
    <n v="0"/>
    <s v="No"/>
    <x v="0"/>
    <s v="&quot;Solicitado Por: Ingeniero Mauricio Barreto Ochoa Perfil: Auxiliar I / Tendido Cobre Cant Vacantes: 1 || Ceco: 1200001 || Ciudad: Bogota - TIPO DE ORDEN: reemplazo - CEDULA: 1022934360 - NOMBRE: Niño Peña Juan David - FECHA DE RETIRO: 03/05/2024 - MOTIVO: la NO renovación y retiro del personal Contrato: Colvatel Duración: 1 mes || Puntos: 1.250 puntos mes. Horario: L - S de 7 am – 4 pm Sede: Terreno Recursos: sin recursos Observación: • 1 Auxiliar I / Tendido Cobre con horario L - S de 7 am – 4 pm, 1.250 puntos mes. Usuario: Lina Cruz&quot; | Autorizo solicitud"/>
    <m/>
    <s v="1022934360"/>
    <m/>
    <m/>
    <s v="LINA PAOLA CRUZ TORRES"/>
    <d v="2024-04-29T17:00:31"/>
    <s v="EDNA  ROCIO VIATELA PRADA"/>
    <d v="2024-04-30T08:40:19"/>
    <m/>
    <m/>
    <m/>
    <m/>
    <s v="RICARDO ALFONSO RODRIGUEZ"/>
    <d v="2024-04-30T11:53:46"/>
    <s v="&quot;Solicitado Por:  Ingeniero  Mauricio Barreto Ochoa   _x000a_Perfil: Auxiliar I / Tendido Cobre _x000a_Cant Vacantes: 1    ||   Ceco: 1200001    ||   Ciudad: Bogota _x000a_ - TIPO DE ORDEN:   reemplazo_x000a_ - CEDULA:  1022934360_x000a_ - NOMBRE:  Niño Peña Juan David_x000a_ - FECHA DE RETIRO:  03/05/2024_x000a_ - MOTIVO:   la NO renovación y retiro del personal_x000a_Contrato: Colvatel_x000a_Duración: 1 mes      ||    Puntos: 1.250 puntos mes._x000a_Horario: L - S de 7 am – 4 pm_x000a_Sede: Terreno _x000a_Recursos:  sin recursos_x000a_Observación:  • 1 Auxiliar I / Tendido Cobre con horario L - S de 7 am – 4 pm, 1.250 puntos mes._x000a_Usuario:  Lina Cruz&quot;_x000a_"/>
    <m/>
    <s v="Reemplazo"/>
    <n v="1200001"/>
    <s v="Niño Peña Juan David"/>
    <s v="Sin Novedad"/>
    <n v="1"/>
    <n v="1"/>
    <x v="0"/>
    <n v="0.65263553240947658"/>
    <n v="0.75"/>
    <s v="Mauricio Barreto Ochoa "/>
    <n v="17"/>
    <n v="11"/>
    <n v="18"/>
    <n v="0.75"/>
    <n v="2"/>
    <n v="0.75"/>
    <n v="2"/>
    <x v="2"/>
    <b v="1"/>
    <b v="1"/>
    <n v="0.78696994212805294"/>
    <n v="0.75"/>
    <x v="2"/>
  </r>
  <r>
    <x v="85"/>
    <n v="52972403"/>
    <s v="LINA PAOLA CRUZ TORRES"/>
    <s v="APROBADO"/>
    <n v="80761207"/>
    <s v="RICARDO ALFONSO RODRIGUEZ"/>
    <n v="1200001"/>
    <s v="ETB"/>
    <s v="Retiro de Cobre - C-XXXX-23 BOG"/>
    <s v="1200001-Decomisionamiento cobre - C-XXXX-24 BOG2"/>
    <x v="85"/>
    <s v="AUXILIAR I / EMPALMERIA REDES DE COBRE"/>
    <n v="1"/>
    <s v="OBRA LABOR"/>
    <s v="PROYECTIZADO"/>
    <s v="7 a.m. - 4 p.m."/>
    <s v="No"/>
    <s v="No"/>
    <n v="0"/>
    <n v="0"/>
    <n v="0"/>
    <n v="1300000"/>
    <n v="0"/>
    <s v="No"/>
    <x v="0"/>
    <s v="&quot;Solicitado Por: Ingeniero Mauricio Barreto Ochoa Perfil: Auxiliar I / Empalmeria Redes De Cobre Cant Vacantes: 1 || Ceco: 1200001 || Ciudad: Bogota - TIPO DE ORDEN: reemplazo - CEDULA: 1013676671 - NOMBRE: Villar Leon Diego Alejandro - FECHA DE RETIRO: 03/05/2024 - MOTIVO: la NO renovación y retiro del personal Contrato: Colvatel Duración: 1 mes || Puntos: 175 puntos mes. Horario: L - S de 7 am – 4 pm Sede: Terreno Recursos: sin recursos Observación: • 2 Auxiliar I / Empalmeria Redes De Cobre con horario L - S de 7 am – 4 pm, 175 puntos mes. Usuario: Lina Cruz&quot; | Autorizo solicitud"/>
    <m/>
    <s v="1013676671"/>
    <m/>
    <m/>
    <s v="LINA PAOLA CRUZ TORRES"/>
    <d v="2024-04-29T17:00:36"/>
    <s v="EDNA  ROCIO VIATELA PRADA"/>
    <d v="2024-04-30T08:41:58"/>
    <m/>
    <m/>
    <m/>
    <m/>
    <s v="RICARDO ALFONSO RODRIGUEZ"/>
    <d v="2024-04-30T11:53:29"/>
    <s v="&quot;Solicitado Por:  Ingeniero  Mauricio Barreto Ochoa   _x000a_Perfil: Auxiliar I / Empalmeria Redes De Cobre _x000a_Cant Vacantes: 1    ||   Ceco: 1200001    ||   Ciudad: Bogota _x000a_ - TIPO DE ORDEN:   reemplazo_x000a_ - CEDULA:  1013676671_x000a_ - NOMBRE:  Villar Leon Diego Alejandro_x000a_ - FECHA DE RETIRO:  03/05/2024_x000a_ - MOTIVO:   la NO renovación y retiro del personal_x000a_Contrato: Colvatel_x000a_Duración: 1 mes      ||    Puntos: 175 puntos mes._x000a_Horario: L - S de 7 am – 4 pm_x000a_Sede: Terreno _x000a_Recursos:  sin recursos_x000a_Observación:  • 2 Auxiliar I / Empalmeria Redes De Cobre con horario L - S de 7 am – 4 pm, 175 puntos mes._x000a_Usuario:  Lina Cruz&quot;_x000a_"/>
    <m/>
    <s v="Reemplazo"/>
    <n v="1200001"/>
    <s v="Villar Leon Diego Alejandro"/>
    <s v="Sin Novedad"/>
    <n v="1"/>
    <n v="0"/>
    <x v="1"/>
    <n v="0.65373206018557539"/>
    <n v="0.75"/>
    <s v="Mauricio Barreto Ochoa "/>
    <n v="17"/>
    <n v="11"/>
    <n v="18"/>
    <n v="0.75"/>
    <n v="2"/>
    <n v="0.75"/>
    <n v="2"/>
    <x v="2"/>
    <b v="1"/>
    <b v="1"/>
    <n v="0.78672847222333075"/>
    <n v="0.75"/>
    <x v="18"/>
  </r>
  <r>
    <x v="86"/>
    <n v="52972403"/>
    <s v="LINA PAOLA CRUZ TORRES"/>
    <s v="APROBADO"/>
    <n v="80761207"/>
    <s v="RICARDO ALFONSO RODRIGUEZ"/>
    <n v="1200001"/>
    <s v="ETB"/>
    <s v="Retiro de Cobre - C-XXXX-23 BOG"/>
    <s v="1200001-Decomisionamiento cobre - C-XXXX-24 BOG2"/>
    <x v="86"/>
    <s v="AUXILIAR I / EMPALMERIA REDES DE COBRE"/>
    <n v="1"/>
    <s v="OBRA LABOR"/>
    <s v="PROYECTIZADO"/>
    <s v="7 a.m. - 4 p.m."/>
    <s v="No"/>
    <s v="No"/>
    <n v="0"/>
    <n v="0"/>
    <n v="0"/>
    <n v="1300000"/>
    <n v="0"/>
    <s v="No"/>
    <x v="0"/>
    <s v="&quot;Solicitado Por: Ingeniero Mauricio Barreto Ochoa Perfil: Auxiliar I / Empalmeria Redes De Cobre Cant Vacantes: 1 || Ceco: 1200001 || Ciudad: Bogota - TIPO DE ORDEN: reemplazo - CEDULA: 1000777645 - NOMBRE: Sanchez Dueñas Juan Sebastian - FECHA DE RETIRO: 20/04/2024 - MOTIVO: retiro del personal Contrato: Colvatel Duración: 1 mes || Puntos: 175 puntos mes. Horario: L - S de 7 am – 4 pm Sede: Terreno Recursos: sin recursos Observación: • 2 Auxiliar I / Empalmeria Redes De Cobre con horario L - S de 7 am – 4 pm, 175 puntos mes. Usuario: Lina Cruz&quot; | Autorizo solicitud"/>
    <m/>
    <s v="1000777645"/>
    <m/>
    <m/>
    <s v="LINA PAOLA CRUZ TORRES"/>
    <d v="2024-04-29T17:00:40"/>
    <s v="EDNA  ROCIO VIATELA PRADA"/>
    <d v="2024-04-30T08:43:36"/>
    <m/>
    <m/>
    <m/>
    <m/>
    <s v="RICARDO ALFONSO RODRIGUEZ"/>
    <d v="2024-04-30T11:53:12"/>
    <s v="&quot;Solicitado Por:  Ingeniero  Mauricio Barreto Ochoa   _x000a_Perfil: Auxiliar I / Empalmeria Redes De Cobre _x000a_Cant Vacantes: 1    ||   Ceco: 1200001    ||   Ciudad: Bogota _x000a_ - TIPO DE ORDEN:   reemplazo_x000a_ - CEDULA:  1000777645_x000a_ - NOMBRE:  Sanchez Dueñas Juan Sebastian_x000a_ - FECHA DE RETIRO:  20/04/2024_x000a_ - MOTIVO:    retiro del personal_x000a_Contrato: Colvatel_x000a_Duración: 1 mes      ||    Puntos: 175 puntos mes._x000a_Horario: L - S de 7 am – 4 pm_x000a_Sede: Terreno _x000a_Recursos:  sin recursos_x000a_Observación:  • 2 Auxiliar I / Empalmeria Redes De Cobre con horario L - S de 7 am – 4 pm, 175 puntos mes._x000a_Usuario:  Lina Cruz&quot;_x000a_"/>
    <m/>
    <s v="Reemplazo"/>
    <n v="1200001"/>
    <s v="Sanchez Dueñas Juan Sebastian"/>
    <s v="Sin Novedad"/>
    <n v="1"/>
    <n v="0"/>
    <x v="1"/>
    <n v="0.65481751157494728"/>
    <n v="0.75"/>
    <s v="Mauricio Barreto Ochoa "/>
    <n v="17"/>
    <n v="11"/>
    <n v="18"/>
    <n v="0.75"/>
    <n v="2"/>
    <n v="0.75"/>
    <n v="2"/>
    <x v="2"/>
    <b v="1"/>
    <b v="1"/>
    <n v="0.78648657407029532"/>
    <n v="0.75"/>
    <x v="18"/>
  </r>
  <r>
    <x v="87"/>
    <n v="52972403"/>
    <s v="LINA PAOLA CRUZ TORRES"/>
    <s v="APROBADO"/>
    <n v="52272753"/>
    <s v="LINA MARGARITA HOYOS GOMEZ"/>
    <n v="1151001"/>
    <s v="ETB"/>
    <s v="Alistamiento FTTH  No Reem"/>
    <s v="1151001-ALISTAMIENTO NO REEMBOLSABLE FTTH APU  CONTRATO NUEVO -19"/>
    <x v="87"/>
    <s v="PROFESIONAL I / LIDER OPERATIVO"/>
    <n v="2"/>
    <s v="OBRA LABOR"/>
    <s v="PROYECTIZADO"/>
    <s v="7 a.m. - 4 p.m."/>
    <s v="No"/>
    <s v="No"/>
    <n v="0"/>
    <n v="0"/>
    <n v="0"/>
    <n v="2719900"/>
    <n v="0"/>
    <s v="No"/>
    <x v="1"/>
    <s v="&quot;Solicitado Por: Ingeniero Marscelo Tovar Nivia Perfil: Profesional I / Líder Operativo Cant Vacantes: 2 || Ceco: 1151001 || Ciudad: Bogota - TIPO DE ORDEN: Aumento de Producción - CONTROL DE CAMBIOS: CC-2024-000000026 - MOTIVO: Aumento de Producción Contrato: Colvatel Duración: 1 MES || Puntos: 3432 Horario: L - S 7AM - 4PM. Sede: SAN FERNANDO - COFRADÍA O PUENTE ARANDA Recursos: 102839 SIMCARD ETB 2 SERIALIZADO 102727 COMPUTADOR PORTATIL 2 SERIALIZADO 000005 Cuenta Correo Kios 2 SERIALIZADO Observación: • 2 Profesional I / Líder Operativo; Con asignación de SIM CARD (Voz +datos) + PC portátil y Correo corporativo, horario L - S 7AM - 4PM Usuario: Lina Cruz&quot; | autorizado - solicitud para el cubrimiento de las 30 K uh hogares conectables"/>
    <s v="Nombre: COMPUTADOR PORTATIL , Nombre: SIMCARD ETB , Nombre: Cuenta Correo Kios ,"/>
    <s v="No es necesario el colaborador remplazo"/>
    <m/>
    <m/>
    <s v="LINA PAOLA CRUZ TORRES"/>
    <d v="2024-04-29T20:12:08"/>
    <s v="EDNA  ROCIO VIATELA PRADA"/>
    <d v="2024-04-30T08:49:55"/>
    <s v="RICARDO ALFONSO RODRIGUEZ"/>
    <d v="2024-04-30T11:52:57"/>
    <m/>
    <m/>
    <s v="LINA MARGARITA HOYOS GOMEZ"/>
    <d v="2024-05-02T07:56:46"/>
    <s v="&quot;Solicitado Por:  Ingeniero  Marscelo Tovar Nivia   _x000a_Perfil: Profesional I / Líder Operativo _x000a_Cant Vacantes: 2    ||   Ceco: 1151001    ||   Ciudad: Bogota _x000a_ - TIPO DE ORDEN:   Aumento de Producción_x000a_ - CONTROL DE CAMBIOS:  CC-2024-000000026_x000a_ - MOTIVO:   Aumento de Producción_x000a_Contrato: Colvatel_x000a_Duración: 1 MES     ||    Puntos: 3432_x000a_Horario: L - S 7AM - 4PM._x000a_Sede: SAN FERNANDO - COFRADÍA O PUENTE ARANDA_x000a_Recursos:  102839 SIMCARD ETB 2 SERIALIZADO  _x000a_102727 COMPUTADOR PORTATIL 2 SERIALIZADO  _x000a_000005 Cuenta Correo Kios 2 SERIALIZADO _x000a_Observación:  • 2 Profesional I / Líder Operativo; Con asignación de SIM CARD (Voz +datos) + PC portátil y Correo corporativo, horario L - S 7AM - 4PM_x000a_Usuario:  Lina Cruz&quot;_x000a_"/>
    <m/>
    <s v="Aumento de Producción"/>
    <n v="1151001"/>
    <s v="Aumento de Producción"/>
    <s v="Sin Novedad"/>
    <n v="2"/>
    <n v="0"/>
    <x v="4"/>
    <n v="0.52624645833566319"/>
    <n v="1.4583333333333333"/>
    <s v="Marscelo Tovar Nivia "/>
    <n v="20"/>
    <n v="7"/>
    <n v="11"/>
    <n v="0.45833333333333331"/>
    <n v="3"/>
    <n v="1.4583333333333333"/>
    <n v="2"/>
    <x v="2"/>
    <b v="1"/>
    <b v="1"/>
    <n v="2.4893371990765445"/>
    <n v="1.4583333333333333"/>
    <x v="44"/>
  </r>
  <r>
    <x v="88"/>
    <n v="52972403"/>
    <s v="LINA PAOLA CRUZ TORRES"/>
    <s v="APROBADO"/>
    <n v="1023000173"/>
    <s v="JEISON ALFONSO ALAYON RODRIGUEZ"/>
    <n v="4343007"/>
    <s v="Gobierno y Empresas"/>
    <s v="ADRES - Inventario del archivo C-XXXX-23 FUNZA"/>
    <s v="4343007-ADRES - Inventario del archivo C-XXXX-23 FUNZA"/>
    <x v="88"/>
    <s v="TECNICO DE ARCHIVO"/>
    <n v="1"/>
    <s v="OBRA LABOR"/>
    <s v="PROYECTIZADO"/>
    <s v="7 a.m. - 5 p.m."/>
    <s v="No"/>
    <s v="No"/>
    <n v="0"/>
    <n v="0"/>
    <n v="0"/>
    <n v="1390000"/>
    <n v="0"/>
    <s v="No"/>
    <x v="0"/>
    <s v="&quot;Solicitado Por: Ingeniero Jeison Alayon Rodriguez Perfil: Tecnico De Archivo Cant Vacantes: 1 || Ceco: 4343007 || Ciudad: Funza - TIPO DE ORDEN: reemplazo - CEDULA: 53051057 - NOMBRE: Rojas Nuñez Paola Andrea - FECHA DE RETIRO: 17/04/2024 - MOTIVO: Terminación Justa Causa Contrato: Colvatel Duración: 1 mes || Puntos: 5.720 mensuales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quot; | Autorizado se solicita que la persona ingrese laborar el jueves toda vez que se requiere con urgencia"/>
    <s v="Nombre: COMPUTADOR PORTATIL , Nombre: TECLADO , Nombre: Base refrigerante , Nombre: Mouse USB ,"/>
    <s v="53051057"/>
    <m/>
    <m/>
    <s v="LINA PAOLA CRUZ TORRES"/>
    <d v="2024-04-29T20:20:08"/>
    <s v="EDNA  ROCIO VIATELA PRADA"/>
    <d v="2024-04-30T09:02:57"/>
    <m/>
    <m/>
    <m/>
    <m/>
    <s v="JEISON ALFONSO ALAYON RODRIGUEZ"/>
    <d v="2024-04-30T14:52:38"/>
    <s v="&quot;Solicitado Por:  Ingeniero  Jeison Alayon Rodriguez   _x000a_Perfil: Tecnico De Archivo _x000a_Cant Vacantes: 1    ||   Ceco: 4343007    ||   Ciudad: Funza _x000a_ - TIPO DE ORDEN:   reemplazo_x000a_ - CEDULA:  53051057_x000a_ - NOMBRE:  Rojas Nuñez Paola Andrea_x000a_ - FECHA DE RETIRO:  17/04/2024_x000a_ - MOTIVO:   Terminación Justa Causa  _x000a_Contrato: Colvatel_x000a_Duración: 1 mes      ||    Puntos: 5.720 mensuales_x000a_Horario: lunes a sábado de 7:am – 4:30pm y sábados de 7:00am – 11:30am       _x000a_Sede: Funza – parque empresarial San Diego kilómetro 1.5 vía Funza Siberia  _x000a_Recursos:  102727_x0009_COMPUTADOR PORTATIL_x0009_1_x0009_SERIALIZADO_x0009__x0009__x000a_000002_x0009_Mouse USB_x0009_1_x0009_SERIALIZADO_x0009__x0009__x000a_102981_x0009_TECLADO_x0009_1_x0009_SERIALIZADO_x0009__x0009__x000a_000004_x0009_Base refrigerante_x0009_1_x0009_SERIALIZADO_x000a_Observación:  computador –muse-teclado-base-( con bloqueo en páginas web) _x000a_Usuario:  Lina Cruz&quot;_x000a_"/>
    <m/>
    <s v="Reemplazo"/>
    <n v="4343007"/>
    <s v="Rojas Nuñez Paola Andrea"/>
    <s v="Sin Novedad"/>
    <n v="1"/>
    <n v="1"/>
    <x v="0"/>
    <n v="0.5297398148177308"/>
    <n v="0.75"/>
    <s v="Jeison Alayon Rodriguez "/>
    <n v="20"/>
    <n v="14"/>
    <n v="18"/>
    <n v="0.75"/>
    <n v="2"/>
    <n v="0.75"/>
    <n v="2"/>
    <x v="2"/>
    <b v="1"/>
    <b v="1"/>
    <n v="0.77257203703629795"/>
    <n v="0.75"/>
    <x v="45"/>
  </r>
  <r>
    <x v="89"/>
    <n v="52972403"/>
    <s v="LINA PAOLA CRUZ TORRES"/>
    <s v="APROBADO"/>
    <n v="80761207"/>
    <s v="RICARDO ALFONSO RODRIGUEZ"/>
    <n v="1198001"/>
    <s v="ETB"/>
    <s v="Aseguramiento FTTH"/>
    <s v="1198001-Aseguramiento FTTH C-CW5903-23 BOG"/>
    <x v="89"/>
    <s v="TECNICO I INSTALADOR REPARADOR SC"/>
    <n v="1"/>
    <s v="OBRA LABOR"/>
    <s v="PROYECTIZADO"/>
    <s v="7 a.m. - 4 p.m."/>
    <s v="No"/>
    <s v="No"/>
    <n v="15083"/>
    <n v="0"/>
    <n v="0"/>
    <n v="1300000"/>
    <n v="325900"/>
    <s v="No"/>
    <x v="0"/>
    <s v="&quot;Solicitado Por: Ingeniero Yerson Yuriber Amaya Perfil: Técnico II / Instalador Reparador FTTH Cant Vacantes: 1 || Ceco: 1198001 || Ciudad: Bogota - TIPO DE ORDEN: reemplazo - CEDULA: 1192773078 - NOMBRE: Serna Gomez Ronal David - FECHA DE RETIRO: 27/04/2024 - MOTIVO: Viaje Contrato: Colvatel Duración: 1 mes || Puntos: 150 puntos mes. Horario: L - S de 7 am – 4 pm Sede: Terreno Recursos: 102839 SIMCARD ETB 1 SERIALIZADO 9999988 REQUIERE MOTO 1 CUANTIFICADO Observación: • 1 Técnico II / Instalador Reparador FTTH EN MOTO; con horario LUNES-SABADO: con asignación de SIM CARD (Voz + datos). 150 puntos mes. Usuario: Lina Cruz&quot; | Autorizo solicitud"/>
    <s v="Nombre: SIMCARD ETB , Nombre: REQUIERE MOTO ,"/>
    <s v="1192773078"/>
    <m/>
    <m/>
    <s v="LINA PAOLA CRUZ TORRES"/>
    <d v="2024-04-29T20:24:30"/>
    <s v="EDNA  ROCIO VIATELA PRADA"/>
    <d v="2024-04-30T09:09:02"/>
    <m/>
    <m/>
    <m/>
    <m/>
    <s v="RICARDO ALFONSO RODRIGUEZ"/>
    <d v="2024-04-30T11:52:39"/>
    <s v="&quot;Solicitado Por:  Ingeniero  Yerson Yuriber Amaya   _x000a_Perfil: Técnico II / Instalador Reparador FTTH _x000a_Cant Vacantes: 1    ||   Ceco: 1198001    ||   Ciudad: Bogota _x000a_ - TIPO DE ORDEN:   reemplazo_x000a_ - CEDULA:  1192773078_x000a_ - NOMBRE:  Serna Gomez Ronal David_x000a_ - FECHA DE RETIRO:  27/04/2024_x000a_ - MOTIVO:   Viaje_x000a_Contrato: Colvatel_x000a_Duración: 1 mes      ||    Puntos: 150 puntos mes._x000a_Horario: L - S de 7 am – 4 pm_x000a_Sede: Terreno _x000a_Recursos:  102839 SIMCARD ETB 1 SERIALIZADO  _x000a_9999988 REQUIERE MOTO 1 CUANTIFICADO _x000a_Observación:  • 1 Técnico II / Instalador Reparador FTTH EN MOTO; con horario LUNES-SABADO: con asignación de SIM CARD (Voz + datos). 150 puntos mes._x000a_Usuario:  Lina Cruz&quot;_x000a_"/>
    <m/>
    <s v="Reemplazo"/>
    <n v="1198001"/>
    <s v="Serna Gomez Ronal David"/>
    <s v="Sin Novedad"/>
    <n v="1"/>
    <n v="0"/>
    <x v="1"/>
    <n v="0.53092592593020527"/>
    <n v="0.625"/>
    <s v="Yerson Yuriber Amaya "/>
    <n v="20"/>
    <n v="11"/>
    <n v="15"/>
    <n v="0.625"/>
    <n v="2"/>
    <n v="0.625"/>
    <n v="2"/>
    <x v="2"/>
    <b v="1"/>
    <b v="1"/>
    <n v="0.64455459491000511"/>
    <n v="0.625"/>
    <x v="46"/>
  </r>
  <r>
    <x v="90"/>
    <n v="52972403"/>
    <s v="LINA PAOLA CRUZ TORRES"/>
    <s v="APROBADO"/>
    <n v="80761207"/>
    <s v="RICARDO ALFONSO RODRIGUEZ"/>
    <n v="1199001"/>
    <s v="ETB"/>
    <s v="Servicio cuadrillas red externa FTTH C-CW5903-23 BOG"/>
    <s v="1199001-Servicio cuadrillas red externa FTTH C-CW5903-23 BOG"/>
    <x v="90"/>
    <s v="TECNICO IV FUSIONADOR DE FIBRA ASEGURAMIENTO FTTH"/>
    <n v="1"/>
    <s v="OBRA LABOR"/>
    <s v="PROYECTIZADO"/>
    <s v="7 a.m. - 4 p.m."/>
    <s v="No"/>
    <s v="No"/>
    <n v="0"/>
    <n v="0"/>
    <n v="0"/>
    <n v="1300000"/>
    <n v="512000"/>
    <s v="No"/>
    <x v="2"/>
    <s v="&quot;Solicitado Por: Ingeniero Marscelo Tovar Nivia Perfil: Tecnico IV Fusionador De Fibra Aseguramiento FTTH Cant Vacantes: 1 || Ceco: 1199001 || Ciudad: Bogota - TIPO DE ORDEN: Reemplazo - CEDULA: 1030579671 - NOMBRE: Bautista Carrasco William Leonardo - CAMBIO DE CARGO: 01/04/2024 - MOTIVO: Cambio de Cargo CC-24464 Contrato: Proyectizado Duración: 1 MES || Puntos: 52 Horario: L - S 7AM - 4PM. Sede: TERRENO Recursos: 102839 SIMCARD ETB 1 SERIALIZADO Observación: asignación de SIM CARD (Voz +datos) Usuario: Lina Cruz&quot; | Autorizo solicitud"/>
    <s v="Nombre: SIMCARD ETB ,"/>
    <s v="1030579671"/>
    <m/>
    <m/>
    <s v="LINA PAOLA CRUZ TORRES"/>
    <d v="2024-04-30T10:21:49"/>
    <s v="EDNA  ROCIO VIATELA PRADA"/>
    <d v="2024-04-30T15:08:36"/>
    <m/>
    <m/>
    <m/>
    <m/>
    <s v="RICARDO ALFONSO RODRIGUEZ"/>
    <d v="2024-05-02T11:14:24"/>
    <s v="&quot;Solicitado Por:  Ingeniero  Marscelo Tovar Nivia   _x000a_Perfil: Tecnico IV Fusionador De Fibra Aseguramiento FTTH _x000a_Cant Vacantes: 1    ||   Ceco: 1199001    ||   Ciudad: Bogota _x000a_ - TIPO DE ORDEN:   Reemplazo_x000a_ - CEDULA:  1030579671_x000a_ - NOMBRE:  Bautista Carrasco William Leonardo_x000a_ - CAMBIO DE CARGO:  01/04/2024_x000a_ - MOTIVO:   Cambio de Cargo CC-24464_x000a_Contrato: Proyectizado_x000a_Duración: 1 MES     ||    Puntos: 52_x000a_Horario: L - S 7AM - 4PM._x000a_Sede: TERRENO _x000a_Recursos:  102839 SIMCARD ETB 1 SERIALIZADO _x000a_Observación:  asignación de SIM CARD (Voz +datos)_x000a_Usuario:  Lina Cruz&quot;_x000a__x000a_"/>
    <m/>
    <s v="Reemplazo"/>
    <n v="1199001"/>
    <s v="Bautista Carrasco William Leonardo"/>
    <s v="Sin Novedad"/>
    <n v="1"/>
    <n v="0"/>
    <x v="1"/>
    <n v="0.19915226852026535"/>
    <n v="1.0416666666666667"/>
    <s v="Marscelo Tovar Nivia "/>
    <n v="10"/>
    <n v="11"/>
    <n v="1"/>
    <n v="4.1666666666666664E-2"/>
    <n v="2"/>
    <n v="1.0416666666666667"/>
    <n v="1"/>
    <x v="2"/>
    <b v="1"/>
    <b v="1"/>
    <n v="2.0365073611174012"/>
    <n v="1.0416666666666667"/>
    <x v="12"/>
  </r>
  <r>
    <x v="91"/>
    <n v="52972403"/>
    <s v="LINA PAOLA CRUZ TORRES"/>
    <s v="APROBADO"/>
    <n v="1023000173"/>
    <s v="JEISON ALFONSO ALAYON RODRIGUEZ"/>
    <n v="4343007"/>
    <s v="Gobierno y Empresas"/>
    <s v="ADRES - Inventario del archivo C-XXXX-23 FUNZA"/>
    <s v="4343007-ADRES - Inventario del archivo C-XXXX-23 FUNZA"/>
    <x v="91"/>
    <s v="TECNICO DE ARCHIVO"/>
    <n v="1"/>
    <s v="OBRA LABOR"/>
    <s v="PROYECTIZADO"/>
    <s v="7 a.m. - 5 p.m."/>
    <s v="No"/>
    <s v="No"/>
    <n v="0"/>
    <n v="0"/>
    <n v="0"/>
    <n v="1390000"/>
    <n v="0"/>
    <s v="No"/>
    <x v="0"/>
    <s v="&quot;Solicitado Por: Ingeniero Jeison Alayon Rodriguez Perfil: TECNICO DE ARCHIVO Cant Vacantes: 1 || Ceco: 4343007 || Ciudad: Funza - TIPO DE ORDEN: Reemplazo - CEDULA: 1072672750 - NOMBRE: Bustos Ruiz Marlon Felipe - FECHA DE RETIRO: 08/03/2024 - MOTIVO: Terminación Justa Causa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quot; | autorizado"/>
    <s v="Nombre: COMPUTADOR PORTATIL , Nombre: TECLADO , Nombre: Base refrigerante , Nombre: Mouse USB ,"/>
    <s v="1072672750"/>
    <m/>
    <m/>
    <s v="LINA PAOLA CRUZ TORRES"/>
    <d v="2024-04-30T11:06:01"/>
    <s v="EDNA  ROCIO VIATELA PRADA"/>
    <d v="2024-04-30T15:11:03"/>
    <m/>
    <m/>
    <m/>
    <m/>
    <s v="JEISON ALFONSO ALAYON RODRIGUEZ"/>
    <d v="2024-05-02T12:20:49"/>
    <s v="&quot;Solicitado Por:  Ingeniero  Jeison Alayon Rodriguez   _x000a_Perfil: TECNICO DE ARCHIVO  _x000a_Cant Vacantes: 1    ||   Ceco: 4343007    ||   Ciudad: Funza _x000a_ - TIPO DE ORDEN:   Reemplazo_x000a_ - CEDULA:  1072672750_x000a_ - NOMBRE:  Bustos Ruiz Marlon Felipe_x000a_ - FECHA DE RETIRO:  08/03/2024_x000a_ - MOTIVO:   Terminación Justa Causa  _x000a_Contrato: PROYECTIZADO_x000a_Duración: 1 MES     ||    Puntos: 5720_x000a_Horario: lunes a sábado de 7:am – 4:30pm y sábados de 7:00am – 11:30am       _x000a_Sede: Funza – parque empresarial San Diego kilómetro 1.5 vía Funza Siberia  _x000a_Recursos:  102727 COMPUTADOR PORTATIL 1 SERIALIZADO  _x000a_000002 Mouse USB 1 SERIALIZADO  _x000a_102981 TECLADO 1 SERIALIZADO  _x000a_000004 Base refrigerante 1 SERIALIZADO_x000a_Observación:  computador –muse-teclado-base-( con bloqueo en páginas web) _x000a_Usuario:  Lina Cruz&quot;_x000a_"/>
    <m/>
    <s v="Reemplazo"/>
    <n v="4343007"/>
    <s v="Bustos Ruiz Marlon Felipe"/>
    <s v="Sin Novedad"/>
    <n v="1"/>
    <n v="1"/>
    <x v="0"/>
    <n v="0.17016030092781875"/>
    <n v="1.0416666666666667"/>
    <s v="Jeison Alayon Rodriguez "/>
    <n v="11"/>
    <n v="12"/>
    <n v="1"/>
    <n v="4.1666666666666664E-2"/>
    <n v="2"/>
    <n v="1.0416666666666667"/>
    <n v="1"/>
    <x v="2"/>
    <b v="1"/>
    <b v="1"/>
    <n v="2.0519488773134071"/>
    <n v="1.0416666666666667"/>
    <x v="45"/>
  </r>
  <r>
    <x v="92"/>
    <n v="52972403"/>
    <s v="LINA PAOLA CRUZ TORRES"/>
    <s v="APROBADO"/>
    <n v="1023000173"/>
    <s v="JEISON ALFONSO ALAYON RODRIGUEZ"/>
    <n v="4343007"/>
    <s v="Gobierno y Empresas"/>
    <s v="ADRES - Inventario del archivo C-XXXX-23 FUNZA"/>
    <s v="4343007-ADRES - Inventario del archivo C-XXXX-23 FUNZA"/>
    <x v="92"/>
    <s v="TECNICO DE ARCHIVO"/>
    <n v="1"/>
    <s v="OBRA LABOR"/>
    <s v="PROYECTIZADO"/>
    <s v="7 a.m. - 5 p.m."/>
    <s v="No"/>
    <s v="No"/>
    <n v="0"/>
    <n v="0"/>
    <n v="0"/>
    <n v="1390000"/>
    <n v="0"/>
    <s v="No"/>
    <x v="0"/>
    <s v="&quot;Solicitado Por: Ingeniero Jeison Alayon Rodriguez Perfil: TECNICO DE ARCHIVO Cant Vacantes: 1 || Ceco: 4343007 || Ciudad: Funza - TIPO DE ORDEN: Reemplazo - CEDULA: 39756087 - NOMBRE: Viteri Cuervo Gloria Stella - FECHA DE RETIRO: 12/04/2024 - MOTIVO: Otra oportunidad laboral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quot; | autorizado"/>
    <s v="Nombre: COMPUTADOR PORTATIL , Nombre: TECLADO , Nombre: Base refrigerante , Nombre: Mouse USB ,"/>
    <s v="39756087"/>
    <m/>
    <m/>
    <s v="LINA PAOLA CRUZ TORRES"/>
    <d v="2024-04-30T11:10:52"/>
    <s v="EDNA  ROCIO VIATELA PRADA"/>
    <d v="2024-04-30T17:17:12"/>
    <m/>
    <m/>
    <m/>
    <m/>
    <s v="JEISON ALFONSO ALAYON RODRIGUEZ"/>
    <d v="2024-05-02T07:33:42"/>
    <s v="&quot;Solicitado Por:  Ingeniero  Jeison Alayon Rodriguez   _x000a_Perfil: TECNICO DE ARCHIVO  _x000a_Cant Vacantes: 1    ||   Ceco: 4343007    ||   Ciudad: Funza _x000a_ - TIPO DE ORDEN:   Reemplazo_x000a_ - CEDULA:  39756087_x000a_ - NOMBRE:  Viteri Cuervo Gloria Stella_x000a_ - FECHA DE RETIRO:  12/04/2024_x000a_ - MOTIVO:   Otra oportunidad laboral_x000a_Contrato: PROYECTIZADO_x000a_Duración: 1 MES     ||    Puntos: 5720_x000a_Horario: lunes a sábado de 7:am – 4:30pm y sábados de 7:00am – 11:30am       _x000a_Sede: Funza – parque empresarial San Diego kilómetro 1.5 vía Funza Siberia  _x000a_Recursos:  102727 COMPUTADOR PORTATIL 1 SERIALIZADO  _x000a_000002 Mouse USB 1 SERIALIZADO  _x000a_102981 TECLADO 1 SERIALIZADO  _x000a_000004 Base refrigerante 1 SERIALIZADO_x000a_Observación:  computador –muse-teclado-base-( con bloqueo en páginas web) _x000a_Usuario:  Lina Cruz&quot;_x000a_"/>
    <m/>
    <s v="Reemplazo"/>
    <n v="4343007"/>
    <s v="Viteri Cuervo Gloria Stella"/>
    <s v="Sin Novedad"/>
    <n v="1"/>
    <n v="1"/>
    <x v="0"/>
    <n v="0.2543919444506173"/>
    <n v="0.83333333333333337"/>
    <s v="Jeison Alayon Rodriguez "/>
    <n v="11"/>
    <n v="7"/>
    <n v="20"/>
    <n v="0.83333333333333337"/>
    <n v="2"/>
    <n v="0.83333333333333337"/>
    <n v="1"/>
    <x v="2"/>
    <b v="1"/>
    <b v="1"/>
    <n v="1.8491896643536163"/>
    <n v="0.83333333333333348"/>
    <x v="45"/>
  </r>
  <r>
    <x v="93"/>
    <n v="52972403"/>
    <s v="LINA PAOLA CRUZ TORRES"/>
    <s v="APROBADO"/>
    <n v="1023000173"/>
    <s v="JEISON ALFONSO ALAYON RODRIGUEZ"/>
    <n v="4343007"/>
    <s v="Gobierno y Empresas"/>
    <s v="ADRES - Inventario del archivo C-XXXX-23 FUNZA"/>
    <s v="4343007-ADRES - Inventario del archivo C-XXXX-23 FUNZA"/>
    <x v="93"/>
    <s v="TECNICO DE ARCHIVO"/>
    <n v="1"/>
    <s v="OBRA LABOR"/>
    <s v="PROYECTIZADO"/>
    <s v="7 a.m. - 5 p.m."/>
    <s v="No"/>
    <s v="No"/>
    <n v="0"/>
    <n v="0"/>
    <n v="0"/>
    <n v="1390000"/>
    <n v="0"/>
    <s v="No"/>
    <x v="0"/>
    <s v="&quot;Solicitado Por: Ingeniero Jeison Alayon Rodriguez Perfil: TECNICO DE ARCHIVO Cant Vacantes: 1 || Ceco: 4343007 || Ciudad: Funza - TIPO DE ORDEN: Reemplazo - CEDULA: 1073522774 - NOMBRE: Suarez Matallana Allison Gizeth - FECHA DE RETIRO: 23/03/2024 - MOTIVO: Problemas Familiares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computador –muse-teclado-base-( con bloqueo en páginas web) Usuario: Lina Cruz&quot; | Autorizado"/>
    <s v="Nombre: COMPUTADOR PORTATIL , Nombre: TECLADO , Nombre: Base refrigerante , Nombre: Mouse USB ,"/>
    <s v="1073522774"/>
    <m/>
    <m/>
    <s v="LINA PAOLA CRUZ TORRES"/>
    <d v="2024-04-30T11:10:59"/>
    <s v="EDNA  ROCIO VIATELA PRADA"/>
    <d v="2024-04-30T17:18:21"/>
    <m/>
    <m/>
    <m/>
    <m/>
    <s v="JEISON ALFONSO ALAYON RODRIGUEZ"/>
    <d v="2024-05-02T07:33:04"/>
    <s v="&quot;Solicitado Por:  Ingeniero  Jeison Alayon Rodriguez   _x000a_Perfil: TECNICO DE ARCHIVO  _x000a_Cant Vacantes: 1    ||   Ceco: 4343007    ||   Ciudad: Funza _x000a_ - TIPO DE ORDEN:   Reemplazo_x000a_ - CEDULA:  1073522774_x000a_ - NOMBRE:  Suarez Matallana Allison Gizeth_x000a_ - FECHA DE RETIRO:  23/03/2024_x000a_ - MOTIVO:   Problemas Familiares_x000a_Contrato: PROYECTIZADO_x000a_Duración: 1 MES     ||    Puntos: 5720_x000a_Horario: lunes a sábado de 7:am – 4:30pm y sábados de 7:00am – 11:30am       _x000a_Sede: Funza – parque empresarial San Diego kilómetro 1.5 vía Funza Siberia  _x000a_Recursos:  102727 COMPUTADOR PORTATIL 1 SERIALIZADO  _x000a_000002 Mouse USB 1 SERIALIZADO  _x000a_102981 TECLADO 1 SERIALIZADO  _x000a_000004 Base refrigerante 1 SERIALIZADO _x000a_Observación:  computador –muse-teclado-base-( con bloqueo en páginas web) _x000a_Usuario:  Lina Cruz&quot;_x000a_"/>
    <m/>
    <s v="Reemplazo"/>
    <n v="4343007"/>
    <s v="Suarez Matallana Allison Gizeth"/>
    <s v="Sin Novedad"/>
    <n v="1"/>
    <n v="0"/>
    <x v="1"/>
    <n v="0.25511678240582114"/>
    <n v="0.83333333333333337"/>
    <s v="Jeison Alayon Rodriguez "/>
    <n v="11"/>
    <n v="7"/>
    <n v="20"/>
    <n v="0.83333333333333337"/>
    <n v="2"/>
    <n v="0.83333333333333337"/>
    <n v="1"/>
    <x v="2"/>
    <b v="1"/>
    <b v="1"/>
    <n v="1.8486679398120032"/>
    <n v="0.83333333333333348"/>
    <x v="45"/>
  </r>
  <r>
    <x v="94"/>
    <n v="52972403"/>
    <s v="LINA PAOLA CRUZ TORRES"/>
    <s v="APROBADO"/>
    <n v="52272753"/>
    <s v="LINA MARGARITA HOYOS GOMEZ"/>
    <n v="1060001"/>
    <s v="ETB"/>
    <s v="Centro de Gestion"/>
    <s v="1060001-CENTRO DE GESTIÓN ASEG- 4600018227 -20 BOG"/>
    <x v="94"/>
    <s v="ESPECIALISTA DE ATENCION A FALLAS CORPORATIVO"/>
    <n v="1"/>
    <s v="OBRA LABOR"/>
    <s v="PROYECTIZADO"/>
    <s v="Lunes - Sabado"/>
    <s v="No"/>
    <s v="No"/>
    <n v="0"/>
    <n v="803700"/>
    <n v="0"/>
    <n v="1966500"/>
    <n v="0"/>
    <s v="No"/>
    <x v="1"/>
    <s v="&quot;Solicitado Por: Ingeniero Carlos Arturo Contreras Perfil: Especialista De Atencion A Fallas Corporativo Cant Vacantes: 1 || Ceco: 1060001 || Ciudad: Bogota - TIPO DE ORDEN: AUMENTO DE PRODUCCION - CONTROL DE CAMBIOS: CC-2024-000000028 - MOTIVO: Aumento de producción Contrato: Colvatel Duración: 3 MESES || Puntos: 130*mes(3 meses) Horario: 6x8 Sede: cuni Recursos: 000001 CARNÉ 1 SERIALIZADO 102727 COMPUTADOR PORTATIL 1 SERIALIZADO 101999 CELULAR SMARTPHONE BASICO 1 CUANTIFICADO 000006 Cuenta Correo Basic 1 SERIALIZADO 102839 SIMCARD ETB 1 SERIALIZADO Observación: orden 94 Usuario: Lina Cruz&quot; | autorizado - solicitud de servicios requeridos por ETB"/>
    <s v="Nombre: COMPUTADOR PORTATIL , Nombre: SIMCARD ETB , Nombre: Cuenta Correo Basic , Nombre: CARNÉ , Nombre: CELULAR SMARTPHONE BASICO ,"/>
    <s v="No es necesario el colaborador remplazo"/>
    <m/>
    <m/>
    <s v="LINA PAOLA CRUZ TORRES"/>
    <d v="2024-04-30T13:55:29"/>
    <s v="EDNA  ROCIO VIATELA PRADA"/>
    <d v="2024-04-30T17:22:50"/>
    <s v="MARITZA FERNÁNDEZ RINCÓN"/>
    <d v="2024-05-02T09:03:32"/>
    <m/>
    <m/>
    <s v="LINA MARGARITA HOYOS GOMEZ"/>
    <d v="2024-05-02T11:29:32"/>
    <s v="&quot;Solicitado Por:  Ingeniero  Carlos Arturo Contreras  _x000a_Perfil: Especialista De Atencion A Fallas Corporativo _x000a_Cant Vacantes: 1    ||   Ceco: 1060001    ||   Ciudad: Bogota _x000a_ - TIPO DE ORDEN:   AUMENTO DE PRODUCCION_x000a_ - CONTROL DE CAMBIOS:  CC-2024-000000028_x000a_ - MOTIVO:   Aumento de producción_x000a_Contrato: Colvatel_x000a_Duración: 3 MESES     ||    Puntos: 130*mes(3 meses)_x000a_Horario: 6x8_x000a_Sede: cuni _x000a_Recursos:  000001 CARNÉ 1 SERIALIZADO _x000a_102727 COMPUTADOR PORTATIL 1 SERIALIZADO  _x000a_101999 CELULAR SMARTPHONE BASICO 1 CUANTIFICADO  _x000a_000006 Cuenta Correo Basic 1 SERIALIZADO  _x000a_102839 SIMCARD ETB 1 SERIALIZADO _x000a_Observación:   orden 94 _x000a_Usuario:  Lina Cruz&quot;_x000a__x000a__x000a_"/>
    <m/>
    <s v="AUMENTO DE PRODUCCION"/>
    <n v="1060001"/>
    <s v="Aumento de Producción"/>
    <s v="Sin Novedad"/>
    <n v="1"/>
    <n v="0"/>
    <x v="1"/>
    <n v="0.14399196759768529"/>
    <n v="0.91666666666666663"/>
    <s v="Carlos Arturo Contreras"/>
    <n v="13"/>
    <n v="11"/>
    <n v="22"/>
    <n v="0.91666666666666663"/>
    <n v="2"/>
    <n v="0.91666666666666663"/>
    <n v="1"/>
    <x v="2"/>
    <b v="1"/>
    <b v="1"/>
    <n v="1.8986479861123371"/>
    <n v="0.91666666666666652"/>
    <x v="26"/>
  </r>
  <r>
    <x v="95"/>
    <n v="52972403"/>
    <s v="LINA PAOLA CRUZ TORRES"/>
    <s v="VALIDACION RRHH"/>
    <n v="51949366"/>
    <s v="MARITZA FERNÁNDEZ RINCÓN"/>
    <n v="1060001"/>
    <s v="ETB"/>
    <s v="Centro de Gestion"/>
    <s v="1060001-CENTRO DE GESTIÓN ASEG- 4600018227 -20 BOG"/>
    <x v="95"/>
    <s v="INGENIERO PUESTA EN MARCHA PATH"/>
    <n v="2"/>
    <s v="OBRA LABOR"/>
    <s v="PROYECTIZADO"/>
    <s v="Lunes - Sabado"/>
    <s v="No"/>
    <s v="No"/>
    <n v="0"/>
    <n v="803700"/>
    <n v="0"/>
    <n v="1968000"/>
    <n v="0"/>
    <s v="No"/>
    <x v="1"/>
    <s v="&quot;Solicitado Por: Ingeniero Carlos Arturo Contreras Perfil: Ingeniero Puesta En Marcha Path Cant Vacantes: 2 || Ceco: 1060001 || Ciudad: Bogota - TIPO DE ORDEN: AUMENTO DE PRODUCCION - CONTROL DE CAMBIOS: CC-2024-000000028 - MOTIVO: Aumento de producción Contrato: PROYECTIZADO Duración: 3 MESES || Puntos: 85*mes(3 meses) Horario: 6x8 Sede: cuni Recursos: 000001 CARNÉ 2 SERIALIZADO 102727 COMPUTADOR PORTATIL 2 SERIALIZADO 101999 CELULAR SMARTPHONE BASICO 2 CUANTIFICADO 000006 Cuenta Correo Basic 2 SERIALIZADO 102839 SIMCARD ETB 2 SERIALIZADO 9999907 AUTOCAD 2 CUANTIFICADO Observación: para la orden 94 tener presente que para los ingenieros Ingeniero Puesta En Marcha Path es necesario instalación aplicativo autocat Usuario: Lina Cruz&quot;"/>
    <s v="Nombre: COMPUTADOR PORTATIL , Nombre: SIMCARD ETB , Nombre: Cuenta Correo Basic , Nombre: CARNÉ , Nombre: CELULAR SMARTPHONE BASICO , Nombre: AUTOCAD ,"/>
    <s v="No es necesario el colaborador remplazo"/>
    <m/>
    <m/>
    <s v="LINA PAOLA CRUZ TORRES"/>
    <d v="2024-05-01T11:09:53"/>
    <m/>
    <m/>
    <m/>
    <m/>
    <m/>
    <m/>
    <m/>
    <m/>
    <s v="&quot;Solicitado Por:  Ingeniero  Carlos Arturo Contreras  _x000a_Perfil: Ingeniero Puesta En Marcha Path _x000a_Cant Vacantes: 2    ||   Ceco: 1060001    ||   Ciudad: Bogota _x000a_ - TIPO DE ORDEN:   AUMENTO DE PRODUCCION_x000a_ - CONTROL DE CAMBIOS:  CC-2024-000000028_x000a_ - MOTIVO:   Aumento de producción_x000a_Contrato: PROYECTIZADO_x000a_Duración: 3 MESES     ||    Puntos: 85*mes(3 meses)_x000a_Horario: 6x8_x000a_Sede: cuni _x000a_Recursos:  000001 CARNÉ 2 SERIALIZADO  _x000a_102727 COMPUTADOR PORTATIL 2 SERIALIZADO  _x000a_101999 CELULAR SMARTPHONE BASICO 2 CUANTIFICADO  _x000a_000006 Cuenta Correo Basic 2 SERIALIZADO  _x000a_102839 SIMCARD ETB 2 SERIALIZADO_x000a_9999907_x0009_AUTOCAD_x0009_2_x0009_CUANTIFICADO_x000a_Observación:  para la orden 94 tener presente que para los ingenieros Ingeniero Puesta En Marcha Path es necesario instalación aplicativo autocat_x000a_Usuario:  Lina Cruz&quot;_x000a__x000a__x000a_"/>
    <m/>
    <s v="AUMENTO DE PRODUCCION"/>
    <n v="1060001"/>
    <s v="Aumento de Producción"/>
    <s v="Sin Novedad"/>
    <n v="2"/>
    <n v="0"/>
    <x v="4"/>
    <n v="0"/>
    <n v="0.54166666666666663"/>
    <s v="Carlos Arturo Contreras"/>
    <n v="11"/>
    <n v="0"/>
    <n v="13"/>
    <n v="0.54166666666666663"/>
    <n v="-32415"/>
    <n v="0.54166666666666663"/>
    <n v="0"/>
    <x v="2"/>
    <b v="1"/>
    <b v="1"/>
    <n v="-45413.465202349536"/>
    <n v="-32416.458333333332"/>
    <x v="47"/>
  </r>
  <r>
    <x v="96"/>
    <n v="52972403"/>
    <s v="LINA PAOLA CRUZ TORRES"/>
    <s v="APROBADO"/>
    <n v="52272753"/>
    <s v="LINA MARGARITA HOYOS GOMEZ"/>
    <n v="1060001"/>
    <s v="ETB"/>
    <s v="Centro de Gestion"/>
    <s v="1060001-CENTRO DE GESTIÓN ASEG- 4600018227 -20 BOG"/>
    <x v="96"/>
    <s v="PROFESIONAL DE ATENCION A FALLAS CORPORATIVO"/>
    <n v="10"/>
    <s v="OBRA LABOR"/>
    <s v="PROYECTIZADO"/>
    <s v="Lunes - Sabado"/>
    <s v="No"/>
    <s v="No"/>
    <n v="0"/>
    <n v="518100"/>
    <n v="0"/>
    <n v="2600200"/>
    <n v="0"/>
    <s v="No"/>
    <x v="1"/>
    <s v="&quot;Solicitado Por: Ingeniero Carlos Arturo Contreras Perfil: Profesional De Atencion A Fallas Corporativo Cant Vacantes: 10 || Ceco: 1060001 || Ciudad: Bogota - TIPO DE ORDEN: AUMENTO DE PRODUCCION - CONTROL DE CAMBIOS: CC-2024-000000028 - MOTIVO: Aumento de producción Contrato: Colvatel Duración: 3 MESES || Puntos: 280 *mes (3 meses) Horario: 6x8 Sede: cuni Recursos: 102727 COMPUTADOR PORTATIL 10 SERIALIZADO 101999 CELULAR SMARTPHONE BASICO 10 CUANTIFICADO 000006 Cuenta Correo Basic 10 SERIALIZADO 102839 SIMCARD ETB 10 SERIALIZADO 000001 CARNÉ 10 SERIALIZADO Observación: orden 94 Usuario: Lina Cruz&quot; | autorizado - requerimiento solicitado por ETB"/>
    <s v="Nombre: COMPUTADOR PORTATIL , Nombre: SIMCARD ETB , Nombre: Cuenta Correo Basic , Nombre: CARNÉ , Nombre: CELULAR SMARTPHONE BASICO ,"/>
    <s v="No es necesario el colaborador remplazo"/>
    <m/>
    <m/>
    <s v="LINA PAOLA CRUZ TORRES"/>
    <d v="2024-05-01T12:54:04"/>
    <s v="EDNA  ROCIO VIATELA PRADA"/>
    <d v="2024-05-02T09:48:22"/>
    <s v="MARITZA FERNÁNDEZ RINCÓN"/>
    <d v="2024-05-02T09:52:31"/>
    <m/>
    <m/>
    <s v="LINA MARGARITA HOYOS GOMEZ"/>
    <d v="2024-05-02T11:28:32"/>
    <s v="&quot;Solicitado Por:  Ingeniero  Carlos Arturo Contreras  _x000a_Perfil: Profesional De Atencion A Fallas Corporativo _x000a_Cant Vacantes: 10    ||   Ceco: 1060001    ||   Ciudad: Bogota _x000a_ - TIPO DE ORDEN:   AUMENTO DE PRODUCCION_x000a_ - CONTROL DE CAMBIOS:  CC-2024-000000028_x000a_ - MOTIVO:   Aumento de producción_x000a_Contrato: Colvatel_x000a_Duración: 3 MESES     ||    Puntos: 280 *mes (3 meses)_x000a_Horario: 6x8_x000a_Sede: cuni _x000a_Recursos:  102727 COMPUTADOR PORTATIL 10 SERIALIZADO  _x000a_101999 CELULAR SMARTPHONE BASICO 10 CUANTIFICADO  _x000a_000006 Cuenta Correo Basic 10 SERIALIZADO  _x000a_102839 SIMCARD ETB 10 SERIALIZADO  _x000a_000001 CARNÉ 10 SERIALIZADO _x000a_Observación:   orden 94 _x000a_Usuario:  Lina Cruz&quot;_x000a__x000a__x000a_"/>
    <m/>
    <s v="AUMENTO DE PRODUCCION"/>
    <n v="1060001"/>
    <s v="Aumento de Producción"/>
    <s v="Sin Novedad"/>
    <n v="10"/>
    <n v="0"/>
    <x v="10"/>
    <n v="0.87103978009690763"/>
    <n v="0.95833333333333337"/>
    <s v="Carlos Arturo Contreras"/>
    <n v="12"/>
    <n v="11"/>
    <n v="23"/>
    <n v="0.95833333333333337"/>
    <n v="1"/>
    <n v="0.95833333333333337"/>
    <n v="0"/>
    <x v="2"/>
    <b v="1"/>
    <b v="1"/>
    <n v="0.94060366898338543"/>
    <n v="-4.166666666666663E-2"/>
    <x v="3"/>
  </r>
  <r>
    <x v="97"/>
    <n v="52972403"/>
    <s v="LINA PAOLA CRUZ TORRES"/>
    <s v="APROBADO"/>
    <n v="80761207"/>
    <s v="RICARDO ALFONSO RODRIGUEZ"/>
    <n v="1199001"/>
    <s v="ETB"/>
    <s v="Servicio cuadrillas red externa FTTH C-CW5903-23 BOG"/>
    <s v="1199001-Servicio cuadrillas red externa FTTH C-CW5903-23 BOG"/>
    <x v="97"/>
    <s v="AUXILIAR I TENDIDO DE FIBRA OPTICA"/>
    <n v="1"/>
    <s v="OBRA LABOR"/>
    <s v="PROYECTIZADO"/>
    <s v="7 a.m. - 4 p.m."/>
    <s v="No"/>
    <s v="No"/>
    <n v="0"/>
    <n v="0"/>
    <n v="0"/>
    <n v="1300000"/>
    <n v="0"/>
    <s v="No"/>
    <x v="0"/>
    <s v="&quot;Solicitado Por: Ingeniero Marscelo Tovar Nivia Perfil: Auxiliar I Tendido De Fibra Optica Cant Vacantes: 1 || Ceco: 1199001 || Ciudad: Bogota - TIPO DE ORDEN: Reemplazo - CEDULA: 1072671169 - NOMBRE: Balaguera Velez Daniel Esteban - FECHA DE RETIRO: 25/04/2024 - MOTIVO: Motivos Personales Contrato: Colvatel Duración: 1 MES || Puntos: 26 Horario: L - S 7AM - 4PM. Sede: Terreno Recursos: sin recursos Usuario: Lina Cruz&quot; | Autorizo solictud"/>
    <m/>
    <s v="1072671169"/>
    <m/>
    <m/>
    <s v="LINA PAOLA CRUZ TORRES"/>
    <d v="2024-05-01T18:02:52"/>
    <s v="EDNA  ROCIO VIATELA PRADA"/>
    <d v="2024-05-02T09:51:37"/>
    <m/>
    <m/>
    <m/>
    <m/>
    <s v="RICARDO ALFONSO RODRIGUEZ"/>
    <d v="2024-05-02T11:14:05"/>
    <s v="&quot;Solicitado Por:  Ingeniero  Marscelo Tovar Nivia   _x000a_Perfil: Auxiliar I Tendido De Fibra Optica _x000a_Cant Vacantes: 1    ||   Ceco: 1199001    ||   Ciudad: Bogota _x000a_ - TIPO DE ORDEN:   Reemplazo_x000a_ - CEDULA:  1072671169_x000a_ - NOMBRE:  Balaguera Velez Daniel Esteban_x000a_ - FECHA DE RETIRO:  25/04/2024_x000a_ - MOTIVO:   Motivos Personales_x000a_Contrato: Colvatel_x000a_Duración: 1 MES     ||    Puntos: 26_x000a_Horario: L - S 7AM - 4PM._x000a_Sede: Terreno _x000a_Recursos:  sin recursos_x000a_Usuario:  Lina Cruz&quot;_x000a_"/>
    <m/>
    <s v="Reemplazo"/>
    <n v="1199001"/>
    <s v="Balaguera Velez Daniel Esteban"/>
    <s v="Sin Novedad"/>
    <n v="1"/>
    <n v="0"/>
    <x v="1"/>
    <n v="0.6588559837982757"/>
    <n v="0.70833333333333337"/>
    <s v="Marscelo Tovar Nivia "/>
    <n v="18"/>
    <n v="11"/>
    <n v="17"/>
    <n v="0.70833333333333337"/>
    <n v="1"/>
    <n v="0.70833333333333337"/>
    <n v="0"/>
    <x v="2"/>
    <b v="1"/>
    <b v="1"/>
    <n v="0.7161246875039069"/>
    <n v="-0.29166666666666663"/>
    <x v="10"/>
  </r>
  <r>
    <x v="98"/>
    <n v="52972403"/>
    <s v="LINA PAOLA CRUZ TORRES"/>
    <s v="APROBADO"/>
    <n v="80761207"/>
    <s v="RICARDO ALFONSO RODRIGUEZ"/>
    <n v="1199001"/>
    <s v="ETB"/>
    <s v="Servicio cuadrillas red externa FTTH C-CW5903-23 BOG"/>
    <s v="1199001-Servicio cuadrillas red externa FTTH C-CW5903-23 BOG"/>
    <x v="98"/>
    <s v="TECNICO I AUXILIAR EMPALME DE FIBRA OPTICA"/>
    <n v="1"/>
    <s v="OBRA LABOR"/>
    <s v="PROYECTIZADO"/>
    <s v="7 a.m. - 4 p.m."/>
    <s v="No"/>
    <s v="No"/>
    <n v="0"/>
    <n v="0"/>
    <n v="0"/>
    <n v="1300000"/>
    <n v="0"/>
    <s v="No"/>
    <x v="0"/>
    <s v="&quot;Solicitado Por: Ingeniero Marscelo Tovar Nivia Perfil: Tecnico I Auxiliar Empalme De Fibra optica Cant Vacantes: 1 || Ceco: 1199001 || Ciudad: Bogota - TIPO DE ORDEN: Reemplazo - CEDULA: 1038413842 - NOMBRE: Vargas Londoño Cristian Arley - FECHA DE RETIRO: 27/04/2024 - MOTIVO: Motivos Personales Contrato: Colvatel Duración: 1 MES || Puntos: 26 Horario: L - S 7AM - 4PM. Sede: Terreno Recursos: sin recursos Usuario: Lina Cruz&quot; | Autorizo solicitud"/>
    <m/>
    <s v="1038413842"/>
    <m/>
    <m/>
    <s v="LINA PAOLA CRUZ TORRES"/>
    <d v="2024-05-01T18:02:54"/>
    <s v="EDNA  ROCIO VIATELA PRADA"/>
    <d v="2024-05-02T09:55:02"/>
    <m/>
    <m/>
    <m/>
    <m/>
    <s v="RICARDO ALFONSO RODRIGUEZ"/>
    <d v="2024-05-02T11:13:46"/>
    <s v="&quot;Solicitado Por:  Ingeniero  Marscelo Tovar Nivia   _x000a_Perfil: Tecnico I Auxiliar Empalme De Fibra optica _x000a_Cant Vacantes: 1    ||   Ceco: 1199001    ||   Ciudad: Bogota _x000a_ - TIPO DE ORDEN:   Reemplazo_x000a_ - CEDULA:  1038413842_x000a_ - NOMBRE:  Vargas Londoño Cristian Arley_x000a_ - FECHA DE RETIRO:  27/04/2024_x000a_ - MOTIVO:   Motivos Personales_x000a_Contrato: Colvatel_x000a_Duración: 1 MES     ||    Puntos: 26_x000a_Horario: L - S 7AM - 4PM._x000a_Sede: Terreno _x000a_Recursos:  sin recursos_x000a_Usuario:  Lina Cruz&quot;_x000a_"/>
    <m/>
    <s v="Reemplazo"/>
    <n v="1199001"/>
    <s v="Vargas Londoño Cristian Arley"/>
    <s v="Sin Novedad"/>
    <n v="1"/>
    <n v="0"/>
    <x v="1"/>
    <n v="0.66120365740789566"/>
    <n v="0.70833333333333337"/>
    <s v="Marscelo Tovar Nivia "/>
    <n v="18"/>
    <n v="11"/>
    <n v="17"/>
    <n v="0.70833333333333337"/>
    <n v="1"/>
    <n v="0.70833333333333337"/>
    <n v="0"/>
    <x v="2"/>
    <b v="1"/>
    <b v="1"/>
    <n v="0.71587719907984138"/>
    <n v="-0.29166666666666663"/>
    <x v="13"/>
  </r>
  <r>
    <x v="99"/>
    <n v="52972403"/>
    <s v="LINA PAOLA CRUZ TORRES"/>
    <s v="APROBADO"/>
    <n v="80761207"/>
    <s v="RICARDO ALFONSO RODRIGUEZ"/>
    <n v="1198001"/>
    <s v="ETB"/>
    <s v="Aseguramiento FTTH"/>
    <s v="1198001-Aseguramiento FTTH C-CW5903-23 BOG"/>
    <x v="99"/>
    <s v="TECNICO I INSTALADOR REPARADOR SC"/>
    <n v="1"/>
    <s v="OBRA LABOR"/>
    <s v="PROYECTIZADO"/>
    <s v="7 a.m. - 4 p.m."/>
    <s v="No"/>
    <s v="No"/>
    <n v="15083"/>
    <n v="0"/>
    <n v="0"/>
    <n v="1300000"/>
    <n v="325900"/>
    <s v="No"/>
    <x v="0"/>
    <s v="&quot;Solicitado Por: Ingeniero Yerson Yuriber Amaya Perfil: Tecnico I Instalador Reparador Sc Cant Vacantes: 1 || Ceco: 1198001 || Ciudad: Bogota - TIPO DE ORDEN: Reemplazo - CEDULA: 79761237 - NOMBRE: Monje Perez Jose Yovanni - FECHA DE RETIRO: 24/05/2024 - MOTIVO: NO renovación y retiro del personal Contrato: Proyectizado Duración: 1 MES || Puntos: 150 puntos mes. Horario: LUNES-SABADO Sede: TERRENO Recursos: 9999988 REQUIERE MOTO 1 CUANTIFICADO 102839 SIMCARD ETB 1 SERIALIZADO Observación: • Técnico II / Instalador Reparador FTTH EN MOTO; con horario LUNES-SABADO: con asignación de SIM CARD (Voz + datos). 150 puntos mes. Usuario: Lina Cruz&quot; | Autorizo solicitud"/>
    <s v="Nombre: SIMCARD ETB , Nombre: REQUIERE MOTO ,"/>
    <s v="79761237"/>
    <m/>
    <m/>
    <s v="LINA PAOLA CRUZ TORRES"/>
    <d v="2024-05-02T08:52:16"/>
    <s v="EDNA  ROCIO VIATELA PRADA"/>
    <d v="2024-05-02T09:57:13"/>
    <m/>
    <m/>
    <m/>
    <m/>
    <s v="RICARDO ALFONSO RODRIGUEZ"/>
    <d v="2024-05-02T11:06:27"/>
    <s v="&quot;Solicitado Por:  Ingeniero  Yerson Yuriber Amaya   _x000a_Perfil: Tecnico I Instalador Reparador Sc _x000a_Cant Vacantes: 1    ||   Ceco: 1198001    ||   Ciudad: Bogota _x000a_ - TIPO DE ORDEN:   Reemplazo_x000a_ - CEDULA:  79761237_x000a_ - NOMBRE:  Monje Perez Jose Yovanni_x000a_ - FECHA DE RETIRO:  24/05/2024_x000a_ - MOTIVO:   NO renovación y retiro del personal _x000a_Contrato: Proyectizado_x000a_Duración: 1 MES     ||    Puntos: 150 puntos mes._x000a_Horario: LUNES-SABADO_x000a_Sede: TERRENO _x000a_Recursos:  9999988 REQUIERE MOTO 1 CUANTIFICADO  _x000a_102839 SIMCARD ETB 1 SERIALIZADO_x000a_Observación:  • Técnico II / Instalador Reparador FTTH EN MOTO; con horario LUNES-SABADO: con asignación de SIM CARD (Voz + datos). 150 puntos mes._x000a_Usuario:  Lina Cruz&quot;_x000a__x000a__x000a_"/>
    <m/>
    <s v="Reemplazo"/>
    <n v="1198001"/>
    <s v="Monje Perez Jose Yovanni"/>
    <s v="Sin Novedad"/>
    <n v="1"/>
    <n v="0"/>
    <x v="1"/>
    <n v="4.5101967596565373E-2"/>
    <n v="0.125"/>
    <s v="Yerson Yuriber Amaya "/>
    <n v="8"/>
    <n v="11"/>
    <n v="3"/>
    <n v="0.125"/>
    <n v="1"/>
    <n v="0.125"/>
    <n v="0"/>
    <x v="2"/>
    <b v="1"/>
    <b v="1"/>
    <n v="9.3191134263179265E-2"/>
    <n v="0.125"/>
    <x v="46"/>
  </r>
  <r>
    <x v="100"/>
    <n v="52972403"/>
    <s v="LINA PAOLA CRUZ TORRES"/>
    <s v="APROBADO"/>
    <n v="80761207"/>
    <s v="RICARDO ALFONSO RODRIGUEZ"/>
    <n v="1198001"/>
    <s v="ETB"/>
    <s v="Aseguramiento FTTH"/>
    <s v="1198001-Aseguramiento FTTH C-CW5903-23 BOG"/>
    <x v="100"/>
    <s v="TECNICO II / INSTALADOR REPARADOR FTTH"/>
    <n v="1"/>
    <s v="OBRA LABOR"/>
    <s v="PROYECTIZADO"/>
    <s v="7 a.m. - 4 p.m."/>
    <s v="No"/>
    <s v="No"/>
    <n v="0"/>
    <n v="0"/>
    <n v="0"/>
    <n v="1300000"/>
    <n v="325900"/>
    <s v="No"/>
    <x v="0"/>
    <s v="&quot;Solicitado Por: Ingeniero Yerson Yuriber Amaya Perfil: Tecnico II / Instalador Reparador Ftth Cant Vacantes: 1 || Ceco: 1198001 || Ciudad: Bogota - TIPO DE ORDEN: Reemplazo - CEDULA: 1023882491 - NOMBRE: Montañez Salamanca Juan Carlos - FECHA DE RETIRO: 24/05/2024 - MOTIVO: NO renovación y retiro del personal Contrato: Proyectizado Duración: 1 MES || Puntos: 150 puntos mes. Horario: LUNES-SABADO Sede: TERRENO Recursos: 9999988 REQUIERE MOTO 1 CUANTIFICADO 102839 SIMCARD ETB 1 SERIALIZADO Observación: • Técnico II / Instalador Reparador FTTH EN MOTO; con horario LUNES-SABADO: con asignación de SIM CARD (Voz + datos). 150 puntos mes. Usuario: Lina Cruz&quot; | Autorizo solicitud"/>
    <s v="Nombre: SIMCARD ETB , Nombre: REQUIERE MOTO ,"/>
    <s v="1023882491"/>
    <m/>
    <m/>
    <s v="LINA PAOLA CRUZ TORRES"/>
    <d v="2024-05-02T08:52:22"/>
    <s v="EDNA  ROCIO VIATELA PRADA"/>
    <d v="2024-05-02T09:58:48"/>
    <m/>
    <m/>
    <m/>
    <m/>
    <s v="RICARDO ALFONSO RODRIGUEZ"/>
    <d v="2024-05-02T11:03:29"/>
    <s v="&quot;Solicitado Por:  Ingeniero  Yerson Yuriber Amaya   _x000a_Perfil: Tecnico II / Instalador Reparador Ftth _x000a_Cant Vacantes: 1    ||   Ceco: 1198001    ||   Ciudad: Bogota _x000a_ - TIPO DE ORDEN:   Reemplazo_x000a_ - CEDULA:  1023882491_x000a_ - NOMBRE:  Montañez Salamanca Juan Carlos_x000a_ - FECHA DE RETIRO:  24/05/2024_x000a_ - MOTIVO:   NO renovación y retiro del personal _x000a_Contrato: Proyectizado_x000a_Duración: 1 MES     ||    Puntos: 150 puntos mes._x000a_Horario: LUNES-SABADO_x000a_Sede: TERRENO _x000a_Recursos:  9999988 REQUIERE MOTO 1 CUANTIFICADO  _x000a_102839 SIMCARD ETB 1 SERIALIZADO _x000a_Observación:  • Técnico II / Instalador Reparador FTTH EN MOTO; con horario LUNES-SABADO: con asignación de SIM CARD (Voz + datos). 150 puntos mes._x000a_Usuario:  Lina Cruz&quot;_x000a__x000a_"/>
    <m/>
    <s v="Reemplazo"/>
    <n v="1198001"/>
    <s v="Montañez Salamanca Juan Carlos"/>
    <s v="Sin Novedad"/>
    <n v="1"/>
    <n v="0"/>
    <x v="1"/>
    <n v="4.6132407405821141E-2"/>
    <n v="0.125"/>
    <s v="Yerson Yuriber Amaya "/>
    <n v="8"/>
    <n v="11"/>
    <n v="3"/>
    <n v="0.125"/>
    <n v="1"/>
    <n v="0.125"/>
    <n v="0"/>
    <x v="2"/>
    <b v="1"/>
    <b v="1"/>
    <n v="9.1060763887071516E-2"/>
    <n v="0.125"/>
    <x v="48"/>
  </r>
  <r>
    <x v="101"/>
    <n v="52972403"/>
    <s v="LINA PAOLA CRUZ TORRES"/>
    <s v="VALIDACION RRHH"/>
    <n v="51949366"/>
    <s v="MARITZA FERNÁNDEZ RINCÓN"/>
    <n v="1060001"/>
    <s v="ETB"/>
    <s v="Centro de Gestion"/>
    <s v="1060001-CENTRO DE GESTIÓN ASEG- 4600018227 -20 BOG"/>
    <x v="101"/>
    <s v="TECNICO CAOM"/>
    <n v="1"/>
    <s v="OBRA LABOR"/>
    <s v="PROYECTIZADO"/>
    <s v="Lunes - Sabado"/>
    <s v="No"/>
    <s v="No"/>
    <n v="0"/>
    <n v="0"/>
    <n v="0"/>
    <n v="1364000"/>
    <n v="671000"/>
    <s v="No"/>
    <x v="0"/>
    <s v="&quot;Solicitado Por: Ingeniero Carlos Arturo Contreras Perfil: Tecnico Caom Cant Vacantes: 1 || Ceco: 1060001 || Ciudad: Bogota - TIPO DE ORDEN: Reemplazo - CEDULA: 79646679 - NOMBRE: Riaño García Manuel José - FECHA DE RETIRO: 08/04/2024 - MOTIVO: Problemas de salud Contrato: Proyectizado Duración: 1 MES || Puntos: 85 por mes Horario: 6x8 L-S Sede: cuni Recursos: 000001 CARNÉ 1 SERIALIZADO 000006 Cuenta Correo Basic 1 SERIALIZADO 101999 CELULAR SMARTPHONE BASICO 1 CUANTIFICADO 102727 COMPUTADOR PORTATIL 1 SERIALIZADO 102839 SIMCARD ETB 1 SERIALIZADO Usuario: Lina Cruz&quot;"/>
    <s v="Nombre: COMPUTADOR PORTATIL , Nombre: SIMCARD ETB , Nombre: Cuenta Correo Basic , Nombre: CARNÉ , Nombre: CELULAR SMARTPHONE BASICO ,"/>
    <s v="79646679"/>
    <m/>
    <m/>
    <s v="LINA PAOLA CRUZ TORRES"/>
    <d v="2024-05-02T21:30:27"/>
    <m/>
    <m/>
    <m/>
    <m/>
    <m/>
    <m/>
    <m/>
    <m/>
    <s v="&quot;Solicitado Por:  Ingeniero  Carlos Arturo Contreras  _x000a_Perfil: Tecnico Caom _x000a_Cant Vacantes: 1    ||   Ceco: 1060001    ||   Ciudad: Bogota _x000a_ - TIPO DE ORDEN:   Reemplazo_x000a_ - CEDULA:  79646679_x000a_ - NOMBRE:  Riaño García Manuel José_x000a_ - FECHA DE RETIRO:  08/04/2024_x000a_ - MOTIVO:   Problemas de salud_x000a_Contrato: Proyectizado_x000a_Duración: 1 MES     ||    Puntos: 85 por mes _x000a_Horario: 6x8 L-S_x000a_Sede: cuni _x000a_Recursos:  000001 CARNÉ 1 SERIALIZADO _x000a_000006 Cuenta Correo Basic 1 SERIALIZADO  _x000a_101999 CELULAR SMARTPHONE BASICO 1 CUANTIFICADO  _x000a_102727 COMPUTADOR PORTATIL 1 SERIALIZADO  _x000a_102839 SIMCARD ETB 1 SERIALIZADO_x000a_Usuario:  Lina Cruz&quot;_x000a__x000a_"/>
    <m/>
    <s v="Reemplazo"/>
    <n v="1060001"/>
    <s v="Riaño García Manuel José"/>
    <s v="Sin Novedad"/>
    <n v="1"/>
    <n v="0"/>
    <x v="1"/>
    <n v="0"/>
    <n v="0.125"/>
    <s v="Carlos Arturo Contreras"/>
    <n v="21"/>
    <n v="0"/>
    <n v="3"/>
    <n v="0.125"/>
    <n v="-32416"/>
    <n v="0.125"/>
    <n v="0"/>
    <x v="2"/>
    <b v="1"/>
    <b v="1"/>
    <n v="-45414.89614193287"/>
    <n v="-32417.875"/>
    <x v="49"/>
  </r>
  <r>
    <x v="102"/>
    <n v="52972403"/>
    <s v="LINA PAOLA CRUZ TORRES"/>
    <s v="VALIDACION RRHH"/>
    <n v="80761207"/>
    <s v="RICARDO ALFONSO RODRIGUEZ"/>
    <n v="1151001"/>
    <s v="ETB"/>
    <s v="Alistamiento FTTH  No Reem"/>
    <s v="1151001-ALISTAMIENTO NO REEMBOLSABLE FTTH APU  CONTRATO NUEVO -19"/>
    <x v="102"/>
    <s v="SUPERVISOR LOGISTICO"/>
    <n v="1"/>
    <s v="OBRA LABOR"/>
    <s v="PROYECTIZADO"/>
    <s v="7 a.m. - 4 p.m."/>
    <s v="No"/>
    <s v="No"/>
    <n v="0"/>
    <n v="0"/>
    <n v="0"/>
    <n v="1413800"/>
    <n v="578400"/>
    <s v="No"/>
    <x v="1"/>
    <s v="&quot;Solicitado Por: Ingeniero Marscelo Tovar Nivia Perfil: Supervisor logística Cant Vacantes: 1 || Ceco: 1224001 || Ciudad: Bogota - TIPO DE ORDEN: Aumento de Producción - CEDULA: CC-2024-000000026 - NOMBRE: Aumento de Producción Contrato: Colvatel Duración: 6 MESES || Puntos: 600 Horario: L - S 7AM - 4PM. Sede: Galan/Cofradia Recursos: 102839 SIMCARD ETB 1 SERIALIZADO 102727 COMPUTADOR PORTATIL 1 SERIALIZADO 000005 Cuenta Correo Kios 1 SERIALIZADO Observación: • 1 Supervisor logística; Con asignación de SIM CARD (Voz +datos) + PC portátil y Correo corporativo, horario L - S 7AM - 4PM. Usuario: Lina Cruz&quot;"/>
    <s v="Nombre: COMPUTADOR PORTATIL , Nombre: SIMCARD ETB , Nombre: Cuenta Correo Kios ,"/>
    <s v="No es necesario el colaborador remplazo"/>
    <m/>
    <m/>
    <s v="LINA PAOLA CRUZ TORRES"/>
    <d v="2024-05-02T22:09:50"/>
    <m/>
    <m/>
    <m/>
    <m/>
    <m/>
    <m/>
    <m/>
    <m/>
    <s v="&quot;Solicitado Por:  Ingeniero  Marscelo Tovar Nivia   _x000a_Perfil: Supervisor logística _x000a_Cant Vacantes: 1    ||   Ceco: 1224001    ||   Ciudad: Bogota _x000a_ - TIPO DE ORDEN:   Aumento de Producción_x000a_ - CEDULA:  CC-2024-000000026_x000a_ - NOMBRE:  Aumento de Producción_x000a_Contrato: Colvatel_x000a_Duración: 6  MESES   ||    Puntos: 600_x000a_Horario: L - S 7AM - 4PM._x000a_Sede: Galan/Cofradia _x000a_Recursos:  102839 SIMCARD ETB 1 SERIALIZADO  _x000a_102727 COMPUTADOR PORTATIL 1 SERIALIZADO  _x000a_000005 Cuenta Correo Kios 1 SERIALIZADO_x000a_Observación:  • 1 Supervisor logística; Con asignación de SIM CARD (Voz +datos) + PC portátil y Correo corporativo, horario L - S 7AM - 4PM._x000a_Usuario:  Lina Cruz&quot;_x000a__x000a__x000a_"/>
    <m/>
    <s v="Aumento de Producción"/>
    <n v="1224001"/>
    <s v="Aumento de Producción"/>
    <s v="Sin Novedad"/>
    <n v="1"/>
    <n v="0"/>
    <x v="1"/>
    <n v="0"/>
    <n v="8.3333333333333329E-2"/>
    <s v="Marscelo Tovar Nivia "/>
    <n v="22"/>
    <n v="0"/>
    <n v="2"/>
    <n v="8.3333333333333329E-2"/>
    <n v="-32416"/>
    <n v="8.3333333333333329E-2"/>
    <n v="0"/>
    <x v="2"/>
    <b v="1"/>
    <b v="0"/>
    <n v="-45414.923490046298"/>
    <n v="-32417.916666666668"/>
    <x v="50"/>
  </r>
  <r>
    <x v="103"/>
    <n v="52972403"/>
    <s v="LINA PAOLA CRUZ TORRES"/>
    <s v="VALIDACION RRHH"/>
    <n v="1121861091"/>
    <s v="DUMAR ELISEO GUTIERREZ PEREZ"/>
    <n v="4842001"/>
    <s v="Gobierno y Empresas"/>
    <s v="Invima CI-1312-23 BOG"/>
    <s v="4842001-Invima CI-1312-23 BOG"/>
    <x v="103"/>
    <s v="TECNICO DE ARCHIVO"/>
    <n v="1"/>
    <s v="OBRA LABOR"/>
    <s v="PROYECTIZADO"/>
    <s v="7 a.m. - 5 p.m."/>
    <s v="No"/>
    <s v="No"/>
    <n v="0"/>
    <n v="0"/>
    <n v="0"/>
    <n v="1300000"/>
    <n v="0"/>
    <s v="No"/>
    <x v="0"/>
    <s v="&quot;Solicitado Por: Ingeniero Dumar Gutierrez Perfil: TECNICO DE ARCHIVO Cant Vacantes: 1 || Ceco: 4842001 || Ciudad: Bogota - TIPO DE ORDEN: Reemplazo - CEDULA: 1073683500 - NOMBRE: PAEZ CORRECHA YUDY MARCELA - FECHA DE RETIRO: 03/05/2024 - MOTIVO: Otra Oportunidad Laboral Contrato: PROYECTIZADO OBRA LABOR Duración: 1MES || Puntos: 1092 X MES Horario: L-V 7 a.m - 5 p.m / sabado 7 am a 10 a.m Sede: INVIMA Recursos: • Sin recursos Usuario: Lina Cruz&quot;"/>
    <m/>
    <s v="1073683500"/>
    <m/>
    <m/>
    <s v="LINA PAOLA CRUZ TORRES"/>
    <d v="2024-05-03T18:08:56"/>
    <m/>
    <m/>
    <m/>
    <m/>
    <m/>
    <m/>
    <m/>
    <m/>
    <s v="&quot;Solicitado Por:  Ingeniero  Dumar Gutierrez  _x000a_Perfil: TECNICO DE ARCHIVO _x000a_Cant Vacantes: 1    ||   Ceco: 4842001    ||   Ciudad: Bogota _x000a_ - TIPO DE ORDEN:   Reemplazo_x000a_ - CEDULA:  1073683500_x000a_ - NOMBRE:  PAEZ CORRECHA YUDY MARCELA_x000a_ - FECHA DE RETIRO:  03/05/2024_x000a_ - MOTIVO:   Otra Oportunidad Laboral_x000a_Contrato: PROYECTIZADO OBRA LABOR_x000a_Duración: 1MES     ||    Puntos: 1092 X MES_x000a_Horario: L-V 7 a.m - 5 p.m / sabado 7 am a 10 a.m _x000a_Sede: INVIMA _x000a_Recursos:  • Sin recursos_x000a_Usuario:  Lina Cruz&quot;_x000a_"/>
    <m/>
    <s v="Reemplazo"/>
    <n v="4842001"/>
    <s v="PAEZ CORRECHA YUDY MARCELA"/>
    <s v="Sin Novedad"/>
    <n v="1"/>
    <n v="0"/>
    <x v="1"/>
    <n v="0"/>
    <n v="0.25"/>
    <s v="Dumar Gutierrez"/>
    <n v="18"/>
    <n v="0"/>
    <n v="6"/>
    <n v="0.25"/>
    <n v="-32417"/>
    <n v="0.25"/>
    <n v="-1"/>
    <x v="2"/>
    <b v="1"/>
    <b v="1"/>
    <n v="-45415.75620640046"/>
    <n v="-32418.75"/>
    <x v="51"/>
  </r>
  <r>
    <x v="104"/>
    <n v="52972403"/>
    <s v="LINA PAOLA CRUZ TORRES"/>
    <s v="VALIDACION RRHH"/>
    <n v="1023000173"/>
    <s v="JEISON ALFONSO ALAYON RODRIGUEZ"/>
    <n v="4343007"/>
    <s v="Gobierno y Empresas"/>
    <s v="ADRES - Inventario del archivo C-XXXX-23 FUNZA"/>
    <s v="4343007-ADRES - Inventario del archivo C-XXXX-23 FUNZA"/>
    <x v="104"/>
    <s v="TECNICO DE ARCHIVO"/>
    <n v="1"/>
    <s v="OBRA LABOR"/>
    <s v="PROYECTIZADO"/>
    <s v="7 a.m. - 5 p.m."/>
    <s v="No"/>
    <s v="No"/>
    <n v="0"/>
    <n v="0"/>
    <n v="0"/>
    <n v="1390000"/>
    <n v="0"/>
    <s v="No"/>
    <x v="1"/>
    <s v="&quot;Solicitado Por: Ingeniero Jeison Alayon Rodriguez Perfil: TECNICO DE ARCHIVO Cant Vacantes: 1 || Ceco: 4343007 || Ciudad: Funza - TIPO DE ORDEN: Aumento de Producción ya que el colaborador a reemplazar pasa los 60 días de retiro - CONTROL DE CAMBIOS: CC-2024-000000029 - CEDULA: 52094432 - NOMBRE: Beltran Navarro Luz Dary - FECHA DE RETIRO: 23/02/2024 - MOTIVO: Relación con el Jefe Inmediato Contrato: PROYECTIZADO Duración: 1 MES || Puntos: 5720 Horario: lunes a sábado de 7:am – 4:30pm y sábados de 7:00am – 11:30am Sede: Funza – parque empresarial San Diego kilómetro 1.5 vía Funza Siberia Recursos: 102727 COMPUTADOR PORTATIL 1 SERIALIZADO 000002 Mouse USB 1 SERIALIZADO 102981 TECLADO 1 SERIALIZADO 000004 Base refrigerante 1 SERIALIZADO Observación: Se realiza solicitud por aumento de producción ya que el colaborador a reemplazar pasa los 60 días de retiro computador –muse-teclado-base-( ******con bloqueo en páginas web********) Usuario: Lina Cruz&quot;"/>
    <s v="Nombre: COMPUTADOR PORTATIL , Nombre: TECLADO , Nombre: Base refrigerante , Nombre: Mouse USB ,"/>
    <s v="No es necesario el colaborador remplazo"/>
    <m/>
    <m/>
    <s v="LINA PAOLA CRUZ TORRES"/>
    <d v="2024-05-03T18:33:09"/>
    <m/>
    <m/>
    <m/>
    <m/>
    <m/>
    <m/>
    <m/>
    <m/>
    <s v="&quot;Solicitado Por:  Ingeniero  Jeison Alayon Rodriguez   _x000a_Perfil: TECNICO DE ARCHIVO  _x000a_Cant Vacantes: 1    ||   Ceco: 4343007    ||   Ciudad: Funza _x000a_ - TIPO DE ORDEN:   Aumento de Producción ya que el colaborador a reemplazar pasa los 60 días de retiro_x000a_ - CONTROL DE CAMBIOS: CC-2024-000000029_x000a_ - CEDULA:  52094432_x000a_ - NOMBRE:  Beltran Navarro Luz Dary_x000a_ - FECHA DE RETIRO:  23/02/2024_x000a_ - MOTIVO:   Relación con el Jefe Inmediato_x000a_Contrato: PROYECTIZADO_x000a_Duración: 1 MES     ||    Puntos: 5720_x000a_Horario: lunes a sábado de 7:am – 4:30pm y sábados de 7:00am – 11:30am       _x000a_Sede: Funza – parque empresarial San Diego kilómetro 1.5 vía Funza Siberia  _x000a_Recursos:  102727 COMPUTADOR PORTATIL 1 SERIALIZADO  _x000a_000002 Mouse USB 1 SERIALIZADO  _x000a_102981 TECLADO 1 SERIALIZADO  _x000a_000004 Base refrigerante 1 SERIALIZADO_x000a_Observación:  Se realiza solicitud por aumento de producción ya que el colaborador a reemplazar pasa los 60 días de retiro_x000a_computador –muse-teclado-base-( ******con bloqueo en páginas web********) _x000a_Usuario:  Lina Cruz&quot;_x000a_"/>
    <m/>
    <s v="Aumento de Producción "/>
    <n v="4343007"/>
    <s v="Beltran Navarro Luz Dary"/>
    <s v="Sin Novedad"/>
    <n v="1"/>
    <n v="0"/>
    <x v="1"/>
    <n v="0"/>
    <n v="0.25"/>
    <s v="Jeison Alayon Rodriguez "/>
    <n v="18"/>
    <n v="0"/>
    <n v="6"/>
    <n v="0.25"/>
    <n v="-32417"/>
    <n v="0.25"/>
    <n v="-1"/>
    <x v="2"/>
    <b v="1"/>
    <b v="1"/>
    <n v="-45415.773022569447"/>
    <n v="-32418.75"/>
    <x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Dinámica2" cacheId="2" applyNumberFormats="0" applyBorderFormats="0" applyFontFormats="0" applyPatternFormats="0" applyAlignmentFormats="0" applyWidthHeightFormats="1" dataCaption="Valores" updatedVersion="6" minRefreshableVersion="3" useAutoFormatting="1" colGrandTotals="0" itemPrintTitles="1" createdVersion="6" indent="0" compact="0" compactData="0" multipleFieldFilters="0">
  <location ref="I5:N41" firstHeaderRow="0" firstDataRow="1" firstDataCol="4" rowPageCount="3" colPageCount="1"/>
  <pivotFields count="67">
    <pivotField axis="axisRow" compact="0" outline="0" subtotalTop="0" showAll="0" defaultSubtotal="0">
      <items count="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Page" compact="0" numFmtId="22" outline="0" subtotalTop="0" multipleItemSelectionAllowed="1" showAll="0">
      <items count="15">
        <item h="1" x="0"/>
        <item h="1" x="1"/>
        <item h="1" x="2"/>
        <item h="1" x="3"/>
        <item x="4"/>
        <item h="1" x="5"/>
        <item h="1" x="6"/>
        <item h="1" x="7"/>
        <item h="1" x="8"/>
        <item h="1" x="9"/>
        <item h="1" x="10"/>
        <item h="1" x="11"/>
        <item h="1" x="12"/>
        <item h="1" x="13"/>
        <item t="default"/>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Page" compact="0" outline="0" subtotalTop="0" multipleItemSelectionAllowed="1" showAll="0" includeNewItemsInFilter="1">
      <items count="4">
        <item x="1"/>
        <item x="0"/>
        <item x="2"/>
        <item t="default"/>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numFmtId="22"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axis="axisRow" compact="0" outline="0" subtotalTop="0" showAll="0" defaultSubtotal="0">
      <items count="11">
        <item h="1" x="0"/>
        <item x="1"/>
        <item x="9"/>
        <item x="8"/>
        <item x="7"/>
        <item x="3"/>
        <item x="4"/>
        <item x="2"/>
        <item x="5"/>
        <item x="6"/>
        <item x="10"/>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Row" compact="0" outline="0" subtotalTop="0" showAll="0" defaultSubtotal="0">
      <items count="3">
        <item x="1"/>
        <item x="0"/>
        <item x="2"/>
      </items>
    </pivotField>
    <pivotField compact="0" outline="0" subtotalTop="0" showAll="0"/>
    <pivotField compact="0" outline="0" subtotalTop="0" showAll="0"/>
    <pivotField compact="0" outline="0" subtotalTop="0" showAll="0"/>
    <pivotField compact="0" outline="0" subtotalTop="0" showAll="0"/>
    <pivotField axis="axisRow" compact="0" outline="0" subtotalTop="0" showAll="0" sortType="ascending" defaultSubtotal="0">
      <items count="52">
        <item x="11"/>
        <item x="19"/>
        <item x="0"/>
        <item x="20"/>
        <item x="18"/>
        <item x="15"/>
        <item x="31"/>
        <item x="2"/>
        <item x="42"/>
        <item x="39"/>
        <item x="33"/>
        <item x="10"/>
        <item x="29"/>
        <item x="17"/>
        <item x="26"/>
        <item x="30"/>
        <item x="28"/>
        <item x="9"/>
        <item x="47"/>
        <item x="1"/>
        <item x="3"/>
        <item x="44"/>
        <item x="23"/>
        <item x="32"/>
        <item x="5"/>
        <item x="50"/>
        <item x="24"/>
        <item x="41"/>
        <item x="16"/>
        <item x="49"/>
        <item x="45"/>
        <item x="25"/>
        <item x="51"/>
        <item x="4"/>
        <item x="21"/>
        <item x="43"/>
        <item x="34"/>
        <item x="13"/>
        <item x="46"/>
        <item x="22"/>
        <item x="48"/>
        <item x="38"/>
        <item x="6"/>
        <item x="35"/>
        <item x="14"/>
        <item x="37"/>
        <item x="40"/>
        <item x="27"/>
        <item x="36"/>
        <item x="12"/>
        <item x="8"/>
        <item x="7"/>
      </items>
      <extLst>
        <ext xmlns:x14="http://schemas.microsoft.com/office/spreadsheetml/2009/9/main" uri="{2946ED86-A175-432a-8AC1-64E0C546D7DE}">
          <x14:pivotField fillDownLabels="1"/>
        </ext>
      </extLst>
    </pivotField>
    <pivotField axis="axisPage" compact="0" outline="0" subtotalTop="0" showAll="0">
      <items count="4">
        <item x="1"/>
        <item x="0"/>
        <item x="2"/>
        <item t="default"/>
      </items>
    </pivotField>
    <pivotField dataField="1" compact="0" outline="0" dragToRow="0" dragToCol="0" dragToPage="0" showAll="0" defaultSubtotal="0"/>
  </pivotFields>
  <rowFields count="4">
    <field x="64"/>
    <field x="0"/>
    <field x="48"/>
    <field x="59"/>
  </rowFields>
  <rowItems count="36">
    <i>
      <x v="4"/>
      <x v="53"/>
      <x v="1"/>
      <x/>
    </i>
    <i r="1">
      <x v="61"/>
      <x v="1"/>
      <x v="2"/>
    </i>
    <i r="1">
      <x v="63"/>
      <x v="1"/>
      <x v="2"/>
    </i>
    <i r="1">
      <x v="85"/>
      <x v="1"/>
      <x v="2"/>
    </i>
    <i r="1">
      <x v="86"/>
      <x v="1"/>
      <x v="2"/>
    </i>
    <i>
      <x v="6"/>
      <x v="70"/>
      <x v="1"/>
      <x v="2"/>
    </i>
    <i>
      <x v="8"/>
      <x v="82"/>
      <x v="1"/>
      <x v="2"/>
    </i>
    <i>
      <x v="9"/>
      <x v="79"/>
      <x v="3"/>
      <x v="2"/>
    </i>
    <i>
      <x v="10"/>
      <x v="72"/>
      <x v="8"/>
      <x v="2"/>
    </i>
    <i>
      <x v="11"/>
      <x v="58"/>
      <x v="1"/>
      <x/>
    </i>
    <i>
      <x v="14"/>
      <x v="49"/>
      <x v="7"/>
      <x/>
    </i>
    <i r="1">
      <x v="94"/>
      <x v="1"/>
      <x v="2"/>
    </i>
    <i>
      <x v="15"/>
      <x v="69"/>
      <x v="1"/>
      <x v="2"/>
    </i>
    <i>
      <x v="20"/>
      <x v="47"/>
      <x v="1"/>
      <x/>
    </i>
    <i>
      <x v="21"/>
      <x v="87"/>
      <x v="6"/>
      <x v="2"/>
    </i>
    <i>
      <x v="22"/>
      <x v="45"/>
      <x v="1"/>
      <x/>
    </i>
    <i>
      <x v="23"/>
      <x v="71"/>
      <x v="1"/>
      <x v="2"/>
    </i>
    <i>
      <x v="26"/>
      <x v="46"/>
      <x v="6"/>
      <x/>
    </i>
    <i>
      <x v="27"/>
      <x v="81"/>
      <x v="2"/>
      <x v="2"/>
    </i>
    <i>
      <x v="28"/>
      <x v="60"/>
      <x v="1"/>
      <x/>
    </i>
    <i>
      <x v="30"/>
      <x v="93"/>
      <x v="1"/>
      <x v="2"/>
    </i>
    <i>
      <x v="35"/>
      <x v="83"/>
      <x v="2"/>
      <x v="2"/>
    </i>
    <i>
      <x v="36"/>
      <x v="73"/>
      <x v="1"/>
      <x v="2"/>
    </i>
    <i>
      <x v="37"/>
      <x v="40"/>
      <x v="1"/>
      <x/>
    </i>
    <i r="1">
      <x v="59"/>
      <x v="1"/>
      <x/>
    </i>
    <i>
      <x v="38"/>
      <x v="89"/>
      <x v="1"/>
      <x v="2"/>
    </i>
    <i>
      <x v="41"/>
      <x v="78"/>
      <x v="1"/>
      <x v="2"/>
    </i>
    <i>
      <x v="43"/>
      <x v="75"/>
      <x v="9"/>
      <x v="2"/>
    </i>
    <i>
      <x v="44"/>
      <x v="41"/>
      <x v="7"/>
      <x/>
    </i>
    <i>
      <x v="45"/>
      <x v="77"/>
      <x v="7"/>
      <x v="2"/>
    </i>
    <i>
      <x v="46"/>
      <x v="80"/>
      <x v="6"/>
      <x v="2"/>
    </i>
    <i>
      <x v="47"/>
      <x v="74"/>
      <x v="1"/>
      <x v="2"/>
    </i>
    <i>
      <x v="48"/>
      <x v="76"/>
      <x v="4"/>
      <x v="2"/>
    </i>
    <i>
      <x v="49"/>
      <x v="39"/>
      <x v="5"/>
      <x/>
    </i>
    <i r="1">
      <x v="90"/>
      <x v="1"/>
      <x v="2"/>
    </i>
    <i t="grand">
      <x/>
    </i>
  </rowItems>
  <colFields count="1">
    <field x="-2"/>
  </colFields>
  <colItems count="2">
    <i>
      <x/>
    </i>
    <i i="1">
      <x v="1"/>
    </i>
  </colItems>
  <pageFields count="3">
    <pageField fld="65" hier="-1"/>
    <pageField fld="10" hier="-1"/>
    <pageField fld="24" hier="-1"/>
  </pageFields>
  <dataFields count="2">
    <dataField name="PEND x CONTRATAR" fld="66" baseField="0" baseItem="0"/>
    <dataField name="OBSERVACIÓN" fld="46" baseField="0" baseItem="0"/>
  </dataFields>
  <formats count="31">
    <format dxfId="822">
      <pivotArea field="24" type="button" dataOnly="0" labelOnly="1" outline="0" axis="axisPage" fieldPosition="2"/>
    </format>
    <format dxfId="821">
      <pivotArea field="64" type="button" dataOnly="0" labelOnly="1" outline="0" axis="axisRow" fieldPosition="0"/>
    </format>
    <format dxfId="820">
      <pivotArea field="24" type="button" dataOnly="0" labelOnly="1" outline="0" axis="axisPage" fieldPosition="2"/>
    </format>
    <format dxfId="819">
      <pivotArea field="64" type="button" dataOnly="0" labelOnly="1" outline="0" axis="axisRow" fieldPosition="0"/>
    </format>
    <format dxfId="818">
      <pivotArea type="all" dataOnly="0" outline="0" fieldPosition="0"/>
    </format>
    <format dxfId="817">
      <pivotArea outline="0" collapsedLevelsAreSubtotals="1" fieldPosition="0"/>
    </format>
    <format dxfId="816">
      <pivotArea field="24" type="button" dataOnly="0" labelOnly="1" outline="0" axis="axisPage" fieldPosition="2"/>
    </format>
    <format dxfId="815">
      <pivotArea field="64" type="button" dataOnly="0" labelOnly="1" outline="0" axis="axisRow" fieldPosition="0"/>
    </format>
    <format dxfId="814">
      <pivotArea dataOnly="0" labelOnly="1" outline="0" fieldPosition="0">
        <references count="1">
          <reference field="24" count="0"/>
        </references>
      </pivotArea>
    </format>
    <format dxfId="813">
      <pivotArea dataOnly="0" labelOnly="1" outline="0" fieldPosition="0">
        <references count="1">
          <reference field="24" count="0" sumSubtotal="1"/>
        </references>
      </pivotArea>
    </format>
    <format dxfId="812">
      <pivotArea dataOnly="0" labelOnly="1" outline="0" fieldPosition="0">
        <references count="2">
          <reference field="24" count="1" selected="0">
            <x v="0"/>
          </reference>
          <reference field="64" count="1">
            <x v="49"/>
          </reference>
        </references>
      </pivotArea>
    </format>
    <format dxfId="811">
      <pivotArea dataOnly="0" labelOnly="1" outline="0" fieldPosition="0">
        <references count="2">
          <reference field="24" count="1" selected="0">
            <x v="1"/>
          </reference>
          <reference field="64" count="2">
            <x v="3"/>
            <x v="19"/>
          </reference>
        </references>
      </pivotArea>
    </format>
    <format dxfId="810">
      <pivotArea type="all" dataOnly="0" outline="0" fieldPosition="0"/>
    </format>
    <format dxfId="809">
      <pivotArea outline="0" collapsedLevelsAreSubtotals="1" fieldPosition="0"/>
    </format>
    <format dxfId="808">
      <pivotArea field="24" type="button" dataOnly="0" labelOnly="1" outline="0" axis="axisPage" fieldPosition="2"/>
    </format>
    <format dxfId="807">
      <pivotArea field="64" type="button" dataOnly="0" labelOnly="1" outline="0" axis="axisRow" fieldPosition="0"/>
    </format>
    <format dxfId="806">
      <pivotArea dataOnly="0" labelOnly="1" outline="0" fieldPosition="0">
        <references count="1">
          <reference field="24" count="0"/>
        </references>
      </pivotArea>
    </format>
    <format dxfId="805">
      <pivotArea dataOnly="0" labelOnly="1" outline="0" fieldPosition="0">
        <references count="1">
          <reference field="24" count="0" sumSubtotal="1"/>
        </references>
      </pivotArea>
    </format>
    <format dxfId="804">
      <pivotArea dataOnly="0" labelOnly="1" outline="0" fieldPosition="0">
        <references count="2">
          <reference field="24" count="1" selected="0">
            <x v="0"/>
          </reference>
          <reference field="64" count="1">
            <x v="49"/>
          </reference>
        </references>
      </pivotArea>
    </format>
    <format dxfId="803">
      <pivotArea dataOnly="0" labelOnly="1" outline="0" fieldPosition="0">
        <references count="2">
          <reference field="24" count="1" selected="0">
            <x v="1"/>
          </reference>
          <reference field="64" count="2">
            <x v="3"/>
            <x v="19"/>
          </reference>
        </references>
      </pivotArea>
    </format>
    <format dxfId="802">
      <pivotArea dataOnly="0" labelOnly="1" grandRow="1" outline="0" fieldPosition="0"/>
    </format>
    <format dxfId="801">
      <pivotArea field="24" type="button" dataOnly="0" labelOnly="1" outline="0" axis="axisPage" fieldPosition="2"/>
    </format>
    <format dxfId="800">
      <pivotArea field="48" type="button" dataOnly="0" labelOnly="1" outline="0" axis="axisRow" fieldPosition="2"/>
    </format>
    <format dxfId="799">
      <pivotArea field="59" type="button" dataOnly="0" labelOnly="1" outline="0" axis="axisRow" fieldPosition="3"/>
    </format>
    <format dxfId="798">
      <pivotArea outline="0" collapsedLevelsAreSubtotals="1" fieldPosition="0"/>
    </format>
    <format dxfId="797">
      <pivotArea dataOnly="0" labelOnly="1" outline="0" fieldPosition="0">
        <references count="1">
          <reference field="4294967294" count="2">
            <x v="0"/>
            <x v="1"/>
          </reference>
        </references>
      </pivotArea>
    </format>
    <format dxfId="796">
      <pivotArea outline="0" collapsedLevelsAreSubtotals="1" fieldPosition="0"/>
    </format>
    <format dxfId="795">
      <pivotArea dataOnly="0" labelOnly="1" outline="0" fieldPosition="0">
        <references count="1">
          <reference field="4294967294" count="2">
            <x v="0"/>
            <x v="1"/>
          </reference>
        </references>
      </pivotArea>
    </format>
    <format dxfId="794">
      <pivotArea outline="0" collapsedLevelsAreSubtotals="1" fieldPosition="0"/>
    </format>
    <format dxfId="793">
      <pivotArea dataOnly="0" labelOnly="1" outline="0" fieldPosition="0">
        <references count="1">
          <reference field="4294967294" count="2">
            <x v="0"/>
            <x v="1"/>
          </reference>
        </references>
      </pivotArea>
    </format>
    <format dxfId="792">
      <pivotArea dataOnly="0" labelOnly="1" outline="0" fieldPosition="0">
        <references count="1">
          <reference field="4294967294" count="1">
            <x v="0"/>
          </reference>
        </references>
      </pivotArea>
    </format>
  </formats>
  <pivotTableStyleInfo name="Estilo de tabla dinámica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Dinámica1" cacheId="2" applyNumberFormats="0" applyBorderFormats="0" applyFontFormats="0" applyPatternFormats="0" applyAlignmentFormats="0" applyWidthHeightFormats="1" dataCaption="Valores" updatedVersion="6" minRefreshableVersion="3" useAutoFormatting="1" colGrandTotals="0" itemPrintTitles="1" createdVersion="6" indent="0" compact="0" compactData="0" multipleFieldFilters="0">
  <location ref="A4:E9" firstHeaderRow="0" firstDataRow="1" firstDataCol="2" rowPageCount="1" colPageCount="1"/>
  <pivotFields count="67">
    <pivotField compact="0" outline="0" subtotalTop="0" showAll="0" defaultSubtota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Page" compact="0" numFmtId="22" outline="0" subtotalTop="0" multipleItemSelectionAllowed="1" showAll="0">
      <items count="15">
        <item h="1" x="0"/>
        <item h="1" x="1"/>
        <item h="1" x="2"/>
        <item h="1" x="3"/>
        <item x="4"/>
        <item h="1" x="5"/>
        <item h="1" x="6"/>
        <item h="1" x="7"/>
        <item h="1" x="8"/>
        <item h="1" x="9"/>
        <item h="1" x="10"/>
        <item h="1" x="11"/>
        <item h="1" x="12"/>
        <item h="1" x="13"/>
        <item t="default"/>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Row" compact="0" outline="0" subtotalTop="0" multipleItemSelectionAllowed="1" showAll="0" includeNewItemsInFilter="1">
      <items count="4">
        <item x="1"/>
        <item x="0"/>
        <item x="2"/>
        <item t="default"/>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numFmtId="22"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dataField="1" compact="0" outline="0" subtotalTop="0" showAll="0"/>
    <pivotField dataField="1" compact="0" outline="0" subtotalTop="0" showAll="0"/>
    <pivotField dataField="1" compact="0" outline="0" subtotalTop="0" showAll="0" defaultSubtota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defaultSubtotal="0">
      <items count="3">
        <item x="1"/>
        <item x="0"/>
        <item x="2"/>
      </items>
    </pivotField>
    <pivotField compact="0" outline="0" subtotalTop="0" showAll="0"/>
    <pivotField compact="0" outline="0" subtotalTop="0" showAll="0"/>
    <pivotField compact="0" outline="0" subtotalTop="0" showAll="0"/>
    <pivotField compact="0" outline="0" subtotalTop="0" showAll="0"/>
    <pivotField compact="0" outline="0" subtotalTop="0" showAll="0" defaultSubtotal="0">
      <items count="52">
        <item x="20"/>
        <item x="18"/>
        <item x="2"/>
        <item x="26"/>
        <item x="1"/>
        <item x="3"/>
        <item x="12"/>
        <item x="6"/>
        <item x="13"/>
        <item x="14"/>
        <item x="10"/>
        <item x="16"/>
        <item x="15"/>
        <item x="4"/>
        <item x="8"/>
        <item x="0"/>
        <item x="5"/>
        <item x="7"/>
        <item x="9"/>
        <item x="11"/>
        <item x="17"/>
        <item x="19"/>
        <item x="21"/>
        <item x="22"/>
        <item x="23"/>
        <item x="24"/>
        <item x="25"/>
        <item x="27"/>
        <item x="28"/>
        <item x="29"/>
        <item x="30"/>
        <item x="47"/>
        <item x="31"/>
        <item x="32"/>
        <item x="33"/>
        <item x="34"/>
        <item x="35"/>
        <item x="36"/>
        <item x="37"/>
        <item x="38"/>
        <item x="39"/>
        <item x="40"/>
        <item x="41"/>
        <item x="42"/>
        <item x="43"/>
        <item x="44"/>
        <item x="45"/>
        <item x="46"/>
        <item x="48"/>
        <item x="49"/>
        <item x="50"/>
        <item x="51"/>
      </items>
      <extLst>
        <ext xmlns:x14="http://schemas.microsoft.com/office/spreadsheetml/2009/9/main" uri="{2946ED86-A175-432a-8AC1-64E0C546D7DE}">
          <x14:pivotField fillDownLabels="1"/>
        </ext>
      </extLst>
    </pivotField>
    <pivotField axis="axisRow" compact="0" outline="0" subtotalTop="0" showAll="0">
      <items count="4">
        <item x="1"/>
        <item x="0"/>
        <item x="2"/>
        <item t="default"/>
      </items>
    </pivotField>
    <pivotField compact="0" outline="0" dragToRow="0" dragToCol="0" dragToPage="0" showAll="0" defaultSubtotal="0"/>
  </pivotFields>
  <rowFields count="2">
    <field x="65"/>
    <field x="24"/>
  </rowFields>
  <rowItems count="5">
    <i>
      <x/>
      <x/>
    </i>
    <i r="1">
      <x v="1"/>
    </i>
    <i r="1">
      <x v="2"/>
    </i>
    <i t="default">
      <x/>
    </i>
    <i t="grand">
      <x/>
    </i>
  </rowItems>
  <colFields count="1">
    <field x="-2"/>
  </colFields>
  <colItems count="3">
    <i>
      <x/>
    </i>
    <i i="1">
      <x v="1"/>
    </i>
    <i i="2">
      <x v="2"/>
    </i>
  </colItems>
  <pageFields count="1">
    <pageField fld="10" hier="-1"/>
  </pageFields>
  <dataFields count="3">
    <dataField name="Suma de VACANTES" fld="46" baseField="0" baseItem="0"/>
    <dataField name="Suma de PENDIENTES" fld="48" baseField="0" baseItem="0"/>
    <dataField name="Suma de CONTRATACIÓN" fld="47" baseField="0" baseItem="0"/>
  </dataFields>
  <formats count="22">
    <format dxfId="844">
      <pivotArea field="24" type="button" dataOnly="0" labelOnly="1" outline="0" axis="axisRow" fieldPosition="1"/>
    </format>
    <format dxfId="843">
      <pivotArea field="64" type="button" dataOnly="0" labelOnly="1" outline="0"/>
    </format>
    <format dxfId="842">
      <pivotArea field="24" type="button" dataOnly="0" labelOnly="1" outline="0" axis="axisRow" fieldPosition="1"/>
    </format>
    <format dxfId="841">
      <pivotArea field="64" type="button" dataOnly="0" labelOnly="1" outline="0"/>
    </format>
    <format dxfId="840">
      <pivotArea type="all" dataOnly="0" outline="0" fieldPosition="0"/>
    </format>
    <format dxfId="839">
      <pivotArea outline="0" collapsedLevelsAreSubtotals="1" fieldPosition="0"/>
    </format>
    <format dxfId="838">
      <pivotArea field="24" type="button" dataOnly="0" labelOnly="1" outline="0" axis="axisRow" fieldPosition="1"/>
    </format>
    <format dxfId="837">
      <pivotArea field="64" type="button" dataOnly="0" labelOnly="1" outline="0"/>
    </format>
    <format dxfId="836">
      <pivotArea dataOnly="0" labelOnly="1" outline="0" fieldPosition="0">
        <references count="1">
          <reference field="24" count="0"/>
        </references>
      </pivotArea>
    </format>
    <format dxfId="835">
      <pivotArea dataOnly="0" labelOnly="1" outline="0" fieldPosition="0">
        <references count="1">
          <reference field="24" count="0" sumSubtotal="1"/>
        </references>
      </pivotArea>
    </format>
    <format dxfId="834">
      <pivotArea type="all" dataOnly="0" outline="0" fieldPosition="0"/>
    </format>
    <format dxfId="833">
      <pivotArea outline="0" collapsedLevelsAreSubtotals="1" fieldPosition="0"/>
    </format>
    <format dxfId="832">
      <pivotArea field="24" type="button" dataOnly="0" labelOnly="1" outline="0" axis="axisRow" fieldPosition="1"/>
    </format>
    <format dxfId="831">
      <pivotArea field="64" type="button" dataOnly="0" labelOnly="1" outline="0"/>
    </format>
    <format dxfId="830">
      <pivotArea dataOnly="0" labelOnly="1" outline="0" fieldPosition="0">
        <references count="1">
          <reference field="24" count="0"/>
        </references>
      </pivotArea>
    </format>
    <format dxfId="829">
      <pivotArea dataOnly="0" labelOnly="1" outline="0" fieldPosition="0">
        <references count="1">
          <reference field="24" count="0" sumSubtotal="1"/>
        </references>
      </pivotArea>
    </format>
    <format dxfId="828">
      <pivotArea dataOnly="0" labelOnly="1" grandRow="1" outline="0" fieldPosition="0"/>
    </format>
    <format dxfId="827">
      <pivotArea field="65" type="button" dataOnly="0" labelOnly="1" outline="0" axis="axisRow" fieldPosition="0"/>
    </format>
    <format dxfId="826">
      <pivotArea field="24" type="button" dataOnly="0" labelOnly="1" outline="0" axis="axisRow" fieldPosition="1"/>
    </format>
    <format dxfId="825">
      <pivotArea field="64" type="button" dataOnly="0" labelOnly="1" outline="0"/>
    </format>
    <format dxfId="824">
      <pivotArea field="59" type="button" dataOnly="0" labelOnly="1" outline="0"/>
    </format>
    <format dxfId="823">
      <pivotArea dataOnly="0" labelOnly="1" outline="0" fieldPosition="0">
        <references count="1">
          <reference field="4294967294" count="3">
            <x v="0"/>
            <x v="1"/>
            <x v="2"/>
          </reference>
        </references>
      </pivotArea>
    </format>
  </formats>
  <pivotTableStyleInfo name="Estilo de tabla dinámica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Dinámica1" cacheId="2" applyNumberFormats="0" applyBorderFormats="0" applyFontFormats="0" applyPatternFormats="0" applyAlignmentFormats="0" applyWidthHeightFormats="1" dataCaption="Valores" updatedVersion="6" minRefreshableVersion="3" useAutoFormatting="1" itemPrintTitles="1" createdVersion="6" indent="0" compact="0" compactData="0" gridDropZones="1">
  <location ref="A4:H45" firstHeaderRow="1" firstDataRow="2" firstDataCol="6" rowPageCount="1" colPageCount="1"/>
  <pivotFields count="67">
    <pivotField axis="axisRow" compact="0" outline="0" subtotalTop="0" showAll="0" defaultSubtotal="0">
      <items count="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Page" compact="0" numFmtId="22" outline="0" subtotalTop="0" multipleItemSelectionAllowed="1" showAll="0">
      <items count="15">
        <item h="1" x="0"/>
        <item h="1" x="1"/>
        <item h="1" x="2"/>
        <item h="1" x="3"/>
        <item x="4"/>
        <item h="1" x="5"/>
        <item h="1" x="6"/>
        <item h="1" x="7"/>
        <item h="1" x="8"/>
        <item h="1" x="9"/>
        <item h="1" x="10"/>
        <item h="1" x="11"/>
        <item h="1" x="12"/>
        <item h="1" x="13"/>
        <item t="default"/>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Row" compact="0" outline="0" multipleItemSelectionAllowed="1" showAll="0" includeNewItemsInFilter="1">
      <items count="4">
        <item x="1"/>
        <item x="0"/>
        <item x="2"/>
        <item t="default"/>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numFmtId="22"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axis="axisRow" compact="0" outline="0" subtotalTop="0" showAll="0" defaultSubtotal="0">
      <items count="11">
        <item h="1" x="0"/>
        <item x="1"/>
        <item x="9"/>
        <item x="8"/>
        <item x="7"/>
        <item x="3"/>
        <item x="4"/>
        <item x="2"/>
        <item x="5"/>
        <item x="6"/>
        <item x="10"/>
      </items>
    </pivotField>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Row" compact="0" outline="0" subtotalTop="0" showAll="0" defaultSubtotal="0">
      <items count="3">
        <item x="1"/>
        <item x="0"/>
        <item x="2"/>
      </items>
    </pivotField>
    <pivotField compact="0" outline="0" subtotalTop="0" showAll="0"/>
    <pivotField compact="0" outline="0" subtotalTop="0" showAll="0"/>
    <pivotField compact="0" outline="0" subtotalTop="0" showAll="0"/>
    <pivotField compact="0" outline="0" subtotalTop="0" showAll="0"/>
    <pivotField axis="axisRow" compact="0" outline="0" subtotalTop="0" showAll="0" sortType="ascending" defaultSubtotal="0">
      <items count="52">
        <item x="11"/>
        <item x="19"/>
        <item x="0"/>
        <item x="20"/>
        <item x="18"/>
        <item x="15"/>
        <item x="31"/>
        <item x="2"/>
        <item x="42"/>
        <item x="39"/>
        <item x="33"/>
        <item x="10"/>
        <item x="29"/>
        <item x="17"/>
        <item x="26"/>
        <item x="30"/>
        <item x="28"/>
        <item x="9"/>
        <item x="47"/>
        <item sd="0" x="1"/>
        <item x="3"/>
        <item x="44"/>
        <item x="23"/>
        <item x="32"/>
        <item x="5"/>
        <item x="50"/>
        <item x="24"/>
        <item x="41"/>
        <item x="16"/>
        <item x="49"/>
        <item x="45"/>
        <item x="25"/>
        <item x="51"/>
        <item x="4"/>
        <item x="21"/>
        <item x="43"/>
        <item x="34"/>
        <item x="13"/>
        <item x="46"/>
        <item x="22"/>
        <item x="48"/>
        <item x="38"/>
        <item x="6"/>
        <item x="35"/>
        <item x="14"/>
        <item x="37"/>
        <item x="40"/>
        <item x="27"/>
        <item x="36"/>
        <item x="12"/>
        <item x="8"/>
        <item x="7"/>
      </items>
      <extLst>
        <ext xmlns:x14="http://schemas.microsoft.com/office/spreadsheetml/2009/9/main" uri="{2946ED86-A175-432a-8AC1-64E0C546D7DE}">
          <x14:pivotField fillDownLabels="1"/>
        </ext>
      </extLst>
    </pivotField>
    <pivotField axis="axisRow" compact="0" outline="0" subtotalTop="0" showAll="0">
      <items count="4">
        <item x="1"/>
        <item x="0"/>
        <item x="2"/>
        <item t="default"/>
      </items>
    </pivotField>
    <pivotField dataField="1" compact="0" outline="0" dragToRow="0" dragToCol="0" dragToPage="0" showAll="0" defaultSubtotal="0"/>
  </pivotFields>
  <rowFields count="6">
    <field x="65"/>
    <field x="24"/>
    <field x="64"/>
    <field x="0"/>
    <field x="48"/>
    <field x="59"/>
  </rowFields>
  <rowItems count="40">
    <i>
      <x/>
      <x/>
      <x v="8"/>
      <x v="82"/>
      <x v="1"/>
      <x v="2"/>
    </i>
    <i r="2">
      <x v="9"/>
      <x v="79"/>
      <x v="3"/>
      <x v="2"/>
    </i>
    <i r="2">
      <x v="10"/>
      <x v="72"/>
      <x v="8"/>
      <x v="2"/>
    </i>
    <i r="2">
      <x v="14"/>
      <x v="49"/>
      <x v="7"/>
      <x/>
    </i>
    <i r="3">
      <x v="94"/>
      <x v="1"/>
      <x v="2"/>
    </i>
    <i r="2">
      <x v="21"/>
      <x v="87"/>
      <x v="6"/>
      <x v="2"/>
    </i>
    <i r="2">
      <x v="22"/>
      <x v="45"/>
      <x v="1"/>
      <x/>
    </i>
    <i r="2">
      <x v="23"/>
      <x v="71"/>
      <x v="1"/>
      <x v="2"/>
    </i>
    <i r="2">
      <x v="26"/>
      <x v="46"/>
      <x v="6"/>
      <x/>
    </i>
    <i r="2">
      <x v="27"/>
      <x v="81"/>
      <x v="2"/>
      <x v="2"/>
    </i>
    <i r="2">
      <x v="35"/>
      <x v="83"/>
      <x v="2"/>
      <x v="2"/>
    </i>
    <i r="2">
      <x v="36"/>
      <x v="73"/>
      <x v="1"/>
      <x v="2"/>
    </i>
    <i r="2">
      <x v="37"/>
      <x v="40"/>
      <x v="1"/>
      <x/>
    </i>
    <i r="2">
      <x v="41"/>
      <x v="78"/>
      <x v="1"/>
      <x v="2"/>
    </i>
    <i r="2">
      <x v="43"/>
      <x v="75"/>
      <x v="9"/>
      <x v="2"/>
    </i>
    <i r="2">
      <x v="44"/>
      <x v="41"/>
      <x v="7"/>
      <x/>
    </i>
    <i r="2">
      <x v="45"/>
      <x v="77"/>
      <x v="7"/>
      <x v="2"/>
    </i>
    <i r="2">
      <x v="46"/>
      <x v="80"/>
      <x v="6"/>
      <x v="2"/>
    </i>
    <i r="2">
      <x v="47"/>
      <x v="74"/>
      <x v="1"/>
      <x v="2"/>
    </i>
    <i r="2">
      <x v="48"/>
      <x v="76"/>
      <x v="4"/>
      <x v="2"/>
    </i>
    <i r="2">
      <x v="49"/>
      <x v="39"/>
      <x v="5"/>
      <x/>
    </i>
    <i t="default" r="1">
      <x/>
    </i>
    <i r="1">
      <x v="1"/>
      <x v="4"/>
      <x v="53"/>
      <x v="1"/>
      <x/>
    </i>
    <i r="3">
      <x v="63"/>
      <x v="1"/>
      <x v="2"/>
    </i>
    <i r="3">
      <x v="85"/>
      <x v="1"/>
      <x v="2"/>
    </i>
    <i r="3">
      <x v="86"/>
      <x v="1"/>
      <x v="2"/>
    </i>
    <i r="2">
      <x v="6"/>
      <x v="70"/>
      <x v="1"/>
      <x v="2"/>
    </i>
    <i r="2">
      <x v="11"/>
      <x v="58"/>
      <x v="1"/>
      <x/>
    </i>
    <i r="2">
      <x v="15"/>
      <x v="69"/>
      <x v="1"/>
      <x v="2"/>
    </i>
    <i r="2">
      <x v="20"/>
      <x v="47"/>
      <x v="1"/>
      <x/>
    </i>
    <i r="2">
      <x v="30"/>
      <x v="93"/>
      <x v="1"/>
      <x v="2"/>
    </i>
    <i r="2">
      <x v="37"/>
      <x v="59"/>
      <x v="1"/>
      <x/>
    </i>
    <i r="2">
      <x v="38"/>
      <x v="89"/>
      <x v="1"/>
      <x v="2"/>
    </i>
    <i t="default" r="1">
      <x v="1"/>
    </i>
    <i r="1">
      <x v="2"/>
      <x v="4"/>
      <x v="61"/>
      <x v="1"/>
      <x v="2"/>
    </i>
    <i r="2">
      <x v="28"/>
      <x v="60"/>
      <x v="1"/>
      <x/>
    </i>
    <i r="2">
      <x v="49"/>
      <x v="90"/>
      <x v="1"/>
      <x v="2"/>
    </i>
    <i t="default" r="1">
      <x v="2"/>
    </i>
    <i t="default">
      <x/>
    </i>
    <i t="grand">
      <x/>
    </i>
  </rowItems>
  <colFields count="1">
    <field x="-2"/>
  </colFields>
  <colItems count="2">
    <i>
      <x/>
    </i>
    <i i="1">
      <x v="1"/>
    </i>
  </colItems>
  <pageFields count="1">
    <pageField fld="10" hier="-1"/>
  </pageFields>
  <dataFields count="2">
    <dataField name="PEND x CONTRATAR" fld="66" baseField="0" baseItem="0"/>
    <dataField name="OBSERVACIÓN" fld="46" baseField="0" baseItem="0"/>
  </dataFields>
  <formats count="546">
    <format dxfId="789">
      <pivotArea field="24" type="button" dataOnly="0" labelOnly="1" outline="0" axis="axisRow" fieldPosition="1"/>
    </format>
    <format dxfId="788">
      <pivotArea field="64" type="button" dataOnly="0" labelOnly="1" outline="0" axis="axisRow" fieldPosition="2"/>
    </format>
    <format dxfId="787">
      <pivotArea field="24" type="button" dataOnly="0" labelOnly="1" outline="0" axis="axisRow" fieldPosition="1"/>
    </format>
    <format dxfId="786">
      <pivotArea field="64" type="button" dataOnly="0" labelOnly="1" outline="0" axis="axisRow" fieldPosition="2"/>
    </format>
    <format dxfId="785">
      <pivotArea type="all" dataOnly="0" outline="0" fieldPosition="0"/>
    </format>
    <format dxfId="784">
      <pivotArea outline="0" collapsedLevelsAreSubtotals="1" fieldPosition="0"/>
    </format>
    <format dxfId="783">
      <pivotArea field="24" type="button" dataOnly="0" labelOnly="1" outline="0" axis="axisRow" fieldPosition="1"/>
    </format>
    <format dxfId="782">
      <pivotArea field="64" type="button" dataOnly="0" labelOnly="1" outline="0" axis="axisRow" fieldPosition="2"/>
    </format>
    <format dxfId="781">
      <pivotArea dataOnly="0" labelOnly="1" outline="0" fieldPosition="0">
        <references count="1">
          <reference field="24" count="0"/>
        </references>
      </pivotArea>
    </format>
    <format dxfId="780">
      <pivotArea dataOnly="0" labelOnly="1" outline="0" fieldPosition="0">
        <references count="1">
          <reference field="24" count="0" sumSubtotal="1"/>
        </references>
      </pivotArea>
    </format>
    <format dxfId="779">
      <pivotArea dataOnly="0" labelOnly="1" outline="0" fieldPosition="0">
        <references count="2">
          <reference field="24" count="1" selected="0">
            <x v="0"/>
          </reference>
          <reference field="64" count="1">
            <x v="49"/>
          </reference>
        </references>
      </pivotArea>
    </format>
    <format dxfId="778">
      <pivotArea dataOnly="0" labelOnly="1" outline="0" fieldPosition="0">
        <references count="2">
          <reference field="24" count="1" selected="0">
            <x v="1"/>
          </reference>
          <reference field="64" count="2">
            <x v="3"/>
            <x v="19"/>
          </reference>
        </references>
      </pivotArea>
    </format>
    <format dxfId="777">
      <pivotArea type="all" dataOnly="0" outline="0" fieldPosition="0"/>
    </format>
    <format dxfId="776">
      <pivotArea outline="0" collapsedLevelsAreSubtotals="1" fieldPosition="0"/>
    </format>
    <format dxfId="775">
      <pivotArea field="24" type="button" dataOnly="0" labelOnly="1" outline="0" axis="axisRow" fieldPosition="1"/>
    </format>
    <format dxfId="774">
      <pivotArea field="64" type="button" dataOnly="0" labelOnly="1" outline="0" axis="axisRow" fieldPosition="2"/>
    </format>
    <format dxfId="773">
      <pivotArea dataOnly="0" labelOnly="1" outline="0" fieldPosition="0">
        <references count="1">
          <reference field="24" count="0"/>
        </references>
      </pivotArea>
    </format>
    <format dxfId="772">
      <pivotArea dataOnly="0" labelOnly="1" outline="0" fieldPosition="0">
        <references count="1">
          <reference field="24" count="0" sumSubtotal="1"/>
        </references>
      </pivotArea>
    </format>
    <format dxfId="771">
      <pivotArea dataOnly="0" labelOnly="1" outline="0" fieldPosition="0">
        <references count="2">
          <reference field="24" count="1" selected="0">
            <x v="0"/>
          </reference>
          <reference field="64" count="1">
            <x v="49"/>
          </reference>
        </references>
      </pivotArea>
    </format>
    <format dxfId="770">
      <pivotArea dataOnly="0" labelOnly="1" outline="0" fieldPosition="0">
        <references count="2">
          <reference field="24" count="1" selected="0">
            <x v="1"/>
          </reference>
          <reference field="64" count="2">
            <x v="3"/>
            <x v="19"/>
          </reference>
        </references>
      </pivotArea>
    </format>
    <format dxfId="769">
      <pivotArea dataOnly="0" labelOnly="1" grandRow="1" outline="0" fieldPosition="0"/>
    </format>
    <format dxfId="768">
      <pivotArea field="24" type="button" dataOnly="0" labelOnly="1" outline="0" axis="axisRow" fieldPosition="1"/>
    </format>
    <format dxfId="767">
      <pivotArea dataOnly="0" labelOnly="1" outline="0" offset="A256" fieldPosition="0">
        <references count="2">
          <reference field="24" count="1" defaultSubtotal="1">
            <x v="0"/>
          </reference>
          <reference field="65" count="1" selected="0">
            <x v="0"/>
          </reference>
        </references>
      </pivotArea>
    </format>
    <format dxfId="766">
      <pivotArea dataOnly="0" labelOnly="1" outline="0" offset="A256" fieldPosition="0">
        <references count="2">
          <reference field="24" count="1" defaultSubtotal="1">
            <x v="1"/>
          </reference>
          <reference field="65" count="1" selected="0">
            <x v="0"/>
          </reference>
        </references>
      </pivotArea>
    </format>
    <format dxfId="765">
      <pivotArea field="48" type="button" dataOnly="0" labelOnly="1" outline="0" axis="axisRow" fieldPosition="4"/>
    </format>
    <format dxfId="764">
      <pivotArea field="59" type="button" dataOnly="0" labelOnly="1" outline="0" axis="axisRow" fieldPosition="5"/>
    </format>
    <format dxfId="763">
      <pivotArea outline="0" collapsedLevelsAreSubtotals="1" fieldPosition="0"/>
    </format>
    <format dxfId="762">
      <pivotArea dataOnly="0" labelOnly="1" outline="0" fieldPosition="0">
        <references count="1">
          <reference field="4294967294" count="2">
            <x v="0"/>
            <x v="1"/>
          </reference>
        </references>
      </pivotArea>
    </format>
    <format dxfId="761">
      <pivotArea outline="0" collapsedLevelsAreSubtotals="1" fieldPosition="0"/>
    </format>
    <format dxfId="760">
      <pivotArea dataOnly="0" labelOnly="1" outline="0" fieldPosition="0">
        <references count="1">
          <reference field="4294967294" count="2">
            <x v="0"/>
            <x v="1"/>
          </reference>
        </references>
      </pivotArea>
    </format>
    <format dxfId="759">
      <pivotArea outline="0" collapsedLevelsAreSubtotals="1" fieldPosition="0"/>
    </format>
    <format dxfId="758">
      <pivotArea dataOnly="0" labelOnly="1" outline="0" fieldPosition="0">
        <references count="1">
          <reference field="4294967294" count="2">
            <x v="0"/>
            <x v="1"/>
          </reference>
        </references>
      </pivotArea>
    </format>
    <format dxfId="757">
      <pivotArea dataOnly="0" labelOnly="1" outline="0" fieldPosition="0">
        <references count="1">
          <reference field="4294967294" count="1">
            <x v="0"/>
          </reference>
        </references>
      </pivotArea>
    </format>
    <format dxfId="756">
      <pivotArea field="0" type="button" dataOnly="0" labelOnly="1" outline="0" axis="axisRow" fieldPosition="3"/>
    </format>
    <format dxfId="755">
      <pivotArea dataOnly="0" labelOnly="1" outline="0" fieldPosition="0">
        <references count="6">
          <reference field="0" count="1" selected="0">
            <x v="49"/>
          </reference>
          <reference field="24" count="1" selected="0">
            <x v="0"/>
          </reference>
          <reference field="48" count="1" selected="0">
            <x v="2"/>
          </reference>
          <reference field="59" count="1">
            <x v="2"/>
          </reference>
          <reference field="64" count="1" selected="0">
            <x v="14"/>
          </reference>
          <reference field="65" count="1" selected="0">
            <x v="0"/>
          </reference>
        </references>
      </pivotArea>
    </format>
    <format dxfId="754">
      <pivotArea dataOnly="0" labelOnly="1" outline="0" fieldPosition="0">
        <references count="6">
          <reference field="0" count="1" selected="0">
            <x v="46"/>
          </reference>
          <reference field="24" count="1" selected="0">
            <x v="0"/>
          </reference>
          <reference field="48" count="1" selected="0">
            <x v="2"/>
          </reference>
          <reference field="59" count="1">
            <x v="2"/>
          </reference>
          <reference field="64" count="1" selected="0">
            <x v="26"/>
          </reference>
          <reference field="65" count="1" selected="0">
            <x v="0"/>
          </reference>
        </references>
      </pivotArea>
    </format>
    <format dxfId="753">
      <pivotArea outline="0" fieldPosition="0">
        <references count="7">
          <reference field="4294967294" count="1" selected="0">
            <x v="0"/>
          </reference>
          <reference field="0" count="2" selected="0">
            <x v="46"/>
            <x v="49"/>
          </reference>
          <reference field="24" count="1" selected="0">
            <x v="0"/>
          </reference>
          <reference field="48" count="1" selected="0">
            <x v="2"/>
          </reference>
          <reference field="59" count="1" selected="0">
            <x v="2"/>
          </reference>
          <reference field="64" count="2" selected="0">
            <x v="14"/>
            <x v="26"/>
          </reference>
          <reference field="65" count="1" selected="0">
            <x v="0"/>
          </reference>
        </references>
      </pivotArea>
    </format>
    <format dxfId="752">
      <pivotArea outline="0" fieldPosition="0">
        <references count="7">
          <reference field="4294967294" count="1" selected="0">
            <x v="0"/>
          </reference>
          <reference field="0" count="11" selected="0">
            <x v="38"/>
            <x v="47"/>
            <x v="51"/>
            <x v="52"/>
            <x v="53"/>
            <x v="54"/>
            <x v="55"/>
            <x v="56"/>
            <x v="57"/>
            <x v="58"/>
            <x v="59"/>
          </reference>
          <reference field="24" count="1" selected="0">
            <x v="1"/>
          </reference>
          <reference field="48" count="1" selected="0">
            <x v="1"/>
          </reference>
          <reference field="59" count="1" selected="0">
            <x v="2"/>
          </reference>
          <reference field="64" count="8" selected="0">
            <x v="4"/>
            <x v="7"/>
            <x v="11"/>
            <x v="16"/>
            <x v="20"/>
            <x v="34"/>
            <x v="37"/>
            <x v="47"/>
          </reference>
          <reference field="65" count="1" selected="0">
            <x v="0"/>
          </reference>
        </references>
      </pivotArea>
    </format>
    <format dxfId="751">
      <pivotArea outline="0" fieldPosition="0">
        <references count="7">
          <reference field="4294967294" count="1" selected="0">
            <x v="0"/>
          </reference>
          <reference field="0" count="1" selected="0">
            <x v="60"/>
          </reference>
          <reference field="24" count="1" selected="0">
            <x v="2"/>
          </reference>
          <reference field="48" count="1" selected="0">
            <x v="1"/>
          </reference>
          <reference field="59" count="1" selected="0">
            <x v="2"/>
          </reference>
          <reference field="64" count="2" selected="0">
            <x v="12"/>
            <x v="28"/>
          </reference>
          <reference field="65" count="1" selected="0">
            <x v="0"/>
          </reference>
        </references>
      </pivotArea>
    </format>
    <format dxfId="750">
      <pivotArea outline="0" fieldPosition="0">
        <references count="7">
          <reference field="4294967294" count="1" selected="0">
            <x v="0"/>
          </reference>
          <reference field="0" count="1" selected="0">
            <x v="37"/>
          </reference>
          <reference field="24" count="1" selected="0">
            <x v="1"/>
          </reference>
          <reference field="48" count="1" selected="0">
            <x v="1"/>
          </reference>
          <reference field="59" count="1" selected="0">
            <x v="0"/>
          </reference>
          <reference field="64" count="1" selected="0">
            <x v="3"/>
          </reference>
          <reference field="65" count="1" selected="0">
            <x v="0"/>
          </reference>
        </references>
      </pivotArea>
    </format>
    <format dxfId="749">
      <pivotArea dataOnly="0" labelOnly="1" outline="0" fieldPosition="0">
        <references count="6">
          <reference field="0" count="1" selected="0">
            <x v="46"/>
          </reference>
          <reference field="24" count="1" selected="0">
            <x v="0"/>
          </reference>
          <reference field="48" count="1" selected="0">
            <x v="2"/>
          </reference>
          <reference field="59" count="1">
            <x v="2"/>
          </reference>
          <reference field="64" count="1" selected="0">
            <x v="26"/>
          </reference>
          <reference field="65" count="1" selected="0">
            <x v="0"/>
          </reference>
        </references>
      </pivotArea>
    </format>
    <format dxfId="748">
      <pivotArea outline="0" fieldPosition="0">
        <references count="7">
          <reference field="4294967294" count="1" selected="0">
            <x v="0"/>
          </reference>
          <reference field="0" count="8" selected="0">
            <x v="39"/>
            <x v="40"/>
            <x v="41"/>
            <x v="42"/>
            <x v="43"/>
            <x v="44"/>
            <x v="45"/>
            <x v="46"/>
          </reference>
          <reference field="24" count="1" selected="0">
            <x v="0"/>
          </reference>
          <reference field="48" count="4" selected="0">
            <x v="2"/>
            <x v="4"/>
            <x v="5"/>
            <x v="6"/>
          </reference>
          <reference field="59" count="1" selected="0">
            <x v="2"/>
          </reference>
          <reference field="64" count="8" selected="0">
            <x v="5"/>
            <x v="11"/>
            <x v="22"/>
            <x v="26"/>
            <x v="37"/>
            <x v="39"/>
            <x v="44"/>
            <x v="49"/>
          </reference>
          <reference field="65" count="1" selected="0">
            <x v="0"/>
          </reference>
        </references>
      </pivotArea>
    </format>
    <format dxfId="747">
      <pivotArea outline="0" fieldPosition="0">
        <references count="7">
          <reference field="4294967294" count="1" selected="0">
            <x v="0"/>
          </reference>
          <reference field="0" count="8" selected="0">
            <x v="39"/>
            <x v="40"/>
            <x v="41"/>
            <x v="42"/>
            <x v="43"/>
            <x v="44"/>
            <x v="45"/>
            <x v="46"/>
          </reference>
          <reference field="24" count="1" selected="0">
            <x v="0"/>
          </reference>
          <reference field="48" count="4" selected="0">
            <x v="2"/>
            <x v="4"/>
            <x v="5"/>
            <x v="6"/>
          </reference>
          <reference field="59" count="1" selected="0">
            <x v="2"/>
          </reference>
          <reference field="64" count="8" selected="0">
            <x v="5"/>
            <x v="11"/>
            <x v="22"/>
            <x v="26"/>
            <x v="37"/>
            <x v="39"/>
            <x v="44"/>
            <x v="49"/>
          </reference>
          <reference field="65" count="1" selected="0">
            <x v="0"/>
          </reference>
        </references>
      </pivotArea>
    </format>
    <format dxfId="746">
      <pivotArea dataOnly="0" labelOnly="1" outline="0" fieldPosition="0">
        <references count="6">
          <reference field="0" count="1" selected="0">
            <x v="49"/>
          </reference>
          <reference field="24" count="1" selected="0">
            <x v="0"/>
          </reference>
          <reference field="48" count="1" selected="0">
            <x v="2"/>
          </reference>
          <reference field="59" count="1">
            <x v="2"/>
          </reference>
          <reference field="64" count="1" selected="0">
            <x v="14"/>
          </reference>
          <reference field="65" count="1" selected="0">
            <x v="0"/>
          </reference>
        </references>
      </pivotArea>
    </format>
    <format dxfId="745">
      <pivotArea outline="0" fieldPosition="0">
        <references count="7">
          <reference field="4294967294" count="1" selected="0">
            <x v="0"/>
          </reference>
          <reference field="0" count="6" selected="0">
            <x v="40"/>
            <x v="45"/>
            <x v="46"/>
            <x v="48"/>
            <x v="49"/>
            <x v="50"/>
          </reference>
          <reference field="24" count="1" selected="0">
            <x v="0"/>
          </reference>
          <reference field="48" count="2" selected="0">
            <x v="2"/>
            <x v="6"/>
          </reference>
          <reference field="59" count="1" selected="0">
            <x v="2"/>
          </reference>
          <reference field="64" count="5" selected="0">
            <x v="14"/>
            <x v="22"/>
            <x v="26"/>
            <x v="31"/>
            <x v="37"/>
          </reference>
          <reference field="65" count="1" selected="0">
            <x v="0"/>
          </reference>
        </references>
      </pivotArea>
    </format>
    <format dxfId="744">
      <pivotArea type="all" dataOnly="0" outline="0" fieldPosition="0"/>
    </format>
    <format dxfId="743">
      <pivotArea outline="0" collapsedLevelsAreSubtotals="1" fieldPosition="0"/>
    </format>
    <format dxfId="742">
      <pivotArea type="origin" dataOnly="0" labelOnly="1" outline="0" fieldPosition="0"/>
    </format>
    <format dxfId="741">
      <pivotArea field="-2" type="button" dataOnly="0" labelOnly="1" outline="0" axis="axisCol" fieldPosition="0"/>
    </format>
    <format dxfId="740">
      <pivotArea type="topRight" dataOnly="0" labelOnly="1" outline="0" fieldPosition="0"/>
    </format>
    <format dxfId="739">
      <pivotArea field="65" type="button" dataOnly="0" labelOnly="1" outline="0" axis="axisRow" fieldPosition="0"/>
    </format>
    <format dxfId="738">
      <pivotArea field="24" type="button" dataOnly="0" labelOnly="1" outline="0" axis="axisRow" fieldPosition="1"/>
    </format>
    <format dxfId="737">
      <pivotArea field="64" type="button" dataOnly="0" labelOnly="1" outline="0" axis="axisRow" fieldPosition="2"/>
    </format>
    <format dxfId="736">
      <pivotArea field="0" type="button" dataOnly="0" labelOnly="1" outline="0" axis="axisRow" fieldPosition="3"/>
    </format>
    <format dxfId="735">
      <pivotArea field="48" type="button" dataOnly="0" labelOnly="1" outline="0" axis="axisRow" fieldPosition="4"/>
    </format>
    <format dxfId="734">
      <pivotArea field="59" type="button" dataOnly="0" labelOnly="1" outline="0" axis="axisRow" fieldPosition="5"/>
    </format>
    <format dxfId="733">
      <pivotArea dataOnly="0" labelOnly="1" outline="0" fieldPosition="0">
        <references count="1">
          <reference field="65" count="1">
            <x v="0"/>
          </reference>
        </references>
      </pivotArea>
    </format>
    <format dxfId="732">
      <pivotArea dataOnly="0" labelOnly="1" outline="0" fieldPosition="0">
        <references count="1">
          <reference field="65" count="1" defaultSubtotal="1">
            <x v="0"/>
          </reference>
        </references>
      </pivotArea>
    </format>
    <format dxfId="731">
      <pivotArea dataOnly="0" labelOnly="1" grandRow="1" outline="0" fieldPosition="0"/>
    </format>
    <format dxfId="730">
      <pivotArea dataOnly="0" labelOnly="1" outline="0" fieldPosition="0">
        <references count="2">
          <reference field="24" count="0"/>
          <reference field="65" count="1" selected="0">
            <x v="0"/>
          </reference>
        </references>
      </pivotArea>
    </format>
    <format dxfId="729">
      <pivotArea dataOnly="0" labelOnly="1" outline="0" fieldPosition="0">
        <references count="2">
          <reference field="24" count="0" defaultSubtotal="1"/>
          <reference field="65" count="1" selected="0">
            <x v="0"/>
          </reference>
        </references>
      </pivotArea>
    </format>
    <format dxfId="728">
      <pivotArea dataOnly="0" labelOnly="1" outline="0" fieldPosition="0">
        <references count="3">
          <reference field="24" count="1" selected="0">
            <x v="0"/>
          </reference>
          <reference field="64" count="10">
            <x v="5"/>
            <x v="11"/>
            <x v="14"/>
            <x v="22"/>
            <x v="26"/>
            <x v="31"/>
            <x v="37"/>
            <x v="39"/>
            <x v="44"/>
            <x v="49"/>
          </reference>
          <reference field="65" count="1" selected="0">
            <x v="0"/>
          </reference>
        </references>
      </pivotArea>
    </format>
    <format dxfId="727">
      <pivotArea dataOnly="0" labelOnly="1" outline="0" fieldPosition="0">
        <references count="3">
          <reference field="24" count="1" selected="0">
            <x v="1"/>
          </reference>
          <reference field="64" count="9">
            <x v="3"/>
            <x v="4"/>
            <x v="7"/>
            <x v="11"/>
            <x v="16"/>
            <x v="20"/>
            <x v="34"/>
            <x v="37"/>
            <x v="47"/>
          </reference>
          <reference field="65" count="1" selected="0">
            <x v="0"/>
          </reference>
        </references>
      </pivotArea>
    </format>
    <format dxfId="726">
      <pivotArea dataOnly="0" labelOnly="1" outline="0" fieldPosition="0">
        <references count="3">
          <reference field="24" count="1" selected="0">
            <x v="2"/>
          </reference>
          <reference field="64" count="2">
            <x v="12"/>
            <x v="28"/>
          </reference>
          <reference field="65" count="1" selected="0">
            <x v="0"/>
          </reference>
        </references>
      </pivotArea>
    </format>
    <format dxfId="725">
      <pivotArea dataOnly="0" labelOnly="1" outline="0" fieldPosition="0">
        <references count="4">
          <reference field="0" count="1">
            <x v="43"/>
          </reference>
          <reference field="24" count="1" selected="0">
            <x v="0"/>
          </reference>
          <reference field="64" count="1" selected="0">
            <x v="5"/>
          </reference>
          <reference field="65" count="1" selected="0">
            <x v="0"/>
          </reference>
        </references>
      </pivotArea>
    </format>
    <format dxfId="724">
      <pivotArea dataOnly="0" labelOnly="1" outline="0" fieldPosition="0">
        <references count="4">
          <reference field="0" count="1">
            <x v="42"/>
          </reference>
          <reference field="24" count="1" selected="0">
            <x v="0"/>
          </reference>
          <reference field="64" count="1" selected="0">
            <x v="11"/>
          </reference>
          <reference field="65" count="1" selected="0">
            <x v="0"/>
          </reference>
        </references>
      </pivotArea>
    </format>
    <format dxfId="723">
      <pivotArea dataOnly="0" labelOnly="1" outline="0" fieldPosition="0">
        <references count="4">
          <reference field="0" count="2">
            <x v="49"/>
            <x v="50"/>
          </reference>
          <reference field="24" count="1" selected="0">
            <x v="0"/>
          </reference>
          <reference field="64" count="1" selected="0">
            <x v="14"/>
          </reference>
          <reference field="65" count="1" selected="0">
            <x v="0"/>
          </reference>
        </references>
      </pivotArea>
    </format>
    <format dxfId="722">
      <pivotArea dataOnly="0" labelOnly="1" outline="0" fieldPosition="0">
        <references count="4">
          <reference field="0" count="1">
            <x v="45"/>
          </reference>
          <reference field="24" count="1" selected="0">
            <x v="0"/>
          </reference>
          <reference field="64" count="1" selected="0">
            <x v="22"/>
          </reference>
          <reference field="65" count="1" selected="0">
            <x v="0"/>
          </reference>
        </references>
      </pivotArea>
    </format>
    <format dxfId="721">
      <pivotArea dataOnly="0" labelOnly="1" outline="0" fieldPosition="0">
        <references count="4">
          <reference field="0" count="1">
            <x v="46"/>
          </reference>
          <reference field="24" count="1" selected="0">
            <x v="0"/>
          </reference>
          <reference field="64" count="1" selected="0">
            <x v="26"/>
          </reference>
          <reference field="65" count="1" selected="0">
            <x v="0"/>
          </reference>
        </references>
      </pivotArea>
    </format>
    <format dxfId="720">
      <pivotArea dataOnly="0" labelOnly="1" outline="0" fieldPosition="0">
        <references count="4">
          <reference field="0" count="1">
            <x v="48"/>
          </reference>
          <reference field="24" count="1" selected="0">
            <x v="0"/>
          </reference>
          <reference field="64" count="1" selected="0">
            <x v="31"/>
          </reference>
          <reference field="65" count="1" selected="0">
            <x v="0"/>
          </reference>
        </references>
      </pivotArea>
    </format>
    <format dxfId="719">
      <pivotArea dataOnly="0" labelOnly="1" outline="0" fieldPosition="0">
        <references count="4">
          <reference field="0" count="1">
            <x v="40"/>
          </reference>
          <reference field="24" count="1" selected="0">
            <x v="0"/>
          </reference>
          <reference field="64" count="1" selected="0">
            <x v="37"/>
          </reference>
          <reference field="65" count="1" selected="0">
            <x v="0"/>
          </reference>
        </references>
      </pivotArea>
    </format>
    <format dxfId="718">
      <pivotArea dataOnly="0" labelOnly="1" outline="0" fieldPosition="0">
        <references count="4">
          <reference field="0" count="1">
            <x v="44"/>
          </reference>
          <reference field="24" count="1" selected="0">
            <x v="0"/>
          </reference>
          <reference field="64" count="1" selected="0">
            <x v="39"/>
          </reference>
          <reference field="65" count="1" selected="0">
            <x v="0"/>
          </reference>
        </references>
      </pivotArea>
    </format>
    <format dxfId="717">
      <pivotArea dataOnly="0" labelOnly="1" outline="0" fieldPosition="0">
        <references count="4">
          <reference field="0" count="1">
            <x v="41"/>
          </reference>
          <reference field="24" count="1" selected="0">
            <x v="0"/>
          </reference>
          <reference field="64" count="1" selected="0">
            <x v="44"/>
          </reference>
          <reference field="65" count="1" selected="0">
            <x v="0"/>
          </reference>
        </references>
      </pivotArea>
    </format>
    <format dxfId="716">
      <pivotArea dataOnly="0" labelOnly="1" outline="0" fieldPosition="0">
        <references count="4">
          <reference field="0" count="1">
            <x v="39"/>
          </reference>
          <reference field="24" count="1" selected="0">
            <x v="0"/>
          </reference>
          <reference field="64" count="1" selected="0">
            <x v="49"/>
          </reference>
          <reference field="65" count="1" selected="0">
            <x v="0"/>
          </reference>
        </references>
      </pivotArea>
    </format>
    <format dxfId="715">
      <pivotArea dataOnly="0" labelOnly="1" outline="0" fieldPosition="0">
        <references count="4">
          <reference field="0" count="1">
            <x v="37"/>
          </reference>
          <reference field="24" count="1" selected="0">
            <x v="1"/>
          </reference>
          <reference field="64" count="1" selected="0">
            <x v="3"/>
          </reference>
          <reference field="65" count="1" selected="0">
            <x v="0"/>
          </reference>
        </references>
      </pivotArea>
    </format>
    <format dxfId="714">
      <pivotArea dataOnly="0" labelOnly="1" outline="0" fieldPosition="0">
        <references count="4">
          <reference field="0" count="1">
            <x v="53"/>
          </reference>
          <reference field="24" count="1" selected="0">
            <x v="1"/>
          </reference>
          <reference field="64" count="1" selected="0">
            <x v="4"/>
          </reference>
          <reference field="65" count="1" selected="0">
            <x v="0"/>
          </reference>
        </references>
      </pivotArea>
    </format>
    <format dxfId="713">
      <pivotArea dataOnly="0" labelOnly="1" outline="0" fieldPosition="0">
        <references count="4">
          <reference field="0" count="2">
            <x v="51"/>
            <x v="52"/>
          </reference>
          <reference field="24" count="1" selected="0">
            <x v="1"/>
          </reference>
          <reference field="64" count="1" selected="0">
            <x v="7"/>
          </reference>
          <reference field="65" count="1" selected="0">
            <x v="0"/>
          </reference>
        </references>
      </pivotArea>
    </format>
    <format dxfId="712">
      <pivotArea dataOnly="0" labelOnly="1" outline="0" fieldPosition="0">
        <references count="4">
          <reference field="0" count="3">
            <x v="56"/>
            <x v="57"/>
            <x v="58"/>
          </reference>
          <reference field="24" count="1" selected="0">
            <x v="1"/>
          </reference>
          <reference field="64" count="1" selected="0">
            <x v="11"/>
          </reference>
          <reference field="65" count="1" selected="0">
            <x v="0"/>
          </reference>
        </references>
      </pivotArea>
    </format>
    <format dxfId="711">
      <pivotArea dataOnly="0" labelOnly="1" outline="0" fieldPosition="0">
        <references count="4">
          <reference field="0" count="1">
            <x v="55"/>
          </reference>
          <reference field="24" count="1" selected="0">
            <x v="1"/>
          </reference>
          <reference field="64" count="1" selected="0">
            <x v="16"/>
          </reference>
          <reference field="65" count="1" selected="0">
            <x v="0"/>
          </reference>
        </references>
      </pivotArea>
    </format>
    <format dxfId="710">
      <pivotArea dataOnly="0" labelOnly="1" outline="0" fieldPosition="0">
        <references count="4">
          <reference field="0" count="1">
            <x v="47"/>
          </reference>
          <reference field="24" count="1" selected="0">
            <x v="1"/>
          </reference>
          <reference field="64" count="1" selected="0">
            <x v="20"/>
          </reference>
          <reference field="65" count="1" selected="0">
            <x v="0"/>
          </reference>
        </references>
      </pivotArea>
    </format>
    <format dxfId="709">
      <pivotArea dataOnly="0" labelOnly="1" outline="0" fieldPosition="0">
        <references count="4">
          <reference field="0" count="1">
            <x v="38"/>
          </reference>
          <reference field="24" count="1" selected="0">
            <x v="1"/>
          </reference>
          <reference field="64" count="1" selected="0">
            <x v="34"/>
          </reference>
          <reference field="65" count="1" selected="0">
            <x v="0"/>
          </reference>
        </references>
      </pivotArea>
    </format>
    <format dxfId="708">
      <pivotArea dataOnly="0" labelOnly="1" outline="0" fieldPosition="0">
        <references count="4">
          <reference field="0" count="1">
            <x v="59"/>
          </reference>
          <reference field="24" count="1" selected="0">
            <x v="1"/>
          </reference>
          <reference field="64" count="1" selected="0">
            <x v="37"/>
          </reference>
          <reference field="65" count="1" selected="0">
            <x v="0"/>
          </reference>
        </references>
      </pivotArea>
    </format>
    <format dxfId="707">
      <pivotArea dataOnly="0" labelOnly="1" outline="0" fieldPosition="0">
        <references count="4">
          <reference field="0" count="1">
            <x v="54"/>
          </reference>
          <reference field="24" count="1" selected="0">
            <x v="1"/>
          </reference>
          <reference field="64" count="1" selected="0">
            <x v="47"/>
          </reference>
          <reference field="65" count="1" selected="0">
            <x v="0"/>
          </reference>
        </references>
      </pivotArea>
    </format>
    <format dxfId="706">
      <pivotArea dataOnly="0" labelOnly="1" outline="0" fieldPosition="0">
        <references count="4">
          <reference field="0" count="1">
            <x v="60"/>
          </reference>
          <reference field="24" count="1" selected="0">
            <x v="2"/>
          </reference>
          <reference field="64" count="1" selected="0">
            <x v="28"/>
          </reference>
          <reference field="65" count="1" selected="0">
            <x v="0"/>
          </reference>
        </references>
      </pivotArea>
    </format>
    <format dxfId="705">
      <pivotArea dataOnly="0" labelOnly="1" outline="0" fieldPosition="0">
        <references count="5">
          <reference field="0" count="1" selected="0">
            <x v="43"/>
          </reference>
          <reference field="24" count="1" selected="0">
            <x v="0"/>
          </reference>
          <reference field="48" count="1">
            <x v="5"/>
          </reference>
          <reference field="64" count="1" selected="0">
            <x v="5"/>
          </reference>
          <reference field="65" count="1" selected="0">
            <x v="0"/>
          </reference>
        </references>
      </pivotArea>
    </format>
    <format dxfId="704">
      <pivotArea dataOnly="0" labelOnly="1" outline="0" fieldPosition="0">
        <references count="5">
          <reference field="0" count="1" selected="0">
            <x v="49"/>
          </reference>
          <reference field="24" count="1" selected="0">
            <x v="0"/>
          </reference>
          <reference field="48" count="1">
            <x v="2"/>
          </reference>
          <reference field="64" count="1" selected="0">
            <x v="14"/>
          </reference>
          <reference field="65" count="1" selected="0">
            <x v="0"/>
          </reference>
        </references>
      </pivotArea>
    </format>
    <format dxfId="703">
      <pivotArea dataOnly="0" labelOnly="1" outline="0" fieldPosition="0">
        <references count="5">
          <reference field="0" count="1" selected="0">
            <x v="50"/>
          </reference>
          <reference field="24" count="1" selected="0">
            <x v="0"/>
          </reference>
          <reference field="48" count="1">
            <x v="6"/>
          </reference>
          <reference field="64" count="1" selected="0">
            <x v="14"/>
          </reference>
          <reference field="65" count="1" selected="0">
            <x v="0"/>
          </reference>
        </references>
      </pivotArea>
    </format>
    <format dxfId="702">
      <pivotArea dataOnly="0" labelOnly="1" outline="0" fieldPosition="0">
        <references count="5">
          <reference field="0" count="1" selected="0">
            <x v="46"/>
          </reference>
          <reference field="24" count="1" selected="0">
            <x v="0"/>
          </reference>
          <reference field="48" count="1">
            <x v="2"/>
          </reference>
          <reference field="64" count="1" selected="0">
            <x v="26"/>
          </reference>
          <reference field="65" count="1" selected="0">
            <x v="0"/>
          </reference>
        </references>
      </pivotArea>
    </format>
    <format dxfId="701">
      <pivotArea dataOnly="0" labelOnly="1" outline="0" fieldPosition="0">
        <references count="5">
          <reference field="0" count="1" selected="0">
            <x v="48"/>
          </reference>
          <reference field="24" count="1" selected="0">
            <x v="0"/>
          </reference>
          <reference field="48" count="1">
            <x v="6"/>
          </reference>
          <reference field="64" count="1" selected="0">
            <x v="31"/>
          </reference>
          <reference field="65" count="1" selected="0">
            <x v="0"/>
          </reference>
        </references>
      </pivotArea>
    </format>
    <format dxfId="700">
      <pivotArea dataOnly="0" labelOnly="1" outline="0" fieldPosition="0">
        <references count="5">
          <reference field="0" count="1" selected="0">
            <x v="44"/>
          </reference>
          <reference field="24" count="1" selected="0">
            <x v="0"/>
          </reference>
          <reference field="48" count="1">
            <x v="6"/>
          </reference>
          <reference field="64" count="1" selected="0">
            <x v="39"/>
          </reference>
          <reference field="65" count="1" selected="0">
            <x v="0"/>
          </reference>
        </references>
      </pivotArea>
    </format>
    <format dxfId="699">
      <pivotArea dataOnly="0" labelOnly="1" outline="0" fieldPosition="0">
        <references count="5">
          <reference field="0" count="1" selected="0">
            <x v="41"/>
          </reference>
          <reference field="24" count="1" selected="0">
            <x v="0"/>
          </reference>
          <reference field="48" count="1">
            <x v="5"/>
          </reference>
          <reference field="64" count="1" selected="0">
            <x v="44"/>
          </reference>
          <reference field="65" count="1" selected="0">
            <x v="0"/>
          </reference>
        </references>
      </pivotArea>
    </format>
    <format dxfId="698">
      <pivotArea dataOnly="0" labelOnly="1" outline="0" fieldPosition="0">
        <references count="5">
          <reference field="0" count="1" selected="0">
            <x v="39"/>
          </reference>
          <reference field="24" count="1" selected="0">
            <x v="0"/>
          </reference>
          <reference field="48" count="1">
            <x v="4"/>
          </reference>
          <reference field="64" count="1" selected="0">
            <x v="49"/>
          </reference>
          <reference field="65" count="1" selected="0">
            <x v="0"/>
          </reference>
        </references>
      </pivotArea>
    </format>
    <format dxfId="697">
      <pivotArea dataOnly="0" labelOnly="1" outline="0" fieldPosition="0">
        <references count="5">
          <reference field="0" count="1" selected="0">
            <x v="37"/>
          </reference>
          <reference field="24" count="1" selected="0">
            <x v="1"/>
          </reference>
          <reference field="48" count="1">
            <x v="1"/>
          </reference>
          <reference field="64" count="1" selected="0">
            <x v="3"/>
          </reference>
          <reference field="65" count="1" selected="0">
            <x v="0"/>
          </reference>
        </references>
      </pivotArea>
    </format>
    <format dxfId="696">
      <pivotArea dataOnly="0" labelOnly="1" outline="0" fieldPosition="0">
        <references count="6">
          <reference field="0" count="1" selected="0">
            <x v="43"/>
          </reference>
          <reference field="24" count="1" selected="0">
            <x v="0"/>
          </reference>
          <reference field="48" count="1" selected="0">
            <x v="5"/>
          </reference>
          <reference field="59" count="1">
            <x v="2"/>
          </reference>
          <reference field="64" count="1" selected="0">
            <x v="5"/>
          </reference>
          <reference field="65" count="1" selected="0">
            <x v="0"/>
          </reference>
        </references>
      </pivotArea>
    </format>
    <format dxfId="695">
      <pivotArea dataOnly="0" labelOnly="1" outline="0" fieldPosition="0">
        <references count="6">
          <reference field="0" count="1" selected="0">
            <x v="49"/>
          </reference>
          <reference field="24" count="1" selected="0">
            <x v="0"/>
          </reference>
          <reference field="48" count="1" selected="0">
            <x v="2"/>
          </reference>
          <reference field="59" count="1">
            <x v="2"/>
          </reference>
          <reference field="64" count="1" selected="0">
            <x v="14"/>
          </reference>
          <reference field="65" count="1" selected="0">
            <x v="0"/>
          </reference>
        </references>
      </pivotArea>
    </format>
    <format dxfId="694">
      <pivotArea dataOnly="0" labelOnly="1" outline="0" fieldPosition="0">
        <references count="6">
          <reference field="0" count="1" selected="0">
            <x v="50"/>
          </reference>
          <reference field="24" count="1" selected="0">
            <x v="0"/>
          </reference>
          <reference field="48" count="1" selected="0">
            <x v="6"/>
          </reference>
          <reference field="59" count="1">
            <x v="2"/>
          </reference>
          <reference field="64" count="1" selected="0">
            <x v="14"/>
          </reference>
          <reference field="65" count="1" selected="0">
            <x v="0"/>
          </reference>
        </references>
      </pivotArea>
    </format>
    <format dxfId="693">
      <pivotArea dataOnly="0" labelOnly="1" outline="0" fieldPosition="0">
        <references count="6">
          <reference field="0" count="1" selected="0">
            <x v="45"/>
          </reference>
          <reference field="24" count="1" selected="0">
            <x v="0"/>
          </reference>
          <reference field="48" count="1" selected="0">
            <x v="6"/>
          </reference>
          <reference field="59" count="1">
            <x v="2"/>
          </reference>
          <reference field="64" count="1" selected="0">
            <x v="22"/>
          </reference>
          <reference field="65" count="1" selected="0">
            <x v="0"/>
          </reference>
        </references>
      </pivotArea>
    </format>
    <format dxfId="692">
      <pivotArea dataOnly="0" labelOnly="1" outline="0" fieldPosition="0">
        <references count="6">
          <reference field="0" count="1" selected="0">
            <x v="46"/>
          </reference>
          <reference field="24" count="1" selected="0">
            <x v="0"/>
          </reference>
          <reference field="48" count="1" selected="0">
            <x v="2"/>
          </reference>
          <reference field="59" count="1">
            <x v="2"/>
          </reference>
          <reference field="64" count="1" selected="0">
            <x v="26"/>
          </reference>
          <reference field="65" count="1" selected="0">
            <x v="0"/>
          </reference>
        </references>
      </pivotArea>
    </format>
    <format dxfId="691">
      <pivotArea dataOnly="0" labelOnly="1" outline="0" fieldPosition="0">
        <references count="6">
          <reference field="0" count="1" selected="0">
            <x v="48"/>
          </reference>
          <reference field="24" count="1" selected="0">
            <x v="0"/>
          </reference>
          <reference field="48" count="1" selected="0">
            <x v="6"/>
          </reference>
          <reference field="59" count="1">
            <x v="2"/>
          </reference>
          <reference field="64" count="1" selected="0">
            <x v="31"/>
          </reference>
          <reference field="65" count="1" selected="0">
            <x v="0"/>
          </reference>
        </references>
      </pivotArea>
    </format>
    <format dxfId="690">
      <pivotArea dataOnly="0" labelOnly="1" outline="0" fieldPosition="0">
        <references count="6">
          <reference field="0" count="1" selected="0">
            <x v="44"/>
          </reference>
          <reference field="24" count="1" selected="0">
            <x v="0"/>
          </reference>
          <reference field="48" count="1" selected="0">
            <x v="6"/>
          </reference>
          <reference field="59" count="1">
            <x v="2"/>
          </reference>
          <reference field="64" count="1" selected="0">
            <x v="39"/>
          </reference>
          <reference field="65" count="1" selected="0">
            <x v="0"/>
          </reference>
        </references>
      </pivotArea>
    </format>
    <format dxfId="689">
      <pivotArea dataOnly="0" labelOnly="1" outline="0" fieldPosition="0">
        <references count="6">
          <reference field="0" count="1" selected="0">
            <x v="41"/>
          </reference>
          <reference field="24" count="1" selected="0">
            <x v="0"/>
          </reference>
          <reference field="48" count="1" selected="0">
            <x v="5"/>
          </reference>
          <reference field="59" count="1">
            <x v="2"/>
          </reference>
          <reference field="64" count="1" selected="0">
            <x v="44"/>
          </reference>
          <reference field="65" count="1" selected="0">
            <x v="0"/>
          </reference>
        </references>
      </pivotArea>
    </format>
    <format dxfId="688">
      <pivotArea dataOnly="0" labelOnly="1" outline="0" fieldPosition="0">
        <references count="6">
          <reference field="0" count="1" selected="0">
            <x v="39"/>
          </reference>
          <reference field="24" count="1" selected="0">
            <x v="0"/>
          </reference>
          <reference field="48" count="1" selected="0">
            <x v="4"/>
          </reference>
          <reference field="59" count="1">
            <x v="2"/>
          </reference>
          <reference field="64" count="1" selected="0">
            <x v="49"/>
          </reference>
          <reference field="65" count="1" selected="0">
            <x v="0"/>
          </reference>
        </references>
      </pivotArea>
    </format>
    <format dxfId="687">
      <pivotArea dataOnly="0" labelOnly="1" outline="0" fieldPosition="0">
        <references count="6">
          <reference field="0" count="1" selected="0">
            <x v="37"/>
          </reference>
          <reference field="24" count="1" selected="0">
            <x v="1"/>
          </reference>
          <reference field="48" count="1" selected="0">
            <x v="1"/>
          </reference>
          <reference field="59" count="1">
            <x v="0"/>
          </reference>
          <reference field="64" count="1" selected="0">
            <x v="3"/>
          </reference>
          <reference field="65" count="1" selected="0">
            <x v="0"/>
          </reference>
        </references>
      </pivotArea>
    </format>
    <format dxfId="686">
      <pivotArea dataOnly="0" labelOnly="1" outline="0" fieldPosition="0">
        <references count="6">
          <reference field="0" count="1" selected="0">
            <x v="53"/>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685">
      <pivotArea dataOnly="0" labelOnly="1" outline="0" fieldPosition="0">
        <references count="6">
          <reference field="0" count="1" selected="0">
            <x v="51"/>
          </reference>
          <reference field="24" count="1" selected="0">
            <x v="1"/>
          </reference>
          <reference field="48" count="1" selected="0">
            <x v="1"/>
          </reference>
          <reference field="59" count="1">
            <x v="2"/>
          </reference>
          <reference field="64" count="1" selected="0">
            <x v="7"/>
          </reference>
          <reference field="65" count="1" selected="0">
            <x v="0"/>
          </reference>
        </references>
      </pivotArea>
    </format>
    <format dxfId="684">
      <pivotArea dataOnly="0" labelOnly="1" outline="0" fieldPosition="0">
        <references count="6">
          <reference field="0" count="1" selected="0">
            <x v="52"/>
          </reference>
          <reference field="24" count="1" selected="0">
            <x v="1"/>
          </reference>
          <reference field="48" count="1" selected="0">
            <x v="1"/>
          </reference>
          <reference field="59" count="1">
            <x v="2"/>
          </reference>
          <reference field="64" count="1" selected="0">
            <x v="7"/>
          </reference>
          <reference field="65" count="1" selected="0">
            <x v="0"/>
          </reference>
        </references>
      </pivotArea>
    </format>
    <format dxfId="683">
      <pivotArea dataOnly="0" labelOnly="1" outline="0" fieldPosition="0">
        <references count="6">
          <reference field="0" count="1" selected="0">
            <x v="56"/>
          </reference>
          <reference field="24" count="1" selected="0">
            <x v="1"/>
          </reference>
          <reference field="48" count="1" selected="0">
            <x v="1"/>
          </reference>
          <reference field="59" count="1">
            <x v="2"/>
          </reference>
          <reference field="64" count="1" selected="0">
            <x v="11"/>
          </reference>
          <reference field="65" count="1" selected="0">
            <x v="0"/>
          </reference>
        </references>
      </pivotArea>
    </format>
    <format dxfId="682">
      <pivotArea dataOnly="0" labelOnly="1" outline="0" fieldPosition="0">
        <references count="6">
          <reference field="0" count="1" selected="0">
            <x v="57"/>
          </reference>
          <reference field="24" count="1" selected="0">
            <x v="1"/>
          </reference>
          <reference field="48" count="1" selected="0">
            <x v="1"/>
          </reference>
          <reference field="59" count="1">
            <x v="2"/>
          </reference>
          <reference field="64" count="1" selected="0">
            <x v="11"/>
          </reference>
          <reference field="65" count="1" selected="0">
            <x v="0"/>
          </reference>
        </references>
      </pivotArea>
    </format>
    <format dxfId="681">
      <pivotArea dataOnly="0" labelOnly="1" outline="0" fieldPosition="0">
        <references count="6">
          <reference field="0" count="1" selected="0">
            <x v="58"/>
          </reference>
          <reference field="24" count="1" selected="0">
            <x v="1"/>
          </reference>
          <reference field="48" count="1" selected="0">
            <x v="1"/>
          </reference>
          <reference field="59" count="1">
            <x v="2"/>
          </reference>
          <reference field="64" count="1" selected="0">
            <x v="11"/>
          </reference>
          <reference field="65" count="1" selected="0">
            <x v="0"/>
          </reference>
        </references>
      </pivotArea>
    </format>
    <format dxfId="680">
      <pivotArea dataOnly="0" labelOnly="1" outline="0" fieldPosition="0">
        <references count="6">
          <reference field="0" count="1" selected="0">
            <x v="55"/>
          </reference>
          <reference field="24" count="1" selected="0">
            <x v="1"/>
          </reference>
          <reference field="48" count="1" selected="0">
            <x v="1"/>
          </reference>
          <reference field="59" count="1">
            <x v="2"/>
          </reference>
          <reference field="64" count="1" selected="0">
            <x v="16"/>
          </reference>
          <reference field="65" count="1" selected="0">
            <x v="0"/>
          </reference>
        </references>
      </pivotArea>
    </format>
    <format dxfId="679">
      <pivotArea dataOnly="0" labelOnly="1" outline="0" fieldPosition="0">
        <references count="6">
          <reference field="0" count="1" selected="0">
            <x v="47"/>
          </reference>
          <reference field="24" count="1" selected="0">
            <x v="1"/>
          </reference>
          <reference field="48" count="1" selected="0">
            <x v="1"/>
          </reference>
          <reference field="59" count="1">
            <x v="2"/>
          </reference>
          <reference field="64" count="1" selected="0">
            <x v="20"/>
          </reference>
          <reference field="65" count="1" selected="0">
            <x v="0"/>
          </reference>
        </references>
      </pivotArea>
    </format>
    <format dxfId="678">
      <pivotArea dataOnly="0" labelOnly="1" outline="0" fieldPosition="0">
        <references count="6">
          <reference field="0" count="1" selected="0">
            <x v="38"/>
          </reference>
          <reference field="24" count="1" selected="0">
            <x v="1"/>
          </reference>
          <reference field="48" count="1" selected="0">
            <x v="1"/>
          </reference>
          <reference field="59" count="1">
            <x v="2"/>
          </reference>
          <reference field="64" count="1" selected="0">
            <x v="34"/>
          </reference>
          <reference field="65" count="1" selected="0">
            <x v="0"/>
          </reference>
        </references>
      </pivotArea>
    </format>
    <format dxfId="677">
      <pivotArea dataOnly="0" labelOnly="1" outline="0" fieldPosition="0">
        <references count="6">
          <reference field="0" count="1" selected="0">
            <x v="59"/>
          </reference>
          <reference field="24" count="1" selected="0">
            <x v="1"/>
          </reference>
          <reference field="48" count="1" selected="0">
            <x v="1"/>
          </reference>
          <reference field="59" count="1">
            <x v="2"/>
          </reference>
          <reference field="64" count="1" selected="0">
            <x v="37"/>
          </reference>
          <reference field="65" count="1" selected="0">
            <x v="0"/>
          </reference>
        </references>
      </pivotArea>
    </format>
    <format dxfId="676">
      <pivotArea dataOnly="0" labelOnly="1" outline="0" fieldPosition="0">
        <references count="6">
          <reference field="0" count="1" selected="0">
            <x v="54"/>
          </reference>
          <reference field="24" count="1" selected="0">
            <x v="1"/>
          </reference>
          <reference field="48" count="1" selected="0">
            <x v="1"/>
          </reference>
          <reference field="59" count="1">
            <x v="2"/>
          </reference>
          <reference field="64" count="1" selected="0">
            <x v="47"/>
          </reference>
          <reference field="65" count="1" selected="0">
            <x v="0"/>
          </reference>
        </references>
      </pivotArea>
    </format>
    <format dxfId="675">
      <pivotArea dataOnly="0" labelOnly="1" outline="0" fieldPosition="0">
        <references count="6">
          <reference field="0" count="1" selected="0">
            <x v="60"/>
          </reference>
          <reference field="24" count="1" selected="0">
            <x v="2"/>
          </reference>
          <reference field="48" count="1" selected="0">
            <x v="1"/>
          </reference>
          <reference field="59" count="1">
            <x v="2"/>
          </reference>
          <reference field="64" count="1" selected="0">
            <x v="28"/>
          </reference>
          <reference field="65" count="1" selected="0">
            <x v="0"/>
          </reference>
        </references>
      </pivotArea>
    </format>
    <format dxfId="674">
      <pivotArea dataOnly="0" labelOnly="1" outline="0" fieldPosition="0">
        <references count="1">
          <reference field="4294967294" count="2">
            <x v="0"/>
            <x v="1"/>
          </reference>
        </references>
      </pivotArea>
    </format>
    <format dxfId="673">
      <pivotArea outline="0" fieldPosition="0">
        <references count="7">
          <reference field="4294967294" count="1" selected="0">
            <x v="0"/>
          </reference>
          <reference field="0" count="5" selected="0">
            <x v="72"/>
            <x v="79"/>
            <x v="82"/>
            <x v="87"/>
            <x v="1048832"/>
          </reference>
          <reference field="24" count="1" selected="0">
            <x v="0"/>
          </reference>
          <reference field="48" count="5" selected="0">
            <x v="1"/>
            <x v="3"/>
            <x v="6"/>
            <x v="8"/>
            <x v="1048832"/>
          </reference>
          <reference field="59" count="2" selected="0">
            <x v="2"/>
            <x v="1048832"/>
          </reference>
          <reference field="64" count="5" selected="0">
            <x v="8"/>
            <x v="9"/>
            <x v="10"/>
            <x v="14"/>
            <x v="21"/>
          </reference>
          <reference field="65" count="1" selected="0">
            <x v="0"/>
          </reference>
        </references>
      </pivotArea>
    </format>
    <format dxfId="672">
      <pivotArea outline="0" fieldPosition="0">
        <references count="7">
          <reference field="4294967294" count="1" selected="0">
            <x v="0"/>
          </reference>
          <reference field="0" count="1" selected="0">
            <x v="45"/>
          </reference>
          <reference field="24" count="1" selected="0">
            <x v="0"/>
          </reference>
          <reference field="48" count="1" selected="0">
            <x v="1"/>
          </reference>
          <reference field="59" count="1" selected="0">
            <x v="0"/>
          </reference>
          <reference field="64" count="1" selected="0">
            <x v="22"/>
          </reference>
          <reference field="65" count="1" selected="0">
            <x v="0"/>
          </reference>
        </references>
      </pivotArea>
    </format>
    <format dxfId="671">
      <pivotArea outline="0" fieldPosition="0">
        <references count="7">
          <reference field="4294967294" count="1" selected="0">
            <x v="0"/>
          </reference>
          <reference field="0" count="1" selected="0">
            <x v="46"/>
          </reference>
          <reference field="24" count="1" selected="0">
            <x v="0"/>
          </reference>
          <reference field="48" count="1" selected="0">
            <x v="6"/>
          </reference>
          <reference field="59" count="1" selected="0">
            <x v="0"/>
          </reference>
          <reference field="64" count="1" selected="0">
            <x v="26"/>
          </reference>
          <reference field="65" count="1" selected="0">
            <x v="0"/>
          </reference>
        </references>
      </pivotArea>
    </format>
    <format dxfId="670">
      <pivotArea outline="0" fieldPosition="0">
        <references count="7">
          <reference field="4294967294" count="1" selected="0">
            <x v="0"/>
          </reference>
          <reference field="0" count="1" selected="0">
            <x v="40"/>
          </reference>
          <reference field="24" count="1" selected="0">
            <x v="0"/>
          </reference>
          <reference field="48" count="1" selected="0">
            <x v="1"/>
          </reference>
          <reference field="59" count="1" selected="0">
            <x v="0"/>
          </reference>
          <reference field="64" count="1" selected="0">
            <x v="37"/>
          </reference>
          <reference field="65" count="1" selected="0">
            <x v="0"/>
          </reference>
        </references>
      </pivotArea>
    </format>
    <format dxfId="669">
      <pivotArea outline="0" fieldPosition="0">
        <references count="7">
          <reference field="4294967294" count="1" selected="0">
            <x v="0"/>
          </reference>
          <reference field="0" count="1" selected="0">
            <x v="41"/>
          </reference>
          <reference field="24" count="1" selected="0">
            <x v="0"/>
          </reference>
          <reference field="48" count="1" selected="0">
            <x v="7"/>
          </reference>
          <reference field="59" count="1" selected="0">
            <x v="0"/>
          </reference>
          <reference field="64" count="1" selected="0">
            <x v="44"/>
          </reference>
          <reference field="65" count="1" selected="0">
            <x v="0"/>
          </reference>
        </references>
      </pivotArea>
    </format>
    <format dxfId="668">
      <pivotArea outline="0" fieldPosition="0">
        <references count="7">
          <reference field="4294967294" count="1" selected="0">
            <x v="0"/>
          </reference>
          <reference field="0" count="1" selected="0">
            <x v="39"/>
          </reference>
          <reference field="24" count="1" selected="0">
            <x v="0"/>
          </reference>
          <reference field="48" count="1" selected="0">
            <x v="5"/>
          </reference>
          <reference field="59" count="1" selected="0">
            <x v="0"/>
          </reference>
          <reference field="64" count="1" selected="0">
            <x v="49"/>
          </reference>
          <reference field="65" count="1" selected="0">
            <x v="0"/>
          </reference>
        </references>
      </pivotArea>
    </format>
    <format dxfId="667">
      <pivotArea outline="0" fieldPosition="0">
        <references count="7">
          <reference field="4294967294" count="1" selected="0">
            <x v="0"/>
          </reference>
          <reference field="0" count="4" selected="0">
            <x v="74"/>
            <x v="76"/>
            <x v="77"/>
            <x v="80"/>
          </reference>
          <reference field="24" count="1" selected="0">
            <x v="0"/>
          </reference>
          <reference field="48" count="4" selected="0">
            <x v="1"/>
            <x v="4"/>
            <x v="6"/>
            <x v="7"/>
          </reference>
          <reference field="59" count="1" selected="0">
            <x v="2"/>
          </reference>
          <reference field="64" count="4" selected="0">
            <x v="45"/>
            <x v="46"/>
            <x v="47"/>
            <x v="48"/>
          </reference>
          <reference field="65" count="1" selected="0">
            <x v="0"/>
          </reference>
        </references>
      </pivotArea>
    </format>
    <format dxfId="666">
      <pivotArea outline="0" fieldPosition="0">
        <references count="7">
          <reference field="4294967294" count="1" selected="0">
            <x v="0"/>
          </reference>
          <reference field="0" count="2" selected="0">
            <x v="75"/>
            <x v="78"/>
          </reference>
          <reference field="24" count="1" selected="0">
            <x v="0"/>
          </reference>
          <reference field="48" count="2" selected="0">
            <x v="1"/>
            <x v="9"/>
          </reference>
          <reference field="59" count="1" selected="0">
            <x v="2"/>
          </reference>
          <reference field="64" count="2" selected="0">
            <x v="41"/>
            <x v="43"/>
          </reference>
          <reference field="65" count="1" selected="0">
            <x v="0"/>
          </reference>
        </references>
      </pivotArea>
    </format>
    <format dxfId="665">
      <pivotArea outline="0" fieldPosition="0">
        <references count="7">
          <reference field="4294967294" count="1" selected="0">
            <x v="0"/>
          </reference>
          <reference field="0" count="3" selected="0">
            <x v="73"/>
            <x v="81"/>
            <x v="83"/>
          </reference>
          <reference field="24" count="1" selected="0">
            <x v="0"/>
          </reference>
          <reference field="48" count="2" selected="0">
            <x v="1"/>
            <x v="2"/>
          </reference>
          <reference field="59" count="1" selected="0">
            <x v="2"/>
          </reference>
          <reference field="64" count="3" selected="0">
            <x v="27"/>
            <x v="35"/>
            <x v="36"/>
          </reference>
          <reference field="65" count="1" selected="0">
            <x v="0"/>
          </reference>
        </references>
      </pivotArea>
    </format>
    <format dxfId="664">
      <pivotArea outline="0" fieldPosition="0">
        <references count="7">
          <reference field="4294967294" count="1" selected="0">
            <x v="0"/>
          </reference>
          <reference field="0" count="1" selected="0">
            <x v="71"/>
          </reference>
          <reference field="24" count="1" selected="0">
            <x v="0"/>
          </reference>
          <reference field="48" count="1" selected="0">
            <x v="1"/>
          </reference>
          <reference field="59" count="1" selected="0">
            <x v="2"/>
          </reference>
          <reference field="64" count="1" selected="0">
            <x v="23"/>
          </reference>
          <reference field="65" count="1" selected="0">
            <x v="0"/>
          </reference>
        </references>
      </pivotArea>
    </format>
    <format dxfId="663">
      <pivotArea dataOnly="0" labelOnly="1" outline="0" offset="A256" fieldPosition="0">
        <references count="3">
          <reference field="24" count="1" selected="0">
            <x v="0"/>
          </reference>
          <reference field="64" count="1">
            <x v="14"/>
          </reference>
          <reference field="65" count="1" selected="0">
            <x v="0"/>
          </reference>
        </references>
      </pivotArea>
    </format>
    <format dxfId="662">
      <pivotArea dataOnly="0" labelOnly="1" outline="0" offset="IV1" fieldPosition="0">
        <references count="3">
          <reference field="24" count="1" selected="0">
            <x v="0"/>
          </reference>
          <reference field="64" count="1">
            <x v="14"/>
          </reference>
          <reference field="65" count="1" selected="0">
            <x v="0"/>
          </reference>
        </references>
      </pivotArea>
    </format>
    <format dxfId="661">
      <pivotArea type="all" dataOnly="0" outline="0" fieldPosition="0"/>
    </format>
    <format dxfId="660">
      <pivotArea outline="0" collapsedLevelsAreSubtotals="1" fieldPosition="0"/>
    </format>
    <format dxfId="659">
      <pivotArea type="origin" dataOnly="0" labelOnly="1" outline="0" fieldPosition="0"/>
    </format>
    <format dxfId="658">
      <pivotArea field="-2" type="button" dataOnly="0" labelOnly="1" outline="0" axis="axisCol" fieldPosition="0"/>
    </format>
    <format dxfId="657">
      <pivotArea type="topRight" dataOnly="0" labelOnly="1" outline="0" fieldPosition="0"/>
    </format>
    <format dxfId="656">
      <pivotArea field="65" type="button" dataOnly="0" labelOnly="1" outline="0" axis="axisRow" fieldPosition="0"/>
    </format>
    <format dxfId="655">
      <pivotArea field="24" type="button" dataOnly="0" labelOnly="1" outline="0" axis="axisRow" fieldPosition="1"/>
    </format>
    <format dxfId="654">
      <pivotArea field="64" type="button" dataOnly="0" labelOnly="1" outline="0" axis="axisRow" fieldPosition="2"/>
    </format>
    <format dxfId="653">
      <pivotArea field="0" type="button" dataOnly="0" labelOnly="1" outline="0" axis="axisRow" fieldPosition="3"/>
    </format>
    <format dxfId="652">
      <pivotArea field="48" type="button" dataOnly="0" labelOnly="1" outline="0" axis="axisRow" fieldPosition="4"/>
    </format>
    <format dxfId="651">
      <pivotArea field="59" type="button" dataOnly="0" labelOnly="1" outline="0" axis="axisRow" fieldPosition="5"/>
    </format>
    <format dxfId="650">
      <pivotArea dataOnly="0" labelOnly="1" outline="0" fieldPosition="0">
        <references count="1">
          <reference field="65" count="1">
            <x v="0"/>
          </reference>
        </references>
      </pivotArea>
    </format>
    <format dxfId="649">
      <pivotArea dataOnly="0" labelOnly="1" outline="0" fieldPosition="0">
        <references count="1">
          <reference field="65" count="1" defaultSubtotal="1">
            <x v="0"/>
          </reference>
        </references>
      </pivotArea>
    </format>
    <format dxfId="648">
      <pivotArea dataOnly="0" labelOnly="1" grandRow="1" outline="0" fieldPosition="0"/>
    </format>
    <format dxfId="647">
      <pivotArea dataOnly="0" labelOnly="1" outline="0" fieldPosition="0">
        <references count="2">
          <reference field="24" count="0"/>
          <reference field="65" count="1" selected="0">
            <x v="0"/>
          </reference>
        </references>
      </pivotArea>
    </format>
    <format dxfId="646">
      <pivotArea dataOnly="0" labelOnly="1" outline="0" fieldPosition="0">
        <references count="2">
          <reference field="24" count="0" defaultSubtotal="1"/>
          <reference field="65" count="1" selected="0">
            <x v="0"/>
          </reference>
        </references>
      </pivotArea>
    </format>
    <format dxfId="645">
      <pivotArea dataOnly="0" labelOnly="1" outline="0" fieldPosition="0">
        <references count="3">
          <reference field="24" count="1" selected="0">
            <x v="0"/>
          </reference>
          <reference field="64" count="20">
            <x v="8"/>
            <x v="9"/>
            <x v="10"/>
            <x v="14"/>
            <x v="21"/>
            <x v="22"/>
            <x v="23"/>
            <x v="26"/>
            <x v="27"/>
            <x v="35"/>
            <x v="36"/>
            <x v="37"/>
            <x v="41"/>
            <x v="43"/>
            <x v="44"/>
            <x v="45"/>
            <x v="46"/>
            <x v="47"/>
            <x v="48"/>
            <x v="49"/>
          </reference>
          <reference field="65" count="1" selected="0">
            <x v="0"/>
          </reference>
        </references>
      </pivotArea>
    </format>
    <format dxfId="644">
      <pivotArea dataOnly="0" labelOnly="1" outline="0" fieldPosition="0">
        <references count="3">
          <reference field="24" count="1" selected="0">
            <x v="1"/>
          </reference>
          <reference field="64" count="8">
            <x v="4"/>
            <x v="6"/>
            <x v="11"/>
            <x v="15"/>
            <x v="20"/>
            <x v="30"/>
            <x v="37"/>
            <x v="38"/>
          </reference>
          <reference field="65" count="1" selected="0">
            <x v="0"/>
          </reference>
        </references>
      </pivotArea>
    </format>
    <format dxfId="643">
      <pivotArea dataOnly="0" labelOnly="1" outline="0" fieldPosition="0">
        <references count="3">
          <reference field="24" count="1" selected="0">
            <x v="2"/>
          </reference>
          <reference field="64" count="3">
            <x v="4"/>
            <x v="28"/>
            <x v="49"/>
          </reference>
          <reference field="65" count="1" selected="0">
            <x v="0"/>
          </reference>
        </references>
      </pivotArea>
    </format>
    <format dxfId="642">
      <pivotArea dataOnly="0" labelOnly="1" outline="0" fieldPosition="0">
        <references count="4">
          <reference field="0" count="1">
            <x v="82"/>
          </reference>
          <reference field="24" count="1" selected="0">
            <x v="0"/>
          </reference>
          <reference field="64" count="1" selected="0">
            <x v="8"/>
          </reference>
          <reference field="65" count="1" selected="0">
            <x v="0"/>
          </reference>
        </references>
      </pivotArea>
    </format>
    <format dxfId="641">
      <pivotArea dataOnly="0" labelOnly="1" outline="0" fieldPosition="0">
        <references count="4">
          <reference field="0" count="1">
            <x v="79"/>
          </reference>
          <reference field="24" count="1" selected="0">
            <x v="0"/>
          </reference>
          <reference field="64" count="1" selected="0">
            <x v="9"/>
          </reference>
          <reference field="65" count="1" selected="0">
            <x v="0"/>
          </reference>
        </references>
      </pivotArea>
    </format>
    <format dxfId="640">
      <pivotArea dataOnly="0" labelOnly="1" outline="0" fieldPosition="0">
        <references count="4">
          <reference field="0" count="1">
            <x v="72"/>
          </reference>
          <reference field="24" count="1" selected="0">
            <x v="0"/>
          </reference>
          <reference field="64" count="1" selected="0">
            <x v="10"/>
          </reference>
          <reference field="65" count="1" selected="0">
            <x v="0"/>
          </reference>
        </references>
      </pivotArea>
    </format>
    <format dxfId="639">
      <pivotArea dataOnly="0" labelOnly="1" outline="0" fieldPosition="0">
        <references count="4">
          <reference field="0" count="2">
            <x v="49"/>
            <x v="94"/>
          </reference>
          <reference field="24" count="1" selected="0">
            <x v="0"/>
          </reference>
          <reference field="64" count="1" selected="0">
            <x v="14"/>
          </reference>
          <reference field="65" count="1" selected="0">
            <x v="0"/>
          </reference>
        </references>
      </pivotArea>
    </format>
    <format dxfId="638">
      <pivotArea dataOnly="0" labelOnly="1" outline="0" fieldPosition="0">
        <references count="4">
          <reference field="0" count="1">
            <x v="87"/>
          </reference>
          <reference field="24" count="1" selected="0">
            <x v="0"/>
          </reference>
          <reference field="64" count="1" selected="0">
            <x v="21"/>
          </reference>
          <reference field="65" count="1" selected="0">
            <x v="0"/>
          </reference>
        </references>
      </pivotArea>
    </format>
    <format dxfId="637">
      <pivotArea dataOnly="0" labelOnly="1" outline="0" fieldPosition="0">
        <references count="4">
          <reference field="0" count="1">
            <x v="45"/>
          </reference>
          <reference field="24" count="1" selected="0">
            <x v="0"/>
          </reference>
          <reference field="64" count="1" selected="0">
            <x v="22"/>
          </reference>
          <reference field="65" count="1" selected="0">
            <x v="0"/>
          </reference>
        </references>
      </pivotArea>
    </format>
    <format dxfId="636">
      <pivotArea dataOnly="0" labelOnly="1" outline="0" fieldPosition="0">
        <references count="4">
          <reference field="0" count="1">
            <x v="71"/>
          </reference>
          <reference field="24" count="1" selected="0">
            <x v="0"/>
          </reference>
          <reference field="64" count="1" selected="0">
            <x v="23"/>
          </reference>
          <reference field="65" count="1" selected="0">
            <x v="0"/>
          </reference>
        </references>
      </pivotArea>
    </format>
    <format dxfId="635">
      <pivotArea dataOnly="0" labelOnly="1" outline="0" fieldPosition="0">
        <references count="4">
          <reference field="0" count="1">
            <x v="46"/>
          </reference>
          <reference field="24" count="1" selected="0">
            <x v="0"/>
          </reference>
          <reference field="64" count="1" selected="0">
            <x v="26"/>
          </reference>
          <reference field="65" count="1" selected="0">
            <x v="0"/>
          </reference>
        </references>
      </pivotArea>
    </format>
    <format dxfId="634">
      <pivotArea dataOnly="0" labelOnly="1" outline="0" fieldPosition="0">
        <references count="4">
          <reference field="0" count="1">
            <x v="81"/>
          </reference>
          <reference field="24" count="1" selected="0">
            <x v="0"/>
          </reference>
          <reference field="64" count="1" selected="0">
            <x v="27"/>
          </reference>
          <reference field="65" count="1" selected="0">
            <x v="0"/>
          </reference>
        </references>
      </pivotArea>
    </format>
    <format dxfId="633">
      <pivotArea dataOnly="0" labelOnly="1" outline="0" fieldPosition="0">
        <references count="4">
          <reference field="0" count="1">
            <x v="83"/>
          </reference>
          <reference field="24" count="1" selected="0">
            <x v="0"/>
          </reference>
          <reference field="64" count="1" selected="0">
            <x v="35"/>
          </reference>
          <reference field="65" count="1" selected="0">
            <x v="0"/>
          </reference>
        </references>
      </pivotArea>
    </format>
    <format dxfId="632">
      <pivotArea dataOnly="0" labelOnly="1" outline="0" fieldPosition="0">
        <references count="4">
          <reference field="0" count="1">
            <x v="73"/>
          </reference>
          <reference field="24" count="1" selected="0">
            <x v="0"/>
          </reference>
          <reference field="64" count="1" selected="0">
            <x v="36"/>
          </reference>
          <reference field="65" count="1" selected="0">
            <x v="0"/>
          </reference>
        </references>
      </pivotArea>
    </format>
    <format dxfId="631">
      <pivotArea dataOnly="0" labelOnly="1" outline="0" fieldPosition="0">
        <references count="4">
          <reference field="0" count="1">
            <x v="40"/>
          </reference>
          <reference field="24" count="1" selected="0">
            <x v="0"/>
          </reference>
          <reference field="64" count="1" selected="0">
            <x v="37"/>
          </reference>
          <reference field="65" count="1" selected="0">
            <x v="0"/>
          </reference>
        </references>
      </pivotArea>
    </format>
    <format dxfId="630">
      <pivotArea dataOnly="0" labelOnly="1" outline="0" fieldPosition="0">
        <references count="4">
          <reference field="0" count="1">
            <x v="78"/>
          </reference>
          <reference field="24" count="1" selected="0">
            <x v="0"/>
          </reference>
          <reference field="64" count="1" selected="0">
            <x v="41"/>
          </reference>
          <reference field="65" count="1" selected="0">
            <x v="0"/>
          </reference>
        </references>
      </pivotArea>
    </format>
    <format dxfId="629">
      <pivotArea dataOnly="0" labelOnly="1" outline="0" fieldPosition="0">
        <references count="4">
          <reference field="0" count="1">
            <x v="75"/>
          </reference>
          <reference field="24" count="1" selected="0">
            <x v="0"/>
          </reference>
          <reference field="64" count="1" selected="0">
            <x v="43"/>
          </reference>
          <reference field="65" count="1" selected="0">
            <x v="0"/>
          </reference>
        </references>
      </pivotArea>
    </format>
    <format dxfId="628">
      <pivotArea dataOnly="0" labelOnly="1" outline="0" fieldPosition="0">
        <references count="4">
          <reference field="0" count="1">
            <x v="41"/>
          </reference>
          <reference field="24" count="1" selected="0">
            <x v="0"/>
          </reference>
          <reference field="64" count="1" selected="0">
            <x v="44"/>
          </reference>
          <reference field="65" count="1" selected="0">
            <x v="0"/>
          </reference>
        </references>
      </pivotArea>
    </format>
    <format dxfId="627">
      <pivotArea dataOnly="0" labelOnly="1" outline="0" fieldPosition="0">
        <references count="4">
          <reference field="0" count="1">
            <x v="77"/>
          </reference>
          <reference field="24" count="1" selected="0">
            <x v="0"/>
          </reference>
          <reference field="64" count="1" selected="0">
            <x v="45"/>
          </reference>
          <reference field="65" count="1" selected="0">
            <x v="0"/>
          </reference>
        </references>
      </pivotArea>
    </format>
    <format dxfId="626">
      <pivotArea dataOnly="0" labelOnly="1" outline="0" fieldPosition="0">
        <references count="4">
          <reference field="0" count="1">
            <x v="80"/>
          </reference>
          <reference field="24" count="1" selected="0">
            <x v="0"/>
          </reference>
          <reference field="64" count="1" selected="0">
            <x v="46"/>
          </reference>
          <reference field="65" count="1" selected="0">
            <x v="0"/>
          </reference>
        </references>
      </pivotArea>
    </format>
    <format dxfId="625">
      <pivotArea dataOnly="0" labelOnly="1" outline="0" fieldPosition="0">
        <references count="4">
          <reference field="0" count="1">
            <x v="74"/>
          </reference>
          <reference field="24" count="1" selected="0">
            <x v="0"/>
          </reference>
          <reference field="64" count="1" selected="0">
            <x v="47"/>
          </reference>
          <reference field="65" count="1" selected="0">
            <x v="0"/>
          </reference>
        </references>
      </pivotArea>
    </format>
    <format dxfId="624">
      <pivotArea dataOnly="0" labelOnly="1" outline="0" fieldPosition="0">
        <references count="4">
          <reference field="0" count="1">
            <x v="76"/>
          </reference>
          <reference field="24" count="1" selected="0">
            <x v="0"/>
          </reference>
          <reference field="64" count="1" selected="0">
            <x v="48"/>
          </reference>
          <reference field="65" count="1" selected="0">
            <x v="0"/>
          </reference>
        </references>
      </pivotArea>
    </format>
    <format dxfId="623">
      <pivotArea dataOnly="0" labelOnly="1" outline="0" fieldPosition="0">
        <references count="4">
          <reference field="0" count="1">
            <x v="39"/>
          </reference>
          <reference field="24" count="1" selected="0">
            <x v="0"/>
          </reference>
          <reference field="64" count="1" selected="0">
            <x v="49"/>
          </reference>
          <reference field="65" count="1" selected="0">
            <x v="0"/>
          </reference>
        </references>
      </pivotArea>
    </format>
    <format dxfId="622">
      <pivotArea dataOnly="0" labelOnly="1" outline="0" fieldPosition="0">
        <references count="4">
          <reference field="0" count="4">
            <x v="53"/>
            <x v="63"/>
            <x v="85"/>
            <x v="86"/>
          </reference>
          <reference field="24" count="1" selected="0">
            <x v="1"/>
          </reference>
          <reference field="64" count="1" selected="0">
            <x v="4"/>
          </reference>
          <reference field="65" count="1" selected="0">
            <x v="0"/>
          </reference>
        </references>
      </pivotArea>
    </format>
    <format dxfId="621">
      <pivotArea dataOnly="0" labelOnly="1" outline="0" fieldPosition="0">
        <references count="4">
          <reference field="0" count="1">
            <x v="70"/>
          </reference>
          <reference field="24" count="1" selected="0">
            <x v="1"/>
          </reference>
          <reference field="64" count="1" selected="0">
            <x v="6"/>
          </reference>
          <reference field="65" count="1" selected="0">
            <x v="0"/>
          </reference>
        </references>
      </pivotArea>
    </format>
    <format dxfId="620">
      <pivotArea dataOnly="0" labelOnly="1" outline="0" fieldPosition="0">
        <references count="4">
          <reference field="0" count="1">
            <x v="58"/>
          </reference>
          <reference field="24" count="1" selected="0">
            <x v="1"/>
          </reference>
          <reference field="64" count="1" selected="0">
            <x v="11"/>
          </reference>
          <reference field="65" count="1" selected="0">
            <x v="0"/>
          </reference>
        </references>
      </pivotArea>
    </format>
    <format dxfId="619">
      <pivotArea dataOnly="0" labelOnly="1" outline="0" fieldPosition="0">
        <references count="4">
          <reference field="0" count="1">
            <x v="69"/>
          </reference>
          <reference field="24" count="1" selected="0">
            <x v="1"/>
          </reference>
          <reference field="64" count="1" selected="0">
            <x v="15"/>
          </reference>
          <reference field="65" count="1" selected="0">
            <x v="0"/>
          </reference>
        </references>
      </pivotArea>
    </format>
    <format dxfId="618">
      <pivotArea dataOnly="0" labelOnly="1" outline="0" fieldPosition="0">
        <references count="4">
          <reference field="0" count="1">
            <x v="47"/>
          </reference>
          <reference field="24" count="1" selected="0">
            <x v="1"/>
          </reference>
          <reference field="64" count="1" selected="0">
            <x v="20"/>
          </reference>
          <reference field="65" count="1" selected="0">
            <x v="0"/>
          </reference>
        </references>
      </pivotArea>
    </format>
    <format dxfId="617">
      <pivotArea dataOnly="0" labelOnly="1" outline="0" fieldPosition="0">
        <references count="4">
          <reference field="0" count="1">
            <x v="93"/>
          </reference>
          <reference field="24" count="1" selected="0">
            <x v="1"/>
          </reference>
          <reference field="64" count="1" selected="0">
            <x v="30"/>
          </reference>
          <reference field="65" count="1" selected="0">
            <x v="0"/>
          </reference>
        </references>
      </pivotArea>
    </format>
    <format dxfId="616">
      <pivotArea dataOnly="0" labelOnly="1" outline="0" fieldPosition="0">
        <references count="4">
          <reference field="0" count="1">
            <x v="59"/>
          </reference>
          <reference field="24" count="1" selected="0">
            <x v="1"/>
          </reference>
          <reference field="64" count="1" selected="0">
            <x v="37"/>
          </reference>
          <reference field="65" count="1" selected="0">
            <x v="0"/>
          </reference>
        </references>
      </pivotArea>
    </format>
    <format dxfId="615">
      <pivotArea dataOnly="0" labelOnly="1" outline="0" fieldPosition="0">
        <references count="4">
          <reference field="0" count="1">
            <x v="89"/>
          </reference>
          <reference field="24" count="1" selected="0">
            <x v="1"/>
          </reference>
          <reference field="64" count="1" selected="0">
            <x v="38"/>
          </reference>
          <reference field="65" count="1" selected="0">
            <x v="0"/>
          </reference>
        </references>
      </pivotArea>
    </format>
    <format dxfId="614">
      <pivotArea dataOnly="0" labelOnly="1" outline="0" fieldPosition="0">
        <references count="4">
          <reference field="0" count="1">
            <x v="61"/>
          </reference>
          <reference field="24" count="1" selected="0">
            <x v="2"/>
          </reference>
          <reference field="64" count="1" selected="0">
            <x v="4"/>
          </reference>
          <reference field="65" count="1" selected="0">
            <x v="0"/>
          </reference>
        </references>
      </pivotArea>
    </format>
    <format dxfId="613">
      <pivotArea dataOnly="0" labelOnly="1" outline="0" fieldPosition="0">
        <references count="4">
          <reference field="0" count="1">
            <x v="60"/>
          </reference>
          <reference field="24" count="1" selected="0">
            <x v="2"/>
          </reference>
          <reference field="64" count="1" selected="0">
            <x v="28"/>
          </reference>
          <reference field="65" count="1" selected="0">
            <x v="0"/>
          </reference>
        </references>
      </pivotArea>
    </format>
    <format dxfId="612">
      <pivotArea dataOnly="0" labelOnly="1" outline="0" fieldPosition="0">
        <references count="4">
          <reference field="0" count="1">
            <x v="90"/>
          </reference>
          <reference field="24" count="1" selected="0">
            <x v="2"/>
          </reference>
          <reference field="64" count="1" selected="0">
            <x v="49"/>
          </reference>
          <reference field="65" count="1" selected="0">
            <x v="0"/>
          </reference>
        </references>
      </pivotArea>
    </format>
    <format dxfId="611">
      <pivotArea dataOnly="0" labelOnly="1" outline="0" fieldPosition="0">
        <references count="5">
          <reference field="0" count="1" selected="0">
            <x v="82"/>
          </reference>
          <reference field="24" count="1" selected="0">
            <x v="0"/>
          </reference>
          <reference field="48" count="1">
            <x v="1"/>
          </reference>
          <reference field="64" count="1" selected="0">
            <x v="8"/>
          </reference>
          <reference field="65" count="1" selected="0">
            <x v="0"/>
          </reference>
        </references>
      </pivotArea>
    </format>
    <format dxfId="610">
      <pivotArea dataOnly="0" labelOnly="1" outline="0" fieldPosition="0">
        <references count="5">
          <reference field="0" count="1" selected="0">
            <x v="79"/>
          </reference>
          <reference field="24" count="1" selected="0">
            <x v="0"/>
          </reference>
          <reference field="48" count="1">
            <x v="3"/>
          </reference>
          <reference field="64" count="1" selected="0">
            <x v="9"/>
          </reference>
          <reference field="65" count="1" selected="0">
            <x v="0"/>
          </reference>
        </references>
      </pivotArea>
    </format>
    <format dxfId="609">
      <pivotArea dataOnly="0" labelOnly="1" outline="0" fieldPosition="0">
        <references count="5">
          <reference field="0" count="1" selected="0">
            <x v="72"/>
          </reference>
          <reference field="24" count="1" selected="0">
            <x v="0"/>
          </reference>
          <reference field="48" count="1">
            <x v="8"/>
          </reference>
          <reference field="64" count="1" selected="0">
            <x v="10"/>
          </reference>
          <reference field="65" count="1" selected="0">
            <x v="0"/>
          </reference>
        </references>
      </pivotArea>
    </format>
    <format dxfId="608">
      <pivotArea dataOnly="0" labelOnly="1" outline="0" fieldPosition="0">
        <references count="5">
          <reference field="0" count="1" selected="0">
            <x v="49"/>
          </reference>
          <reference field="24" count="1" selected="0">
            <x v="0"/>
          </reference>
          <reference field="48" count="1">
            <x v="7"/>
          </reference>
          <reference field="64" count="1" selected="0">
            <x v="14"/>
          </reference>
          <reference field="65" count="1" selected="0">
            <x v="0"/>
          </reference>
        </references>
      </pivotArea>
    </format>
    <format dxfId="607">
      <pivotArea dataOnly="0" labelOnly="1" outline="0" fieldPosition="0">
        <references count="5">
          <reference field="0" count="1" selected="0">
            <x v="94"/>
          </reference>
          <reference field="24" count="1" selected="0">
            <x v="0"/>
          </reference>
          <reference field="48" count="1">
            <x v="1"/>
          </reference>
          <reference field="64" count="1" selected="0">
            <x v="14"/>
          </reference>
          <reference field="65" count="1" selected="0">
            <x v="0"/>
          </reference>
        </references>
      </pivotArea>
    </format>
    <format dxfId="606">
      <pivotArea dataOnly="0" labelOnly="1" outline="0" fieldPosition="0">
        <references count="5">
          <reference field="0" count="1" selected="0">
            <x v="87"/>
          </reference>
          <reference field="24" count="1" selected="0">
            <x v="0"/>
          </reference>
          <reference field="48" count="1">
            <x v="6"/>
          </reference>
          <reference field="64" count="1" selected="0">
            <x v="21"/>
          </reference>
          <reference field="65" count="1" selected="0">
            <x v="0"/>
          </reference>
        </references>
      </pivotArea>
    </format>
    <format dxfId="605">
      <pivotArea dataOnly="0" labelOnly="1" outline="0" fieldPosition="0">
        <references count="5">
          <reference field="0" count="1" selected="0">
            <x v="45"/>
          </reference>
          <reference field="24" count="1" selected="0">
            <x v="0"/>
          </reference>
          <reference field="48" count="1">
            <x v="1"/>
          </reference>
          <reference field="64" count="1" selected="0">
            <x v="22"/>
          </reference>
          <reference field="65" count="1" selected="0">
            <x v="0"/>
          </reference>
        </references>
      </pivotArea>
    </format>
    <format dxfId="604">
      <pivotArea dataOnly="0" labelOnly="1" outline="0" fieldPosition="0">
        <references count="5">
          <reference field="0" count="1" selected="0">
            <x v="46"/>
          </reference>
          <reference field="24" count="1" selected="0">
            <x v="0"/>
          </reference>
          <reference field="48" count="1">
            <x v="6"/>
          </reference>
          <reference field="64" count="1" selected="0">
            <x v="26"/>
          </reference>
          <reference field="65" count="1" selected="0">
            <x v="0"/>
          </reference>
        </references>
      </pivotArea>
    </format>
    <format dxfId="603">
      <pivotArea dataOnly="0" labelOnly="1" outline="0" fieldPosition="0">
        <references count="5">
          <reference field="0" count="1" selected="0">
            <x v="81"/>
          </reference>
          <reference field="24" count="1" selected="0">
            <x v="0"/>
          </reference>
          <reference field="48" count="1">
            <x v="2"/>
          </reference>
          <reference field="64" count="1" selected="0">
            <x v="27"/>
          </reference>
          <reference field="65" count="1" selected="0">
            <x v="0"/>
          </reference>
        </references>
      </pivotArea>
    </format>
    <format dxfId="602">
      <pivotArea dataOnly="0" labelOnly="1" outline="0" fieldPosition="0">
        <references count="5">
          <reference field="0" count="1" selected="0">
            <x v="73"/>
          </reference>
          <reference field="24" count="1" selected="0">
            <x v="0"/>
          </reference>
          <reference field="48" count="1">
            <x v="1"/>
          </reference>
          <reference field="64" count="1" selected="0">
            <x v="36"/>
          </reference>
          <reference field="65" count="1" selected="0">
            <x v="0"/>
          </reference>
        </references>
      </pivotArea>
    </format>
    <format dxfId="601">
      <pivotArea dataOnly="0" labelOnly="1" outline="0" fieldPosition="0">
        <references count="5">
          <reference field="0" count="1" selected="0">
            <x v="75"/>
          </reference>
          <reference field="24" count="1" selected="0">
            <x v="0"/>
          </reference>
          <reference field="48" count="1">
            <x v="9"/>
          </reference>
          <reference field="64" count="1" selected="0">
            <x v="43"/>
          </reference>
          <reference field="65" count="1" selected="0">
            <x v="0"/>
          </reference>
        </references>
      </pivotArea>
    </format>
    <format dxfId="600">
      <pivotArea dataOnly="0" labelOnly="1" outline="0" fieldPosition="0">
        <references count="5">
          <reference field="0" count="1" selected="0">
            <x v="41"/>
          </reference>
          <reference field="24" count="1" selected="0">
            <x v="0"/>
          </reference>
          <reference field="48" count="1">
            <x v="7"/>
          </reference>
          <reference field="64" count="1" selected="0">
            <x v="44"/>
          </reference>
          <reference field="65" count="1" selected="0">
            <x v="0"/>
          </reference>
        </references>
      </pivotArea>
    </format>
    <format dxfId="599">
      <pivotArea dataOnly="0" labelOnly="1" outline="0" fieldPosition="0">
        <references count="5">
          <reference field="0" count="1" selected="0">
            <x v="80"/>
          </reference>
          <reference field="24" count="1" selected="0">
            <x v="0"/>
          </reference>
          <reference field="48" count="1">
            <x v="6"/>
          </reference>
          <reference field="64" count="1" selected="0">
            <x v="46"/>
          </reference>
          <reference field="65" count="1" selected="0">
            <x v="0"/>
          </reference>
        </references>
      </pivotArea>
    </format>
    <format dxfId="598">
      <pivotArea dataOnly="0" labelOnly="1" outline="0" fieldPosition="0">
        <references count="5">
          <reference field="0" count="1" selected="0">
            <x v="74"/>
          </reference>
          <reference field="24" count="1" selected="0">
            <x v="0"/>
          </reference>
          <reference field="48" count="1">
            <x v="1"/>
          </reference>
          <reference field="64" count="1" selected="0">
            <x v="47"/>
          </reference>
          <reference field="65" count="1" selected="0">
            <x v="0"/>
          </reference>
        </references>
      </pivotArea>
    </format>
    <format dxfId="597">
      <pivotArea dataOnly="0" labelOnly="1" outline="0" fieldPosition="0">
        <references count="5">
          <reference field="0" count="1" selected="0">
            <x v="76"/>
          </reference>
          <reference field="24" count="1" selected="0">
            <x v="0"/>
          </reference>
          <reference field="48" count="1">
            <x v="4"/>
          </reference>
          <reference field="64" count="1" selected="0">
            <x v="48"/>
          </reference>
          <reference field="65" count="1" selected="0">
            <x v="0"/>
          </reference>
        </references>
      </pivotArea>
    </format>
    <format dxfId="596">
      <pivotArea dataOnly="0" labelOnly="1" outline="0" fieldPosition="0">
        <references count="5">
          <reference field="0" count="1" selected="0">
            <x v="39"/>
          </reference>
          <reference field="24" count="1" selected="0">
            <x v="0"/>
          </reference>
          <reference field="48" count="1">
            <x v="5"/>
          </reference>
          <reference field="64" count="1" selected="0">
            <x v="49"/>
          </reference>
          <reference field="65" count="1" selected="0">
            <x v="0"/>
          </reference>
        </references>
      </pivotArea>
    </format>
    <format dxfId="595">
      <pivotArea dataOnly="0" labelOnly="1" outline="0" fieldPosition="0">
        <references count="5">
          <reference field="0" count="1" selected="0">
            <x v="53"/>
          </reference>
          <reference field="24" count="1" selected="0">
            <x v="1"/>
          </reference>
          <reference field="48" count="1">
            <x v="1"/>
          </reference>
          <reference field="64" count="1" selected="0">
            <x v="4"/>
          </reference>
          <reference field="65" count="1" selected="0">
            <x v="0"/>
          </reference>
        </references>
      </pivotArea>
    </format>
    <format dxfId="594">
      <pivotArea dataOnly="0" labelOnly="1" outline="0" fieldPosition="0">
        <references count="5">
          <reference field="0" count="1" selected="0">
            <x v="61"/>
          </reference>
          <reference field="24" count="1" selected="0">
            <x v="2"/>
          </reference>
          <reference field="48" count="1">
            <x v="1"/>
          </reference>
          <reference field="64" count="1" selected="0">
            <x v="4"/>
          </reference>
          <reference field="65" count="1" selected="0">
            <x v="0"/>
          </reference>
        </references>
      </pivotArea>
    </format>
    <format dxfId="593">
      <pivotArea dataOnly="0" labelOnly="1" outline="0" fieldPosition="0">
        <references count="6">
          <reference field="0" count="1" selected="0">
            <x v="82"/>
          </reference>
          <reference field="24" count="1" selected="0">
            <x v="0"/>
          </reference>
          <reference field="48" count="1" selected="0">
            <x v="1"/>
          </reference>
          <reference field="59" count="1">
            <x v="2"/>
          </reference>
          <reference field="64" count="1" selected="0">
            <x v="8"/>
          </reference>
          <reference field="65" count="1" selected="0">
            <x v="0"/>
          </reference>
        </references>
      </pivotArea>
    </format>
    <format dxfId="592">
      <pivotArea dataOnly="0" labelOnly="1" outline="0" fieldPosition="0">
        <references count="6">
          <reference field="0" count="1" selected="0">
            <x v="79"/>
          </reference>
          <reference field="24" count="1" selected="0">
            <x v="0"/>
          </reference>
          <reference field="48" count="1" selected="0">
            <x v="3"/>
          </reference>
          <reference field="59" count="1">
            <x v="2"/>
          </reference>
          <reference field="64" count="1" selected="0">
            <x v="9"/>
          </reference>
          <reference field="65" count="1" selected="0">
            <x v="0"/>
          </reference>
        </references>
      </pivotArea>
    </format>
    <format dxfId="591">
      <pivotArea dataOnly="0" labelOnly="1" outline="0" fieldPosition="0">
        <references count="6">
          <reference field="0" count="1" selected="0">
            <x v="72"/>
          </reference>
          <reference field="24" count="1" selected="0">
            <x v="0"/>
          </reference>
          <reference field="48" count="1" selected="0">
            <x v="8"/>
          </reference>
          <reference field="59" count="1">
            <x v="2"/>
          </reference>
          <reference field="64" count="1" selected="0">
            <x v="10"/>
          </reference>
          <reference field="65" count="1" selected="0">
            <x v="0"/>
          </reference>
        </references>
      </pivotArea>
    </format>
    <format dxfId="590">
      <pivotArea dataOnly="0" labelOnly="1" outline="0" fieldPosition="0">
        <references count="6">
          <reference field="0" count="1" selected="0">
            <x v="49"/>
          </reference>
          <reference field="24" count="1" selected="0">
            <x v="0"/>
          </reference>
          <reference field="48" count="1" selected="0">
            <x v="7"/>
          </reference>
          <reference field="59" count="1">
            <x v="0"/>
          </reference>
          <reference field="64" count="1" selected="0">
            <x v="14"/>
          </reference>
          <reference field="65" count="1" selected="0">
            <x v="0"/>
          </reference>
        </references>
      </pivotArea>
    </format>
    <format dxfId="589">
      <pivotArea dataOnly="0" labelOnly="1" outline="0" fieldPosition="0">
        <references count="6">
          <reference field="0" count="1" selected="0">
            <x v="94"/>
          </reference>
          <reference field="24" count="1" selected="0">
            <x v="0"/>
          </reference>
          <reference field="48" count="1" selected="0">
            <x v="1"/>
          </reference>
          <reference field="59" count="1">
            <x v="2"/>
          </reference>
          <reference field="64" count="1" selected="0">
            <x v="14"/>
          </reference>
          <reference field="65" count="1" selected="0">
            <x v="0"/>
          </reference>
        </references>
      </pivotArea>
    </format>
    <format dxfId="588">
      <pivotArea dataOnly="0" labelOnly="1" outline="0" fieldPosition="0">
        <references count="6">
          <reference field="0" count="1" selected="0">
            <x v="87"/>
          </reference>
          <reference field="24" count="1" selected="0">
            <x v="0"/>
          </reference>
          <reference field="48" count="1" selected="0">
            <x v="6"/>
          </reference>
          <reference field="59" count="1">
            <x v="2"/>
          </reference>
          <reference field="64" count="1" selected="0">
            <x v="21"/>
          </reference>
          <reference field="65" count="1" selected="0">
            <x v="0"/>
          </reference>
        </references>
      </pivotArea>
    </format>
    <format dxfId="587">
      <pivotArea dataOnly="0" labelOnly="1" outline="0" fieldPosition="0">
        <references count="6">
          <reference field="0" count="1" selected="0">
            <x v="45"/>
          </reference>
          <reference field="24" count="1" selected="0">
            <x v="0"/>
          </reference>
          <reference field="48" count="1" selected="0">
            <x v="1"/>
          </reference>
          <reference field="59" count="1">
            <x v="0"/>
          </reference>
          <reference field="64" count="1" selected="0">
            <x v="22"/>
          </reference>
          <reference field="65" count="1" selected="0">
            <x v="0"/>
          </reference>
        </references>
      </pivotArea>
    </format>
    <format dxfId="586">
      <pivotArea dataOnly="0" labelOnly="1" outline="0" fieldPosition="0">
        <references count="6">
          <reference field="0" count="1" selected="0">
            <x v="71"/>
          </reference>
          <reference field="24" count="1" selected="0">
            <x v="0"/>
          </reference>
          <reference field="48" count="1" selected="0">
            <x v="1"/>
          </reference>
          <reference field="59" count="1">
            <x v="2"/>
          </reference>
          <reference field="64" count="1" selected="0">
            <x v="23"/>
          </reference>
          <reference field="65" count="1" selected="0">
            <x v="0"/>
          </reference>
        </references>
      </pivotArea>
    </format>
    <format dxfId="585">
      <pivotArea dataOnly="0" labelOnly="1" outline="0" fieldPosition="0">
        <references count="6">
          <reference field="0" count="1" selected="0">
            <x v="46"/>
          </reference>
          <reference field="24" count="1" selected="0">
            <x v="0"/>
          </reference>
          <reference field="48" count="1" selected="0">
            <x v="6"/>
          </reference>
          <reference field="59" count="1">
            <x v="0"/>
          </reference>
          <reference field="64" count="1" selected="0">
            <x v="26"/>
          </reference>
          <reference field="65" count="1" selected="0">
            <x v="0"/>
          </reference>
        </references>
      </pivotArea>
    </format>
    <format dxfId="584">
      <pivotArea dataOnly="0" labelOnly="1" outline="0" fieldPosition="0">
        <references count="6">
          <reference field="0" count="1" selected="0">
            <x v="81"/>
          </reference>
          <reference field="24" count="1" selected="0">
            <x v="0"/>
          </reference>
          <reference field="48" count="1" selected="0">
            <x v="2"/>
          </reference>
          <reference field="59" count="1">
            <x v="2"/>
          </reference>
          <reference field="64" count="1" selected="0">
            <x v="27"/>
          </reference>
          <reference field="65" count="1" selected="0">
            <x v="0"/>
          </reference>
        </references>
      </pivotArea>
    </format>
    <format dxfId="583">
      <pivotArea dataOnly="0" labelOnly="1" outline="0" fieldPosition="0">
        <references count="6">
          <reference field="0" count="1" selected="0">
            <x v="83"/>
          </reference>
          <reference field="24" count="1" selected="0">
            <x v="0"/>
          </reference>
          <reference field="48" count="1" selected="0">
            <x v="2"/>
          </reference>
          <reference field="59" count="1">
            <x v="2"/>
          </reference>
          <reference field="64" count="1" selected="0">
            <x v="35"/>
          </reference>
          <reference field="65" count="1" selected="0">
            <x v="0"/>
          </reference>
        </references>
      </pivotArea>
    </format>
    <format dxfId="582">
      <pivotArea dataOnly="0" labelOnly="1" outline="0" fieldPosition="0">
        <references count="6">
          <reference field="0" count="1" selected="0">
            <x v="73"/>
          </reference>
          <reference field="24" count="1" selected="0">
            <x v="0"/>
          </reference>
          <reference field="48" count="1" selected="0">
            <x v="1"/>
          </reference>
          <reference field="59" count="1">
            <x v="2"/>
          </reference>
          <reference field="64" count="1" selected="0">
            <x v="36"/>
          </reference>
          <reference field="65" count="1" selected="0">
            <x v="0"/>
          </reference>
        </references>
      </pivotArea>
    </format>
    <format dxfId="581">
      <pivotArea dataOnly="0" labelOnly="1" outline="0" fieldPosition="0">
        <references count="6">
          <reference field="0" count="1" selected="0">
            <x v="40"/>
          </reference>
          <reference field="24" count="1" selected="0">
            <x v="0"/>
          </reference>
          <reference field="48" count="1" selected="0">
            <x v="1"/>
          </reference>
          <reference field="59" count="1">
            <x v="0"/>
          </reference>
          <reference field="64" count="1" selected="0">
            <x v="37"/>
          </reference>
          <reference field="65" count="1" selected="0">
            <x v="0"/>
          </reference>
        </references>
      </pivotArea>
    </format>
    <format dxfId="580">
      <pivotArea dataOnly="0" labelOnly="1" outline="0" fieldPosition="0">
        <references count="6">
          <reference field="0" count="1" selected="0">
            <x v="78"/>
          </reference>
          <reference field="24" count="1" selected="0">
            <x v="0"/>
          </reference>
          <reference field="48" count="1" selected="0">
            <x v="1"/>
          </reference>
          <reference field="59" count="1">
            <x v="2"/>
          </reference>
          <reference field="64" count="1" selected="0">
            <x v="41"/>
          </reference>
          <reference field="65" count="1" selected="0">
            <x v="0"/>
          </reference>
        </references>
      </pivotArea>
    </format>
    <format dxfId="579">
      <pivotArea dataOnly="0" labelOnly="1" outline="0" fieldPosition="0">
        <references count="6">
          <reference field="0" count="1" selected="0">
            <x v="75"/>
          </reference>
          <reference field="24" count="1" selected="0">
            <x v="0"/>
          </reference>
          <reference field="48" count="1" selected="0">
            <x v="9"/>
          </reference>
          <reference field="59" count="1">
            <x v="2"/>
          </reference>
          <reference field="64" count="1" selected="0">
            <x v="43"/>
          </reference>
          <reference field="65" count="1" selected="0">
            <x v="0"/>
          </reference>
        </references>
      </pivotArea>
    </format>
    <format dxfId="578">
      <pivotArea dataOnly="0" labelOnly="1" outline="0" fieldPosition="0">
        <references count="6">
          <reference field="0" count="1" selected="0">
            <x v="41"/>
          </reference>
          <reference field="24" count="1" selected="0">
            <x v="0"/>
          </reference>
          <reference field="48" count="1" selected="0">
            <x v="7"/>
          </reference>
          <reference field="59" count="1">
            <x v="0"/>
          </reference>
          <reference field="64" count="1" selected="0">
            <x v="44"/>
          </reference>
          <reference field="65" count="1" selected="0">
            <x v="0"/>
          </reference>
        </references>
      </pivotArea>
    </format>
    <format dxfId="577">
      <pivotArea dataOnly="0" labelOnly="1" outline="0" fieldPosition="0">
        <references count="6">
          <reference field="0" count="1" selected="0">
            <x v="77"/>
          </reference>
          <reference field="24" count="1" selected="0">
            <x v="0"/>
          </reference>
          <reference field="48" count="1" selected="0">
            <x v="7"/>
          </reference>
          <reference field="59" count="1">
            <x v="2"/>
          </reference>
          <reference field="64" count="1" selected="0">
            <x v="45"/>
          </reference>
          <reference field="65" count="1" selected="0">
            <x v="0"/>
          </reference>
        </references>
      </pivotArea>
    </format>
    <format dxfId="576">
      <pivotArea dataOnly="0" labelOnly="1" outline="0" fieldPosition="0">
        <references count="6">
          <reference field="0" count="1" selected="0">
            <x v="80"/>
          </reference>
          <reference field="24" count="1" selected="0">
            <x v="0"/>
          </reference>
          <reference field="48" count="1" selected="0">
            <x v="6"/>
          </reference>
          <reference field="59" count="1">
            <x v="2"/>
          </reference>
          <reference field="64" count="1" selected="0">
            <x v="46"/>
          </reference>
          <reference field="65" count="1" selected="0">
            <x v="0"/>
          </reference>
        </references>
      </pivotArea>
    </format>
    <format dxfId="575">
      <pivotArea dataOnly="0" labelOnly="1" outline="0" fieldPosition="0">
        <references count="6">
          <reference field="0" count="1" selected="0">
            <x v="74"/>
          </reference>
          <reference field="24" count="1" selected="0">
            <x v="0"/>
          </reference>
          <reference field="48" count="1" selected="0">
            <x v="1"/>
          </reference>
          <reference field="59" count="1">
            <x v="2"/>
          </reference>
          <reference field="64" count="1" selected="0">
            <x v="47"/>
          </reference>
          <reference field="65" count="1" selected="0">
            <x v="0"/>
          </reference>
        </references>
      </pivotArea>
    </format>
    <format dxfId="574">
      <pivotArea dataOnly="0" labelOnly="1" outline="0" fieldPosition="0">
        <references count="6">
          <reference field="0" count="1" selected="0">
            <x v="76"/>
          </reference>
          <reference field="24" count="1" selected="0">
            <x v="0"/>
          </reference>
          <reference field="48" count="1" selected="0">
            <x v="4"/>
          </reference>
          <reference field="59" count="1">
            <x v="2"/>
          </reference>
          <reference field="64" count="1" selected="0">
            <x v="48"/>
          </reference>
          <reference field="65" count="1" selected="0">
            <x v="0"/>
          </reference>
        </references>
      </pivotArea>
    </format>
    <format dxfId="573">
      <pivotArea dataOnly="0" labelOnly="1" outline="0" fieldPosition="0">
        <references count="6">
          <reference field="0" count="1" selected="0">
            <x v="39"/>
          </reference>
          <reference field="24" count="1" selected="0">
            <x v="0"/>
          </reference>
          <reference field="48" count="1" selected="0">
            <x v="5"/>
          </reference>
          <reference field="59" count="1">
            <x v="0"/>
          </reference>
          <reference field="64" count="1" selected="0">
            <x v="49"/>
          </reference>
          <reference field="65" count="1" selected="0">
            <x v="0"/>
          </reference>
        </references>
      </pivotArea>
    </format>
    <format dxfId="572">
      <pivotArea dataOnly="0" labelOnly="1" outline="0" fieldPosition="0">
        <references count="6">
          <reference field="0" count="1" selected="0">
            <x v="53"/>
          </reference>
          <reference field="24" count="1" selected="0">
            <x v="1"/>
          </reference>
          <reference field="48" count="1" selected="0">
            <x v="1"/>
          </reference>
          <reference field="59" count="1">
            <x v="0"/>
          </reference>
          <reference field="64" count="1" selected="0">
            <x v="4"/>
          </reference>
          <reference field="65" count="1" selected="0">
            <x v="0"/>
          </reference>
        </references>
      </pivotArea>
    </format>
    <format dxfId="571">
      <pivotArea dataOnly="0" labelOnly="1" outline="0" fieldPosition="0">
        <references count="6">
          <reference field="0" count="1" selected="0">
            <x v="63"/>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570">
      <pivotArea dataOnly="0" labelOnly="1" outline="0" fieldPosition="0">
        <references count="6">
          <reference field="0" count="1" selected="0">
            <x v="85"/>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569">
      <pivotArea dataOnly="0" labelOnly="1" outline="0" fieldPosition="0">
        <references count="6">
          <reference field="0" count="1" selected="0">
            <x v="86"/>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568">
      <pivotArea dataOnly="0" labelOnly="1" outline="0" fieldPosition="0">
        <references count="6">
          <reference field="0" count="1" selected="0">
            <x v="70"/>
          </reference>
          <reference field="24" count="1" selected="0">
            <x v="1"/>
          </reference>
          <reference field="48" count="1" selected="0">
            <x v="1"/>
          </reference>
          <reference field="59" count="1">
            <x v="2"/>
          </reference>
          <reference field="64" count="1" selected="0">
            <x v="6"/>
          </reference>
          <reference field="65" count="1" selected="0">
            <x v="0"/>
          </reference>
        </references>
      </pivotArea>
    </format>
    <format dxfId="567">
      <pivotArea dataOnly="0" labelOnly="1" outline="0" fieldPosition="0">
        <references count="6">
          <reference field="0" count="1" selected="0">
            <x v="58"/>
          </reference>
          <reference field="24" count="1" selected="0">
            <x v="1"/>
          </reference>
          <reference field="48" count="1" selected="0">
            <x v="1"/>
          </reference>
          <reference field="59" count="1">
            <x v="0"/>
          </reference>
          <reference field="64" count="1" selected="0">
            <x v="11"/>
          </reference>
          <reference field="65" count="1" selected="0">
            <x v="0"/>
          </reference>
        </references>
      </pivotArea>
    </format>
    <format dxfId="566">
      <pivotArea dataOnly="0" labelOnly="1" outline="0" fieldPosition="0">
        <references count="6">
          <reference field="0" count="1" selected="0">
            <x v="69"/>
          </reference>
          <reference field="24" count="1" selected="0">
            <x v="1"/>
          </reference>
          <reference field="48" count="1" selected="0">
            <x v="1"/>
          </reference>
          <reference field="59" count="1">
            <x v="2"/>
          </reference>
          <reference field="64" count="1" selected="0">
            <x v="15"/>
          </reference>
          <reference field="65" count="1" selected="0">
            <x v="0"/>
          </reference>
        </references>
      </pivotArea>
    </format>
    <format dxfId="565">
      <pivotArea dataOnly="0" labelOnly="1" outline="0" fieldPosition="0">
        <references count="6">
          <reference field="0" count="1" selected="0">
            <x v="47"/>
          </reference>
          <reference field="24" count="1" selected="0">
            <x v="1"/>
          </reference>
          <reference field="48" count="1" selected="0">
            <x v="1"/>
          </reference>
          <reference field="59" count="1">
            <x v="0"/>
          </reference>
          <reference field="64" count="1" selected="0">
            <x v="20"/>
          </reference>
          <reference field="65" count="1" selected="0">
            <x v="0"/>
          </reference>
        </references>
      </pivotArea>
    </format>
    <format dxfId="564">
      <pivotArea dataOnly="0" labelOnly="1" outline="0" fieldPosition="0">
        <references count="6">
          <reference field="0" count="1" selected="0">
            <x v="93"/>
          </reference>
          <reference field="24" count="1" selected="0">
            <x v="1"/>
          </reference>
          <reference field="48" count="1" selected="0">
            <x v="1"/>
          </reference>
          <reference field="59" count="1">
            <x v="2"/>
          </reference>
          <reference field="64" count="1" selected="0">
            <x v="30"/>
          </reference>
          <reference field="65" count="1" selected="0">
            <x v="0"/>
          </reference>
        </references>
      </pivotArea>
    </format>
    <format dxfId="563">
      <pivotArea dataOnly="0" labelOnly="1" outline="0" fieldPosition="0">
        <references count="6">
          <reference field="0" count="1" selected="0">
            <x v="59"/>
          </reference>
          <reference field="24" count="1" selected="0">
            <x v="1"/>
          </reference>
          <reference field="48" count="1" selected="0">
            <x v="1"/>
          </reference>
          <reference field="59" count="1">
            <x v="0"/>
          </reference>
          <reference field="64" count="1" selected="0">
            <x v="37"/>
          </reference>
          <reference field="65" count="1" selected="0">
            <x v="0"/>
          </reference>
        </references>
      </pivotArea>
    </format>
    <format dxfId="562">
      <pivotArea dataOnly="0" labelOnly="1" outline="0" fieldPosition="0">
        <references count="6">
          <reference field="0" count="1" selected="0">
            <x v="89"/>
          </reference>
          <reference field="24" count="1" selected="0">
            <x v="1"/>
          </reference>
          <reference field="48" count="1" selected="0">
            <x v="1"/>
          </reference>
          <reference field="59" count="1">
            <x v="2"/>
          </reference>
          <reference field="64" count="1" selected="0">
            <x v="38"/>
          </reference>
          <reference field="65" count="1" selected="0">
            <x v="0"/>
          </reference>
        </references>
      </pivotArea>
    </format>
    <format dxfId="561">
      <pivotArea dataOnly="0" labelOnly="1" outline="0" fieldPosition="0">
        <references count="6">
          <reference field="0" count="1" selected="0">
            <x v="61"/>
          </reference>
          <reference field="24" count="1" selected="0">
            <x v="2"/>
          </reference>
          <reference field="48" count="1" selected="0">
            <x v="1"/>
          </reference>
          <reference field="59" count="1">
            <x v="2"/>
          </reference>
          <reference field="64" count="1" selected="0">
            <x v="4"/>
          </reference>
          <reference field="65" count="1" selected="0">
            <x v="0"/>
          </reference>
        </references>
      </pivotArea>
    </format>
    <format dxfId="560">
      <pivotArea dataOnly="0" labelOnly="1" outline="0" fieldPosition="0">
        <references count="6">
          <reference field="0" count="1" selected="0">
            <x v="60"/>
          </reference>
          <reference field="24" count="1" selected="0">
            <x v="2"/>
          </reference>
          <reference field="48" count="1" selected="0">
            <x v="1"/>
          </reference>
          <reference field="59" count="1">
            <x v="0"/>
          </reference>
          <reference field="64" count="1" selected="0">
            <x v="28"/>
          </reference>
          <reference field="65" count="1" selected="0">
            <x v="0"/>
          </reference>
        </references>
      </pivotArea>
    </format>
    <format dxfId="559">
      <pivotArea dataOnly="0" labelOnly="1" outline="0" fieldPosition="0">
        <references count="6">
          <reference field="0" count="1" selected="0">
            <x v="90"/>
          </reference>
          <reference field="24" count="1" selected="0">
            <x v="2"/>
          </reference>
          <reference field="48" count="1" selected="0">
            <x v="1"/>
          </reference>
          <reference field="59" count="1">
            <x v="2"/>
          </reference>
          <reference field="64" count="1" selected="0">
            <x v="49"/>
          </reference>
          <reference field="65" count="1" selected="0">
            <x v="0"/>
          </reference>
        </references>
      </pivotArea>
    </format>
    <format dxfId="558">
      <pivotArea dataOnly="0" labelOnly="1" outline="0" fieldPosition="0">
        <references count="1">
          <reference field="4294967294" count="2">
            <x v="0"/>
            <x v="1"/>
          </reference>
        </references>
      </pivotArea>
    </format>
    <format dxfId="557">
      <pivotArea type="all" dataOnly="0" outline="0" fieldPosition="0"/>
    </format>
    <format dxfId="556">
      <pivotArea outline="0" collapsedLevelsAreSubtotals="1" fieldPosition="0"/>
    </format>
    <format dxfId="555">
      <pivotArea type="origin" dataOnly="0" labelOnly="1" outline="0" fieldPosition="0"/>
    </format>
    <format dxfId="554">
      <pivotArea field="-2" type="button" dataOnly="0" labelOnly="1" outline="0" axis="axisCol" fieldPosition="0"/>
    </format>
    <format dxfId="553">
      <pivotArea type="topRight" dataOnly="0" labelOnly="1" outline="0" fieldPosition="0"/>
    </format>
    <format dxfId="552">
      <pivotArea field="65" type="button" dataOnly="0" labelOnly="1" outline="0" axis="axisRow" fieldPosition="0"/>
    </format>
    <format dxfId="551">
      <pivotArea field="24" type="button" dataOnly="0" labelOnly="1" outline="0" axis="axisRow" fieldPosition="1"/>
    </format>
    <format dxfId="550">
      <pivotArea field="64" type="button" dataOnly="0" labelOnly="1" outline="0" axis="axisRow" fieldPosition="2"/>
    </format>
    <format dxfId="549">
      <pivotArea field="0" type="button" dataOnly="0" labelOnly="1" outline="0" axis="axisRow" fieldPosition="3"/>
    </format>
    <format dxfId="548">
      <pivotArea field="48" type="button" dataOnly="0" labelOnly="1" outline="0" axis="axisRow" fieldPosition="4"/>
    </format>
    <format dxfId="547">
      <pivotArea field="59" type="button" dataOnly="0" labelOnly="1" outline="0" axis="axisRow" fieldPosition="5"/>
    </format>
    <format dxfId="546">
      <pivotArea dataOnly="0" labelOnly="1" outline="0" fieldPosition="0">
        <references count="1">
          <reference field="65" count="1">
            <x v="0"/>
          </reference>
        </references>
      </pivotArea>
    </format>
    <format dxfId="545">
      <pivotArea dataOnly="0" labelOnly="1" outline="0" fieldPosition="0">
        <references count="1">
          <reference field="65" count="1" defaultSubtotal="1">
            <x v="0"/>
          </reference>
        </references>
      </pivotArea>
    </format>
    <format dxfId="544">
      <pivotArea dataOnly="0" labelOnly="1" grandRow="1" outline="0" fieldPosition="0"/>
    </format>
    <format dxfId="543">
      <pivotArea dataOnly="0" labelOnly="1" outline="0" fieldPosition="0">
        <references count="2">
          <reference field="24" count="0"/>
          <reference field="65" count="1" selected="0">
            <x v="0"/>
          </reference>
        </references>
      </pivotArea>
    </format>
    <format dxfId="542">
      <pivotArea dataOnly="0" labelOnly="1" outline="0" fieldPosition="0">
        <references count="2">
          <reference field="24" count="0" defaultSubtotal="1"/>
          <reference field="65" count="1" selected="0">
            <x v="0"/>
          </reference>
        </references>
      </pivotArea>
    </format>
    <format dxfId="541">
      <pivotArea dataOnly="0" labelOnly="1" outline="0" fieldPosition="0">
        <references count="3">
          <reference field="24" count="1" selected="0">
            <x v="0"/>
          </reference>
          <reference field="64" count="20">
            <x v="8"/>
            <x v="9"/>
            <x v="10"/>
            <x v="14"/>
            <x v="21"/>
            <x v="22"/>
            <x v="23"/>
            <x v="26"/>
            <x v="27"/>
            <x v="35"/>
            <x v="36"/>
            <x v="37"/>
            <x v="41"/>
            <x v="43"/>
            <x v="44"/>
            <x v="45"/>
            <x v="46"/>
            <x v="47"/>
            <x v="48"/>
            <x v="49"/>
          </reference>
          <reference field="65" count="1" selected="0">
            <x v="0"/>
          </reference>
        </references>
      </pivotArea>
    </format>
    <format dxfId="540">
      <pivotArea dataOnly="0" labelOnly="1" outline="0" fieldPosition="0">
        <references count="3">
          <reference field="24" count="1" selected="0">
            <x v="1"/>
          </reference>
          <reference field="64" count="8">
            <x v="4"/>
            <x v="6"/>
            <x v="11"/>
            <x v="15"/>
            <x v="20"/>
            <x v="30"/>
            <x v="37"/>
            <x v="38"/>
          </reference>
          <reference field="65" count="1" selected="0">
            <x v="0"/>
          </reference>
        </references>
      </pivotArea>
    </format>
    <format dxfId="539">
      <pivotArea dataOnly="0" labelOnly="1" outline="0" fieldPosition="0">
        <references count="3">
          <reference field="24" count="1" selected="0">
            <x v="2"/>
          </reference>
          <reference field="64" count="3">
            <x v="4"/>
            <x v="28"/>
            <x v="49"/>
          </reference>
          <reference field="65" count="1" selected="0">
            <x v="0"/>
          </reference>
        </references>
      </pivotArea>
    </format>
    <format dxfId="538">
      <pivotArea dataOnly="0" labelOnly="1" outline="0" fieldPosition="0">
        <references count="4">
          <reference field="0" count="1">
            <x v="82"/>
          </reference>
          <reference field="24" count="1" selected="0">
            <x v="0"/>
          </reference>
          <reference field="64" count="1" selected="0">
            <x v="8"/>
          </reference>
          <reference field="65" count="1" selected="0">
            <x v="0"/>
          </reference>
        </references>
      </pivotArea>
    </format>
    <format dxfId="537">
      <pivotArea dataOnly="0" labelOnly="1" outline="0" fieldPosition="0">
        <references count="4">
          <reference field="0" count="1">
            <x v="79"/>
          </reference>
          <reference field="24" count="1" selected="0">
            <x v="0"/>
          </reference>
          <reference field="64" count="1" selected="0">
            <x v="9"/>
          </reference>
          <reference field="65" count="1" selected="0">
            <x v="0"/>
          </reference>
        </references>
      </pivotArea>
    </format>
    <format dxfId="536">
      <pivotArea dataOnly="0" labelOnly="1" outline="0" fieldPosition="0">
        <references count="4">
          <reference field="0" count="1">
            <x v="72"/>
          </reference>
          <reference field="24" count="1" selected="0">
            <x v="0"/>
          </reference>
          <reference field="64" count="1" selected="0">
            <x v="10"/>
          </reference>
          <reference field="65" count="1" selected="0">
            <x v="0"/>
          </reference>
        </references>
      </pivotArea>
    </format>
    <format dxfId="535">
      <pivotArea dataOnly="0" labelOnly="1" outline="0" fieldPosition="0">
        <references count="4">
          <reference field="0" count="2">
            <x v="49"/>
            <x v="94"/>
          </reference>
          <reference field="24" count="1" selected="0">
            <x v="0"/>
          </reference>
          <reference field="64" count="1" selected="0">
            <x v="14"/>
          </reference>
          <reference field="65" count="1" selected="0">
            <x v="0"/>
          </reference>
        </references>
      </pivotArea>
    </format>
    <format dxfId="534">
      <pivotArea dataOnly="0" labelOnly="1" outline="0" fieldPosition="0">
        <references count="4">
          <reference field="0" count="1">
            <x v="87"/>
          </reference>
          <reference field="24" count="1" selected="0">
            <x v="0"/>
          </reference>
          <reference field="64" count="1" selected="0">
            <x v="21"/>
          </reference>
          <reference field="65" count="1" selected="0">
            <x v="0"/>
          </reference>
        </references>
      </pivotArea>
    </format>
    <format dxfId="533">
      <pivotArea dataOnly="0" labelOnly="1" outline="0" fieldPosition="0">
        <references count="4">
          <reference field="0" count="1">
            <x v="45"/>
          </reference>
          <reference field="24" count="1" selected="0">
            <x v="0"/>
          </reference>
          <reference field="64" count="1" selected="0">
            <x v="22"/>
          </reference>
          <reference field="65" count="1" selected="0">
            <x v="0"/>
          </reference>
        </references>
      </pivotArea>
    </format>
    <format dxfId="532">
      <pivotArea dataOnly="0" labelOnly="1" outline="0" fieldPosition="0">
        <references count="4">
          <reference field="0" count="1">
            <x v="71"/>
          </reference>
          <reference field="24" count="1" selected="0">
            <x v="0"/>
          </reference>
          <reference field="64" count="1" selected="0">
            <x v="23"/>
          </reference>
          <reference field="65" count="1" selected="0">
            <x v="0"/>
          </reference>
        </references>
      </pivotArea>
    </format>
    <format dxfId="531">
      <pivotArea dataOnly="0" labelOnly="1" outline="0" fieldPosition="0">
        <references count="4">
          <reference field="0" count="1">
            <x v="46"/>
          </reference>
          <reference field="24" count="1" selected="0">
            <x v="0"/>
          </reference>
          <reference field="64" count="1" selected="0">
            <x v="26"/>
          </reference>
          <reference field="65" count="1" selected="0">
            <x v="0"/>
          </reference>
        </references>
      </pivotArea>
    </format>
    <format dxfId="530">
      <pivotArea dataOnly="0" labelOnly="1" outline="0" fieldPosition="0">
        <references count="4">
          <reference field="0" count="1">
            <x v="81"/>
          </reference>
          <reference field="24" count="1" selected="0">
            <x v="0"/>
          </reference>
          <reference field="64" count="1" selected="0">
            <x v="27"/>
          </reference>
          <reference field="65" count="1" selected="0">
            <x v="0"/>
          </reference>
        </references>
      </pivotArea>
    </format>
    <format dxfId="529">
      <pivotArea dataOnly="0" labelOnly="1" outline="0" fieldPosition="0">
        <references count="4">
          <reference field="0" count="1">
            <x v="83"/>
          </reference>
          <reference field="24" count="1" selected="0">
            <x v="0"/>
          </reference>
          <reference field="64" count="1" selected="0">
            <x v="35"/>
          </reference>
          <reference field="65" count="1" selected="0">
            <x v="0"/>
          </reference>
        </references>
      </pivotArea>
    </format>
    <format dxfId="528">
      <pivotArea dataOnly="0" labelOnly="1" outline="0" fieldPosition="0">
        <references count="4">
          <reference field="0" count="1">
            <x v="73"/>
          </reference>
          <reference field="24" count="1" selected="0">
            <x v="0"/>
          </reference>
          <reference field="64" count="1" selected="0">
            <x v="36"/>
          </reference>
          <reference field="65" count="1" selected="0">
            <x v="0"/>
          </reference>
        </references>
      </pivotArea>
    </format>
    <format dxfId="527">
      <pivotArea dataOnly="0" labelOnly="1" outline="0" fieldPosition="0">
        <references count="4">
          <reference field="0" count="1">
            <x v="40"/>
          </reference>
          <reference field="24" count="1" selected="0">
            <x v="0"/>
          </reference>
          <reference field="64" count="1" selected="0">
            <x v="37"/>
          </reference>
          <reference field="65" count="1" selected="0">
            <x v="0"/>
          </reference>
        </references>
      </pivotArea>
    </format>
    <format dxfId="526">
      <pivotArea dataOnly="0" labelOnly="1" outline="0" fieldPosition="0">
        <references count="4">
          <reference field="0" count="1">
            <x v="78"/>
          </reference>
          <reference field="24" count="1" selected="0">
            <x v="0"/>
          </reference>
          <reference field="64" count="1" selected="0">
            <x v="41"/>
          </reference>
          <reference field="65" count="1" selected="0">
            <x v="0"/>
          </reference>
        </references>
      </pivotArea>
    </format>
    <format dxfId="525">
      <pivotArea dataOnly="0" labelOnly="1" outline="0" fieldPosition="0">
        <references count="4">
          <reference field="0" count="1">
            <x v="75"/>
          </reference>
          <reference field="24" count="1" selected="0">
            <x v="0"/>
          </reference>
          <reference field="64" count="1" selected="0">
            <x v="43"/>
          </reference>
          <reference field="65" count="1" selected="0">
            <x v="0"/>
          </reference>
        </references>
      </pivotArea>
    </format>
    <format dxfId="524">
      <pivotArea dataOnly="0" labelOnly="1" outline="0" fieldPosition="0">
        <references count="4">
          <reference field="0" count="1">
            <x v="41"/>
          </reference>
          <reference field="24" count="1" selected="0">
            <x v="0"/>
          </reference>
          <reference field="64" count="1" selected="0">
            <x v="44"/>
          </reference>
          <reference field="65" count="1" selected="0">
            <x v="0"/>
          </reference>
        </references>
      </pivotArea>
    </format>
    <format dxfId="523">
      <pivotArea dataOnly="0" labelOnly="1" outline="0" fieldPosition="0">
        <references count="4">
          <reference field="0" count="1">
            <x v="77"/>
          </reference>
          <reference field="24" count="1" selected="0">
            <x v="0"/>
          </reference>
          <reference field="64" count="1" selected="0">
            <x v="45"/>
          </reference>
          <reference field="65" count="1" selected="0">
            <x v="0"/>
          </reference>
        </references>
      </pivotArea>
    </format>
    <format dxfId="522">
      <pivotArea dataOnly="0" labelOnly="1" outline="0" fieldPosition="0">
        <references count="4">
          <reference field="0" count="1">
            <x v="80"/>
          </reference>
          <reference field="24" count="1" selected="0">
            <x v="0"/>
          </reference>
          <reference field="64" count="1" selected="0">
            <x v="46"/>
          </reference>
          <reference field="65" count="1" selected="0">
            <x v="0"/>
          </reference>
        </references>
      </pivotArea>
    </format>
    <format dxfId="521">
      <pivotArea dataOnly="0" labelOnly="1" outline="0" fieldPosition="0">
        <references count="4">
          <reference field="0" count="1">
            <x v="74"/>
          </reference>
          <reference field="24" count="1" selected="0">
            <x v="0"/>
          </reference>
          <reference field="64" count="1" selected="0">
            <x v="47"/>
          </reference>
          <reference field="65" count="1" selected="0">
            <x v="0"/>
          </reference>
        </references>
      </pivotArea>
    </format>
    <format dxfId="520">
      <pivotArea dataOnly="0" labelOnly="1" outline="0" fieldPosition="0">
        <references count="4">
          <reference field="0" count="1">
            <x v="76"/>
          </reference>
          <reference field="24" count="1" selected="0">
            <x v="0"/>
          </reference>
          <reference field="64" count="1" selected="0">
            <x v="48"/>
          </reference>
          <reference field="65" count="1" selected="0">
            <x v="0"/>
          </reference>
        </references>
      </pivotArea>
    </format>
    <format dxfId="519">
      <pivotArea dataOnly="0" labelOnly="1" outline="0" fieldPosition="0">
        <references count="4">
          <reference field="0" count="1">
            <x v="39"/>
          </reference>
          <reference field="24" count="1" selected="0">
            <x v="0"/>
          </reference>
          <reference field="64" count="1" selected="0">
            <x v="49"/>
          </reference>
          <reference field="65" count="1" selected="0">
            <x v="0"/>
          </reference>
        </references>
      </pivotArea>
    </format>
    <format dxfId="518">
      <pivotArea dataOnly="0" labelOnly="1" outline="0" fieldPosition="0">
        <references count="4">
          <reference field="0" count="4">
            <x v="53"/>
            <x v="63"/>
            <x v="85"/>
            <x v="86"/>
          </reference>
          <reference field="24" count="1" selected="0">
            <x v="1"/>
          </reference>
          <reference field="64" count="1" selected="0">
            <x v="4"/>
          </reference>
          <reference field="65" count="1" selected="0">
            <x v="0"/>
          </reference>
        </references>
      </pivotArea>
    </format>
    <format dxfId="517">
      <pivotArea dataOnly="0" labelOnly="1" outline="0" fieldPosition="0">
        <references count="4">
          <reference field="0" count="1">
            <x v="70"/>
          </reference>
          <reference field="24" count="1" selected="0">
            <x v="1"/>
          </reference>
          <reference field="64" count="1" selected="0">
            <x v="6"/>
          </reference>
          <reference field="65" count="1" selected="0">
            <x v="0"/>
          </reference>
        </references>
      </pivotArea>
    </format>
    <format dxfId="516">
      <pivotArea dataOnly="0" labelOnly="1" outline="0" fieldPosition="0">
        <references count="4">
          <reference field="0" count="1">
            <x v="58"/>
          </reference>
          <reference field="24" count="1" selected="0">
            <x v="1"/>
          </reference>
          <reference field="64" count="1" selected="0">
            <x v="11"/>
          </reference>
          <reference field="65" count="1" selected="0">
            <x v="0"/>
          </reference>
        </references>
      </pivotArea>
    </format>
    <format dxfId="515">
      <pivotArea dataOnly="0" labelOnly="1" outline="0" fieldPosition="0">
        <references count="4">
          <reference field="0" count="1">
            <x v="69"/>
          </reference>
          <reference field="24" count="1" selected="0">
            <x v="1"/>
          </reference>
          <reference field="64" count="1" selected="0">
            <x v="15"/>
          </reference>
          <reference field="65" count="1" selected="0">
            <x v="0"/>
          </reference>
        </references>
      </pivotArea>
    </format>
    <format dxfId="514">
      <pivotArea dataOnly="0" labelOnly="1" outline="0" fieldPosition="0">
        <references count="4">
          <reference field="0" count="1">
            <x v="47"/>
          </reference>
          <reference field="24" count="1" selected="0">
            <x v="1"/>
          </reference>
          <reference field="64" count="1" selected="0">
            <x v="20"/>
          </reference>
          <reference field="65" count="1" selected="0">
            <x v="0"/>
          </reference>
        </references>
      </pivotArea>
    </format>
    <format dxfId="513">
      <pivotArea dataOnly="0" labelOnly="1" outline="0" fieldPosition="0">
        <references count="4">
          <reference field="0" count="1">
            <x v="93"/>
          </reference>
          <reference field="24" count="1" selected="0">
            <x v="1"/>
          </reference>
          <reference field="64" count="1" selected="0">
            <x v="30"/>
          </reference>
          <reference field="65" count="1" selected="0">
            <x v="0"/>
          </reference>
        </references>
      </pivotArea>
    </format>
    <format dxfId="512">
      <pivotArea dataOnly="0" labelOnly="1" outline="0" fieldPosition="0">
        <references count="4">
          <reference field="0" count="1">
            <x v="59"/>
          </reference>
          <reference field="24" count="1" selected="0">
            <x v="1"/>
          </reference>
          <reference field="64" count="1" selected="0">
            <x v="37"/>
          </reference>
          <reference field="65" count="1" selected="0">
            <x v="0"/>
          </reference>
        </references>
      </pivotArea>
    </format>
    <format dxfId="511">
      <pivotArea dataOnly="0" labelOnly="1" outline="0" fieldPosition="0">
        <references count="4">
          <reference field="0" count="1">
            <x v="89"/>
          </reference>
          <reference field="24" count="1" selected="0">
            <x v="1"/>
          </reference>
          <reference field="64" count="1" selected="0">
            <x v="38"/>
          </reference>
          <reference field="65" count="1" selected="0">
            <x v="0"/>
          </reference>
        </references>
      </pivotArea>
    </format>
    <format dxfId="510">
      <pivotArea dataOnly="0" labelOnly="1" outline="0" fieldPosition="0">
        <references count="4">
          <reference field="0" count="1">
            <x v="61"/>
          </reference>
          <reference field="24" count="1" selected="0">
            <x v="2"/>
          </reference>
          <reference field="64" count="1" selected="0">
            <x v="4"/>
          </reference>
          <reference field="65" count="1" selected="0">
            <x v="0"/>
          </reference>
        </references>
      </pivotArea>
    </format>
    <format dxfId="509">
      <pivotArea dataOnly="0" labelOnly="1" outline="0" fieldPosition="0">
        <references count="4">
          <reference field="0" count="1">
            <x v="60"/>
          </reference>
          <reference field="24" count="1" selected="0">
            <x v="2"/>
          </reference>
          <reference field="64" count="1" selected="0">
            <x v="28"/>
          </reference>
          <reference field="65" count="1" selected="0">
            <x v="0"/>
          </reference>
        </references>
      </pivotArea>
    </format>
    <format dxfId="508">
      <pivotArea dataOnly="0" labelOnly="1" outline="0" fieldPosition="0">
        <references count="4">
          <reference field="0" count="1">
            <x v="90"/>
          </reference>
          <reference field="24" count="1" selected="0">
            <x v="2"/>
          </reference>
          <reference field="64" count="1" selected="0">
            <x v="49"/>
          </reference>
          <reference field="65" count="1" selected="0">
            <x v="0"/>
          </reference>
        </references>
      </pivotArea>
    </format>
    <format dxfId="507">
      <pivotArea dataOnly="0" labelOnly="1" outline="0" fieldPosition="0">
        <references count="5">
          <reference field="0" count="1" selected="0">
            <x v="82"/>
          </reference>
          <reference field="24" count="1" selected="0">
            <x v="0"/>
          </reference>
          <reference field="48" count="1">
            <x v="1"/>
          </reference>
          <reference field="64" count="1" selected="0">
            <x v="8"/>
          </reference>
          <reference field="65" count="1" selected="0">
            <x v="0"/>
          </reference>
        </references>
      </pivotArea>
    </format>
    <format dxfId="506">
      <pivotArea dataOnly="0" labelOnly="1" outline="0" fieldPosition="0">
        <references count="5">
          <reference field="0" count="1" selected="0">
            <x v="79"/>
          </reference>
          <reference field="24" count="1" selected="0">
            <x v="0"/>
          </reference>
          <reference field="48" count="1">
            <x v="3"/>
          </reference>
          <reference field="64" count="1" selected="0">
            <x v="9"/>
          </reference>
          <reference field="65" count="1" selected="0">
            <x v="0"/>
          </reference>
        </references>
      </pivotArea>
    </format>
    <format dxfId="505">
      <pivotArea dataOnly="0" labelOnly="1" outline="0" fieldPosition="0">
        <references count="5">
          <reference field="0" count="1" selected="0">
            <x v="72"/>
          </reference>
          <reference field="24" count="1" selected="0">
            <x v="0"/>
          </reference>
          <reference field="48" count="1">
            <x v="8"/>
          </reference>
          <reference field="64" count="1" selected="0">
            <x v="10"/>
          </reference>
          <reference field="65" count="1" selected="0">
            <x v="0"/>
          </reference>
        </references>
      </pivotArea>
    </format>
    <format dxfId="504">
      <pivotArea dataOnly="0" labelOnly="1" outline="0" fieldPosition="0">
        <references count="5">
          <reference field="0" count="1" selected="0">
            <x v="49"/>
          </reference>
          <reference field="24" count="1" selected="0">
            <x v="0"/>
          </reference>
          <reference field="48" count="1">
            <x v="7"/>
          </reference>
          <reference field="64" count="1" selected="0">
            <x v="14"/>
          </reference>
          <reference field="65" count="1" selected="0">
            <x v="0"/>
          </reference>
        </references>
      </pivotArea>
    </format>
    <format dxfId="503">
      <pivotArea dataOnly="0" labelOnly="1" outline="0" fieldPosition="0">
        <references count="5">
          <reference field="0" count="1" selected="0">
            <x v="94"/>
          </reference>
          <reference field="24" count="1" selected="0">
            <x v="0"/>
          </reference>
          <reference field="48" count="1">
            <x v="1"/>
          </reference>
          <reference field="64" count="1" selected="0">
            <x v="14"/>
          </reference>
          <reference field="65" count="1" selected="0">
            <x v="0"/>
          </reference>
        </references>
      </pivotArea>
    </format>
    <format dxfId="502">
      <pivotArea dataOnly="0" labelOnly="1" outline="0" fieldPosition="0">
        <references count="5">
          <reference field="0" count="1" selected="0">
            <x v="87"/>
          </reference>
          <reference field="24" count="1" selected="0">
            <x v="0"/>
          </reference>
          <reference field="48" count="1">
            <x v="6"/>
          </reference>
          <reference field="64" count="1" selected="0">
            <x v="21"/>
          </reference>
          <reference field="65" count="1" selected="0">
            <x v="0"/>
          </reference>
        </references>
      </pivotArea>
    </format>
    <format dxfId="501">
      <pivotArea dataOnly="0" labelOnly="1" outline="0" fieldPosition="0">
        <references count="5">
          <reference field="0" count="1" selected="0">
            <x v="45"/>
          </reference>
          <reference field="24" count="1" selected="0">
            <x v="0"/>
          </reference>
          <reference field="48" count="1">
            <x v="1"/>
          </reference>
          <reference field="64" count="1" selected="0">
            <x v="22"/>
          </reference>
          <reference field="65" count="1" selected="0">
            <x v="0"/>
          </reference>
        </references>
      </pivotArea>
    </format>
    <format dxfId="500">
      <pivotArea dataOnly="0" labelOnly="1" outline="0" fieldPosition="0">
        <references count="5">
          <reference field="0" count="1" selected="0">
            <x v="46"/>
          </reference>
          <reference field="24" count="1" selected="0">
            <x v="0"/>
          </reference>
          <reference field="48" count="1">
            <x v="6"/>
          </reference>
          <reference field="64" count="1" selected="0">
            <x v="26"/>
          </reference>
          <reference field="65" count="1" selected="0">
            <x v="0"/>
          </reference>
        </references>
      </pivotArea>
    </format>
    <format dxfId="499">
      <pivotArea dataOnly="0" labelOnly="1" outline="0" fieldPosition="0">
        <references count="5">
          <reference field="0" count="1" selected="0">
            <x v="81"/>
          </reference>
          <reference field="24" count="1" selected="0">
            <x v="0"/>
          </reference>
          <reference field="48" count="1">
            <x v="2"/>
          </reference>
          <reference field="64" count="1" selected="0">
            <x v="27"/>
          </reference>
          <reference field="65" count="1" selected="0">
            <x v="0"/>
          </reference>
        </references>
      </pivotArea>
    </format>
    <format dxfId="498">
      <pivotArea dataOnly="0" labelOnly="1" outline="0" fieldPosition="0">
        <references count="5">
          <reference field="0" count="1" selected="0">
            <x v="73"/>
          </reference>
          <reference field="24" count="1" selected="0">
            <x v="0"/>
          </reference>
          <reference field="48" count="1">
            <x v="1"/>
          </reference>
          <reference field="64" count="1" selected="0">
            <x v="36"/>
          </reference>
          <reference field="65" count="1" selected="0">
            <x v="0"/>
          </reference>
        </references>
      </pivotArea>
    </format>
    <format dxfId="497">
      <pivotArea dataOnly="0" labelOnly="1" outline="0" fieldPosition="0">
        <references count="5">
          <reference field="0" count="1" selected="0">
            <x v="75"/>
          </reference>
          <reference field="24" count="1" selected="0">
            <x v="0"/>
          </reference>
          <reference field="48" count="1">
            <x v="9"/>
          </reference>
          <reference field="64" count="1" selected="0">
            <x v="43"/>
          </reference>
          <reference field="65" count="1" selected="0">
            <x v="0"/>
          </reference>
        </references>
      </pivotArea>
    </format>
    <format dxfId="496">
      <pivotArea dataOnly="0" labelOnly="1" outline="0" fieldPosition="0">
        <references count="5">
          <reference field="0" count="1" selected="0">
            <x v="41"/>
          </reference>
          <reference field="24" count="1" selected="0">
            <x v="0"/>
          </reference>
          <reference field="48" count="1">
            <x v="7"/>
          </reference>
          <reference field="64" count="1" selected="0">
            <x v="44"/>
          </reference>
          <reference field="65" count="1" selected="0">
            <x v="0"/>
          </reference>
        </references>
      </pivotArea>
    </format>
    <format dxfId="495">
      <pivotArea dataOnly="0" labelOnly="1" outline="0" fieldPosition="0">
        <references count="5">
          <reference field="0" count="1" selected="0">
            <x v="80"/>
          </reference>
          <reference field="24" count="1" selected="0">
            <x v="0"/>
          </reference>
          <reference field="48" count="1">
            <x v="6"/>
          </reference>
          <reference field="64" count="1" selected="0">
            <x v="46"/>
          </reference>
          <reference field="65" count="1" selected="0">
            <x v="0"/>
          </reference>
        </references>
      </pivotArea>
    </format>
    <format dxfId="494">
      <pivotArea dataOnly="0" labelOnly="1" outline="0" fieldPosition="0">
        <references count="5">
          <reference field="0" count="1" selected="0">
            <x v="74"/>
          </reference>
          <reference field="24" count="1" selected="0">
            <x v="0"/>
          </reference>
          <reference field="48" count="1">
            <x v="1"/>
          </reference>
          <reference field="64" count="1" selected="0">
            <x v="47"/>
          </reference>
          <reference field="65" count="1" selected="0">
            <x v="0"/>
          </reference>
        </references>
      </pivotArea>
    </format>
    <format dxfId="493">
      <pivotArea dataOnly="0" labelOnly="1" outline="0" fieldPosition="0">
        <references count="5">
          <reference field="0" count="1" selected="0">
            <x v="76"/>
          </reference>
          <reference field="24" count="1" selected="0">
            <x v="0"/>
          </reference>
          <reference field="48" count="1">
            <x v="4"/>
          </reference>
          <reference field="64" count="1" selected="0">
            <x v="48"/>
          </reference>
          <reference field="65" count="1" selected="0">
            <x v="0"/>
          </reference>
        </references>
      </pivotArea>
    </format>
    <format dxfId="492">
      <pivotArea dataOnly="0" labelOnly="1" outline="0" fieldPosition="0">
        <references count="5">
          <reference field="0" count="1" selected="0">
            <x v="39"/>
          </reference>
          <reference field="24" count="1" selected="0">
            <x v="0"/>
          </reference>
          <reference field="48" count="1">
            <x v="5"/>
          </reference>
          <reference field="64" count="1" selected="0">
            <x v="49"/>
          </reference>
          <reference field="65" count="1" selected="0">
            <x v="0"/>
          </reference>
        </references>
      </pivotArea>
    </format>
    <format dxfId="491">
      <pivotArea dataOnly="0" labelOnly="1" outline="0" fieldPosition="0">
        <references count="5">
          <reference field="0" count="1" selected="0">
            <x v="53"/>
          </reference>
          <reference field="24" count="1" selected="0">
            <x v="1"/>
          </reference>
          <reference field="48" count="1">
            <x v="1"/>
          </reference>
          <reference field="64" count="1" selected="0">
            <x v="4"/>
          </reference>
          <reference field="65" count="1" selected="0">
            <x v="0"/>
          </reference>
        </references>
      </pivotArea>
    </format>
    <format dxfId="490">
      <pivotArea dataOnly="0" labelOnly="1" outline="0" fieldPosition="0">
        <references count="5">
          <reference field="0" count="1" selected="0">
            <x v="61"/>
          </reference>
          <reference field="24" count="1" selected="0">
            <x v="2"/>
          </reference>
          <reference field="48" count="1">
            <x v="1"/>
          </reference>
          <reference field="64" count="1" selected="0">
            <x v="4"/>
          </reference>
          <reference field="65" count="1" selected="0">
            <x v="0"/>
          </reference>
        </references>
      </pivotArea>
    </format>
    <format dxfId="489">
      <pivotArea dataOnly="0" labelOnly="1" outline="0" fieldPosition="0">
        <references count="6">
          <reference field="0" count="1" selected="0">
            <x v="82"/>
          </reference>
          <reference field="24" count="1" selected="0">
            <x v="0"/>
          </reference>
          <reference field="48" count="1" selected="0">
            <x v="1"/>
          </reference>
          <reference field="59" count="1">
            <x v="2"/>
          </reference>
          <reference field="64" count="1" selected="0">
            <x v="8"/>
          </reference>
          <reference field="65" count="1" selected="0">
            <x v="0"/>
          </reference>
        </references>
      </pivotArea>
    </format>
    <format dxfId="488">
      <pivotArea dataOnly="0" labelOnly="1" outline="0" fieldPosition="0">
        <references count="6">
          <reference field="0" count="1" selected="0">
            <x v="79"/>
          </reference>
          <reference field="24" count="1" selected="0">
            <x v="0"/>
          </reference>
          <reference field="48" count="1" selected="0">
            <x v="3"/>
          </reference>
          <reference field="59" count="1">
            <x v="2"/>
          </reference>
          <reference field="64" count="1" selected="0">
            <x v="9"/>
          </reference>
          <reference field="65" count="1" selected="0">
            <x v="0"/>
          </reference>
        </references>
      </pivotArea>
    </format>
    <format dxfId="487">
      <pivotArea dataOnly="0" labelOnly="1" outline="0" fieldPosition="0">
        <references count="6">
          <reference field="0" count="1" selected="0">
            <x v="72"/>
          </reference>
          <reference field="24" count="1" selected="0">
            <x v="0"/>
          </reference>
          <reference field="48" count="1" selected="0">
            <x v="8"/>
          </reference>
          <reference field="59" count="1">
            <x v="2"/>
          </reference>
          <reference field="64" count="1" selected="0">
            <x v="10"/>
          </reference>
          <reference field="65" count="1" selected="0">
            <x v="0"/>
          </reference>
        </references>
      </pivotArea>
    </format>
    <format dxfId="486">
      <pivotArea dataOnly="0" labelOnly="1" outline="0" fieldPosition="0">
        <references count="6">
          <reference field="0" count="1" selected="0">
            <x v="49"/>
          </reference>
          <reference field="24" count="1" selected="0">
            <x v="0"/>
          </reference>
          <reference field="48" count="1" selected="0">
            <x v="7"/>
          </reference>
          <reference field="59" count="1">
            <x v="0"/>
          </reference>
          <reference field="64" count="1" selected="0">
            <x v="14"/>
          </reference>
          <reference field="65" count="1" selected="0">
            <x v="0"/>
          </reference>
        </references>
      </pivotArea>
    </format>
    <format dxfId="485">
      <pivotArea dataOnly="0" labelOnly="1" outline="0" fieldPosition="0">
        <references count="6">
          <reference field="0" count="1" selected="0">
            <x v="94"/>
          </reference>
          <reference field="24" count="1" selected="0">
            <x v="0"/>
          </reference>
          <reference field="48" count="1" selected="0">
            <x v="1"/>
          </reference>
          <reference field="59" count="1">
            <x v="2"/>
          </reference>
          <reference field="64" count="1" selected="0">
            <x v="14"/>
          </reference>
          <reference field="65" count="1" selected="0">
            <x v="0"/>
          </reference>
        </references>
      </pivotArea>
    </format>
    <format dxfId="484">
      <pivotArea dataOnly="0" labelOnly="1" outline="0" fieldPosition="0">
        <references count="6">
          <reference field="0" count="1" selected="0">
            <x v="87"/>
          </reference>
          <reference field="24" count="1" selected="0">
            <x v="0"/>
          </reference>
          <reference field="48" count="1" selected="0">
            <x v="6"/>
          </reference>
          <reference field="59" count="1">
            <x v="2"/>
          </reference>
          <reference field="64" count="1" selected="0">
            <x v="21"/>
          </reference>
          <reference field="65" count="1" selected="0">
            <x v="0"/>
          </reference>
        </references>
      </pivotArea>
    </format>
    <format dxfId="483">
      <pivotArea dataOnly="0" labelOnly="1" outline="0" fieldPosition="0">
        <references count="6">
          <reference field="0" count="1" selected="0">
            <x v="45"/>
          </reference>
          <reference field="24" count="1" selected="0">
            <x v="0"/>
          </reference>
          <reference field="48" count="1" selected="0">
            <x v="1"/>
          </reference>
          <reference field="59" count="1">
            <x v="0"/>
          </reference>
          <reference field="64" count="1" selected="0">
            <x v="22"/>
          </reference>
          <reference field="65" count="1" selected="0">
            <x v="0"/>
          </reference>
        </references>
      </pivotArea>
    </format>
    <format dxfId="482">
      <pivotArea dataOnly="0" labelOnly="1" outline="0" fieldPosition="0">
        <references count="6">
          <reference field="0" count="1" selected="0">
            <x v="71"/>
          </reference>
          <reference field="24" count="1" selected="0">
            <x v="0"/>
          </reference>
          <reference field="48" count="1" selected="0">
            <x v="1"/>
          </reference>
          <reference field="59" count="1">
            <x v="2"/>
          </reference>
          <reference field="64" count="1" selected="0">
            <x v="23"/>
          </reference>
          <reference field="65" count="1" selected="0">
            <x v="0"/>
          </reference>
        </references>
      </pivotArea>
    </format>
    <format dxfId="481">
      <pivotArea dataOnly="0" labelOnly="1" outline="0" fieldPosition="0">
        <references count="6">
          <reference field="0" count="1" selected="0">
            <x v="46"/>
          </reference>
          <reference field="24" count="1" selected="0">
            <x v="0"/>
          </reference>
          <reference field="48" count="1" selected="0">
            <x v="6"/>
          </reference>
          <reference field="59" count="1">
            <x v="0"/>
          </reference>
          <reference field="64" count="1" selected="0">
            <x v="26"/>
          </reference>
          <reference field="65" count="1" selected="0">
            <x v="0"/>
          </reference>
        </references>
      </pivotArea>
    </format>
    <format dxfId="480">
      <pivotArea dataOnly="0" labelOnly="1" outline="0" fieldPosition="0">
        <references count="6">
          <reference field="0" count="1" selected="0">
            <x v="81"/>
          </reference>
          <reference field="24" count="1" selected="0">
            <x v="0"/>
          </reference>
          <reference field="48" count="1" selected="0">
            <x v="2"/>
          </reference>
          <reference field="59" count="1">
            <x v="2"/>
          </reference>
          <reference field="64" count="1" selected="0">
            <x v="27"/>
          </reference>
          <reference field="65" count="1" selected="0">
            <x v="0"/>
          </reference>
        </references>
      </pivotArea>
    </format>
    <format dxfId="479">
      <pivotArea dataOnly="0" labelOnly="1" outline="0" fieldPosition="0">
        <references count="6">
          <reference field="0" count="1" selected="0">
            <x v="83"/>
          </reference>
          <reference field="24" count="1" selected="0">
            <x v="0"/>
          </reference>
          <reference field="48" count="1" selected="0">
            <x v="2"/>
          </reference>
          <reference field="59" count="1">
            <x v="2"/>
          </reference>
          <reference field="64" count="1" selected="0">
            <x v="35"/>
          </reference>
          <reference field="65" count="1" selected="0">
            <x v="0"/>
          </reference>
        </references>
      </pivotArea>
    </format>
    <format dxfId="478">
      <pivotArea dataOnly="0" labelOnly="1" outline="0" fieldPosition="0">
        <references count="6">
          <reference field="0" count="1" selected="0">
            <x v="73"/>
          </reference>
          <reference field="24" count="1" selected="0">
            <x v="0"/>
          </reference>
          <reference field="48" count="1" selected="0">
            <x v="1"/>
          </reference>
          <reference field="59" count="1">
            <x v="2"/>
          </reference>
          <reference field="64" count="1" selected="0">
            <x v="36"/>
          </reference>
          <reference field="65" count="1" selected="0">
            <x v="0"/>
          </reference>
        </references>
      </pivotArea>
    </format>
    <format dxfId="477">
      <pivotArea dataOnly="0" labelOnly="1" outline="0" fieldPosition="0">
        <references count="6">
          <reference field="0" count="1" selected="0">
            <x v="40"/>
          </reference>
          <reference field="24" count="1" selected="0">
            <x v="0"/>
          </reference>
          <reference field="48" count="1" selected="0">
            <x v="1"/>
          </reference>
          <reference field="59" count="1">
            <x v="0"/>
          </reference>
          <reference field="64" count="1" selected="0">
            <x v="37"/>
          </reference>
          <reference field="65" count="1" selected="0">
            <x v="0"/>
          </reference>
        </references>
      </pivotArea>
    </format>
    <format dxfId="476">
      <pivotArea dataOnly="0" labelOnly="1" outline="0" fieldPosition="0">
        <references count="6">
          <reference field="0" count="1" selected="0">
            <x v="78"/>
          </reference>
          <reference field="24" count="1" selected="0">
            <x v="0"/>
          </reference>
          <reference field="48" count="1" selected="0">
            <x v="1"/>
          </reference>
          <reference field="59" count="1">
            <x v="2"/>
          </reference>
          <reference field="64" count="1" selected="0">
            <x v="41"/>
          </reference>
          <reference field="65" count="1" selected="0">
            <x v="0"/>
          </reference>
        </references>
      </pivotArea>
    </format>
    <format dxfId="475">
      <pivotArea dataOnly="0" labelOnly="1" outline="0" fieldPosition="0">
        <references count="6">
          <reference field="0" count="1" selected="0">
            <x v="75"/>
          </reference>
          <reference field="24" count="1" selected="0">
            <x v="0"/>
          </reference>
          <reference field="48" count="1" selected="0">
            <x v="9"/>
          </reference>
          <reference field="59" count="1">
            <x v="2"/>
          </reference>
          <reference field="64" count="1" selected="0">
            <x v="43"/>
          </reference>
          <reference field="65" count="1" selected="0">
            <x v="0"/>
          </reference>
        </references>
      </pivotArea>
    </format>
    <format dxfId="474">
      <pivotArea dataOnly="0" labelOnly="1" outline="0" fieldPosition="0">
        <references count="6">
          <reference field="0" count="1" selected="0">
            <x v="41"/>
          </reference>
          <reference field="24" count="1" selected="0">
            <x v="0"/>
          </reference>
          <reference field="48" count="1" selected="0">
            <x v="7"/>
          </reference>
          <reference field="59" count="1">
            <x v="0"/>
          </reference>
          <reference field="64" count="1" selected="0">
            <x v="44"/>
          </reference>
          <reference field="65" count="1" selected="0">
            <x v="0"/>
          </reference>
        </references>
      </pivotArea>
    </format>
    <format dxfId="473">
      <pivotArea dataOnly="0" labelOnly="1" outline="0" fieldPosition="0">
        <references count="6">
          <reference field="0" count="1" selected="0">
            <x v="77"/>
          </reference>
          <reference field="24" count="1" selected="0">
            <x v="0"/>
          </reference>
          <reference field="48" count="1" selected="0">
            <x v="7"/>
          </reference>
          <reference field="59" count="1">
            <x v="2"/>
          </reference>
          <reference field="64" count="1" selected="0">
            <x v="45"/>
          </reference>
          <reference field="65" count="1" selected="0">
            <x v="0"/>
          </reference>
        </references>
      </pivotArea>
    </format>
    <format dxfId="472">
      <pivotArea dataOnly="0" labelOnly="1" outline="0" fieldPosition="0">
        <references count="6">
          <reference field="0" count="1" selected="0">
            <x v="80"/>
          </reference>
          <reference field="24" count="1" selected="0">
            <x v="0"/>
          </reference>
          <reference field="48" count="1" selected="0">
            <x v="6"/>
          </reference>
          <reference field="59" count="1">
            <x v="2"/>
          </reference>
          <reference field="64" count="1" selected="0">
            <x v="46"/>
          </reference>
          <reference field="65" count="1" selected="0">
            <x v="0"/>
          </reference>
        </references>
      </pivotArea>
    </format>
    <format dxfId="471">
      <pivotArea dataOnly="0" labelOnly="1" outline="0" fieldPosition="0">
        <references count="6">
          <reference field="0" count="1" selected="0">
            <x v="74"/>
          </reference>
          <reference field="24" count="1" selected="0">
            <x v="0"/>
          </reference>
          <reference field="48" count="1" selected="0">
            <x v="1"/>
          </reference>
          <reference field="59" count="1">
            <x v="2"/>
          </reference>
          <reference field="64" count="1" selected="0">
            <x v="47"/>
          </reference>
          <reference field="65" count="1" selected="0">
            <x v="0"/>
          </reference>
        </references>
      </pivotArea>
    </format>
    <format dxfId="470">
      <pivotArea dataOnly="0" labelOnly="1" outline="0" fieldPosition="0">
        <references count="6">
          <reference field="0" count="1" selected="0">
            <x v="76"/>
          </reference>
          <reference field="24" count="1" selected="0">
            <x v="0"/>
          </reference>
          <reference field="48" count="1" selected="0">
            <x v="4"/>
          </reference>
          <reference field="59" count="1">
            <x v="2"/>
          </reference>
          <reference field="64" count="1" selected="0">
            <x v="48"/>
          </reference>
          <reference field="65" count="1" selected="0">
            <x v="0"/>
          </reference>
        </references>
      </pivotArea>
    </format>
    <format dxfId="469">
      <pivotArea dataOnly="0" labelOnly="1" outline="0" fieldPosition="0">
        <references count="6">
          <reference field="0" count="1" selected="0">
            <x v="39"/>
          </reference>
          <reference field="24" count="1" selected="0">
            <x v="0"/>
          </reference>
          <reference field="48" count="1" selected="0">
            <x v="5"/>
          </reference>
          <reference field="59" count="1">
            <x v="0"/>
          </reference>
          <reference field="64" count="1" selected="0">
            <x v="49"/>
          </reference>
          <reference field="65" count="1" selected="0">
            <x v="0"/>
          </reference>
        </references>
      </pivotArea>
    </format>
    <format dxfId="468">
      <pivotArea dataOnly="0" labelOnly="1" outline="0" fieldPosition="0">
        <references count="6">
          <reference field="0" count="1" selected="0">
            <x v="53"/>
          </reference>
          <reference field="24" count="1" selected="0">
            <x v="1"/>
          </reference>
          <reference field="48" count="1" selected="0">
            <x v="1"/>
          </reference>
          <reference field="59" count="1">
            <x v="0"/>
          </reference>
          <reference field="64" count="1" selected="0">
            <x v="4"/>
          </reference>
          <reference field="65" count="1" selected="0">
            <x v="0"/>
          </reference>
        </references>
      </pivotArea>
    </format>
    <format dxfId="467">
      <pivotArea dataOnly="0" labelOnly="1" outline="0" fieldPosition="0">
        <references count="6">
          <reference field="0" count="1" selected="0">
            <x v="63"/>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466">
      <pivotArea dataOnly="0" labelOnly="1" outline="0" fieldPosition="0">
        <references count="6">
          <reference field="0" count="1" selected="0">
            <x v="85"/>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465">
      <pivotArea dataOnly="0" labelOnly="1" outline="0" fieldPosition="0">
        <references count="6">
          <reference field="0" count="1" selected="0">
            <x v="86"/>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464">
      <pivotArea dataOnly="0" labelOnly="1" outline="0" fieldPosition="0">
        <references count="6">
          <reference field="0" count="1" selected="0">
            <x v="70"/>
          </reference>
          <reference field="24" count="1" selected="0">
            <x v="1"/>
          </reference>
          <reference field="48" count="1" selected="0">
            <x v="1"/>
          </reference>
          <reference field="59" count="1">
            <x v="2"/>
          </reference>
          <reference field="64" count="1" selected="0">
            <x v="6"/>
          </reference>
          <reference field="65" count="1" selected="0">
            <x v="0"/>
          </reference>
        </references>
      </pivotArea>
    </format>
    <format dxfId="463">
      <pivotArea dataOnly="0" labelOnly="1" outline="0" fieldPosition="0">
        <references count="6">
          <reference field="0" count="1" selected="0">
            <x v="58"/>
          </reference>
          <reference field="24" count="1" selected="0">
            <x v="1"/>
          </reference>
          <reference field="48" count="1" selected="0">
            <x v="1"/>
          </reference>
          <reference field="59" count="1">
            <x v="0"/>
          </reference>
          <reference field="64" count="1" selected="0">
            <x v="11"/>
          </reference>
          <reference field="65" count="1" selected="0">
            <x v="0"/>
          </reference>
        </references>
      </pivotArea>
    </format>
    <format dxfId="462">
      <pivotArea dataOnly="0" labelOnly="1" outline="0" fieldPosition="0">
        <references count="6">
          <reference field="0" count="1" selected="0">
            <x v="69"/>
          </reference>
          <reference field="24" count="1" selected="0">
            <x v="1"/>
          </reference>
          <reference field="48" count="1" selected="0">
            <x v="1"/>
          </reference>
          <reference field="59" count="1">
            <x v="2"/>
          </reference>
          <reference field="64" count="1" selected="0">
            <x v="15"/>
          </reference>
          <reference field="65" count="1" selected="0">
            <x v="0"/>
          </reference>
        </references>
      </pivotArea>
    </format>
    <format dxfId="461">
      <pivotArea dataOnly="0" labelOnly="1" outline="0" fieldPosition="0">
        <references count="6">
          <reference field="0" count="1" selected="0">
            <x v="47"/>
          </reference>
          <reference field="24" count="1" selected="0">
            <x v="1"/>
          </reference>
          <reference field="48" count="1" selected="0">
            <x v="1"/>
          </reference>
          <reference field="59" count="1">
            <x v="0"/>
          </reference>
          <reference field="64" count="1" selected="0">
            <x v="20"/>
          </reference>
          <reference field="65" count="1" selected="0">
            <x v="0"/>
          </reference>
        </references>
      </pivotArea>
    </format>
    <format dxfId="460">
      <pivotArea dataOnly="0" labelOnly="1" outline="0" fieldPosition="0">
        <references count="6">
          <reference field="0" count="1" selected="0">
            <x v="93"/>
          </reference>
          <reference field="24" count="1" selected="0">
            <x v="1"/>
          </reference>
          <reference field="48" count="1" selected="0">
            <x v="1"/>
          </reference>
          <reference field="59" count="1">
            <x v="2"/>
          </reference>
          <reference field="64" count="1" selected="0">
            <x v="30"/>
          </reference>
          <reference field="65" count="1" selected="0">
            <x v="0"/>
          </reference>
        </references>
      </pivotArea>
    </format>
    <format dxfId="459">
      <pivotArea dataOnly="0" labelOnly="1" outline="0" fieldPosition="0">
        <references count="6">
          <reference field="0" count="1" selected="0">
            <x v="59"/>
          </reference>
          <reference field="24" count="1" selected="0">
            <x v="1"/>
          </reference>
          <reference field="48" count="1" selected="0">
            <x v="1"/>
          </reference>
          <reference field="59" count="1">
            <x v="0"/>
          </reference>
          <reference field="64" count="1" selected="0">
            <x v="37"/>
          </reference>
          <reference field="65" count="1" selected="0">
            <x v="0"/>
          </reference>
        </references>
      </pivotArea>
    </format>
    <format dxfId="458">
      <pivotArea dataOnly="0" labelOnly="1" outline="0" fieldPosition="0">
        <references count="6">
          <reference field="0" count="1" selected="0">
            <x v="89"/>
          </reference>
          <reference field="24" count="1" selected="0">
            <x v="1"/>
          </reference>
          <reference field="48" count="1" selected="0">
            <x v="1"/>
          </reference>
          <reference field="59" count="1">
            <x v="2"/>
          </reference>
          <reference field="64" count="1" selected="0">
            <x v="38"/>
          </reference>
          <reference field="65" count="1" selected="0">
            <x v="0"/>
          </reference>
        </references>
      </pivotArea>
    </format>
    <format dxfId="457">
      <pivotArea dataOnly="0" labelOnly="1" outline="0" fieldPosition="0">
        <references count="6">
          <reference field="0" count="1" selected="0">
            <x v="61"/>
          </reference>
          <reference field="24" count="1" selected="0">
            <x v="2"/>
          </reference>
          <reference field="48" count="1" selected="0">
            <x v="1"/>
          </reference>
          <reference field="59" count="1">
            <x v="2"/>
          </reference>
          <reference field="64" count="1" selected="0">
            <x v="4"/>
          </reference>
          <reference field="65" count="1" selected="0">
            <x v="0"/>
          </reference>
        </references>
      </pivotArea>
    </format>
    <format dxfId="456">
      <pivotArea dataOnly="0" labelOnly="1" outline="0" fieldPosition="0">
        <references count="6">
          <reference field="0" count="1" selected="0">
            <x v="60"/>
          </reference>
          <reference field="24" count="1" selected="0">
            <x v="2"/>
          </reference>
          <reference field="48" count="1" selected="0">
            <x v="1"/>
          </reference>
          <reference field="59" count="1">
            <x v="0"/>
          </reference>
          <reference field="64" count="1" selected="0">
            <x v="28"/>
          </reference>
          <reference field="65" count="1" selected="0">
            <x v="0"/>
          </reference>
        </references>
      </pivotArea>
    </format>
    <format dxfId="455">
      <pivotArea dataOnly="0" labelOnly="1" outline="0" fieldPosition="0">
        <references count="6">
          <reference field="0" count="1" selected="0">
            <x v="90"/>
          </reference>
          <reference field="24" count="1" selected="0">
            <x v="2"/>
          </reference>
          <reference field="48" count="1" selected="0">
            <x v="1"/>
          </reference>
          <reference field="59" count="1">
            <x v="2"/>
          </reference>
          <reference field="64" count="1" selected="0">
            <x v="49"/>
          </reference>
          <reference field="65" count="1" selected="0">
            <x v="0"/>
          </reference>
        </references>
      </pivotArea>
    </format>
    <format dxfId="454">
      <pivotArea dataOnly="0" labelOnly="1" outline="0" fieldPosition="0">
        <references count="1">
          <reference field="4294967294" count="2">
            <x v="0"/>
            <x v="1"/>
          </reference>
        </references>
      </pivotArea>
    </format>
    <format dxfId="453">
      <pivotArea type="all" dataOnly="0" outline="0" fieldPosition="0"/>
    </format>
    <format dxfId="452">
      <pivotArea outline="0" collapsedLevelsAreSubtotals="1" fieldPosition="0"/>
    </format>
    <format dxfId="451">
      <pivotArea type="origin" dataOnly="0" labelOnly="1" outline="0" fieldPosition="0"/>
    </format>
    <format dxfId="450">
      <pivotArea field="-2" type="button" dataOnly="0" labelOnly="1" outline="0" axis="axisCol" fieldPosition="0"/>
    </format>
    <format dxfId="449">
      <pivotArea type="topRight" dataOnly="0" labelOnly="1" outline="0" fieldPosition="0"/>
    </format>
    <format dxfId="448">
      <pivotArea field="65" type="button" dataOnly="0" labelOnly="1" outline="0" axis="axisRow" fieldPosition="0"/>
    </format>
    <format dxfId="447">
      <pivotArea field="24" type="button" dataOnly="0" labelOnly="1" outline="0" axis="axisRow" fieldPosition="1"/>
    </format>
    <format dxfId="446">
      <pivotArea field="64" type="button" dataOnly="0" labelOnly="1" outline="0" axis="axisRow" fieldPosition="2"/>
    </format>
    <format dxfId="445">
      <pivotArea field="0" type="button" dataOnly="0" labelOnly="1" outline="0" axis="axisRow" fieldPosition="3"/>
    </format>
    <format dxfId="444">
      <pivotArea field="48" type="button" dataOnly="0" labelOnly="1" outline="0" axis="axisRow" fieldPosition="4"/>
    </format>
    <format dxfId="443">
      <pivotArea field="59" type="button" dataOnly="0" labelOnly="1" outline="0" axis="axisRow" fieldPosition="5"/>
    </format>
    <format dxfId="442">
      <pivotArea dataOnly="0" labelOnly="1" outline="0" fieldPosition="0">
        <references count="1">
          <reference field="65" count="1">
            <x v="0"/>
          </reference>
        </references>
      </pivotArea>
    </format>
    <format dxfId="441">
      <pivotArea dataOnly="0" labelOnly="1" outline="0" fieldPosition="0">
        <references count="1">
          <reference field="65" count="1" defaultSubtotal="1">
            <x v="0"/>
          </reference>
        </references>
      </pivotArea>
    </format>
    <format dxfId="440">
      <pivotArea dataOnly="0" labelOnly="1" grandRow="1" outline="0" fieldPosition="0"/>
    </format>
    <format dxfId="439">
      <pivotArea dataOnly="0" labelOnly="1" outline="0" fieldPosition="0">
        <references count="2">
          <reference field="24" count="0"/>
          <reference field="65" count="1" selected="0">
            <x v="0"/>
          </reference>
        </references>
      </pivotArea>
    </format>
    <format dxfId="438">
      <pivotArea dataOnly="0" labelOnly="1" outline="0" fieldPosition="0">
        <references count="2">
          <reference field="24" count="0" defaultSubtotal="1"/>
          <reference field="65" count="1" selected="0">
            <x v="0"/>
          </reference>
        </references>
      </pivotArea>
    </format>
    <format dxfId="437">
      <pivotArea dataOnly="0" labelOnly="1" outline="0" fieldPosition="0">
        <references count="3">
          <reference field="24" count="1" selected="0">
            <x v="0"/>
          </reference>
          <reference field="64" count="20">
            <x v="8"/>
            <x v="9"/>
            <x v="10"/>
            <x v="14"/>
            <x v="21"/>
            <x v="22"/>
            <x v="23"/>
            <x v="26"/>
            <x v="27"/>
            <x v="35"/>
            <x v="36"/>
            <x v="37"/>
            <x v="41"/>
            <x v="43"/>
            <x v="44"/>
            <x v="45"/>
            <x v="46"/>
            <x v="47"/>
            <x v="48"/>
            <x v="49"/>
          </reference>
          <reference field="65" count="1" selected="0">
            <x v="0"/>
          </reference>
        </references>
      </pivotArea>
    </format>
    <format dxfId="436">
      <pivotArea dataOnly="0" labelOnly="1" outline="0" fieldPosition="0">
        <references count="3">
          <reference field="24" count="1" selected="0">
            <x v="1"/>
          </reference>
          <reference field="64" count="8">
            <x v="4"/>
            <x v="6"/>
            <x v="11"/>
            <x v="15"/>
            <x v="20"/>
            <x v="30"/>
            <x v="37"/>
            <x v="38"/>
          </reference>
          <reference field="65" count="1" selected="0">
            <x v="0"/>
          </reference>
        </references>
      </pivotArea>
    </format>
    <format dxfId="435">
      <pivotArea dataOnly="0" labelOnly="1" outline="0" fieldPosition="0">
        <references count="3">
          <reference field="24" count="1" selected="0">
            <x v="2"/>
          </reference>
          <reference field="64" count="3">
            <x v="4"/>
            <x v="28"/>
            <x v="49"/>
          </reference>
          <reference field="65" count="1" selected="0">
            <x v="0"/>
          </reference>
        </references>
      </pivotArea>
    </format>
    <format dxfId="434">
      <pivotArea dataOnly="0" labelOnly="1" outline="0" fieldPosition="0">
        <references count="4">
          <reference field="0" count="1">
            <x v="82"/>
          </reference>
          <reference field="24" count="1" selected="0">
            <x v="0"/>
          </reference>
          <reference field="64" count="1" selected="0">
            <x v="8"/>
          </reference>
          <reference field="65" count="1" selected="0">
            <x v="0"/>
          </reference>
        </references>
      </pivotArea>
    </format>
    <format dxfId="433">
      <pivotArea dataOnly="0" labelOnly="1" outline="0" fieldPosition="0">
        <references count="4">
          <reference field="0" count="1">
            <x v="79"/>
          </reference>
          <reference field="24" count="1" selected="0">
            <x v="0"/>
          </reference>
          <reference field="64" count="1" selected="0">
            <x v="9"/>
          </reference>
          <reference field="65" count="1" selected="0">
            <x v="0"/>
          </reference>
        </references>
      </pivotArea>
    </format>
    <format dxfId="432">
      <pivotArea dataOnly="0" labelOnly="1" outline="0" fieldPosition="0">
        <references count="4">
          <reference field="0" count="1">
            <x v="72"/>
          </reference>
          <reference field="24" count="1" selected="0">
            <x v="0"/>
          </reference>
          <reference field="64" count="1" selected="0">
            <x v="10"/>
          </reference>
          <reference field="65" count="1" selected="0">
            <x v="0"/>
          </reference>
        </references>
      </pivotArea>
    </format>
    <format dxfId="431">
      <pivotArea dataOnly="0" labelOnly="1" outline="0" fieldPosition="0">
        <references count="4">
          <reference field="0" count="2">
            <x v="49"/>
            <x v="94"/>
          </reference>
          <reference field="24" count="1" selected="0">
            <x v="0"/>
          </reference>
          <reference field="64" count="1" selected="0">
            <x v="14"/>
          </reference>
          <reference field="65" count="1" selected="0">
            <x v="0"/>
          </reference>
        </references>
      </pivotArea>
    </format>
    <format dxfId="430">
      <pivotArea dataOnly="0" labelOnly="1" outline="0" fieldPosition="0">
        <references count="4">
          <reference field="0" count="1">
            <x v="87"/>
          </reference>
          <reference field="24" count="1" selected="0">
            <x v="0"/>
          </reference>
          <reference field="64" count="1" selected="0">
            <x v="21"/>
          </reference>
          <reference field="65" count="1" selected="0">
            <x v="0"/>
          </reference>
        </references>
      </pivotArea>
    </format>
    <format dxfId="429">
      <pivotArea dataOnly="0" labelOnly="1" outline="0" fieldPosition="0">
        <references count="4">
          <reference field="0" count="1">
            <x v="45"/>
          </reference>
          <reference field="24" count="1" selected="0">
            <x v="0"/>
          </reference>
          <reference field="64" count="1" selected="0">
            <x v="22"/>
          </reference>
          <reference field="65" count="1" selected="0">
            <x v="0"/>
          </reference>
        </references>
      </pivotArea>
    </format>
    <format dxfId="428">
      <pivotArea dataOnly="0" labelOnly="1" outline="0" fieldPosition="0">
        <references count="4">
          <reference field="0" count="1">
            <x v="71"/>
          </reference>
          <reference field="24" count="1" selected="0">
            <x v="0"/>
          </reference>
          <reference field="64" count="1" selected="0">
            <x v="23"/>
          </reference>
          <reference field="65" count="1" selected="0">
            <x v="0"/>
          </reference>
        </references>
      </pivotArea>
    </format>
    <format dxfId="427">
      <pivotArea dataOnly="0" labelOnly="1" outline="0" fieldPosition="0">
        <references count="4">
          <reference field="0" count="1">
            <x v="46"/>
          </reference>
          <reference field="24" count="1" selected="0">
            <x v="0"/>
          </reference>
          <reference field="64" count="1" selected="0">
            <x v="26"/>
          </reference>
          <reference field="65" count="1" selected="0">
            <x v="0"/>
          </reference>
        </references>
      </pivotArea>
    </format>
    <format dxfId="426">
      <pivotArea dataOnly="0" labelOnly="1" outline="0" fieldPosition="0">
        <references count="4">
          <reference field="0" count="1">
            <x v="81"/>
          </reference>
          <reference field="24" count="1" selected="0">
            <x v="0"/>
          </reference>
          <reference field="64" count="1" selected="0">
            <x v="27"/>
          </reference>
          <reference field="65" count="1" selected="0">
            <x v="0"/>
          </reference>
        </references>
      </pivotArea>
    </format>
    <format dxfId="425">
      <pivotArea dataOnly="0" labelOnly="1" outline="0" fieldPosition="0">
        <references count="4">
          <reference field="0" count="1">
            <x v="83"/>
          </reference>
          <reference field="24" count="1" selected="0">
            <x v="0"/>
          </reference>
          <reference field="64" count="1" selected="0">
            <x v="35"/>
          </reference>
          <reference field="65" count="1" selected="0">
            <x v="0"/>
          </reference>
        </references>
      </pivotArea>
    </format>
    <format dxfId="424">
      <pivotArea dataOnly="0" labelOnly="1" outline="0" fieldPosition="0">
        <references count="4">
          <reference field="0" count="1">
            <x v="73"/>
          </reference>
          <reference field="24" count="1" selected="0">
            <x v="0"/>
          </reference>
          <reference field="64" count="1" selected="0">
            <x v="36"/>
          </reference>
          <reference field="65" count="1" selected="0">
            <x v="0"/>
          </reference>
        </references>
      </pivotArea>
    </format>
    <format dxfId="423">
      <pivotArea dataOnly="0" labelOnly="1" outline="0" fieldPosition="0">
        <references count="4">
          <reference field="0" count="1">
            <x v="40"/>
          </reference>
          <reference field="24" count="1" selected="0">
            <x v="0"/>
          </reference>
          <reference field="64" count="1" selected="0">
            <x v="37"/>
          </reference>
          <reference field="65" count="1" selected="0">
            <x v="0"/>
          </reference>
        </references>
      </pivotArea>
    </format>
    <format dxfId="422">
      <pivotArea dataOnly="0" labelOnly="1" outline="0" fieldPosition="0">
        <references count="4">
          <reference field="0" count="1">
            <x v="78"/>
          </reference>
          <reference field="24" count="1" selected="0">
            <x v="0"/>
          </reference>
          <reference field="64" count="1" selected="0">
            <x v="41"/>
          </reference>
          <reference field="65" count="1" selected="0">
            <x v="0"/>
          </reference>
        </references>
      </pivotArea>
    </format>
    <format dxfId="421">
      <pivotArea dataOnly="0" labelOnly="1" outline="0" fieldPosition="0">
        <references count="4">
          <reference field="0" count="1">
            <x v="75"/>
          </reference>
          <reference field="24" count="1" selected="0">
            <x v="0"/>
          </reference>
          <reference field="64" count="1" selected="0">
            <x v="43"/>
          </reference>
          <reference field="65" count="1" selected="0">
            <x v="0"/>
          </reference>
        </references>
      </pivotArea>
    </format>
    <format dxfId="420">
      <pivotArea dataOnly="0" labelOnly="1" outline="0" fieldPosition="0">
        <references count="4">
          <reference field="0" count="1">
            <x v="41"/>
          </reference>
          <reference field="24" count="1" selected="0">
            <x v="0"/>
          </reference>
          <reference field="64" count="1" selected="0">
            <x v="44"/>
          </reference>
          <reference field="65" count="1" selected="0">
            <x v="0"/>
          </reference>
        </references>
      </pivotArea>
    </format>
    <format dxfId="419">
      <pivotArea dataOnly="0" labelOnly="1" outline="0" fieldPosition="0">
        <references count="4">
          <reference field="0" count="1">
            <x v="77"/>
          </reference>
          <reference field="24" count="1" selected="0">
            <x v="0"/>
          </reference>
          <reference field="64" count="1" selected="0">
            <x v="45"/>
          </reference>
          <reference field="65" count="1" selected="0">
            <x v="0"/>
          </reference>
        </references>
      </pivotArea>
    </format>
    <format dxfId="418">
      <pivotArea dataOnly="0" labelOnly="1" outline="0" fieldPosition="0">
        <references count="4">
          <reference field="0" count="1">
            <x v="80"/>
          </reference>
          <reference field="24" count="1" selected="0">
            <x v="0"/>
          </reference>
          <reference field="64" count="1" selected="0">
            <x v="46"/>
          </reference>
          <reference field="65" count="1" selected="0">
            <x v="0"/>
          </reference>
        </references>
      </pivotArea>
    </format>
    <format dxfId="417">
      <pivotArea dataOnly="0" labelOnly="1" outline="0" fieldPosition="0">
        <references count="4">
          <reference field="0" count="1">
            <x v="74"/>
          </reference>
          <reference field="24" count="1" selected="0">
            <x v="0"/>
          </reference>
          <reference field="64" count="1" selected="0">
            <x v="47"/>
          </reference>
          <reference field="65" count="1" selected="0">
            <x v="0"/>
          </reference>
        </references>
      </pivotArea>
    </format>
    <format dxfId="416">
      <pivotArea dataOnly="0" labelOnly="1" outline="0" fieldPosition="0">
        <references count="4">
          <reference field="0" count="1">
            <x v="76"/>
          </reference>
          <reference field="24" count="1" selected="0">
            <x v="0"/>
          </reference>
          <reference field="64" count="1" selected="0">
            <x v="48"/>
          </reference>
          <reference field="65" count="1" selected="0">
            <x v="0"/>
          </reference>
        </references>
      </pivotArea>
    </format>
    <format dxfId="415">
      <pivotArea dataOnly="0" labelOnly="1" outline="0" fieldPosition="0">
        <references count="4">
          <reference field="0" count="1">
            <x v="39"/>
          </reference>
          <reference field="24" count="1" selected="0">
            <x v="0"/>
          </reference>
          <reference field="64" count="1" selected="0">
            <x v="49"/>
          </reference>
          <reference field="65" count="1" selected="0">
            <x v="0"/>
          </reference>
        </references>
      </pivotArea>
    </format>
    <format dxfId="414">
      <pivotArea dataOnly="0" labelOnly="1" outline="0" fieldPosition="0">
        <references count="4">
          <reference field="0" count="4">
            <x v="53"/>
            <x v="63"/>
            <x v="85"/>
            <x v="86"/>
          </reference>
          <reference field="24" count="1" selected="0">
            <x v="1"/>
          </reference>
          <reference field="64" count="1" selected="0">
            <x v="4"/>
          </reference>
          <reference field="65" count="1" selected="0">
            <x v="0"/>
          </reference>
        </references>
      </pivotArea>
    </format>
    <format dxfId="413">
      <pivotArea dataOnly="0" labelOnly="1" outline="0" fieldPosition="0">
        <references count="4">
          <reference field="0" count="1">
            <x v="70"/>
          </reference>
          <reference field="24" count="1" selected="0">
            <x v="1"/>
          </reference>
          <reference field="64" count="1" selected="0">
            <x v="6"/>
          </reference>
          <reference field="65" count="1" selected="0">
            <x v="0"/>
          </reference>
        </references>
      </pivotArea>
    </format>
    <format dxfId="412">
      <pivotArea dataOnly="0" labelOnly="1" outline="0" fieldPosition="0">
        <references count="4">
          <reference field="0" count="1">
            <x v="58"/>
          </reference>
          <reference field="24" count="1" selected="0">
            <x v="1"/>
          </reference>
          <reference field="64" count="1" selected="0">
            <x v="11"/>
          </reference>
          <reference field="65" count="1" selected="0">
            <x v="0"/>
          </reference>
        </references>
      </pivotArea>
    </format>
    <format dxfId="411">
      <pivotArea dataOnly="0" labelOnly="1" outline="0" fieldPosition="0">
        <references count="4">
          <reference field="0" count="1">
            <x v="69"/>
          </reference>
          <reference field="24" count="1" selected="0">
            <x v="1"/>
          </reference>
          <reference field="64" count="1" selected="0">
            <x v="15"/>
          </reference>
          <reference field="65" count="1" selected="0">
            <x v="0"/>
          </reference>
        </references>
      </pivotArea>
    </format>
    <format dxfId="410">
      <pivotArea dataOnly="0" labelOnly="1" outline="0" fieldPosition="0">
        <references count="4">
          <reference field="0" count="1">
            <x v="47"/>
          </reference>
          <reference field="24" count="1" selected="0">
            <x v="1"/>
          </reference>
          <reference field="64" count="1" selected="0">
            <x v="20"/>
          </reference>
          <reference field="65" count="1" selected="0">
            <x v="0"/>
          </reference>
        </references>
      </pivotArea>
    </format>
    <format dxfId="409">
      <pivotArea dataOnly="0" labelOnly="1" outline="0" fieldPosition="0">
        <references count="4">
          <reference field="0" count="1">
            <x v="93"/>
          </reference>
          <reference field="24" count="1" selected="0">
            <x v="1"/>
          </reference>
          <reference field="64" count="1" selected="0">
            <x v="30"/>
          </reference>
          <reference field="65" count="1" selected="0">
            <x v="0"/>
          </reference>
        </references>
      </pivotArea>
    </format>
    <format dxfId="408">
      <pivotArea dataOnly="0" labelOnly="1" outline="0" fieldPosition="0">
        <references count="4">
          <reference field="0" count="1">
            <x v="59"/>
          </reference>
          <reference field="24" count="1" selected="0">
            <x v="1"/>
          </reference>
          <reference field="64" count="1" selected="0">
            <x v="37"/>
          </reference>
          <reference field="65" count="1" selected="0">
            <x v="0"/>
          </reference>
        </references>
      </pivotArea>
    </format>
    <format dxfId="407">
      <pivotArea dataOnly="0" labelOnly="1" outline="0" fieldPosition="0">
        <references count="4">
          <reference field="0" count="1">
            <x v="89"/>
          </reference>
          <reference field="24" count="1" selected="0">
            <x v="1"/>
          </reference>
          <reference field="64" count="1" selected="0">
            <x v="38"/>
          </reference>
          <reference field="65" count="1" selected="0">
            <x v="0"/>
          </reference>
        </references>
      </pivotArea>
    </format>
    <format dxfId="406">
      <pivotArea dataOnly="0" labelOnly="1" outline="0" fieldPosition="0">
        <references count="4">
          <reference field="0" count="1">
            <x v="61"/>
          </reference>
          <reference field="24" count="1" selected="0">
            <x v="2"/>
          </reference>
          <reference field="64" count="1" selected="0">
            <x v="4"/>
          </reference>
          <reference field="65" count="1" selected="0">
            <x v="0"/>
          </reference>
        </references>
      </pivotArea>
    </format>
    <format dxfId="405">
      <pivotArea dataOnly="0" labelOnly="1" outline="0" fieldPosition="0">
        <references count="4">
          <reference field="0" count="1">
            <x v="60"/>
          </reference>
          <reference field="24" count="1" selected="0">
            <x v="2"/>
          </reference>
          <reference field="64" count="1" selected="0">
            <x v="28"/>
          </reference>
          <reference field="65" count="1" selected="0">
            <x v="0"/>
          </reference>
        </references>
      </pivotArea>
    </format>
    <format dxfId="404">
      <pivotArea dataOnly="0" labelOnly="1" outline="0" fieldPosition="0">
        <references count="4">
          <reference field="0" count="1">
            <x v="90"/>
          </reference>
          <reference field="24" count="1" selected="0">
            <x v="2"/>
          </reference>
          <reference field="64" count="1" selected="0">
            <x v="49"/>
          </reference>
          <reference field="65" count="1" selected="0">
            <x v="0"/>
          </reference>
        </references>
      </pivotArea>
    </format>
    <format dxfId="403">
      <pivotArea dataOnly="0" labelOnly="1" outline="0" fieldPosition="0">
        <references count="5">
          <reference field="0" count="1" selected="0">
            <x v="82"/>
          </reference>
          <reference field="24" count="1" selected="0">
            <x v="0"/>
          </reference>
          <reference field="48" count="1">
            <x v="1"/>
          </reference>
          <reference field="64" count="1" selected="0">
            <x v="8"/>
          </reference>
          <reference field="65" count="1" selected="0">
            <x v="0"/>
          </reference>
        </references>
      </pivotArea>
    </format>
    <format dxfId="402">
      <pivotArea dataOnly="0" labelOnly="1" outline="0" fieldPosition="0">
        <references count="5">
          <reference field="0" count="1" selected="0">
            <x v="79"/>
          </reference>
          <reference field="24" count="1" selected="0">
            <x v="0"/>
          </reference>
          <reference field="48" count="1">
            <x v="3"/>
          </reference>
          <reference field="64" count="1" selected="0">
            <x v="9"/>
          </reference>
          <reference field="65" count="1" selected="0">
            <x v="0"/>
          </reference>
        </references>
      </pivotArea>
    </format>
    <format dxfId="401">
      <pivotArea dataOnly="0" labelOnly="1" outline="0" fieldPosition="0">
        <references count="5">
          <reference field="0" count="1" selected="0">
            <x v="72"/>
          </reference>
          <reference field="24" count="1" selected="0">
            <x v="0"/>
          </reference>
          <reference field="48" count="1">
            <x v="8"/>
          </reference>
          <reference field="64" count="1" selected="0">
            <x v="10"/>
          </reference>
          <reference field="65" count="1" selected="0">
            <x v="0"/>
          </reference>
        </references>
      </pivotArea>
    </format>
    <format dxfId="400">
      <pivotArea dataOnly="0" labelOnly="1" outline="0" fieldPosition="0">
        <references count="5">
          <reference field="0" count="1" selected="0">
            <x v="49"/>
          </reference>
          <reference field="24" count="1" selected="0">
            <x v="0"/>
          </reference>
          <reference field="48" count="1">
            <x v="7"/>
          </reference>
          <reference field="64" count="1" selected="0">
            <x v="14"/>
          </reference>
          <reference field="65" count="1" selected="0">
            <x v="0"/>
          </reference>
        </references>
      </pivotArea>
    </format>
    <format dxfId="399">
      <pivotArea dataOnly="0" labelOnly="1" outline="0" fieldPosition="0">
        <references count="5">
          <reference field="0" count="1" selected="0">
            <x v="94"/>
          </reference>
          <reference field="24" count="1" selected="0">
            <x v="0"/>
          </reference>
          <reference field="48" count="1">
            <x v="1"/>
          </reference>
          <reference field="64" count="1" selected="0">
            <x v="14"/>
          </reference>
          <reference field="65" count="1" selected="0">
            <x v="0"/>
          </reference>
        </references>
      </pivotArea>
    </format>
    <format dxfId="398">
      <pivotArea dataOnly="0" labelOnly="1" outline="0" fieldPosition="0">
        <references count="5">
          <reference field="0" count="1" selected="0">
            <x v="87"/>
          </reference>
          <reference field="24" count="1" selected="0">
            <x v="0"/>
          </reference>
          <reference field="48" count="1">
            <x v="6"/>
          </reference>
          <reference field="64" count="1" selected="0">
            <x v="21"/>
          </reference>
          <reference field="65" count="1" selected="0">
            <x v="0"/>
          </reference>
        </references>
      </pivotArea>
    </format>
    <format dxfId="397">
      <pivotArea dataOnly="0" labelOnly="1" outline="0" fieldPosition="0">
        <references count="5">
          <reference field="0" count="1" selected="0">
            <x v="45"/>
          </reference>
          <reference field="24" count="1" selected="0">
            <x v="0"/>
          </reference>
          <reference field="48" count="1">
            <x v="1"/>
          </reference>
          <reference field="64" count="1" selected="0">
            <x v="22"/>
          </reference>
          <reference field="65" count="1" selected="0">
            <x v="0"/>
          </reference>
        </references>
      </pivotArea>
    </format>
    <format dxfId="396">
      <pivotArea dataOnly="0" labelOnly="1" outline="0" fieldPosition="0">
        <references count="5">
          <reference field="0" count="1" selected="0">
            <x v="46"/>
          </reference>
          <reference field="24" count="1" selected="0">
            <x v="0"/>
          </reference>
          <reference field="48" count="1">
            <x v="6"/>
          </reference>
          <reference field="64" count="1" selected="0">
            <x v="26"/>
          </reference>
          <reference field="65" count="1" selected="0">
            <x v="0"/>
          </reference>
        </references>
      </pivotArea>
    </format>
    <format dxfId="395">
      <pivotArea dataOnly="0" labelOnly="1" outline="0" fieldPosition="0">
        <references count="5">
          <reference field="0" count="1" selected="0">
            <x v="81"/>
          </reference>
          <reference field="24" count="1" selected="0">
            <x v="0"/>
          </reference>
          <reference field="48" count="1">
            <x v="2"/>
          </reference>
          <reference field="64" count="1" selected="0">
            <x v="27"/>
          </reference>
          <reference field="65" count="1" selected="0">
            <x v="0"/>
          </reference>
        </references>
      </pivotArea>
    </format>
    <format dxfId="394">
      <pivotArea dataOnly="0" labelOnly="1" outline="0" fieldPosition="0">
        <references count="5">
          <reference field="0" count="1" selected="0">
            <x v="73"/>
          </reference>
          <reference field="24" count="1" selected="0">
            <x v="0"/>
          </reference>
          <reference field="48" count="1">
            <x v="1"/>
          </reference>
          <reference field="64" count="1" selected="0">
            <x v="36"/>
          </reference>
          <reference field="65" count="1" selected="0">
            <x v="0"/>
          </reference>
        </references>
      </pivotArea>
    </format>
    <format dxfId="393">
      <pivotArea dataOnly="0" labelOnly="1" outline="0" fieldPosition="0">
        <references count="5">
          <reference field="0" count="1" selected="0">
            <x v="75"/>
          </reference>
          <reference field="24" count="1" selected="0">
            <x v="0"/>
          </reference>
          <reference field="48" count="1">
            <x v="9"/>
          </reference>
          <reference field="64" count="1" selected="0">
            <x v="43"/>
          </reference>
          <reference field="65" count="1" selected="0">
            <x v="0"/>
          </reference>
        </references>
      </pivotArea>
    </format>
    <format dxfId="392">
      <pivotArea dataOnly="0" labelOnly="1" outline="0" fieldPosition="0">
        <references count="5">
          <reference field="0" count="1" selected="0">
            <x v="41"/>
          </reference>
          <reference field="24" count="1" selected="0">
            <x v="0"/>
          </reference>
          <reference field="48" count="1">
            <x v="7"/>
          </reference>
          <reference field="64" count="1" selected="0">
            <x v="44"/>
          </reference>
          <reference field="65" count="1" selected="0">
            <x v="0"/>
          </reference>
        </references>
      </pivotArea>
    </format>
    <format dxfId="391">
      <pivotArea dataOnly="0" labelOnly="1" outline="0" fieldPosition="0">
        <references count="5">
          <reference field="0" count="1" selected="0">
            <x v="80"/>
          </reference>
          <reference field="24" count="1" selected="0">
            <x v="0"/>
          </reference>
          <reference field="48" count="1">
            <x v="6"/>
          </reference>
          <reference field="64" count="1" selected="0">
            <x v="46"/>
          </reference>
          <reference field="65" count="1" selected="0">
            <x v="0"/>
          </reference>
        </references>
      </pivotArea>
    </format>
    <format dxfId="390">
      <pivotArea dataOnly="0" labelOnly="1" outline="0" fieldPosition="0">
        <references count="5">
          <reference field="0" count="1" selected="0">
            <x v="74"/>
          </reference>
          <reference field="24" count="1" selected="0">
            <x v="0"/>
          </reference>
          <reference field="48" count="1">
            <x v="1"/>
          </reference>
          <reference field="64" count="1" selected="0">
            <x v="47"/>
          </reference>
          <reference field="65" count="1" selected="0">
            <x v="0"/>
          </reference>
        </references>
      </pivotArea>
    </format>
    <format dxfId="389">
      <pivotArea dataOnly="0" labelOnly="1" outline="0" fieldPosition="0">
        <references count="5">
          <reference field="0" count="1" selected="0">
            <x v="76"/>
          </reference>
          <reference field="24" count="1" selected="0">
            <x v="0"/>
          </reference>
          <reference field="48" count="1">
            <x v="4"/>
          </reference>
          <reference field="64" count="1" selected="0">
            <x v="48"/>
          </reference>
          <reference field="65" count="1" selected="0">
            <x v="0"/>
          </reference>
        </references>
      </pivotArea>
    </format>
    <format dxfId="388">
      <pivotArea dataOnly="0" labelOnly="1" outline="0" fieldPosition="0">
        <references count="5">
          <reference field="0" count="1" selected="0">
            <x v="39"/>
          </reference>
          <reference field="24" count="1" selected="0">
            <x v="0"/>
          </reference>
          <reference field="48" count="1">
            <x v="5"/>
          </reference>
          <reference field="64" count="1" selected="0">
            <x v="49"/>
          </reference>
          <reference field="65" count="1" selected="0">
            <x v="0"/>
          </reference>
        </references>
      </pivotArea>
    </format>
    <format dxfId="387">
      <pivotArea dataOnly="0" labelOnly="1" outline="0" fieldPosition="0">
        <references count="5">
          <reference field="0" count="1" selected="0">
            <x v="53"/>
          </reference>
          <reference field="24" count="1" selected="0">
            <x v="1"/>
          </reference>
          <reference field="48" count="1">
            <x v="1"/>
          </reference>
          <reference field="64" count="1" selected="0">
            <x v="4"/>
          </reference>
          <reference field="65" count="1" selected="0">
            <x v="0"/>
          </reference>
        </references>
      </pivotArea>
    </format>
    <format dxfId="386">
      <pivotArea dataOnly="0" labelOnly="1" outline="0" fieldPosition="0">
        <references count="5">
          <reference field="0" count="1" selected="0">
            <x v="61"/>
          </reference>
          <reference field="24" count="1" selected="0">
            <x v="2"/>
          </reference>
          <reference field="48" count="1">
            <x v="1"/>
          </reference>
          <reference field="64" count="1" selected="0">
            <x v="4"/>
          </reference>
          <reference field="65" count="1" selected="0">
            <x v="0"/>
          </reference>
        </references>
      </pivotArea>
    </format>
    <format dxfId="385">
      <pivotArea dataOnly="0" labelOnly="1" outline="0" fieldPosition="0">
        <references count="6">
          <reference field="0" count="1" selected="0">
            <x v="82"/>
          </reference>
          <reference field="24" count="1" selected="0">
            <x v="0"/>
          </reference>
          <reference field="48" count="1" selected="0">
            <x v="1"/>
          </reference>
          <reference field="59" count="1">
            <x v="2"/>
          </reference>
          <reference field="64" count="1" selected="0">
            <x v="8"/>
          </reference>
          <reference field="65" count="1" selected="0">
            <x v="0"/>
          </reference>
        </references>
      </pivotArea>
    </format>
    <format dxfId="384">
      <pivotArea dataOnly="0" labelOnly="1" outline="0" fieldPosition="0">
        <references count="6">
          <reference field="0" count="1" selected="0">
            <x v="79"/>
          </reference>
          <reference field="24" count="1" selected="0">
            <x v="0"/>
          </reference>
          <reference field="48" count="1" selected="0">
            <x v="3"/>
          </reference>
          <reference field="59" count="1">
            <x v="2"/>
          </reference>
          <reference field="64" count="1" selected="0">
            <x v="9"/>
          </reference>
          <reference field="65" count="1" selected="0">
            <x v="0"/>
          </reference>
        </references>
      </pivotArea>
    </format>
    <format dxfId="383">
      <pivotArea dataOnly="0" labelOnly="1" outline="0" fieldPosition="0">
        <references count="6">
          <reference field="0" count="1" selected="0">
            <x v="72"/>
          </reference>
          <reference field="24" count="1" selected="0">
            <x v="0"/>
          </reference>
          <reference field="48" count="1" selected="0">
            <x v="8"/>
          </reference>
          <reference field="59" count="1">
            <x v="2"/>
          </reference>
          <reference field="64" count="1" selected="0">
            <x v="10"/>
          </reference>
          <reference field="65" count="1" selected="0">
            <x v="0"/>
          </reference>
        </references>
      </pivotArea>
    </format>
    <format dxfId="382">
      <pivotArea dataOnly="0" labelOnly="1" outline="0" fieldPosition="0">
        <references count="6">
          <reference field="0" count="1" selected="0">
            <x v="49"/>
          </reference>
          <reference field="24" count="1" selected="0">
            <x v="0"/>
          </reference>
          <reference field="48" count="1" selected="0">
            <x v="7"/>
          </reference>
          <reference field="59" count="1">
            <x v="0"/>
          </reference>
          <reference field="64" count="1" selected="0">
            <x v="14"/>
          </reference>
          <reference field="65" count="1" selected="0">
            <x v="0"/>
          </reference>
        </references>
      </pivotArea>
    </format>
    <format dxfId="381">
      <pivotArea dataOnly="0" labelOnly="1" outline="0" fieldPosition="0">
        <references count="6">
          <reference field="0" count="1" selected="0">
            <x v="94"/>
          </reference>
          <reference field="24" count="1" selected="0">
            <x v="0"/>
          </reference>
          <reference field="48" count="1" selected="0">
            <x v="1"/>
          </reference>
          <reference field="59" count="1">
            <x v="2"/>
          </reference>
          <reference field="64" count="1" selected="0">
            <x v="14"/>
          </reference>
          <reference field="65" count="1" selected="0">
            <x v="0"/>
          </reference>
        </references>
      </pivotArea>
    </format>
    <format dxfId="380">
      <pivotArea dataOnly="0" labelOnly="1" outline="0" fieldPosition="0">
        <references count="6">
          <reference field="0" count="1" selected="0">
            <x v="87"/>
          </reference>
          <reference field="24" count="1" selected="0">
            <x v="0"/>
          </reference>
          <reference field="48" count="1" selected="0">
            <x v="6"/>
          </reference>
          <reference field="59" count="1">
            <x v="2"/>
          </reference>
          <reference field="64" count="1" selected="0">
            <x v="21"/>
          </reference>
          <reference field="65" count="1" selected="0">
            <x v="0"/>
          </reference>
        </references>
      </pivotArea>
    </format>
    <format dxfId="379">
      <pivotArea dataOnly="0" labelOnly="1" outline="0" fieldPosition="0">
        <references count="6">
          <reference field="0" count="1" selected="0">
            <x v="45"/>
          </reference>
          <reference field="24" count="1" selected="0">
            <x v="0"/>
          </reference>
          <reference field="48" count="1" selected="0">
            <x v="1"/>
          </reference>
          <reference field="59" count="1">
            <x v="0"/>
          </reference>
          <reference field="64" count="1" selected="0">
            <x v="22"/>
          </reference>
          <reference field="65" count="1" selected="0">
            <x v="0"/>
          </reference>
        </references>
      </pivotArea>
    </format>
    <format dxfId="378">
      <pivotArea dataOnly="0" labelOnly="1" outline="0" fieldPosition="0">
        <references count="6">
          <reference field="0" count="1" selected="0">
            <x v="71"/>
          </reference>
          <reference field="24" count="1" selected="0">
            <x v="0"/>
          </reference>
          <reference field="48" count="1" selected="0">
            <x v="1"/>
          </reference>
          <reference field="59" count="1">
            <x v="2"/>
          </reference>
          <reference field="64" count="1" selected="0">
            <x v="23"/>
          </reference>
          <reference field="65" count="1" selected="0">
            <x v="0"/>
          </reference>
        </references>
      </pivotArea>
    </format>
    <format dxfId="377">
      <pivotArea dataOnly="0" labelOnly="1" outline="0" fieldPosition="0">
        <references count="6">
          <reference field="0" count="1" selected="0">
            <x v="46"/>
          </reference>
          <reference field="24" count="1" selected="0">
            <x v="0"/>
          </reference>
          <reference field="48" count="1" selected="0">
            <x v="6"/>
          </reference>
          <reference field="59" count="1">
            <x v="0"/>
          </reference>
          <reference field="64" count="1" selected="0">
            <x v="26"/>
          </reference>
          <reference field="65" count="1" selected="0">
            <x v="0"/>
          </reference>
        </references>
      </pivotArea>
    </format>
    <format dxfId="376">
      <pivotArea dataOnly="0" labelOnly="1" outline="0" fieldPosition="0">
        <references count="6">
          <reference field="0" count="1" selected="0">
            <x v="81"/>
          </reference>
          <reference field="24" count="1" selected="0">
            <x v="0"/>
          </reference>
          <reference field="48" count="1" selected="0">
            <x v="2"/>
          </reference>
          <reference field="59" count="1">
            <x v="2"/>
          </reference>
          <reference field="64" count="1" selected="0">
            <x v="27"/>
          </reference>
          <reference field="65" count="1" selected="0">
            <x v="0"/>
          </reference>
        </references>
      </pivotArea>
    </format>
    <format dxfId="375">
      <pivotArea dataOnly="0" labelOnly="1" outline="0" fieldPosition="0">
        <references count="6">
          <reference field="0" count="1" selected="0">
            <x v="83"/>
          </reference>
          <reference field="24" count="1" selected="0">
            <x v="0"/>
          </reference>
          <reference field="48" count="1" selected="0">
            <x v="2"/>
          </reference>
          <reference field="59" count="1">
            <x v="2"/>
          </reference>
          <reference field="64" count="1" selected="0">
            <x v="35"/>
          </reference>
          <reference field="65" count="1" selected="0">
            <x v="0"/>
          </reference>
        </references>
      </pivotArea>
    </format>
    <format dxfId="374">
      <pivotArea dataOnly="0" labelOnly="1" outline="0" fieldPosition="0">
        <references count="6">
          <reference field="0" count="1" selected="0">
            <x v="73"/>
          </reference>
          <reference field="24" count="1" selected="0">
            <x v="0"/>
          </reference>
          <reference field="48" count="1" selected="0">
            <x v="1"/>
          </reference>
          <reference field="59" count="1">
            <x v="2"/>
          </reference>
          <reference field="64" count="1" selected="0">
            <x v="36"/>
          </reference>
          <reference field="65" count="1" selected="0">
            <x v="0"/>
          </reference>
        </references>
      </pivotArea>
    </format>
    <format dxfId="373">
      <pivotArea dataOnly="0" labelOnly="1" outline="0" fieldPosition="0">
        <references count="6">
          <reference field="0" count="1" selected="0">
            <x v="40"/>
          </reference>
          <reference field="24" count="1" selected="0">
            <x v="0"/>
          </reference>
          <reference field="48" count="1" selected="0">
            <x v="1"/>
          </reference>
          <reference field="59" count="1">
            <x v="0"/>
          </reference>
          <reference field="64" count="1" selected="0">
            <x v="37"/>
          </reference>
          <reference field="65" count="1" selected="0">
            <x v="0"/>
          </reference>
        </references>
      </pivotArea>
    </format>
    <format dxfId="372">
      <pivotArea dataOnly="0" labelOnly="1" outline="0" fieldPosition="0">
        <references count="6">
          <reference field="0" count="1" selected="0">
            <x v="78"/>
          </reference>
          <reference field="24" count="1" selected="0">
            <x v="0"/>
          </reference>
          <reference field="48" count="1" selected="0">
            <x v="1"/>
          </reference>
          <reference field="59" count="1">
            <x v="2"/>
          </reference>
          <reference field="64" count="1" selected="0">
            <x v="41"/>
          </reference>
          <reference field="65" count="1" selected="0">
            <x v="0"/>
          </reference>
        </references>
      </pivotArea>
    </format>
    <format dxfId="371">
      <pivotArea dataOnly="0" labelOnly="1" outline="0" fieldPosition="0">
        <references count="6">
          <reference field="0" count="1" selected="0">
            <x v="75"/>
          </reference>
          <reference field="24" count="1" selected="0">
            <x v="0"/>
          </reference>
          <reference field="48" count="1" selected="0">
            <x v="9"/>
          </reference>
          <reference field="59" count="1">
            <x v="2"/>
          </reference>
          <reference field="64" count="1" selected="0">
            <x v="43"/>
          </reference>
          <reference field="65" count="1" selected="0">
            <x v="0"/>
          </reference>
        </references>
      </pivotArea>
    </format>
    <format dxfId="370">
      <pivotArea dataOnly="0" labelOnly="1" outline="0" fieldPosition="0">
        <references count="6">
          <reference field="0" count="1" selected="0">
            <x v="41"/>
          </reference>
          <reference field="24" count="1" selected="0">
            <x v="0"/>
          </reference>
          <reference field="48" count="1" selected="0">
            <x v="7"/>
          </reference>
          <reference field="59" count="1">
            <x v="0"/>
          </reference>
          <reference field="64" count="1" selected="0">
            <x v="44"/>
          </reference>
          <reference field="65" count="1" selected="0">
            <x v="0"/>
          </reference>
        </references>
      </pivotArea>
    </format>
    <format dxfId="369">
      <pivotArea dataOnly="0" labelOnly="1" outline="0" fieldPosition="0">
        <references count="6">
          <reference field="0" count="1" selected="0">
            <x v="77"/>
          </reference>
          <reference field="24" count="1" selected="0">
            <x v="0"/>
          </reference>
          <reference field="48" count="1" selected="0">
            <x v="7"/>
          </reference>
          <reference field="59" count="1">
            <x v="2"/>
          </reference>
          <reference field="64" count="1" selected="0">
            <x v="45"/>
          </reference>
          <reference field="65" count="1" selected="0">
            <x v="0"/>
          </reference>
        </references>
      </pivotArea>
    </format>
    <format dxfId="368">
      <pivotArea dataOnly="0" labelOnly="1" outline="0" fieldPosition="0">
        <references count="6">
          <reference field="0" count="1" selected="0">
            <x v="80"/>
          </reference>
          <reference field="24" count="1" selected="0">
            <x v="0"/>
          </reference>
          <reference field="48" count="1" selected="0">
            <x v="6"/>
          </reference>
          <reference field="59" count="1">
            <x v="2"/>
          </reference>
          <reference field="64" count="1" selected="0">
            <x v="46"/>
          </reference>
          <reference field="65" count="1" selected="0">
            <x v="0"/>
          </reference>
        </references>
      </pivotArea>
    </format>
    <format dxfId="367">
      <pivotArea dataOnly="0" labelOnly="1" outline="0" fieldPosition="0">
        <references count="6">
          <reference field="0" count="1" selected="0">
            <x v="74"/>
          </reference>
          <reference field="24" count="1" selected="0">
            <x v="0"/>
          </reference>
          <reference field="48" count="1" selected="0">
            <x v="1"/>
          </reference>
          <reference field="59" count="1">
            <x v="2"/>
          </reference>
          <reference field="64" count="1" selected="0">
            <x v="47"/>
          </reference>
          <reference field="65" count="1" selected="0">
            <x v="0"/>
          </reference>
        </references>
      </pivotArea>
    </format>
    <format dxfId="366">
      <pivotArea dataOnly="0" labelOnly="1" outline="0" fieldPosition="0">
        <references count="6">
          <reference field="0" count="1" selected="0">
            <x v="76"/>
          </reference>
          <reference field="24" count="1" selected="0">
            <x v="0"/>
          </reference>
          <reference field="48" count="1" selected="0">
            <x v="4"/>
          </reference>
          <reference field="59" count="1">
            <x v="2"/>
          </reference>
          <reference field="64" count="1" selected="0">
            <x v="48"/>
          </reference>
          <reference field="65" count="1" selected="0">
            <x v="0"/>
          </reference>
        </references>
      </pivotArea>
    </format>
    <format dxfId="365">
      <pivotArea dataOnly="0" labelOnly="1" outline="0" fieldPosition="0">
        <references count="6">
          <reference field="0" count="1" selected="0">
            <x v="39"/>
          </reference>
          <reference field="24" count="1" selected="0">
            <x v="0"/>
          </reference>
          <reference field="48" count="1" selected="0">
            <x v="5"/>
          </reference>
          <reference field="59" count="1">
            <x v="0"/>
          </reference>
          <reference field="64" count="1" selected="0">
            <x v="49"/>
          </reference>
          <reference field="65" count="1" selected="0">
            <x v="0"/>
          </reference>
        </references>
      </pivotArea>
    </format>
    <format dxfId="364">
      <pivotArea dataOnly="0" labelOnly="1" outline="0" fieldPosition="0">
        <references count="6">
          <reference field="0" count="1" selected="0">
            <x v="53"/>
          </reference>
          <reference field="24" count="1" selected="0">
            <x v="1"/>
          </reference>
          <reference field="48" count="1" selected="0">
            <x v="1"/>
          </reference>
          <reference field="59" count="1">
            <x v="0"/>
          </reference>
          <reference field="64" count="1" selected="0">
            <x v="4"/>
          </reference>
          <reference field="65" count="1" selected="0">
            <x v="0"/>
          </reference>
        </references>
      </pivotArea>
    </format>
    <format dxfId="363">
      <pivotArea dataOnly="0" labelOnly="1" outline="0" fieldPosition="0">
        <references count="6">
          <reference field="0" count="1" selected="0">
            <x v="63"/>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362">
      <pivotArea dataOnly="0" labelOnly="1" outline="0" fieldPosition="0">
        <references count="6">
          <reference field="0" count="1" selected="0">
            <x v="85"/>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361">
      <pivotArea dataOnly="0" labelOnly="1" outline="0" fieldPosition="0">
        <references count="6">
          <reference field="0" count="1" selected="0">
            <x v="86"/>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360">
      <pivotArea dataOnly="0" labelOnly="1" outline="0" fieldPosition="0">
        <references count="6">
          <reference field="0" count="1" selected="0">
            <x v="70"/>
          </reference>
          <reference field="24" count="1" selected="0">
            <x v="1"/>
          </reference>
          <reference field="48" count="1" selected="0">
            <x v="1"/>
          </reference>
          <reference field="59" count="1">
            <x v="2"/>
          </reference>
          <reference field="64" count="1" selected="0">
            <x v="6"/>
          </reference>
          <reference field="65" count="1" selected="0">
            <x v="0"/>
          </reference>
        </references>
      </pivotArea>
    </format>
    <format dxfId="359">
      <pivotArea dataOnly="0" labelOnly="1" outline="0" fieldPosition="0">
        <references count="6">
          <reference field="0" count="1" selected="0">
            <x v="58"/>
          </reference>
          <reference field="24" count="1" selected="0">
            <x v="1"/>
          </reference>
          <reference field="48" count="1" selected="0">
            <x v="1"/>
          </reference>
          <reference field="59" count="1">
            <x v="0"/>
          </reference>
          <reference field="64" count="1" selected="0">
            <x v="11"/>
          </reference>
          <reference field="65" count="1" selected="0">
            <x v="0"/>
          </reference>
        </references>
      </pivotArea>
    </format>
    <format dxfId="358">
      <pivotArea dataOnly="0" labelOnly="1" outline="0" fieldPosition="0">
        <references count="6">
          <reference field="0" count="1" selected="0">
            <x v="69"/>
          </reference>
          <reference field="24" count="1" selected="0">
            <x v="1"/>
          </reference>
          <reference field="48" count="1" selected="0">
            <x v="1"/>
          </reference>
          <reference field="59" count="1">
            <x v="2"/>
          </reference>
          <reference field="64" count="1" selected="0">
            <x v="15"/>
          </reference>
          <reference field="65" count="1" selected="0">
            <x v="0"/>
          </reference>
        </references>
      </pivotArea>
    </format>
    <format dxfId="357">
      <pivotArea dataOnly="0" labelOnly="1" outline="0" fieldPosition="0">
        <references count="6">
          <reference field="0" count="1" selected="0">
            <x v="47"/>
          </reference>
          <reference field="24" count="1" selected="0">
            <x v="1"/>
          </reference>
          <reference field="48" count="1" selected="0">
            <x v="1"/>
          </reference>
          <reference field="59" count="1">
            <x v="0"/>
          </reference>
          <reference field="64" count="1" selected="0">
            <x v="20"/>
          </reference>
          <reference field="65" count="1" selected="0">
            <x v="0"/>
          </reference>
        </references>
      </pivotArea>
    </format>
    <format dxfId="356">
      <pivotArea dataOnly="0" labelOnly="1" outline="0" fieldPosition="0">
        <references count="6">
          <reference field="0" count="1" selected="0">
            <x v="93"/>
          </reference>
          <reference field="24" count="1" selected="0">
            <x v="1"/>
          </reference>
          <reference field="48" count="1" selected="0">
            <x v="1"/>
          </reference>
          <reference field="59" count="1">
            <x v="2"/>
          </reference>
          <reference field="64" count="1" selected="0">
            <x v="30"/>
          </reference>
          <reference field="65" count="1" selected="0">
            <x v="0"/>
          </reference>
        </references>
      </pivotArea>
    </format>
    <format dxfId="355">
      <pivotArea dataOnly="0" labelOnly="1" outline="0" fieldPosition="0">
        <references count="6">
          <reference field="0" count="1" selected="0">
            <x v="59"/>
          </reference>
          <reference field="24" count="1" selected="0">
            <x v="1"/>
          </reference>
          <reference field="48" count="1" selected="0">
            <x v="1"/>
          </reference>
          <reference field="59" count="1">
            <x v="0"/>
          </reference>
          <reference field="64" count="1" selected="0">
            <x v="37"/>
          </reference>
          <reference field="65" count="1" selected="0">
            <x v="0"/>
          </reference>
        </references>
      </pivotArea>
    </format>
    <format dxfId="354">
      <pivotArea dataOnly="0" labelOnly="1" outline="0" fieldPosition="0">
        <references count="6">
          <reference field="0" count="1" selected="0">
            <x v="89"/>
          </reference>
          <reference field="24" count="1" selected="0">
            <x v="1"/>
          </reference>
          <reference field="48" count="1" selected="0">
            <x v="1"/>
          </reference>
          <reference field="59" count="1">
            <x v="2"/>
          </reference>
          <reference field="64" count="1" selected="0">
            <x v="38"/>
          </reference>
          <reference field="65" count="1" selected="0">
            <x v="0"/>
          </reference>
        </references>
      </pivotArea>
    </format>
    <format dxfId="353">
      <pivotArea dataOnly="0" labelOnly="1" outline="0" fieldPosition="0">
        <references count="6">
          <reference field="0" count="1" selected="0">
            <x v="61"/>
          </reference>
          <reference field="24" count="1" selected="0">
            <x v="2"/>
          </reference>
          <reference field="48" count="1" selected="0">
            <x v="1"/>
          </reference>
          <reference field="59" count="1">
            <x v="2"/>
          </reference>
          <reference field="64" count="1" selected="0">
            <x v="4"/>
          </reference>
          <reference field="65" count="1" selected="0">
            <x v="0"/>
          </reference>
        </references>
      </pivotArea>
    </format>
    <format dxfId="352">
      <pivotArea dataOnly="0" labelOnly="1" outline="0" fieldPosition="0">
        <references count="6">
          <reference field="0" count="1" selected="0">
            <x v="60"/>
          </reference>
          <reference field="24" count="1" selected="0">
            <x v="2"/>
          </reference>
          <reference field="48" count="1" selected="0">
            <x v="1"/>
          </reference>
          <reference field="59" count="1">
            <x v="0"/>
          </reference>
          <reference field="64" count="1" selected="0">
            <x v="28"/>
          </reference>
          <reference field="65" count="1" selected="0">
            <x v="0"/>
          </reference>
        </references>
      </pivotArea>
    </format>
    <format dxfId="351">
      <pivotArea dataOnly="0" labelOnly="1" outline="0" fieldPosition="0">
        <references count="6">
          <reference field="0" count="1" selected="0">
            <x v="90"/>
          </reference>
          <reference field="24" count="1" selected="0">
            <x v="2"/>
          </reference>
          <reference field="48" count="1" selected="0">
            <x v="1"/>
          </reference>
          <reference field="59" count="1">
            <x v="2"/>
          </reference>
          <reference field="64" count="1" selected="0">
            <x v="49"/>
          </reference>
          <reference field="65" count="1" selected="0">
            <x v="0"/>
          </reference>
        </references>
      </pivotArea>
    </format>
    <format dxfId="350">
      <pivotArea dataOnly="0" labelOnly="1" outline="0" fieldPosition="0">
        <references count="1">
          <reference field="4294967294" count="2">
            <x v="0"/>
            <x v="1"/>
          </reference>
        </references>
      </pivotArea>
    </format>
    <format dxfId="349">
      <pivotArea type="all" dataOnly="0" outline="0" fieldPosition="0"/>
    </format>
    <format dxfId="348">
      <pivotArea outline="0" collapsedLevelsAreSubtotals="1" fieldPosition="0"/>
    </format>
    <format dxfId="347">
      <pivotArea type="origin" dataOnly="0" labelOnly="1" outline="0" fieldPosition="0"/>
    </format>
    <format dxfId="346">
      <pivotArea field="-2" type="button" dataOnly="0" labelOnly="1" outline="0" axis="axisCol" fieldPosition="0"/>
    </format>
    <format dxfId="345">
      <pivotArea type="topRight" dataOnly="0" labelOnly="1" outline="0" fieldPosition="0"/>
    </format>
    <format dxfId="344">
      <pivotArea field="65" type="button" dataOnly="0" labelOnly="1" outline="0" axis="axisRow" fieldPosition="0"/>
    </format>
    <format dxfId="343">
      <pivotArea field="24" type="button" dataOnly="0" labelOnly="1" outline="0" axis="axisRow" fieldPosition="1"/>
    </format>
    <format dxfId="342">
      <pivotArea field="64" type="button" dataOnly="0" labelOnly="1" outline="0" axis="axisRow" fieldPosition="2"/>
    </format>
    <format dxfId="341">
      <pivotArea field="0" type="button" dataOnly="0" labelOnly="1" outline="0" axis="axisRow" fieldPosition="3"/>
    </format>
    <format dxfId="340">
      <pivotArea field="48" type="button" dataOnly="0" labelOnly="1" outline="0" axis="axisRow" fieldPosition="4"/>
    </format>
    <format dxfId="339">
      <pivotArea field="59" type="button" dataOnly="0" labelOnly="1" outline="0" axis="axisRow" fieldPosition="5"/>
    </format>
    <format dxfId="338">
      <pivotArea dataOnly="0" labelOnly="1" outline="0" fieldPosition="0">
        <references count="1">
          <reference field="65" count="1">
            <x v="0"/>
          </reference>
        </references>
      </pivotArea>
    </format>
    <format dxfId="337">
      <pivotArea dataOnly="0" labelOnly="1" outline="0" fieldPosition="0">
        <references count="1">
          <reference field="65" count="1" defaultSubtotal="1">
            <x v="0"/>
          </reference>
        </references>
      </pivotArea>
    </format>
    <format dxfId="336">
      <pivotArea dataOnly="0" labelOnly="1" grandRow="1" outline="0" fieldPosition="0"/>
    </format>
    <format dxfId="335">
      <pivotArea dataOnly="0" labelOnly="1" outline="0" fieldPosition="0">
        <references count="2">
          <reference field="24" count="0"/>
          <reference field="65" count="1" selected="0">
            <x v="0"/>
          </reference>
        </references>
      </pivotArea>
    </format>
    <format dxfId="334">
      <pivotArea dataOnly="0" labelOnly="1" outline="0" fieldPosition="0">
        <references count="2">
          <reference field="24" count="0" defaultSubtotal="1"/>
          <reference field="65" count="1" selected="0">
            <x v="0"/>
          </reference>
        </references>
      </pivotArea>
    </format>
    <format dxfId="333">
      <pivotArea dataOnly="0" labelOnly="1" outline="0" fieldPosition="0">
        <references count="3">
          <reference field="24" count="1" selected="0">
            <x v="0"/>
          </reference>
          <reference field="64" count="20">
            <x v="8"/>
            <x v="9"/>
            <x v="10"/>
            <x v="14"/>
            <x v="21"/>
            <x v="22"/>
            <x v="23"/>
            <x v="26"/>
            <x v="27"/>
            <x v="35"/>
            <x v="36"/>
            <x v="37"/>
            <x v="41"/>
            <x v="43"/>
            <x v="44"/>
            <x v="45"/>
            <x v="46"/>
            <x v="47"/>
            <x v="48"/>
            <x v="49"/>
          </reference>
          <reference field="65" count="1" selected="0">
            <x v="0"/>
          </reference>
        </references>
      </pivotArea>
    </format>
    <format dxfId="332">
      <pivotArea dataOnly="0" labelOnly="1" outline="0" fieldPosition="0">
        <references count="3">
          <reference field="24" count="1" selected="0">
            <x v="1"/>
          </reference>
          <reference field="64" count="8">
            <x v="4"/>
            <x v="6"/>
            <x v="11"/>
            <x v="15"/>
            <x v="20"/>
            <x v="30"/>
            <x v="37"/>
            <x v="38"/>
          </reference>
          <reference field="65" count="1" selected="0">
            <x v="0"/>
          </reference>
        </references>
      </pivotArea>
    </format>
    <format dxfId="331">
      <pivotArea dataOnly="0" labelOnly="1" outline="0" fieldPosition="0">
        <references count="3">
          <reference field="24" count="1" selected="0">
            <x v="2"/>
          </reference>
          <reference field="64" count="3">
            <x v="4"/>
            <x v="28"/>
            <x v="49"/>
          </reference>
          <reference field="65" count="1" selected="0">
            <x v="0"/>
          </reference>
        </references>
      </pivotArea>
    </format>
    <format dxfId="330">
      <pivotArea dataOnly="0" labelOnly="1" outline="0" fieldPosition="0">
        <references count="4">
          <reference field="0" count="1">
            <x v="82"/>
          </reference>
          <reference field="24" count="1" selected="0">
            <x v="0"/>
          </reference>
          <reference field="64" count="1" selected="0">
            <x v="8"/>
          </reference>
          <reference field="65" count="1" selected="0">
            <x v="0"/>
          </reference>
        </references>
      </pivotArea>
    </format>
    <format dxfId="329">
      <pivotArea dataOnly="0" labelOnly="1" outline="0" fieldPosition="0">
        <references count="4">
          <reference field="0" count="1">
            <x v="79"/>
          </reference>
          <reference field="24" count="1" selected="0">
            <x v="0"/>
          </reference>
          <reference field="64" count="1" selected="0">
            <x v="9"/>
          </reference>
          <reference field="65" count="1" selected="0">
            <x v="0"/>
          </reference>
        </references>
      </pivotArea>
    </format>
    <format dxfId="328">
      <pivotArea dataOnly="0" labelOnly="1" outline="0" fieldPosition="0">
        <references count="4">
          <reference field="0" count="1">
            <x v="72"/>
          </reference>
          <reference field="24" count="1" selected="0">
            <x v="0"/>
          </reference>
          <reference field="64" count="1" selected="0">
            <x v="10"/>
          </reference>
          <reference field="65" count="1" selected="0">
            <x v="0"/>
          </reference>
        </references>
      </pivotArea>
    </format>
    <format dxfId="327">
      <pivotArea dataOnly="0" labelOnly="1" outline="0" fieldPosition="0">
        <references count="4">
          <reference field="0" count="2">
            <x v="49"/>
            <x v="94"/>
          </reference>
          <reference field="24" count="1" selected="0">
            <x v="0"/>
          </reference>
          <reference field="64" count="1" selected="0">
            <x v="14"/>
          </reference>
          <reference field="65" count="1" selected="0">
            <x v="0"/>
          </reference>
        </references>
      </pivotArea>
    </format>
    <format dxfId="326">
      <pivotArea dataOnly="0" labelOnly="1" outline="0" fieldPosition="0">
        <references count="4">
          <reference field="0" count="1">
            <x v="87"/>
          </reference>
          <reference field="24" count="1" selected="0">
            <x v="0"/>
          </reference>
          <reference field="64" count="1" selected="0">
            <x v="21"/>
          </reference>
          <reference field="65" count="1" selected="0">
            <x v="0"/>
          </reference>
        </references>
      </pivotArea>
    </format>
    <format dxfId="325">
      <pivotArea dataOnly="0" labelOnly="1" outline="0" fieldPosition="0">
        <references count="4">
          <reference field="0" count="1">
            <x v="45"/>
          </reference>
          <reference field="24" count="1" selected="0">
            <x v="0"/>
          </reference>
          <reference field="64" count="1" selected="0">
            <x v="22"/>
          </reference>
          <reference field="65" count="1" selected="0">
            <x v="0"/>
          </reference>
        </references>
      </pivotArea>
    </format>
    <format dxfId="324">
      <pivotArea dataOnly="0" labelOnly="1" outline="0" fieldPosition="0">
        <references count="4">
          <reference field="0" count="1">
            <x v="71"/>
          </reference>
          <reference field="24" count="1" selected="0">
            <x v="0"/>
          </reference>
          <reference field="64" count="1" selected="0">
            <x v="23"/>
          </reference>
          <reference field="65" count="1" selected="0">
            <x v="0"/>
          </reference>
        </references>
      </pivotArea>
    </format>
    <format dxfId="323">
      <pivotArea dataOnly="0" labelOnly="1" outline="0" fieldPosition="0">
        <references count="4">
          <reference field="0" count="1">
            <x v="46"/>
          </reference>
          <reference field="24" count="1" selected="0">
            <x v="0"/>
          </reference>
          <reference field="64" count="1" selected="0">
            <x v="26"/>
          </reference>
          <reference field="65" count="1" selected="0">
            <x v="0"/>
          </reference>
        </references>
      </pivotArea>
    </format>
    <format dxfId="322">
      <pivotArea dataOnly="0" labelOnly="1" outline="0" fieldPosition="0">
        <references count="4">
          <reference field="0" count="1">
            <x v="81"/>
          </reference>
          <reference field="24" count="1" selected="0">
            <x v="0"/>
          </reference>
          <reference field="64" count="1" selected="0">
            <x v="27"/>
          </reference>
          <reference field="65" count="1" selected="0">
            <x v="0"/>
          </reference>
        </references>
      </pivotArea>
    </format>
    <format dxfId="321">
      <pivotArea dataOnly="0" labelOnly="1" outline="0" fieldPosition="0">
        <references count="4">
          <reference field="0" count="1">
            <x v="83"/>
          </reference>
          <reference field="24" count="1" selected="0">
            <x v="0"/>
          </reference>
          <reference field="64" count="1" selected="0">
            <x v="35"/>
          </reference>
          <reference field="65" count="1" selected="0">
            <x v="0"/>
          </reference>
        </references>
      </pivotArea>
    </format>
    <format dxfId="320">
      <pivotArea dataOnly="0" labelOnly="1" outline="0" fieldPosition="0">
        <references count="4">
          <reference field="0" count="1">
            <x v="73"/>
          </reference>
          <reference field="24" count="1" selected="0">
            <x v="0"/>
          </reference>
          <reference field="64" count="1" selected="0">
            <x v="36"/>
          </reference>
          <reference field="65" count="1" selected="0">
            <x v="0"/>
          </reference>
        </references>
      </pivotArea>
    </format>
    <format dxfId="319">
      <pivotArea dataOnly="0" labelOnly="1" outline="0" fieldPosition="0">
        <references count="4">
          <reference field="0" count="1">
            <x v="40"/>
          </reference>
          <reference field="24" count="1" selected="0">
            <x v="0"/>
          </reference>
          <reference field="64" count="1" selected="0">
            <x v="37"/>
          </reference>
          <reference field="65" count="1" selected="0">
            <x v="0"/>
          </reference>
        </references>
      </pivotArea>
    </format>
    <format dxfId="318">
      <pivotArea dataOnly="0" labelOnly="1" outline="0" fieldPosition="0">
        <references count="4">
          <reference field="0" count="1">
            <x v="78"/>
          </reference>
          <reference field="24" count="1" selected="0">
            <x v="0"/>
          </reference>
          <reference field="64" count="1" selected="0">
            <x v="41"/>
          </reference>
          <reference field="65" count="1" selected="0">
            <x v="0"/>
          </reference>
        </references>
      </pivotArea>
    </format>
    <format dxfId="317">
      <pivotArea dataOnly="0" labelOnly="1" outline="0" fieldPosition="0">
        <references count="4">
          <reference field="0" count="1">
            <x v="75"/>
          </reference>
          <reference field="24" count="1" selected="0">
            <x v="0"/>
          </reference>
          <reference field="64" count="1" selected="0">
            <x v="43"/>
          </reference>
          <reference field="65" count="1" selected="0">
            <x v="0"/>
          </reference>
        </references>
      </pivotArea>
    </format>
    <format dxfId="316">
      <pivotArea dataOnly="0" labelOnly="1" outline="0" fieldPosition="0">
        <references count="4">
          <reference field="0" count="1">
            <x v="41"/>
          </reference>
          <reference field="24" count="1" selected="0">
            <x v="0"/>
          </reference>
          <reference field="64" count="1" selected="0">
            <x v="44"/>
          </reference>
          <reference field="65" count="1" selected="0">
            <x v="0"/>
          </reference>
        </references>
      </pivotArea>
    </format>
    <format dxfId="315">
      <pivotArea dataOnly="0" labelOnly="1" outline="0" fieldPosition="0">
        <references count="4">
          <reference field="0" count="1">
            <x v="77"/>
          </reference>
          <reference field="24" count="1" selected="0">
            <x v="0"/>
          </reference>
          <reference field="64" count="1" selected="0">
            <x v="45"/>
          </reference>
          <reference field="65" count="1" selected="0">
            <x v="0"/>
          </reference>
        </references>
      </pivotArea>
    </format>
    <format dxfId="314">
      <pivotArea dataOnly="0" labelOnly="1" outline="0" fieldPosition="0">
        <references count="4">
          <reference field="0" count="1">
            <x v="80"/>
          </reference>
          <reference field="24" count="1" selected="0">
            <x v="0"/>
          </reference>
          <reference field="64" count="1" selected="0">
            <x v="46"/>
          </reference>
          <reference field="65" count="1" selected="0">
            <x v="0"/>
          </reference>
        </references>
      </pivotArea>
    </format>
    <format dxfId="313">
      <pivotArea dataOnly="0" labelOnly="1" outline="0" fieldPosition="0">
        <references count="4">
          <reference field="0" count="1">
            <x v="74"/>
          </reference>
          <reference field="24" count="1" selected="0">
            <x v="0"/>
          </reference>
          <reference field="64" count="1" selected="0">
            <x v="47"/>
          </reference>
          <reference field="65" count="1" selected="0">
            <x v="0"/>
          </reference>
        </references>
      </pivotArea>
    </format>
    <format dxfId="312">
      <pivotArea dataOnly="0" labelOnly="1" outline="0" fieldPosition="0">
        <references count="4">
          <reference field="0" count="1">
            <x v="76"/>
          </reference>
          <reference field="24" count="1" selected="0">
            <x v="0"/>
          </reference>
          <reference field="64" count="1" selected="0">
            <x v="48"/>
          </reference>
          <reference field="65" count="1" selected="0">
            <x v="0"/>
          </reference>
        </references>
      </pivotArea>
    </format>
    <format dxfId="311">
      <pivotArea dataOnly="0" labelOnly="1" outline="0" fieldPosition="0">
        <references count="4">
          <reference field="0" count="1">
            <x v="39"/>
          </reference>
          <reference field="24" count="1" selected="0">
            <x v="0"/>
          </reference>
          <reference field="64" count="1" selected="0">
            <x v="49"/>
          </reference>
          <reference field="65" count="1" selected="0">
            <x v="0"/>
          </reference>
        </references>
      </pivotArea>
    </format>
    <format dxfId="310">
      <pivotArea dataOnly="0" labelOnly="1" outline="0" fieldPosition="0">
        <references count="4">
          <reference field="0" count="4">
            <x v="53"/>
            <x v="63"/>
            <x v="85"/>
            <x v="86"/>
          </reference>
          <reference field="24" count="1" selected="0">
            <x v="1"/>
          </reference>
          <reference field="64" count="1" selected="0">
            <x v="4"/>
          </reference>
          <reference field="65" count="1" selected="0">
            <x v="0"/>
          </reference>
        </references>
      </pivotArea>
    </format>
    <format dxfId="309">
      <pivotArea dataOnly="0" labelOnly="1" outline="0" fieldPosition="0">
        <references count="4">
          <reference field="0" count="1">
            <x v="70"/>
          </reference>
          <reference field="24" count="1" selected="0">
            <x v="1"/>
          </reference>
          <reference field="64" count="1" selected="0">
            <x v="6"/>
          </reference>
          <reference field="65" count="1" selected="0">
            <x v="0"/>
          </reference>
        </references>
      </pivotArea>
    </format>
    <format dxfId="308">
      <pivotArea dataOnly="0" labelOnly="1" outline="0" fieldPosition="0">
        <references count="4">
          <reference field="0" count="1">
            <x v="58"/>
          </reference>
          <reference field="24" count="1" selected="0">
            <x v="1"/>
          </reference>
          <reference field="64" count="1" selected="0">
            <x v="11"/>
          </reference>
          <reference field="65" count="1" selected="0">
            <x v="0"/>
          </reference>
        </references>
      </pivotArea>
    </format>
    <format dxfId="307">
      <pivotArea dataOnly="0" labelOnly="1" outline="0" fieldPosition="0">
        <references count="4">
          <reference field="0" count="1">
            <x v="69"/>
          </reference>
          <reference field="24" count="1" selected="0">
            <x v="1"/>
          </reference>
          <reference field="64" count="1" selected="0">
            <x v="15"/>
          </reference>
          <reference field="65" count="1" selected="0">
            <x v="0"/>
          </reference>
        </references>
      </pivotArea>
    </format>
    <format dxfId="306">
      <pivotArea dataOnly="0" labelOnly="1" outline="0" fieldPosition="0">
        <references count="4">
          <reference field="0" count="1">
            <x v="47"/>
          </reference>
          <reference field="24" count="1" selected="0">
            <x v="1"/>
          </reference>
          <reference field="64" count="1" selected="0">
            <x v="20"/>
          </reference>
          <reference field="65" count="1" selected="0">
            <x v="0"/>
          </reference>
        </references>
      </pivotArea>
    </format>
    <format dxfId="305">
      <pivotArea dataOnly="0" labelOnly="1" outline="0" fieldPosition="0">
        <references count="4">
          <reference field="0" count="1">
            <x v="93"/>
          </reference>
          <reference field="24" count="1" selected="0">
            <x v="1"/>
          </reference>
          <reference field="64" count="1" selected="0">
            <x v="30"/>
          </reference>
          <reference field="65" count="1" selected="0">
            <x v="0"/>
          </reference>
        </references>
      </pivotArea>
    </format>
    <format dxfId="304">
      <pivotArea dataOnly="0" labelOnly="1" outline="0" fieldPosition="0">
        <references count="4">
          <reference field="0" count="1">
            <x v="59"/>
          </reference>
          <reference field="24" count="1" selected="0">
            <x v="1"/>
          </reference>
          <reference field="64" count="1" selected="0">
            <x v="37"/>
          </reference>
          <reference field="65" count="1" selected="0">
            <x v="0"/>
          </reference>
        </references>
      </pivotArea>
    </format>
    <format dxfId="303">
      <pivotArea dataOnly="0" labelOnly="1" outline="0" fieldPosition="0">
        <references count="4">
          <reference field="0" count="1">
            <x v="89"/>
          </reference>
          <reference field="24" count="1" selected="0">
            <x v="1"/>
          </reference>
          <reference field="64" count="1" selected="0">
            <x v="38"/>
          </reference>
          <reference field="65" count="1" selected="0">
            <x v="0"/>
          </reference>
        </references>
      </pivotArea>
    </format>
    <format dxfId="302">
      <pivotArea dataOnly="0" labelOnly="1" outline="0" fieldPosition="0">
        <references count="4">
          <reference field="0" count="1">
            <x v="61"/>
          </reference>
          <reference field="24" count="1" selected="0">
            <x v="2"/>
          </reference>
          <reference field="64" count="1" selected="0">
            <x v="4"/>
          </reference>
          <reference field="65" count="1" selected="0">
            <x v="0"/>
          </reference>
        </references>
      </pivotArea>
    </format>
    <format dxfId="301">
      <pivotArea dataOnly="0" labelOnly="1" outline="0" fieldPosition="0">
        <references count="4">
          <reference field="0" count="1">
            <x v="60"/>
          </reference>
          <reference field="24" count="1" selected="0">
            <x v="2"/>
          </reference>
          <reference field="64" count="1" selected="0">
            <x v="28"/>
          </reference>
          <reference field="65" count="1" selected="0">
            <x v="0"/>
          </reference>
        </references>
      </pivotArea>
    </format>
    <format dxfId="300">
      <pivotArea dataOnly="0" labelOnly="1" outline="0" fieldPosition="0">
        <references count="4">
          <reference field="0" count="1">
            <x v="90"/>
          </reference>
          <reference field="24" count="1" selected="0">
            <x v="2"/>
          </reference>
          <reference field="64" count="1" selected="0">
            <x v="49"/>
          </reference>
          <reference field="65" count="1" selected="0">
            <x v="0"/>
          </reference>
        </references>
      </pivotArea>
    </format>
    <format dxfId="299">
      <pivotArea dataOnly="0" labelOnly="1" outline="0" fieldPosition="0">
        <references count="5">
          <reference field="0" count="1" selected="0">
            <x v="82"/>
          </reference>
          <reference field="24" count="1" selected="0">
            <x v="0"/>
          </reference>
          <reference field="48" count="1">
            <x v="1"/>
          </reference>
          <reference field="64" count="1" selected="0">
            <x v="8"/>
          </reference>
          <reference field="65" count="1" selected="0">
            <x v="0"/>
          </reference>
        </references>
      </pivotArea>
    </format>
    <format dxfId="298">
      <pivotArea dataOnly="0" labelOnly="1" outline="0" fieldPosition="0">
        <references count="5">
          <reference field="0" count="1" selected="0">
            <x v="79"/>
          </reference>
          <reference field="24" count="1" selected="0">
            <x v="0"/>
          </reference>
          <reference field="48" count="1">
            <x v="3"/>
          </reference>
          <reference field="64" count="1" selected="0">
            <x v="9"/>
          </reference>
          <reference field="65" count="1" selected="0">
            <x v="0"/>
          </reference>
        </references>
      </pivotArea>
    </format>
    <format dxfId="297">
      <pivotArea dataOnly="0" labelOnly="1" outline="0" fieldPosition="0">
        <references count="5">
          <reference field="0" count="1" selected="0">
            <x v="72"/>
          </reference>
          <reference field="24" count="1" selected="0">
            <x v="0"/>
          </reference>
          <reference field="48" count="1">
            <x v="8"/>
          </reference>
          <reference field="64" count="1" selected="0">
            <x v="10"/>
          </reference>
          <reference field="65" count="1" selected="0">
            <x v="0"/>
          </reference>
        </references>
      </pivotArea>
    </format>
    <format dxfId="296">
      <pivotArea dataOnly="0" labelOnly="1" outline="0" fieldPosition="0">
        <references count="5">
          <reference field="0" count="1" selected="0">
            <x v="49"/>
          </reference>
          <reference field="24" count="1" selected="0">
            <x v="0"/>
          </reference>
          <reference field="48" count="1">
            <x v="7"/>
          </reference>
          <reference field="64" count="1" selected="0">
            <x v="14"/>
          </reference>
          <reference field="65" count="1" selected="0">
            <x v="0"/>
          </reference>
        </references>
      </pivotArea>
    </format>
    <format dxfId="295">
      <pivotArea dataOnly="0" labelOnly="1" outline="0" fieldPosition="0">
        <references count="5">
          <reference field="0" count="1" selected="0">
            <x v="94"/>
          </reference>
          <reference field="24" count="1" selected="0">
            <x v="0"/>
          </reference>
          <reference field="48" count="1">
            <x v="1"/>
          </reference>
          <reference field="64" count="1" selected="0">
            <x v="14"/>
          </reference>
          <reference field="65" count="1" selected="0">
            <x v="0"/>
          </reference>
        </references>
      </pivotArea>
    </format>
    <format dxfId="294">
      <pivotArea dataOnly="0" labelOnly="1" outline="0" fieldPosition="0">
        <references count="5">
          <reference field="0" count="1" selected="0">
            <x v="87"/>
          </reference>
          <reference field="24" count="1" selected="0">
            <x v="0"/>
          </reference>
          <reference field="48" count="1">
            <x v="6"/>
          </reference>
          <reference field="64" count="1" selected="0">
            <x v="21"/>
          </reference>
          <reference field="65" count="1" selected="0">
            <x v="0"/>
          </reference>
        </references>
      </pivotArea>
    </format>
    <format dxfId="293">
      <pivotArea dataOnly="0" labelOnly="1" outline="0" fieldPosition="0">
        <references count="5">
          <reference field="0" count="1" selected="0">
            <x v="45"/>
          </reference>
          <reference field="24" count="1" selected="0">
            <x v="0"/>
          </reference>
          <reference field="48" count="1">
            <x v="1"/>
          </reference>
          <reference field="64" count="1" selected="0">
            <x v="22"/>
          </reference>
          <reference field="65" count="1" selected="0">
            <x v="0"/>
          </reference>
        </references>
      </pivotArea>
    </format>
    <format dxfId="292">
      <pivotArea dataOnly="0" labelOnly="1" outline="0" fieldPosition="0">
        <references count="5">
          <reference field="0" count="1" selected="0">
            <x v="46"/>
          </reference>
          <reference field="24" count="1" selected="0">
            <x v="0"/>
          </reference>
          <reference field="48" count="1">
            <x v="6"/>
          </reference>
          <reference field="64" count="1" selected="0">
            <x v="26"/>
          </reference>
          <reference field="65" count="1" selected="0">
            <x v="0"/>
          </reference>
        </references>
      </pivotArea>
    </format>
    <format dxfId="291">
      <pivotArea dataOnly="0" labelOnly="1" outline="0" fieldPosition="0">
        <references count="5">
          <reference field="0" count="1" selected="0">
            <x v="81"/>
          </reference>
          <reference field="24" count="1" selected="0">
            <x v="0"/>
          </reference>
          <reference field="48" count="1">
            <x v="2"/>
          </reference>
          <reference field="64" count="1" selected="0">
            <x v="27"/>
          </reference>
          <reference field="65" count="1" selected="0">
            <x v="0"/>
          </reference>
        </references>
      </pivotArea>
    </format>
    <format dxfId="290">
      <pivotArea dataOnly="0" labelOnly="1" outline="0" fieldPosition="0">
        <references count="5">
          <reference field="0" count="1" selected="0">
            <x v="73"/>
          </reference>
          <reference field="24" count="1" selected="0">
            <x v="0"/>
          </reference>
          <reference field="48" count="1">
            <x v="1"/>
          </reference>
          <reference field="64" count="1" selected="0">
            <x v="36"/>
          </reference>
          <reference field="65" count="1" selected="0">
            <x v="0"/>
          </reference>
        </references>
      </pivotArea>
    </format>
    <format dxfId="289">
      <pivotArea dataOnly="0" labelOnly="1" outline="0" fieldPosition="0">
        <references count="5">
          <reference field="0" count="1" selected="0">
            <x v="75"/>
          </reference>
          <reference field="24" count="1" selected="0">
            <x v="0"/>
          </reference>
          <reference field="48" count="1">
            <x v="9"/>
          </reference>
          <reference field="64" count="1" selected="0">
            <x v="43"/>
          </reference>
          <reference field="65" count="1" selected="0">
            <x v="0"/>
          </reference>
        </references>
      </pivotArea>
    </format>
    <format dxfId="288">
      <pivotArea dataOnly="0" labelOnly="1" outline="0" fieldPosition="0">
        <references count="5">
          <reference field="0" count="1" selected="0">
            <x v="41"/>
          </reference>
          <reference field="24" count="1" selected="0">
            <x v="0"/>
          </reference>
          <reference field="48" count="1">
            <x v="7"/>
          </reference>
          <reference field="64" count="1" selected="0">
            <x v="44"/>
          </reference>
          <reference field="65" count="1" selected="0">
            <x v="0"/>
          </reference>
        </references>
      </pivotArea>
    </format>
    <format dxfId="287">
      <pivotArea dataOnly="0" labelOnly="1" outline="0" fieldPosition="0">
        <references count="5">
          <reference field="0" count="1" selected="0">
            <x v="80"/>
          </reference>
          <reference field="24" count="1" selected="0">
            <x v="0"/>
          </reference>
          <reference field="48" count="1">
            <x v="6"/>
          </reference>
          <reference field="64" count="1" selected="0">
            <x v="46"/>
          </reference>
          <reference field="65" count="1" selected="0">
            <x v="0"/>
          </reference>
        </references>
      </pivotArea>
    </format>
    <format dxfId="286">
      <pivotArea dataOnly="0" labelOnly="1" outline="0" fieldPosition="0">
        <references count="5">
          <reference field="0" count="1" selected="0">
            <x v="74"/>
          </reference>
          <reference field="24" count="1" selected="0">
            <x v="0"/>
          </reference>
          <reference field="48" count="1">
            <x v="1"/>
          </reference>
          <reference field="64" count="1" selected="0">
            <x v="47"/>
          </reference>
          <reference field="65" count="1" selected="0">
            <x v="0"/>
          </reference>
        </references>
      </pivotArea>
    </format>
    <format dxfId="285">
      <pivotArea dataOnly="0" labelOnly="1" outline="0" fieldPosition="0">
        <references count="5">
          <reference field="0" count="1" selected="0">
            <x v="76"/>
          </reference>
          <reference field="24" count="1" selected="0">
            <x v="0"/>
          </reference>
          <reference field="48" count="1">
            <x v="4"/>
          </reference>
          <reference field="64" count="1" selected="0">
            <x v="48"/>
          </reference>
          <reference field="65" count="1" selected="0">
            <x v="0"/>
          </reference>
        </references>
      </pivotArea>
    </format>
    <format dxfId="284">
      <pivotArea dataOnly="0" labelOnly="1" outline="0" fieldPosition="0">
        <references count="5">
          <reference field="0" count="1" selected="0">
            <x v="39"/>
          </reference>
          <reference field="24" count="1" selected="0">
            <x v="0"/>
          </reference>
          <reference field="48" count="1">
            <x v="5"/>
          </reference>
          <reference field="64" count="1" selected="0">
            <x v="49"/>
          </reference>
          <reference field="65" count="1" selected="0">
            <x v="0"/>
          </reference>
        </references>
      </pivotArea>
    </format>
    <format dxfId="283">
      <pivotArea dataOnly="0" labelOnly="1" outline="0" fieldPosition="0">
        <references count="5">
          <reference field="0" count="1" selected="0">
            <x v="53"/>
          </reference>
          <reference field="24" count="1" selected="0">
            <x v="1"/>
          </reference>
          <reference field="48" count="1">
            <x v="1"/>
          </reference>
          <reference field="64" count="1" selected="0">
            <x v="4"/>
          </reference>
          <reference field="65" count="1" selected="0">
            <x v="0"/>
          </reference>
        </references>
      </pivotArea>
    </format>
    <format dxfId="282">
      <pivotArea dataOnly="0" labelOnly="1" outline="0" fieldPosition="0">
        <references count="5">
          <reference field="0" count="1" selected="0">
            <x v="61"/>
          </reference>
          <reference field="24" count="1" selected="0">
            <x v="2"/>
          </reference>
          <reference field="48" count="1">
            <x v="1"/>
          </reference>
          <reference field="64" count="1" selected="0">
            <x v="4"/>
          </reference>
          <reference field="65" count="1" selected="0">
            <x v="0"/>
          </reference>
        </references>
      </pivotArea>
    </format>
    <format dxfId="281">
      <pivotArea dataOnly="0" labelOnly="1" outline="0" fieldPosition="0">
        <references count="6">
          <reference field="0" count="1" selected="0">
            <x v="82"/>
          </reference>
          <reference field="24" count="1" selected="0">
            <x v="0"/>
          </reference>
          <reference field="48" count="1" selected="0">
            <x v="1"/>
          </reference>
          <reference field="59" count="1">
            <x v="2"/>
          </reference>
          <reference field="64" count="1" selected="0">
            <x v="8"/>
          </reference>
          <reference field="65" count="1" selected="0">
            <x v="0"/>
          </reference>
        </references>
      </pivotArea>
    </format>
    <format dxfId="280">
      <pivotArea dataOnly="0" labelOnly="1" outline="0" fieldPosition="0">
        <references count="6">
          <reference field="0" count="1" selected="0">
            <x v="79"/>
          </reference>
          <reference field="24" count="1" selected="0">
            <x v="0"/>
          </reference>
          <reference field="48" count="1" selected="0">
            <x v="3"/>
          </reference>
          <reference field="59" count="1">
            <x v="2"/>
          </reference>
          <reference field="64" count="1" selected="0">
            <x v="9"/>
          </reference>
          <reference field="65" count="1" selected="0">
            <x v="0"/>
          </reference>
        </references>
      </pivotArea>
    </format>
    <format dxfId="279">
      <pivotArea dataOnly="0" labelOnly="1" outline="0" fieldPosition="0">
        <references count="6">
          <reference field="0" count="1" selected="0">
            <x v="72"/>
          </reference>
          <reference field="24" count="1" selected="0">
            <x v="0"/>
          </reference>
          <reference field="48" count="1" selected="0">
            <x v="8"/>
          </reference>
          <reference field="59" count="1">
            <x v="2"/>
          </reference>
          <reference field="64" count="1" selected="0">
            <x v="10"/>
          </reference>
          <reference field="65" count="1" selected="0">
            <x v="0"/>
          </reference>
        </references>
      </pivotArea>
    </format>
    <format dxfId="278">
      <pivotArea dataOnly="0" labelOnly="1" outline="0" fieldPosition="0">
        <references count="6">
          <reference field="0" count="1" selected="0">
            <x v="49"/>
          </reference>
          <reference field="24" count="1" selected="0">
            <x v="0"/>
          </reference>
          <reference field="48" count="1" selected="0">
            <x v="7"/>
          </reference>
          <reference field="59" count="1">
            <x v="0"/>
          </reference>
          <reference field="64" count="1" selected="0">
            <x v="14"/>
          </reference>
          <reference field="65" count="1" selected="0">
            <x v="0"/>
          </reference>
        </references>
      </pivotArea>
    </format>
    <format dxfId="277">
      <pivotArea dataOnly="0" labelOnly="1" outline="0" fieldPosition="0">
        <references count="6">
          <reference field="0" count="1" selected="0">
            <x v="94"/>
          </reference>
          <reference field="24" count="1" selected="0">
            <x v="0"/>
          </reference>
          <reference field="48" count="1" selected="0">
            <x v="1"/>
          </reference>
          <reference field="59" count="1">
            <x v="2"/>
          </reference>
          <reference field="64" count="1" selected="0">
            <x v="14"/>
          </reference>
          <reference field="65" count="1" selected="0">
            <x v="0"/>
          </reference>
        </references>
      </pivotArea>
    </format>
    <format dxfId="276">
      <pivotArea dataOnly="0" labelOnly="1" outline="0" fieldPosition="0">
        <references count="6">
          <reference field="0" count="1" selected="0">
            <x v="87"/>
          </reference>
          <reference field="24" count="1" selected="0">
            <x v="0"/>
          </reference>
          <reference field="48" count="1" selected="0">
            <x v="6"/>
          </reference>
          <reference field="59" count="1">
            <x v="2"/>
          </reference>
          <reference field="64" count="1" selected="0">
            <x v="21"/>
          </reference>
          <reference field="65" count="1" selected="0">
            <x v="0"/>
          </reference>
        </references>
      </pivotArea>
    </format>
    <format dxfId="275">
      <pivotArea dataOnly="0" labelOnly="1" outline="0" fieldPosition="0">
        <references count="6">
          <reference field="0" count="1" selected="0">
            <x v="45"/>
          </reference>
          <reference field="24" count="1" selected="0">
            <x v="0"/>
          </reference>
          <reference field="48" count="1" selected="0">
            <x v="1"/>
          </reference>
          <reference field="59" count="1">
            <x v="0"/>
          </reference>
          <reference field="64" count="1" selected="0">
            <x v="22"/>
          </reference>
          <reference field="65" count="1" selected="0">
            <x v="0"/>
          </reference>
        </references>
      </pivotArea>
    </format>
    <format dxfId="274">
      <pivotArea dataOnly="0" labelOnly="1" outline="0" fieldPosition="0">
        <references count="6">
          <reference field="0" count="1" selected="0">
            <x v="71"/>
          </reference>
          <reference field="24" count="1" selected="0">
            <x v="0"/>
          </reference>
          <reference field="48" count="1" selected="0">
            <x v="1"/>
          </reference>
          <reference field="59" count="1">
            <x v="2"/>
          </reference>
          <reference field="64" count="1" selected="0">
            <x v="23"/>
          </reference>
          <reference field="65" count="1" selected="0">
            <x v="0"/>
          </reference>
        </references>
      </pivotArea>
    </format>
    <format dxfId="273">
      <pivotArea dataOnly="0" labelOnly="1" outline="0" fieldPosition="0">
        <references count="6">
          <reference field="0" count="1" selected="0">
            <x v="46"/>
          </reference>
          <reference field="24" count="1" selected="0">
            <x v="0"/>
          </reference>
          <reference field="48" count="1" selected="0">
            <x v="6"/>
          </reference>
          <reference field="59" count="1">
            <x v="0"/>
          </reference>
          <reference field="64" count="1" selected="0">
            <x v="26"/>
          </reference>
          <reference field="65" count="1" selected="0">
            <x v="0"/>
          </reference>
        </references>
      </pivotArea>
    </format>
    <format dxfId="272">
      <pivotArea dataOnly="0" labelOnly="1" outline="0" fieldPosition="0">
        <references count="6">
          <reference field="0" count="1" selected="0">
            <x v="81"/>
          </reference>
          <reference field="24" count="1" selected="0">
            <x v="0"/>
          </reference>
          <reference field="48" count="1" selected="0">
            <x v="2"/>
          </reference>
          <reference field="59" count="1">
            <x v="2"/>
          </reference>
          <reference field="64" count="1" selected="0">
            <x v="27"/>
          </reference>
          <reference field="65" count="1" selected="0">
            <x v="0"/>
          </reference>
        </references>
      </pivotArea>
    </format>
    <format dxfId="271">
      <pivotArea dataOnly="0" labelOnly="1" outline="0" fieldPosition="0">
        <references count="6">
          <reference field="0" count="1" selected="0">
            <x v="83"/>
          </reference>
          <reference field="24" count="1" selected="0">
            <x v="0"/>
          </reference>
          <reference field="48" count="1" selected="0">
            <x v="2"/>
          </reference>
          <reference field="59" count="1">
            <x v="2"/>
          </reference>
          <reference field="64" count="1" selected="0">
            <x v="35"/>
          </reference>
          <reference field="65" count="1" selected="0">
            <x v="0"/>
          </reference>
        </references>
      </pivotArea>
    </format>
    <format dxfId="270">
      <pivotArea dataOnly="0" labelOnly="1" outline="0" fieldPosition="0">
        <references count="6">
          <reference field="0" count="1" selected="0">
            <x v="73"/>
          </reference>
          <reference field="24" count="1" selected="0">
            <x v="0"/>
          </reference>
          <reference field="48" count="1" selected="0">
            <x v="1"/>
          </reference>
          <reference field="59" count="1">
            <x v="2"/>
          </reference>
          <reference field="64" count="1" selected="0">
            <x v="36"/>
          </reference>
          <reference field="65" count="1" selected="0">
            <x v="0"/>
          </reference>
        </references>
      </pivotArea>
    </format>
    <format dxfId="269">
      <pivotArea dataOnly="0" labelOnly="1" outline="0" fieldPosition="0">
        <references count="6">
          <reference field="0" count="1" selected="0">
            <x v="40"/>
          </reference>
          <reference field="24" count="1" selected="0">
            <x v="0"/>
          </reference>
          <reference field="48" count="1" selected="0">
            <x v="1"/>
          </reference>
          <reference field="59" count="1">
            <x v="0"/>
          </reference>
          <reference field="64" count="1" selected="0">
            <x v="37"/>
          </reference>
          <reference field="65" count="1" selected="0">
            <x v="0"/>
          </reference>
        </references>
      </pivotArea>
    </format>
    <format dxfId="268">
      <pivotArea dataOnly="0" labelOnly="1" outline="0" fieldPosition="0">
        <references count="6">
          <reference field="0" count="1" selected="0">
            <x v="78"/>
          </reference>
          <reference field="24" count="1" selected="0">
            <x v="0"/>
          </reference>
          <reference field="48" count="1" selected="0">
            <x v="1"/>
          </reference>
          <reference field="59" count="1">
            <x v="2"/>
          </reference>
          <reference field="64" count="1" selected="0">
            <x v="41"/>
          </reference>
          <reference field="65" count="1" selected="0">
            <x v="0"/>
          </reference>
        </references>
      </pivotArea>
    </format>
    <format dxfId="267">
      <pivotArea dataOnly="0" labelOnly="1" outline="0" fieldPosition="0">
        <references count="6">
          <reference field="0" count="1" selected="0">
            <x v="75"/>
          </reference>
          <reference field="24" count="1" selected="0">
            <x v="0"/>
          </reference>
          <reference field="48" count="1" selected="0">
            <x v="9"/>
          </reference>
          <reference field="59" count="1">
            <x v="2"/>
          </reference>
          <reference field="64" count="1" selected="0">
            <x v="43"/>
          </reference>
          <reference field="65" count="1" selected="0">
            <x v="0"/>
          </reference>
        </references>
      </pivotArea>
    </format>
    <format dxfId="266">
      <pivotArea dataOnly="0" labelOnly="1" outline="0" fieldPosition="0">
        <references count="6">
          <reference field="0" count="1" selected="0">
            <x v="41"/>
          </reference>
          <reference field="24" count="1" selected="0">
            <x v="0"/>
          </reference>
          <reference field="48" count="1" selected="0">
            <x v="7"/>
          </reference>
          <reference field="59" count="1">
            <x v="0"/>
          </reference>
          <reference field="64" count="1" selected="0">
            <x v="44"/>
          </reference>
          <reference field="65" count="1" selected="0">
            <x v="0"/>
          </reference>
        </references>
      </pivotArea>
    </format>
    <format dxfId="265">
      <pivotArea dataOnly="0" labelOnly="1" outline="0" fieldPosition="0">
        <references count="6">
          <reference field="0" count="1" selected="0">
            <x v="77"/>
          </reference>
          <reference field="24" count="1" selected="0">
            <x v="0"/>
          </reference>
          <reference field="48" count="1" selected="0">
            <x v="7"/>
          </reference>
          <reference field="59" count="1">
            <x v="2"/>
          </reference>
          <reference field="64" count="1" selected="0">
            <x v="45"/>
          </reference>
          <reference field="65" count="1" selected="0">
            <x v="0"/>
          </reference>
        </references>
      </pivotArea>
    </format>
    <format dxfId="264">
      <pivotArea dataOnly="0" labelOnly="1" outline="0" fieldPosition="0">
        <references count="6">
          <reference field="0" count="1" selected="0">
            <x v="80"/>
          </reference>
          <reference field="24" count="1" selected="0">
            <x v="0"/>
          </reference>
          <reference field="48" count="1" selected="0">
            <x v="6"/>
          </reference>
          <reference field="59" count="1">
            <x v="2"/>
          </reference>
          <reference field="64" count="1" selected="0">
            <x v="46"/>
          </reference>
          <reference field="65" count="1" selected="0">
            <x v="0"/>
          </reference>
        </references>
      </pivotArea>
    </format>
    <format dxfId="263">
      <pivotArea dataOnly="0" labelOnly="1" outline="0" fieldPosition="0">
        <references count="6">
          <reference field="0" count="1" selected="0">
            <x v="74"/>
          </reference>
          <reference field="24" count="1" selected="0">
            <x v="0"/>
          </reference>
          <reference field="48" count="1" selected="0">
            <x v="1"/>
          </reference>
          <reference field="59" count="1">
            <x v="2"/>
          </reference>
          <reference field="64" count="1" selected="0">
            <x v="47"/>
          </reference>
          <reference field="65" count="1" selected="0">
            <x v="0"/>
          </reference>
        </references>
      </pivotArea>
    </format>
    <format dxfId="262">
      <pivotArea dataOnly="0" labelOnly="1" outline="0" fieldPosition="0">
        <references count="6">
          <reference field="0" count="1" selected="0">
            <x v="76"/>
          </reference>
          <reference field="24" count="1" selected="0">
            <x v="0"/>
          </reference>
          <reference field="48" count="1" selected="0">
            <x v="4"/>
          </reference>
          <reference field="59" count="1">
            <x v="2"/>
          </reference>
          <reference field="64" count="1" selected="0">
            <x v="48"/>
          </reference>
          <reference field="65" count="1" selected="0">
            <x v="0"/>
          </reference>
        </references>
      </pivotArea>
    </format>
    <format dxfId="261">
      <pivotArea dataOnly="0" labelOnly="1" outline="0" fieldPosition="0">
        <references count="6">
          <reference field="0" count="1" selected="0">
            <x v="39"/>
          </reference>
          <reference field="24" count="1" selected="0">
            <x v="0"/>
          </reference>
          <reference field="48" count="1" selected="0">
            <x v="5"/>
          </reference>
          <reference field="59" count="1">
            <x v="0"/>
          </reference>
          <reference field="64" count="1" selected="0">
            <x v="49"/>
          </reference>
          <reference field="65" count="1" selected="0">
            <x v="0"/>
          </reference>
        </references>
      </pivotArea>
    </format>
    <format dxfId="260">
      <pivotArea dataOnly="0" labelOnly="1" outline="0" fieldPosition="0">
        <references count="6">
          <reference field="0" count="1" selected="0">
            <x v="53"/>
          </reference>
          <reference field="24" count="1" selected="0">
            <x v="1"/>
          </reference>
          <reference field="48" count="1" selected="0">
            <x v="1"/>
          </reference>
          <reference field="59" count="1">
            <x v="0"/>
          </reference>
          <reference field="64" count="1" selected="0">
            <x v="4"/>
          </reference>
          <reference field="65" count="1" selected="0">
            <x v="0"/>
          </reference>
        </references>
      </pivotArea>
    </format>
    <format dxfId="259">
      <pivotArea dataOnly="0" labelOnly="1" outline="0" fieldPosition="0">
        <references count="6">
          <reference field="0" count="1" selected="0">
            <x v="63"/>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258">
      <pivotArea dataOnly="0" labelOnly="1" outline="0" fieldPosition="0">
        <references count="6">
          <reference field="0" count="1" selected="0">
            <x v="85"/>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257">
      <pivotArea dataOnly="0" labelOnly="1" outline="0" fieldPosition="0">
        <references count="6">
          <reference field="0" count="1" selected="0">
            <x v="86"/>
          </reference>
          <reference field="24" count="1" selected="0">
            <x v="1"/>
          </reference>
          <reference field="48" count="1" selected="0">
            <x v="1"/>
          </reference>
          <reference field="59" count="1">
            <x v="2"/>
          </reference>
          <reference field="64" count="1" selected="0">
            <x v="4"/>
          </reference>
          <reference field="65" count="1" selected="0">
            <x v="0"/>
          </reference>
        </references>
      </pivotArea>
    </format>
    <format dxfId="256">
      <pivotArea dataOnly="0" labelOnly="1" outline="0" fieldPosition="0">
        <references count="6">
          <reference field="0" count="1" selected="0">
            <x v="70"/>
          </reference>
          <reference field="24" count="1" selected="0">
            <x v="1"/>
          </reference>
          <reference field="48" count="1" selected="0">
            <x v="1"/>
          </reference>
          <reference field="59" count="1">
            <x v="2"/>
          </reference>
          <reference field="64" count="1" selected="0">
            <x v="6"/>
          </reference>
          <reference field="65" count="1" selected="0">
            <x v="0"/>
          </reference>
        </references>
      </pivotArea>
    </format>
    <format dxfId="255">
      <pivotArea dataOnly="0" labelOnly="1" outline="0" fieldPosition="0">
        <references count="6">
          <reference field="0" count="1" selected="0">
            <x v="58"/>
          </reference>
          <reference field="24" count="1" selected="0">
            <x v="1"/>
          </reference>
          <reference field="48" count="1" selected="0">
            <x v="1"/>
          </reference>
          <reference field="59" count="1">
            <x v="0"/>
          </reference>
          <reference field="64" count="1" selected="0">
            <x v="11"/>
          </reference>
          <reference field="65" count="1" selected="0">
            <x v="0"/>
          </reference>
        </references>
      </pivotArea>
    </format>
    <format dxfId="254">
      <pivotArea dataOnly="0" labelOnly="1" outline="0" fieldPosition="0">
        <references count="6">
          <reference field="0" count="1" selected="0">
            <x v="69"/>
          </reference>
          <reference field="24" count="1" selected="0">
            <x v="1"/>
          </reference>
          <reference field="48" count="1" selected="0">
            <x v="1"/>
          </reference>
          <reference field="59" count="1">
            <x v="2"/>
          </reference>
          <reference field="64" count="1" selected="0">
            <x v="15"/>
          </reference>
          <reference field="65" count="1" selected="0">
            <x v="0"/>
          </reference>
        </references>
      </pivotArea>
    </format>
    <format dxfId="253">
      <pivotArea dataOnly="0" labelOnly="1" outline="0" fieldPosition="0">
        <references count="6">
          <reference field="0" count="1" selected="0">
            <x v="47"/>
          </reference>
          <reference field="24" count="1" selected="0">
            <x v="1"/>
          </reference>
          <reference field="48" count="1" selected="0">
            <x v="1"/>
          </reference>
          <reference field="59" count="1">
            <x v="0"/>
          </reference>
          <reference field="64" count="1" selected="0">
            <x v="20"/>
          </reference>
          <reference field="65" count="1" selected="0">
            <x v="0"/>
          </reference>
        </references>
      </pivotArea>
    </format>
    <format dxfId="252">
      <pivotArea dataOnly="0" labelOnly="1" outline="0" fieldPosition="0">
        <references count="6">
          <reference field="0" count="1" selected="0">
            <x v="93"/>
          </reference>
          <reference field="24" count="1" selected="0">
            <x v="1"/>
          </reference>
          <reference field="48" count="1" selected="0">
            <x v="1"/>
          </reference>
          <reference field="59" count="1">
            <x v="2"/>
          </reference>
          <reference field="64" count="1" selected="0">
            <x v="30"/>
          </reference>
          <reference field="65" count="1" selected="0">
            <x v="0"/>
          </reference>
        </references>
      </pivotArea>
    </format>
    <format dxfId="251">
      <pivotArea dataOnly="0" labelOnly="1" outline="0" fieldPosition="0">
        <references count="6">
          <reference field="0" count="1" selected="0">
            <x v="59"/>
          </reference>
          <reference field="24" count="1" selected="0">
            <x v="1"/>
          </reference>
          <reference field="48" count="1" selected="0">
            <x v="1"/>
          </reference>
          <reference field="59" count="1">
            <x v="0"/>
          </reference>
          <reference field="64" count="1" selected="0">
            <x v="37"/>
          </reference>
          <reference field="65" count="1" selected="0">
            <x v="0"/>
          </reference>
        </references>
      </pivotArea>
    </format>
    <format dxfId="250">
      <pivotArea dataOnly="0" labelOnly="1" outline="0" fieldPosition="0">
        <references count="6">
          <reference field="0" count="1" selected="0">
            <x v="89"/>
          </reference>
          <reference field="24" count="1" selected="0">
            <x v="1"/>
          </reference>
          <reference field="48" count="1" selected="0">
            <x v="1"/>
          </reference>
          <reference field="59" count="1">
            <x v="2"/>
          </reference>
          <reference field="64" count="1" selected="0">
            <x v="38"/>
          </reference>
          <reference field="65" count="1" selected="0">
            <x v="0"/>
          </reference>
        </references>
      </pivotArea>
    </format>
    <format dxfId="249">
      <pivotArea dataOnly="0" labelOnly="1" outline="0" fieldPosition="0">
        <references count="6">
          <reference field="0" count="1" selected="0">
            <x v="61"/>
          </reference>
          <reference field="24" count="1" selected="0">
            <x v="2"/>
          </reference>
          <reference field="48" count="1" selected="0">
            <x v="1"/>
          </reference>
          <reference field="59" count="1">
            <x v="2"/>
          </reference>
          <reference field="64" count="1" selected="0">
            <x v="4"/>
          </reference>
          <reference field="65" count="1" selected="0">
            <x v="0"/>
          </reference>
        </references>
      </pivotArea>
    </format>
    <format dxfId="248">
      <pivotArea dataOnly="0" labelOnly="1" outline="0" fieldPosition="0">
        <references count="6">
          <reference field="0" count="1" selected="0">
            <x v="60"/>
          </reference>
          <reference field="24" count="1" selected="0">
            <x v="2"/>
          </reference>
          <reference field="48" count="1" selected="0">
            <x v="1"/>
          </reference>
          <reference field="59" count="1">
            <x v="0"/>
          </reference>
          <reference field="64" count="1" selected="0">
            <x v="28"/>
          </reference>
          <reference field="65" count="1" selected="0">
            <x v="0"/>
          </reference>
        </references>
      </pivotArea>
    </format>
    <format dxfId="247">
      <pivotArea dataOnly="0" labelOnly="1" outline="0" fieldPosition="0">
        <references count="6">
          <reference field="0" count="1" selected="0">
            <x v="90"/>
          </reference>
          <reference field="24" count="1" selected="0">
            <x v="2"/>
          </reference>
          <reference field="48" count="1" selected="0">
            <x v="1"/>
          </reference>
          <reference field="59" count="1">
            <x v="2"/>
          </reference>
          <reference field="64" count="1" selected="0">
            <x v="49"/>
          </reference>
          <reference field="65" count="1" selected="0">
            <x v="0"/>
          </reference>
        </references>
      </pivotArea>
    </format>
    <format dxfId="246">
      <pivotArea dataOnly="0" labelOnly="1" outline="0" fieldPosition="0">
        <references count="1">
          <reference field="4294967294" count="2">
            <x v="0"/>
            <x v="1"/>
          </reference>
        </references>
      </pivotArea>
    </format>
    <format dxfId="245">
      <pivotArea outline="0" fieldPosition="0">
        <references count="7">
          <reference field="4294967294" count="1" selected="0">
            <x v="0"/>
          </reference>
          <reference field="0" count="1" selected="0">
            <x v="49"/>
          </reference>
          <reference field="24" count="1" selected="0">
            <x v="0"/>
          </reference>
          <reference field="48" count="1" selected="0">
            <x v="7"/>
          </reference>
          <reference field="59" count="1" selected="0">
            <x v="0"/>
          </reference>
          <reference field="64" count="1" selected="0">
            <x v="14"/>
          </reference>
          <reference field="65" count="1" selected="0">
            <x v="0"/>
          </reference>
        </references>
      </pivotArea>
    </format>
    <format dxfId="244">
      <pivotArea outline="0" fieldPosition="0">
        <references count="7">
          <reference field="4294967294" count="1" selected="0">
            <x v="0"/>
          </reference>
          <reference field="0" count="1" selected="0">
            <x v="94"/>
          </reference>
          <reference field="24" count="1" selected="0">
            <x v="0"/>
          </reference>
          <reference field="48" count="1" selected="0">
            <x v="1"/>
          </reference>
          <reference field="59" count="1" selected="0">
            <x v="2"/>
          </reference>
          <reference field="64" count="1" selected="0">
            <x v="14"/>
          </reference>
          <reference field="65" count="1" selected="0">
            <x v="0"/>
          </reference>
        </references>
      </pivotArea>
    </format>
  </formats>
  <pivotTableStyleInfo name="Estilo de tabla dinámica 1" showRowHeaders="1" showColHeaders="1" showRowStripes="0" showColStripes="0" showLastColumn="1"/>
</pivotTableDefinition>
</file>

<file path=xl/pivotTables/pivotTable4.xml><?xml version="1.0" encoding="utf-8"?>
<pivotTableDefinition xmlns="http://schemas.openxmlformats.org/spreadsheetml/2006/main" name="TablaDinámica3" cacheId="1" applyNumberFormats="0" applyBorderFormats="0" applyFontFormats="0" applyPatternFormats="0" applyAlignmentFormats="0" applyWidthHeightFormats="1" dataCaption="Valores" updatedVersion="6" minRefreshableVersion="3" useAutoFormatting="1" rowGrandTotals="0" colGrandTotals="0" itemPrintTitles="1" createdVersion="6" indent="0" outline="1" outlineData="1" multipleFieldFilters="0" rowHeaderCaption="SOLICITUD.">
  <location ref="A4:G9" firstHeaderRow="1" firstDataRow="3" firstDataCol="1" rowPageCount="1" colPageCount="1"/>
  <pivotFields count="37">
    <pivotField dataField="1" showAll="0"/>
    <pivotField axis="axisPage" multipleItemSelectionAllowed="1" showAll="0">
      <items count="2">
        <item x="0"/>
        <item t="default"/>
      </items>
    </pivotField>
    <pivotField showAll="0"/>
    <pivotField showAll="0"/>
    <pivotField showAll="0"/>
    <pivotField showAll="0"/>
    <pivotField showAll="0"/>
    <pivotField axis="axisCol" numFmtId="22" multipleItemSelectionAllowed="1" showAll="0" countASubtotal="1">
      <items count="15">
        <item x="0"/>
        <item x="1"/>
        <item x="2"/>
        <item x="3"/>
        <item x="4"/>
        <item x="5"/>
        <item x="6"/>
        <item x="7"/>
        <item x="8"/>
        <item x="9"/>
        <item x="10"/>
        <item x="11"/>
        <item x="12"/>
        <item x="13"/>
        <item t="countA"/>
      </items>
    </pivotField>
    <pivotField showAll="0"/>
    <pivotField showAll="0"/>
    <pivotField axis="axisRow" showAll="0">
      <items count="5">
        <item x="1"/>
        <item m="1" x="3"/>
        <item x="0"/>
        <item x="2"/>
        <item t="default"/>
      </items>
    </pivotField>
    <pivotField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numFmtId="2" showAll="0"/>
    <pivotField numFmtId="1" showAll="0"/>
    <pivotField dataField="1" numFmtId="2" showAll="0"/>
    <pivotField numFmtId="1" showAll="0"/>
    <pivotField showAll="0"/>
    <pivotField showAll="0" defaultSubtotal="0"/>
    <pivotField showAll="0" defaultSubtotal="0"/>
  </pivotFields>
  <rowFields count="1">
    <field x="10"/>
  </rowFields>
  <rowItems count="3">
    <i>
      <x/>
    </i>
    <i>
      <x v="2"/>
    </i>
    <i>
      <x v="3"/>
    </i>
  </rowItems>
  <colFields count="2">
    <field x="7"/>
    <field x="-2"/>
  </colFields>
  <colItems count="6">
    <i>
      <x v="3"/>
      <x/>
    </i>
    <i r="1" i="1">
      <x v="1"/>
    </i>
    <i>
      <x v="4"/>
      <x/>
    </i>
    <i r="1" i="1">
      <x v="1"/>
    </i>
    <i>
      <x v="5"/>
      <x/>
    </i>
    <i r="1" i="1">
      <x v="1"/>
    </i>
  </colItems>
  <pageFields count="1">
    <pageField fld="1" hier="-1"/>
  </pageFields>
  <dataFields count="2">
    <dataField name="Promedio de TOTAL" fld="32" subtotal="average" baseField="10" baseItem="2" numFmtId="164"/>
    <dataField name="Cuenta de DDR" fld="0" subtotal="count" baseField="10" baseItem="1"/>
  </dataFields>
  <formats count="44">
    <format dxfId="228">
      <pivotArea field="10" type="button" dataOnly="0" labelOnly="1" outline="0" axis="axisRow" fieldPosition="0"/>
    </format>
    <format dxfId="227">
      <pivotArea collapsedLevelsAreSubtotals="1" fieldPosition="0">
        <references count="1">
          <reference field="10" count="0"/>
        </references>
      </pivotArea>
    </format>
    <format dxfId="226">
      <pivotArea field="10" type="button" dataOnly="0" labelOnly="1" outline="0" axis="axisRow" fieldPosition="0"/>
    </format>
    <format dxfId="225">
      <pivotArea dataOnly="0" labelOnly="1" fieldPosition="0">
        <references count="1">
          <reference field="10" count="0"/>
        </references>
      </pivotArea>
    </format>
    <format dxfId="224">
      <pivotArea collapsedLevelsAreSubtotals="1" fieldPosition="0">
        <references count="1">
          <reference field="10" count="0"/>
        </references>
      </pivotArea>
    </format>
    <format dxfId="223">
      <pivotArea collapsedLevelsAreSubtotals="1" fieldPosition="0">
        <references count="1">
          <reference field="10" count="0"/>
        </references>
      </pivotArea>
    </format>
    <format dxfId="222">
      <pivotArea outline="0" collapsedLevelsAreSubtotals="1" fieldPosition="0"/>
    </format>
    <format dxfId="221">
      <pivotArea dataOnly="0" labelOnly="1" fieldPosition="0">
        <references count="1">
          <reference field="10" count="0"/>
        </references>
      </pivotArea>
    </format>
    <format dxfId="220">
      <pivotArea dataOnly="0" labelOnly="1" grandRow="1" outline="0" fieldPosition="0"/>
    </format>
    <format dxfId="219">
      <pivotArea outline="0" collapsedLevelsAreSubtotals="1" fieldPosition="0"/>
    </format>
    <format dxfId="218">
      <pivotArea dataOnly="0" labelOnly="1" fieldPosition="0">
        <references count="1">
          <reference field="10" count="0"/>
        </references>
      </pivotArea>
    </format>
    <format dxfId="217">
      <pivotArea dataOnly="0" labelOnly="1" grandRow="1" outline="0" fieldPosition="0"/>
    </format>
    <format dxfId="216">
      <pivotArea type="all" dataOnly="0" outline="0" fieldPosition="0"/>
    </format>
    <format dxfId="215">
      <pivotArea outline="0" collapsedLevelsAreSubtotals="1" fieldPosition="0"/>
    </format>
    <format dxfId="214">
      <pivotArea field="10" type="button" dataOnly="0" labelOnly="1" outline="0" axis="axisRow" fieldPosition="0"/>
    </format>
    <format dxfId="213">
      <pivotArea dataOnly="0" labelOnly="1" fieldPosition="0">
        <references count="1">
          <reference field="10" count="0"/>
        </references>
      </pivotArea>
    </format>
    <format dxfId="212">
      <pivotArea dataOnly="0" labelOnly="1" grandRow="1" outline="0" fieldPosition="0"/>
    </format>
    <format dxfId="211">
      <pivotArea type="all" dataOnly="0" outline="0" fieldPosition="0"/>
    </format>
    <format dxfId="210">
      <pivotArea outline="0" collapsedLevelsAreSubtotals="1" fieldPosition="0"/>
    </format>
    <format dxfId="209">
      <pivotArea field="10" type="button" dataOnly="0" labelOnly="1" outline="0" axis="axisRow" fieldPosition="0"/>
    </format>
    <format dxfId="208">
      <pivotArea dataOnly="0" labelOnly="1" fieldPosition="0">
        <references count="1">
          <reference field="10" count="0"/>
        </references>
      </pivotArea>
    </format>
    <format dxfId="207">
      <pivotArea dataOnly="0" labelOnly="1" grandRow="1" outline="0" fieldPosition="0"/>
    </format>
    <format dxfId="206">
      <pivotArea type="all" dataOnly="0" outline="0" fieldPosition="0"/>
    </format>
    <format dxfId="205">
      <pivotArea outline="0" collapsedLevelsAreSubtotals="1" fieldPosition="0"/>
    </format>
    <format dxfId="204">
      <pivotArea field="10" type="button" dataOnly="0" labelOnly="1" outline="0" axis="axisRow" fieldPosition="0"/>
    </format>
    <format dxfId="203">
      <pivotArea dataOnly="0" labelOnly="1" fieldPosition="0">
        <references count="1">
          <reference field="10" count="0"/>
        </references>
      </pivotArea>
    </format>
    <format dxfId="202">
      <pivotArea type="all" dataOnly="0" outline="0" fieldPosition="0"/>
    </format>
    <format dxfId="201">
      <pivotArea outline="0" collapsedLevelsAreSubtotals="1" fieldPosition="0"/>
    </format>
    <format dxfId="200">
      <pivotArea field="10" type="button" dataOnly="0" labelOnly="1" outline="0" axis="axisRow" fieldPosition="0"/>
    </format>
    <format dxfId="199">
      <pivotArea dataOnly="0" labelOnly="1" fieldPosition="0">
        <references count="1">
          <reference field="10" count="0"/>
        </references>
      </pivotArea>
    </format>
    <format dxfId="198">
      <pivotArea outline="0" collapsedLevelsAreSubtotals="1" fieldPosition="0"/>
    </format>
    <format dxfId="197">
      <pivotArea dataOnly="0" labelOnly="1" fieldPosition="0">
        <references count="1">
          <reference field="10" count="0"/>
        </references>
      </pivotArea>
    </format>
    <format dxfId="196">
      <pivotArea outline="0" collapsedLevelsAreSubtotals="1" fieldPosition="0">
        <references count="1">
          <reference field="4294967294" count="1" selected="0">
            <x v="0"/>
          </reference>
        </references>
      </pivotArea>
    </format>
    <format dxfId="195">
      <pivotArea outline="0" collapsedLevelsAreSubtotals="1" fieldPosition="0">
        <references count="1">
          <reference field="4294967294" count="1" selected="0">
            <x v="0"/>
          </reference>
        </references>
      </pivotArea>
    </format>
    <format dxfId="194">
      <pivotArea outline="0" collapsedLevelsAreSubtotals="1" fieldPosition="0">
        <references count="1">
          <reference field="4294967294" count="1" selected="0">
            <x v="0"/>
          </reference>
        </references>
      </pivotArea>
    </format>
    <format dxfId="193">
      <pivotArea outline="0" collapsedLevelsAreSubtotals="1" fieldPosition="0">
        <references count="1">
          <reference field="4294967294" count="1" selected="0">
            <x v="0"/>
          </reference>
        </references>
      </pivotArea>
    </format>
    <format dxfId="192">
      <pivotArea outline="0" collapsedLevelsAreSubtotals="1" fieldPosition="0">
        <references count="1">
          <reference field="4294967294" count="1" selected="0">
            <x v="0"/>
          </reference>
        </references>
      </pivotArea>
    </format>
    <format dxfId="191">
      <pivotArea outline="0" collapsedLevelsAreSubtotals="1" fieldPosition="0">
        <references count="1">
          <reference field="4294967294" count="1" selected="0">
            <x v="0"/>
          </reference>
        </references>
      </pivotArea>
    </format>
    <format dxfId="190">
      <pivotArea outline="0" collapsedLevelsAreSubtotals="1" fieldPosition="0">
        <references count="1">
          <reference field="4294967294" count="1" selected="0">
            <x v="0"/>
          </reference>
        </references>
      </pivotArea>
    </format>
    <format dxfId="189">
      <pivotArea outline="0" collapsedLevelsAreSubtotals="1" fieldPosition="0">
        <references count="1">
          <reference field="4294967294" count="1" selected="0">
            <x v="0"/>
          </reference>
        </references>
      </pivotArea>
    </format>
    <format dxfId="188">
      <pivotArea outline="0" collapsedLevelsAreSubtotals="1" fieldPosition="0"/>
    </format>
    <format dxfId="187">
      <pivotArea dataOnly="0" labelOnly="1" fieldPosition="0">
        <references count="1">
          <reference field="10" count="0"/>
        </references>
      </pivotArea>
    </format>
    <format dxfId="186">
      <pivotArea outline="0" collapsedLevelsAreSubtotals="1" fieldPosition="0">
        <references count="1">
          <reference field="7" count="1" selected="0">
            <x v="3"/>
          </reference>
        </references>
      </pivotArea>
    </format>
    <format dxfId="185">
      <pivotArea outline="0" collapsedLevelsAreSubtotals="1" fieldPosition="0">
        <references count="2">
          <reference field="4294967294" count="2" selected="0">
            <x v="0"/>
            <x v="1"/>
          </reference>
          <reference field="7" count="1" selected="0">
            <x v="2"/>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Dinámica3"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Z4:AB11" firstHeaderRow="1" firstDataRow="2" firstDataCol="1" rowPageCount="2" colPageCount="1"/>
  <pivotFields count="35">
    <pivotField axis="axisPage" multipleItemSelectionAllowed="1" showAll="0">
      <items count="460">
        <item m="1" x="360"/>
        <item m="1" x="336"/>
        <item m="1" x="313"/>
        <item m="1" x="288"/>
        <item m="1" x="246"/>
        <item m="1" x="220"/>
        <item m="1" x="434"/>
        <item m="1" x="414"/>
        <item m="1" x="292"/>
        <item m="1" x="225"/>
        <item m="1" x="392"/>
        <item m="1" x="367"/>
        <item m="1" x="317"/>
        <item m="1" x="295"/>
        <item m="1" x="271"/>
        <item m="1" x="251"/>
        <item m="1" x="229"/>
        <item m="1" x="418"/>
        <item m="1" x="394"/>
        <item m="1" x="321"/>
        <item m="1" x="275"/>
        <item m="1" x="255"/>
        <item m="1" x="398"/>
        <item m="1" x="277"/>
        <item m="1" x="257"/>
        <item m="1" x="236"/>
        <item m="1" x="378"/>
        <item m="1" x="351"/>
        <item m="1" x="327"/>
        <item m="1" x="305"/>
        <item m="1" x="261"/>
        <item m="1" x="239"/>
        <item m="1" x="452"/>
        <item m="1" x="407"/>
        <item m="1" x="264"/>
        <item m="1" x="411"/>
        <item m="1" x="385"/>
        <item m="1" x="361"/>
        <item m="1" x="314"/>
        <item m="1" x="289"/>
        <item m="1" x="266"/>
        <item m="1" x="247"/>
        <item m="1" x="221"/>
        <item m="1" x="435"/>
        <item m="1" x="389"/>
        <item m="1" x="365"/>
        <item m="1" x="416"/>
        <item m="1" x="368"/>
        <item m="1" x="340"/>
        <item m="1" x="318"/>
        <item m="1" x="296"/>
        <item m="1" x="272"/>
        <item m="1" x="252"/>
        <item m="1" x="230"/>
        <item m="1" x="443"/>
        <item m="1" x="419"/>
        <item m="1" x="395"/>
        <item m="1" x="344"/>
        <item m="1" x="322"/>
        <item m="1" x="300"/>
        <item m="1" x="256"/>
        <item m="1" x="446"/>
        <item m="1" x="423"/>
        <item m="1" x="399"/>
        <item m="1" x="375"/>
        <item m="1" x="347"/>
        <item m="1" x="325"/>
        <item m="1" x="302"/>
        <item m="1" x="278"/>
        <item m="1" x="425"/>
        <item m="1" x="403"/>
        <item m="1" x="379"/>
        <item m="1" x="328"/>
        <item m="1" x="306"/>
        <item m="1" x="280"/>
        <item m="1" x="262"/>
        <item m="1" x="240"/>
        <item m="1" x="453"/>
        <item m="1" x="429"/>
        <item m="1" x="408"/>
        <item m="1" x="383"/>
        <item m="1" x="357"/>
        <item m="1" x="333"/>
        <item m="1" x="310"/>
        <item m="1" x="286"/>
        <item m="1" x="265"/>
        <item m="1" x="244"/>
        <item m="1" x="455"/>
        <item m="1" x="431"/>
        <item m="1" x="386"/>
        <item m="1" x="362"/>
        <item m="1" x="337"/>
        <item m="1" x="315"/>
        <item m="1" x="436"/>
        <item m="1" x="390"/>
        <item m="1" x="366"/>
        <item m="1" x="293"/>
        <item m="1" x="250"/>
        <item m="1" x="226"/>
        <item m="1" x="393"/>
        <item m="1" x="319"/>
        <item m="1" x="253"/>
        <item m="1" x="444"/>
        <item m="1" x="420"/>
        <item m="1" x="372"/>
        <item m="1" x="345"/>
        <item m="1" x="233"/>
        <item m="1" x="447"/>
        <item m="1" x="400"/>
        <item m="1" x="376"/>
        <item m="1" x="326"/>
        <item m="1" x="303"/>
        <item m="1" x="404"/>
        <item m="1" x="380"/>
        <item m="1" x="329"/>
        <item m="1" x="281"/>
        <item m="1" x="241"/>
        <item m="1" x="311"/>
        <item m="1" x="287"/>
        <item m="1" x="456"/>
        <item m="1" x="432"/>
        <item m="1" x="412"/>
        <item m="1" x="363"/>
        <item m="1" x="290"/>
        <item m="1" x="223"/>
        <item m="1" x="269"/>
        <item m="1" x="227"/>
        <item m="1" x="440"/>
        <item m="1" x="417"/>
        <item m="1" x="370"/>
        <item m="1" x="341"/>
        <item m="1" x="297"/>
        <item m="1" x="273"/>
        <item m="1" x="421"/>
        <item m="1" x="396"/>
        <item m="1" x="373"/>
        <item m="1" x="346"/>
        <item m="1" x="323"/>
        <item m="1" x="301"/>
        <item m="1" x="276"/>
        <item m="1" x="234"/>
        <item m="1" x="448"/>
        <item m="1" x="401"/>
        <item m="1" x="304"/>
        <item m="1" x="426"/>
        <item m="1" x="381"/>
        <item m="1" x="353"/>
        <item m="1" x="330"/>
        <item m="1" x="282"/>
        <item m="1" x="242"/>
        <item m="1" x="409"/>
        <item m="1" x="358"/>
        <item m="1" x="312"/>
        <item m="1" x="457"/>
        <item m="1" x="433"/>
        <item m="1" x="413"/>
        <item m="1" x="387"/>
        <item m="1" x="338"/>
        <item m="1" x="316"/>
        <item m="1" x="224"/>
        <item m="1" x="438"/>
        <item m="1" x="294"/>
        <item m="1" x="270"/>
        <item m="1" x="441"/>
        <item m="1" x="342"/>
        <item m="1" x="298"/>
        <item m="1" x="274"/>
        <item m="1" x="254"/>
        <item m="1" x="445"/>
        <item m="1" x="422"/>
        <item m="1" x="324"/>
        <item m="1" x="235"/>
        <item m="1" x="424"/>
        <item m="1" x="402"/>
        <item m="1" x="349"/>
        <item x="198"/>
        <item m="1" x="259"/>
        <item m="1" x="334"/>
        <item m="1" x="364"/>
        <item m="1" x="291"/>
        <item m="1" x="268"/>
        <item m="1" x="228"/>
        <item m="1" x="343"/>
        <item m="1" x="320"/>
        <item x="210"/>
        <item m="1" x="237"/>
        <item m="1" x="450"/>
        <item m="1" x="405"/>
        <item m="1" x="354"/>
        <item m="1" x="307"/>
        <item m="1" x="283"/>
        <item m="1" x="454"/>
        <item x="213"/>
        <item m="1" x="335"/>
        <item x="203"/>
        <item m="1" x="388"/>
        <item x="218"/>
        <item m="1" x="415"/>
        <item x="212"/>
        <item x="211"/>
        <item x="217"/>
        <item x="216"/>
        <item x="215"/>
        <item x="214"/>
        <item x="202"/>
        <item x="209"/>
        <item x="146"/>
        <item x="201"/>
        <item x="197"/>
        <item x="196"/>
        <item x="208"/>
        <item x="200"/>
        <item x="195"/>
        <item x="194"/>
        <item x="184"/>
        <item x="174"/>
        <item x="199"/>
        <item x="193"/>
        <item x="192"/>
        <item x="181"/>
        <item x="96"/>
        <item x="139"/>
        <item x="167"/>
        <item x="207"/>
        <item x="206"/>
        <item x="205"/>
        <item x="204"/>
        <item x="164"/>
        <item x="175"/>
        <item x="153"/>
        <item x="152"/>
        <item x="173"/>
        <item x="178"/>
        <item x="172"/>
        <item x="177"/>
        <item x="179"/>
        <item x="189"/>
        <item x="188"/>
        <item x="187"/>
        <item x="183"/>
        <item x="186"/>
        <item x="191"/>
        <item x="182"/>
        <item x="190"/>
        <item x="185"/>
        <item x="180"/>
        <item x="121"/>
        <item x="168"/>
        <item x="138"/>
        <item x="169"/>
        <item x="166"/>
        <item x="160"/>
        <item x="162"/>
        <item x="131"/>
        <item x="159"/>
        <item x="156"/>
        <item x="165"/>
        <item x="157"/>
        <item x="135"/>
        <item x="163"/>
        <item x="158"/>
        <item x="145"/>
        <item x="161"/>
        <item x="141"/>
        <item x="154"/>
        <item x="114"/>
        <item x="143"/>
        <item x="144"/>
        <item x="148"/>
        <item x="149"/>
        <item x="147"/>
        <item x="150"/>
        <item x="151"/>
        <item x="176"/>
        <item x="140"/>
        <item x="133"/>
        <item x="111"/>
        <item x="134"/>
        <item x="136"/>
        <item x="137"/>
        <item x="122"/>
        <item x="123"/>
        <item x="117"/>
        <item x="124"/>
        <item x="118"/>
        <item x="125"/>
        <item x="126"/>
        <item x="127"/>
        <item x="128"/>
        <item x="129"/>
        <item x="130"/>
        <item m="1" x="359"/>
        <item m="1" x="309"/>
        <item m="1" x="391"/>
        <item m="1" x="384"/>
        <item m="1" x="410"/>
        <item m="1" x="284"/>
        <item m="1" x="308"/>
        <item m="1" x="331"/>
        <item m="1" x="355"/>
        <item m="1" x="442"/>
        <item m="1" x="249"/>
        <item m="1" x="299"/>
        <item m="1" x="439"/>
        <item m="1" x="458"/>
        <item m="1" x="374"/>
        <item m="1" x="397"/>
        <item m="1" x="248"/>
        <item m="1" x="279"/>
        <item m="1" x="348"/>
        <item m="1" x="231"/>
        <item m="1" x="437"/>
        <item m="1" x="267"/>
        <item m="1" x="245"/>
        <item m="1" x="449"/>
        <item m="1" x="369"/>
        <item m="1" x="222"/>
        <item m="1" x="352"/>
        <item m="1" x="258"/>
        <item m="1" x="339"/>
        <item m="1" x="428"/>
        <item m="1" x="232"/>
        <item m="1" x="430"/>
        <item m="1" x="243"/>
        <item m="1" x="263"/>
        <item m="1" x="285"/>
        <item m="1" x="332"/>
        <item m="1" x="356"/>
        <item m="1" x="382"/>
        <item m="1" x="406"/>
        <item m="1" x="427"/>
        <item m="1" x="451"/>
        <item m="1" x="238"/>
        <item m="1" x="260"/>
        <item m="1" x="350"/>
        <item m="1" x="377"/>
        <item m="1" x="371"/>
        <item m="1" x="219"/>
        <item x="170"/>
        <item x="171"/>
        <item x="132"/>
        <item x="142"/>
        <item x="115"/>
        <item x="116"/>
        <item x="110"/>
        <item x="112"/>
        <item x="120"/>
        <item x="119"/>
        <item x="108"/>
        <item x="113"/>
        <item x="109"/>
        <item x="107"/>
        <item x="97"/>
        <item x="98"/>
        <item x="99"/>
        <item x="100"/>
        <item x="104"/>
        <item x="101"/>
        <item x="95"/>
        <item x="105"/>
        <item x="106"/>
        <item x="102"/>
        <item x="103"/>
        <item x="89"/>
        <item x="90"/>
        <item x="91"/>
        <item x="92"/>
        <item x="93"/>
        <item x="94"/>
        <item x="88"/>
        <item x="85"/>
        <item x="86"/>
        <item x="87"/>
        <item x="84"/>
        <item x="78"/>
        <item x="77"/>
        <item x="79"/>
        <item x="83"/>
        <item x="81"/>
        <item x="80"/>
        <item x="82"/>
        <item x="155"/>
        <item x="70"/>
        <item x="71"/>
        <item x="72"/>
        <item x="73"/>
        <item x="74"/>
        <item x="75"/>
        <item x="76"/>
        <item x="68"/>
        <item x="67"/>
        <item x="69"/>
        <item x="66"/>
        <item x="50"/>
        <item x="53"/>
        <item x="51"/>
        <item x="54"/>
        <item x="56"/>
        <item x="55"/>
        <item x="52"/>
        <item x="59"/>
        <item x="60"/>
        <item x="57"/>
        <item x="62"/>
        <item x="63"/>
        <item x="64"/>
        <item x="61"/>
        <item x="65"/>
        <item x="58"/>
        <item x="42"/>
        <item x="17"/>
        <item x="44"/>
        <item x="48"/>
        <item x="47"/>
        <item x="46"/>
        <item x="45"/>
        <item x="49"/>
        <item x="38"/>
        <item x="39"/>
        <item x="40"/>
        <item x="41"/>
        <item x="43"/>
        <item x="36"/>
        <item x="37"/>
        <item x="27"/>
        <item x="26"/>
        <item x="16"/>
        <item x="15"/>
        <item x="25"/>
        <item x="24"/>
        <item x="23"/>
        <item x="35"/>
        <item x="34"/>
        <item x="33"/>
        <item x="32"/>
        <item x="31"/>
        <item x="30"/>
        <item x="29"/>
        <item x="28"/>
        <item x="13"/>
        <item x="0"/>
        <item x="1"/>
        <item x="2"/>
        <item x="3"/>
        <item x="4"/>
        <item x="5"/>
        <item x="6"/>
        <item x="7"/>
        <item x="8"/>
        <item x="9"/>
        <item x="10"/>
        <item x="11"/>
        <item x="12"/>
        <item x="14"/>
        <item x="18"/>
        <item x="19"/>
        <item x="20"/>
        <item x="21"/>
        <item x="22"/>
        <item t="default"/>
      </items>
    </pivotField>
    <pivotField showAll="0"/>
    <pivotField dataField="1"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showAll="0" defaultSubtotal="0"/>
    <pivotField showAll="0" defaultSubtotal="0"/>
    <pivotField axis="axisPage" multipleItemSelectionAllowed="1" showAll="0" defaultSubtotal="0">
      <items count="35">
        <item x="30"/>
        <item x="0"/>
        <item x="1"/>
        <item x="2"/>
        <item x="15"/>
        <item x="16"/>
        <item x="3"/>
        <item x="4"/>
        <item x="11"/>
        <item x="10"/>
        <item x="5"/>
        <item x="6"/>
        <item x="7"/>
        <item x="8"/>
        <item x="17"/>
        <item x="23"/>
        <item h="1" x="31"/>
        <item h="1" x="18"/>
        <item h="1" x="26"/>
        <item h="1" x="14"/>
        <item h="1" x="12"/>
        <item h="1" x="25"/>
        <item h="1" x="27"/>
        <item h="1" x="21"/>
        <item h="1" x="32"/>
        <item h="1" x="22"/>
        <item h="1" x="28"/>
        <item h="1" x="9"/>
        <item h="1" x="19"/>
        <item h="1" x="13"/>
        <item h="1" x="24"/>
        <item h="1" m="1" x="34"/>
        <item h="1" x="29"/>
        <item h="1" x="33"/>
        <item h="1" x="20"/>
      </items>
    </pivotField>
    <pivotField showAll="0" defaultSubtotal="0"/>
    <pivotField showAll="0" defaultSubtotal="0"/>
    <pivotField axis="axisCol" showAll="0" defaultSubtotal="0">
      <items count="3">
        <item x="1"/>
        <item x="0"/>
        <item x="2"/>
      </items>
    </pivotField>
  </pivotFields>
  <rowFields count="1">
    <field x="7"/>
  </rowFields>
  <rowItems count="6">
    <i>
      <x v="1"/>
    </i>
    <i>
      <x v="2"/>
    </i>
    <i>
      <x v="3"/>
    </i>
    <i>
      <x v="4"/>
    </i>
    <i>
      <x v="5"/>
    </i>
    <i t="grand">
      <x/>
    </i>
  </rowItems>
  <colFields count="1">
    <field x="34"/>
  </colFields>
  <colItems count="2">
    <i>
      <x/>
    </i>
    <i t="grand">
      <x/>
    </i>
  </colItems>
  <pageFields count="2">
    <pageField fld="0" hier="-1"/>
    <pageField fld="31" hier="-1"/>
  </pageFields>
  <dataFields count="1">
    <dataField name="Cuenta de APELLIDOS NOMBR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Dinámica8"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U55:W60" firstHeaderRow="1" firstDataRow="2" firstDataCol="1" rowPageCount="2" colPageCount="1"/>
  <pivotFields count="35">
    <pivotField axis="axisPage" multipleItemSelectionAllowed="1" showAll="0">
      <items count="460">
        <item m="1" x="360"/>
        <item m="1" x="336"/>
        <item m="1" x="313"/>
        <item m="1" x="288"/>
        <item m="1" x="246"/>
        <item m="1" x="220"/>
        <item m="1" x="434"/>
        <item m="1" x="414"/>
        <item m="1" x="292"/>
        <item m="1" x="225"/>
        <item m="1" x="392"/>
        <item m="1" x="367"/>
        <item m="1" x="317"/>
        <item m="1" x="295"/>
        <item m="1" x="271"/>
        <item m="1" x="251"/>
        <item m="1" x="229"/>
        <item m="1" x="418"/>
        <item m="1" x="394"/>
        <item m="1" x="321"/>
        <item m="1" x="275"/>
        <item m="1" x="255"/>
        <item m="1" x="398"/>
        <item m="1" x="277"/>
        <item m="1" x="257"/>
        <item m="1" x="236"/>
        <item m="1" x="378"/>
        <item m="1" x="351"/>
        <item m="1" x="327"/>
        <item m="1" x="305"/>
        <item m="1" x="261"/>
        <item m="1" x="239"/>
        <item m="1" x="452"/>
        <item m="1" x="407"/>
        <item m="1" x="264"/>
        <item m="1" x="411"/>
        <item m="1" x="385"/>
        <item m="1" x="361"/>
        <item m="1" x="314"/>
        <item m="1" x="289"/>
        <item m="1" x="266"/>
        <item m="1" x="247"/>
        <item m="1" x="221"/>
        <item m="1" x="435"/>
        <item m="1" x="389"/>
        <item m="1" x="365"/>
        <item m="1" x="416"/>
        <item m="1" x="368"/>
        <item m="1" x="340"/>
        <item m="1" x="318"/>
        <item m="1" x="296"/>
        <item m="1" x="272"/>
        <item m="1" x="252"/>
        <item m="1" x="230"/>
        <item m="1" x="443"/>
        <item m="1" x="419"/>
        <item m="1" x="395"/>
        <item m="1" x="344"/>
        <item m="1" x="322"/>
        <item m="1" x="300"/>
        <item m="1" x="256"/>
        <item m="1" x="446"/>
        <item m="1" x="423"/>
        <item m="1" x="399"/>
        <item m="1" x="375"/>
        <item m="1" x="347"/>
        <item m="1" x="325"/>
        <item m="1" x="302"/>
        <item m="1" x="278"/>
        <item m="1" x="425"/>
        <item m="1" x="403"/>
        <item m="1" x="379"/>
        <item m="1" x="328"/>
        <item m="1" x="306"/>
        <item m="1" x="280"/>
        <item m="1" x="262"/>
        <item m="1" x="240"/>
        <item m="1" x="453"/>
        <item m="1" x="429"/>
        <item m="1" x="408"/>
        <item m="1" x="383"/>
        <item m="1" x="357"/>
        <item m="1" x="333"/>
        <item m="1" x="310"/>
        <item m="1" x="286"/>
        <item m="1" x="265"/>
        <item m="1" x="244"/>
        <item m="1" x="455"/>
        <item m="1" x="431"/>
        <item m="1" x="386"/>
        <item m="1" x="362"/>
        <item m="1" x="337"/>
        <item m="1" x="315"/>
        <item m="1" x="436"/>
        <item m="1" x="390"/>
        <item m="1" x="366"/>
        <item m="1" x="293"/>
        <item m="1" x="250"/>
        <item m="1" x="226"/>
        <item m="1" x="393"/>
        <item m="1" x="319"/>
        <item m="1" x="253"/>
        <item m="1" x="444"/>
        <item m="1" x="420"/>
        <item m="1" x="372"/>
        <item m="1" x="345"/>
        <item m="1" x="233"/>
        <item m="1" x="447"/>
        <item m="1" x="400"/>
        <item m="1" x="376"/>
        <item m="1" x="326"/>
        <item m="1" x="303"/>
        <item m="1" x="404"/>
        <item m="1" x="380"/>
        <item m="1" x="329"/>
        <item m="1" x="281"/>
        <item m="1" x="241"/>
        <item m="1" x="311"/>
        <item m="1" x="287"/>
        <item m="1" x="456"/>
        <item m="1" x="432"/>
        <item m="1" x="412"/>
        <item m="1" x="363"/>
        <item m="1" x="290"/>
        <item m="1" x="223"/>
        <item m="1" x="269"/>
        <item m="1" x="227"/>
        <item m="1" x="440"/>
        <item m="1" x="417"/>
        <item m="1" x="370"/>
        <item m="1" x="341"/>
        <item m="1" x="297"/>
        <item m="1" x="273"/>
        <item m="1" x="421"/>
        <item m="1" x="396"/>
        <item m="1" x="373"/>
        <item m="1" x="346"/>
        <item m="1" x="323"/>
        <item m="1" x="301"/>
        <item m="1" x="276"/>
        <item m="1" x="234"/>
        <item m="1" x="448"/>
        <item m="1" x="401"/>
        <item m="1" x="304"/>
        <item m="1" x="426"/>
        <item m="1" x="381"/>
        <item m="1" x="353"/>
        <item m="1" x="330"/>
        <item m="1" x="282"/>
        <item m="1" x="242"/>
        <item m="1" x="409"/>
        <item m="1" x="358"/>
        <item m="1" x="312"/>
        <item m="1" x="457"/>
        <item m="1" x="433"/>
        <item m="1" x="413"/>
        <item m="1" x="387"/>
        <item m="1" x="338"/>
        <item m="1" x="316"/>
        <item m="1" x="224"/>
        <item m="1" x="438"/>
        <item m="1" x="294"/>
        <item m="1" x="270"/>
        <item m="1" x="441"/>
        <item m="1" x="342"/>
        <item m="1" x="298"/>
        <item m="1" x="274"/>
        <item m="1" x="254"/>
        <item m="1" x="445"/>
        <item m="1" x="422"/>
        <item m="1" x="324"/>
        <item m="1" x="235"/>
        <item m="1" x="424"/>
        <item m="1" x="402"/>
        <item m="1" x="349"/>
        <item x="198"/>
        <item m="1" x="259"/>
        <item m="1" x="334"/>
        <item m="1" x="364"/>
        <item m="1" x="291"/>
        <item m="1" x="268"/>
        <item m="1" x="228"/>
        <item m="1" x="343"/>
        <item m="1" x="320"/>
        <item x="210"/>
        <item m="1" x="237"/>
        <item m="1" x="450"/>
        <item m="1" x="405"/>
        <item m="1" x="354"/>
        <item m="1" x="307"/>
        <item m="1" x="283"/>
        <item m="1" x="454"/>
        <item x="213"/>
        <item m="1" x="335"/>
        <item x="203"/>
        <item m="1" x="388"/>
        <item x="218"/>
        <item m="1" x="415"/>
        <item x="212"/>
        <item x="211"/>
        <item x="217"/>
        <item x="216"/>
        <item x="215"/>
        <item x="214"/>
        <item x="202"/>
        <item x="209"/>
        <item x="146"/>
        <item x="201"/>
        <item x="197"/>
        <item x="196"/>
        <item x="208"/>
        <item x="200"/>
        <item x="195"/>
        <item x="194"/>
        <item x="184"/>
        <item x="174"/>
        <item x="199"/>
        <item x="193"/>
        <item x="192"/>
        <item x="181"/>
        <item x="96"/>
        <item x="139"/>
        <item x="167"/>
        <item x="207"/>
        <item x="206"/>
        <item x="205"/>
        <item x="204"/>
        <item x="164"/>
        <item x="175"/>
        <item x="153"/>
        <item x="152"/>
        <item x="173"/>
        <item x="178"/>
        <item x="172"/>
        <item x="177"/>
        <item x="179"/>
        <item x="189"/>
        <item x="188"/>
        <item x="187"/>
        <item x="183"/>
        <item x="186"/>
        <item x="191"/>
        <item x="182"/>
        <item x="190"/>
        <item x="185"/>
        <item x="180"/>
        <item x="121"/>
        <item x="168"/>
        <item x="138"/>
        <item x="169"/>
        <item x="166"/>
        <item x="160"/>
        <item x="162"/>
        <item x="131"/>
        <item x="159"/>
        <item x="156"/>
        <item x="165"/>
        <item x="157"/>
        <item x="135"/>
        <item x="163"/>
        <item x="158"/>
        <item x="145"/>
        <item x="161"/>
        <item x="141"/>
        <item x="154"/>
        <item x="114"/>
        <item x="143"/>
        <item x="144"/>
        <item x="148"/>
        <item x="149"/>
        <item x="147"/>
        <item x="150"/>
        <item x="151"/>
        <item x="176"/>
        <item x="140"/>
        <item x="133"/>
        <item x="111"/>
        <item x="134"/>
        <item x="136"/>
        <item x="137"/>
        <item x="122"/>
        <item x="123"/>
        <item x="117"/>
        <item x="124"/>
        <item x="118"/>
        <item x="125"/>
        <item x="126"/>
        <item x="127"/>
        <item x="128"/>
        <item x="129"/>
        <item x="130"/>
        <item m="1" x="359"/>
        <item m="1" x="309"/>
        <item m="1" x="391"/>
        <item m="1" x="384"/>
        <item m="1" x="410"/>
        <item m="1" x="284"/>
        <item m="1" x="308"/>
        <item m="1" x="331"/>
        <item m="1" x="355"/>
        <item m="1" x="442"/>
        <item m="1" x="249"/>
        <item m="1" x="299"/>
        <item m="1" x="439"/>
        <item m="1" x="458"/>
        <item m="1" x="374"/>
        <item m="1" x="397"/>
        <item m="1" x="248"/>
        <item m="1" x="279"/>
        <item m="1" x="348"/>
        <item m="1" x="231"/>
        <item m="1" x="437"/>
        <item m="1" x="267"/>
        <item m="1" x="245"/>
        <item m="1" x="449"/>
        <item m="1" x="369"/>
        <item m="1" x="222"/>
        <item m="1" x="352"/>
        <item m="1" x="258"/>
        <item m="1" x="339"/>
        <item m="1" x="428"/>
        <item m="1" x="232"/>
        <item m="1" x="430"/>
        <item m="1" x="243"/>
        <item m="1" x="263"/>
        <item m="1" x="285"/>
        <item m="1" x="332"/>
        <item m="1" x="356"/>
        <item m="1" x="382"/>
        <item m="1" x="406"/>
        <item m="1" x="427"/>
        <item m="1" x="451"/>
        <item m="1" x="238"/>
        <item m="1" x="260"/>
        <item m="1" x="350"/>
        <item m="1" x="377"/>
        <item m="1" x="371"/>
        <item m="1" x="219"/>
        <item x="170"/>
        <item x="171"/>
        <item x="132"/>
        <item x="142"/>
        <item x="115"/>
        <item x="116"/>
        <item x="110"/>
        <item x="112"/>
        <item x="120"/>
        <item x="119"/>
        <item x="108"/>
        <item x="113"/>
        <item x="109"/>
        <item x="107"/>
        <item x="97"/>
        <item x="98"/>
        <item x="99"/>
        <item x="100"/>
        <item x="104"/>
        <item x="101"/>
        <item x="95"/>
        <item x="105"/>
        <item x="106"/>
        <item x="102"/>
        <item x="103"/>
        <item x="89"/>
        <item x="90"/>
        <item x="91"/>
        <item x="92"/>
        <item x="93"/>
        <item x="94"/>
        <item x="88"/>
        <item x="85"/>
        <item x="86"/>
        <item x="87"/>
        <item x="84"/>
        <item x="78"/>
        <item x="77"/>
        <item x="79"/>
        <item x="83"/>
        <item x="81"/>
        <item x="80"/>
        <item x="82"/>
        <item x="155"/>
        <item x="70"/>
        <item x="71"/>
        <item x="72"/>
        <item x="73"/>
        <item x="74"/>
        <item x="75"/>
        <item x="76"/>
        <item x="68"/>
        <item x="67"/>
        <item x="69"/>
        <item x="66"/>
        <item x="50"/>
        <item x="53"/>
        <item x="51"/>
        <item x="54"/>
        <item x="56"/>
        <item x="55"/>
        <item x="52"/>
        <item x="59"/>
        <item x="60"/>
        <item x="57"/>
        <item x="62"/>
        <item x="63"/>
        <item x="64"/>
        <item x="61"/>
        <item x="65"/>
        <item x="58"/>
        <item x="42"/>
        <item x="17"/>
        <item x="44"/>
        <item x="48"/>
        <item x="47"/>
        <item x="46"/>
        <item x="45"/>
        <item x="49"/>
        <item x="38"/>
        <item x="39"/>
        <item x="40"/>
        <item x="41"/>
        <item x="43"/>
        <item x="36"/>
        <item x="37"/>
        <item x="27"/>
        <item x="26"/>
        <item x="16"/>
        <item x="15"/>
        <item x="25"/>
        <item x="24"/>
        <item x="23"/>
        <item x="35"/>
        <item x="34"/>
        <item x="33"/>
        <item x="32"/>
        <item x="31"/>
        <item x="30"/>
        <item x="29"/>
        <item x="28"/>
        <item x="13"/>
        <item x="0"/>
        <item x="1"/>
        <item x="2"/>
        <item x="3"/>
        <item x="4"/>
        <item x="5"/>
        <item x="6"/>
        <item x="7"/>
        <item x="8"/>
        <item x="9"/>
        <item x="10"/>
        <item x="11"/>
        <item x="12"/>
        <item x="14"/>
        <item x="18"/>
        <item x="19"/>
        <item x="20"/>
        <item x="21"/>
        <item x="22"/>
        <item t="default"/>
      </items>
    </pivotField>
    <pivotField showAll="0"/>
    <pivotField dataField="1"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showAll="0" defaultSubtotal="0"/>
    <pivotField axis="axisPage" multipleItemSelectionAllowed="1" showAll="0" defaultSubtotal="0">
      <items count="36">
        <item x="0"/>
        <item h="1" x="1"/>
        <item h="1" x="15"/>
        <item h="1" x="3"/>
        <item h="1" x="2"/>
        <item h="1" x="19"/>
        <item h="1" x="13"/>
        <item h="1" x="4"/>
        <item h="1" x="9"/>
        <item h="1" x="12"/>
        <item h="1" x="5"/>
        <item h="1" x="20"/>
        <item h="1" x="6"/>
        <item h="1" x="7"/>
        <item h="1" x="23"/>
        <item h="1" x="29"/>
        <item h="1" x="16"/>
        <item h="1" x="14"/>
        <item h="1" x="10"/>
        <item h="1" x="21"/>
        <item h="1" x="17"/>
        <item h="1" x="32"/>
        <item h="1" x="26"/>
        <item h="1" x="27"/>
        <item h="1" x="24"/>
        <item h="1" x="30"/>
        <item h="1" x="28"/>
        <item h="1" m="1" x="34"/>
        <item h="1" m="1" x="35"/>
        <item h="1" x="31"/>
        <item h="1" x="8"/>
        <item h="1" x="25"/>
        <item h="1" m="1" x="33"/>
        <item h="1" x="22"/>
        <item h="1" x="18"/>
        <item h="1" x="11"/>
      </items>
    </pivotField>
    <pivotField showAll="0" defaultSubtotal="0"/>
    <pivotField showAll="0" defaultSubtotal="0"/>
    <pivotField showAll="0" defaultSubtotal="0"/>
    <pivotField axis="axisCol" showAll="0" defaultSubtotal="0">
      <items count="3">
        <item x="1"/>
        <item x="0"/>
        <item x="2"/>
      </items>
    </pivotField>
  </pivotFields>
  <rowFields count="1">
    <field x="7"/>
  </rowFields>
  <rowItems count="4">
    <i>
      <x v="1"/>
    </i>
    <i>
      <x v="2"/>
    </i>
    <i>
      <x v="5"/>
    </i>
    <i t="grand">
      <x/>
    </i>
  </rowItems>
  <colFields count="1">
    <field x="34"/>
  </colFields>
  <colItems count="2">
    <i>
      <x/>
    </i>
    <i t="grand">
      <x/>
    </i>
  </colItems>
  <pageFields count="2">
    <pageField fld="0" hier="-1"/>
    <pageField fld="30" hier="-1"/>
  </pageFields>
  <dataFields count="1">
    <dataField name="Cuenta de APELLIDOS NOMBR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laDinámica7"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87:B93" firstHeaderRow="1" firstDataRow="1" firstDataCol="1" rowPageCount="1" colPageCount="1"/>
  <pivotFields count="35">
    <pivotField axis="axisPage" multipleItemSelectionAllowed="1" showAll="0">
      <items count="460">
        <item m="1" x="360"/>
        <item m="1" x="336"/>
        <item m="1" x="313"/>
        <item m="1" x="288"/>
        <item m="1" x="246"/>
        <item m="1" x="220"/>
        <item m="1" x="434"/>
        <item m="1" x="414"/>
        <item m="1" x="292"/>
        <item m="1" x="225"/>
        <item m="1" x="392"/>
        <item m="1" x="367"/>
        <item m="1" x="317"/>
        <item m="1" x="295"/>
        <item m="1" x="271"/>
        <item m="1" x="251"/>
        <item m="1" x="229"/>
        <item m="1" x="418"/>
        <item m="1" x="394"/>
        <item m="1" x="321"/>
        <item m="1" x="275"/>
        <item m="1" x="255"/>
        <item m="1" x="398"/>
        <item m="1" x="277"/>
        <item m="1" x="257"/>
        <item m="1" x="236"/>
        <item m="1" x="378"/>
        <item m="1" x="351"/>
        <item m="1" x="327"/>
        <item m="1" x="305"/>
        <item m="1" x="261"/>
        <item m="1" x="239"/>
        <item m="1" x="452"/>
        <item m="1" x="407"/>
        <item m="1" x="264"/>
        <item m="1" x="411"/>
        <item m="1" x="385"/>
        <item m="1" x="361"/>
        <item m="1" x="314"/>
        <item m="1" x="289"/>
        <item m="1" x="266"/>
        <item m="1" x="247"/>
        <item m="1" x="221"/>
        <item m="1" x="435"/>
        <item m="1" x="389"/>
        <item m="1" x="365"/>
        <item m="1" x="416"/>
        <item m="1" x="368"/>
        <item m="1" x="340"/>
        <item m="1" x="318"/>
        <item m="1" x="296"/>
        <item m="1" x="272"/>
        <item m="1" x="252"/>
        <item m="1" x="230"/>
        <item m="1" x="443"/>
        <item m="1" x="419"/>
        <item m="1" x="395"/>
        <item m="1" x="344"/>
        <item m="1" x="322"/>
        <item m="1" x="300"/>
        <item m="1" x="256"/>
        <item m="1" x="446"/>
        <item m="1" x="423"/>
        <item m="1" x="399"/>
        <item m="1" x="375"/>
        <item m="1" x="347"/>
        <item m="1" x="325"/>
        <item m="1" x="302"/>
        <item m="1" x="278"/>
        <item m="1" x="425"/>
        <item m="1" x="403"/>
        <item m="1" x="379"/>
        <item m="1" x="328"/>
        <item m="1" x="306"/>
        <item m="1" x="280"/>
        <item m="1" x="262"/>
        <item m="1" x="240"/>
        <item m="1" x="453"/>
        <item m="1" x="429"/>
        <item m="1" x="408"/>
        <item m="1" x="383"/>
        <item m="1" x="357"/>
        <item m="1" x="333"/>
        <item m="1" x="310"/>
        <item m="1" x="286"/>
        <item m="1" x="265"/>
        <item m="1" x="244"/>
        <item m="1" x="455"/>
        <item m="1" x="431"/>
        <item m="1" x="386"/>
        <item m="1" x="362"/>
        <item m="1" x="337"/>
        <item m="1" x="315"/>
        <item m="1" x="436"/>
        <item m="1" x="390"/>
        <item m="1" x="366"/>
        <item m="1" x="293"/>
        <item m="1" x="250"/>
        <item m="1" x="226"/>
        <item m="1" x="393"/>
        <item m="1" x="319"/>
        <item m="1" x="253"/>
        <item m="1" x="444"/>
        <item m="1" x="420"/>
        <item m="1" x="372"/>
        <item m="1" x="345"/>
        <item m="1" x="233"/>
        <item m="1" x="447"/>
        <item m="1" x="400"/>
        <item m="1" x="376"/>
        <item m="1" x="326"/>
        <item m="1" x="303"/>
        <item m="1" x="404"/>
        <item m="1" x="380"/>
        <item m="1" x="329"/>
        <item m="1" x="281"/>
        <item m="1" x="241"/>
        <item m="1" x="311"/>
        <item m="1" x="287"/>
        <item m="1" x="456"/>
        <item m="1" x="432"/>
        <item m="1" x="412"/>
        <item m="1" x="363"/>
        <item m="1" x="290"/>
        <item m="1" x="223"/>
        <item m="1" x="269"/>
        <item m="1" x="227"/>
        <item m="1" x="440"/>
        <item m="1" x="417"/>
        <item m="1" x="370"/>
        <item m="1" x="341"/>
        <item m="1" x="297"/>
        <item m="1" x="273"/>
        <item m="1" x="421"/>
        <item m="1" x="396"/>
        <item m="1" x="373"/>
        <item m="1" x="346"/>
        <item m="1" x="323"/>
        <item m="1" x="301"/>
        <item m="1" x="276"/>
        <item m="1" x="234"/>
        <item m="1" x="448"/>
        <item m="1" x="401"/>
        <item m="1" x="304"/>
        <item m="1" x="426"/>
        <item m="1" x="381"/>
        <item m="1" x="353"/>
        <item m="1" x="330"/>
        <item m="1" x="282"/>
        <item m="1" x="242"/>
        <item m="1" x="409"/>
        <item m="1" x="358"/>
        <item m="1" x="312"/>
        <item m="1" x="457"/>
        <item m="1" x="433"/>
        <item m="1" x="413"/>
        <item m="1" x="387"/>
        <item m="1" x="338"/>
        <item m="1" x="316"/>
        <item m="1" x="224"/>
        <item m="1" x="438"/>
        <item m="1" x="294"/>
        <item m="1" x="270"/>
        <item m="1" x="441"/>
        <item m="1" x="342"/>
        <item m="1" x="298"/>
        <item m="1" x="274"/>
        <item m="1" x="254"/>
        <item m="1" x="445"/>
        <item m="1" x="422"/>
        <item m="1" x="324"/>
        <item m="1" x="235"/>
        <item m="1" x="424"/>
        <item m="1" x="402"/>
        <item m="1" x="349"/>
        <item x="198"/>
        <item m="1" x="259"/>
        <item m="1" x="334"/>
        <item m="1" x="364"/>
        <item m="1" x="291"/>
        <item m="1" x="268"/>
        <item m="1" x="228"/>
        <item m="1" x="343"/>
        <item m="1" x="320"/>
        <item x="210"/>
        <item m="1" x="237"/>
        <item m="1" x="450"/>
        <item m="1" x="405"/>
        <item m="1" x="354"/>
        <item m="1" x="307"/>
        <item m="1" x="283"/>
        <item m="1" x="454"/>
        <item x="213"/>
        <item m="1" x="335"/>
        <item x="203"/>
        <item m="1" x="388"/>
        <item x="218"/>
        <item m="1" x="415"/>
        <item x="212"/>
        <item x="211"/>
        <item x="217"/>
        <item x="216"/>
        <item x="215"/>
        <item x="214"/>
        <item x="202"/>
        <item x="209"/>
        <item x="146"/>
        <item x="201"/>
        <item x="197"/>
        <item x="196"/>
        <item x="208"/>
        <item x="200"/>
        <item x="195"/>
        <item x="194"/>
        <item x="184"/>
        <item x="174"/>
        <item x="199"/>
        <item x="193"/>
        <item x="192"/>
        <item x="181"/>
        <item x="96"/>
        <item x="139"/>
        <item x="167"/>
        <item x="207"/>
        <item x="206"/>
        <item x="205"/>
        <item x="204"/>
        <item x="164"/>
        <item x="175"/>
        <item x="153"/>
        <item x="152"/>
        <item x="173"/>
        <item x="178"/>
        <item x="172"/>
        <item x="177"/>
        <item x="179"/>
        <item x="189"/>
        <item x="188"/>
        <item x="187"/>
        <item x="183"/>
        <item x="186"/>
        <item x="191"/>
        <item x="182"/>
        <item x="190"/>
        <item x="185"/>
        <item x="180"/>
        <item x="121"/>
        <item x="168"/>
        <item x="138"/>
        <item x="169"/>
        <item x="166"/>
        <item x="160"/>
        <item x="162"/>
        <item x="131"/>
        <item x="159"/>
        <item x="156"/>
        <item x="165"/>
        <item x="157"/>
        <item x="135"/>
        <item x="163"/>
        <item x="158"/>
        <item x="145"/>
        <item x="161"/>
        <item x="141"/>
        <item x="154"/>
        <item x="114"/>
        <item x="143"/>
        <item x="144"/>
        <item x="148"/>
        <item x="149"/>
        <item x="147"/>
        <item x="150"/>
        <item x="151"/>
        <item x="176"/>
        <item x="140"/>
        <item x="133"/>
        <item x="111"/>
        <item x="134"/>
        <item x="136"/>
        <item x="137"/>
        <item x="122"/>
        <item x="123"/>
        <item x="117"/>
        <item x="124"/>
        <item x="118"/>
        <item x="125"/>
        <item x="126"/>
        <item x="127"/>
        <item x="128"/>
        <item x="129"/>
        <item x="130"/>
        <item m="1" x="359"/>
        <item m="1" x="309"/>
        <item m="1" x="391"/>
        <item m="1" x="384"/>
        <item m="1" x="410"/>
        <item m="1" x="284"/>
        <item m="1" x="308"/>
        <item m="1" x="331"/>
        <item m="1" x="355"/>
        <item m="1" x="442"/>
        <item m="1" x="249"/>
        <item m="1" x="299"/>
        <item m="1" x="439"/>
        <item m="1" x="458"/>
        <item m="1" x="374"/>
        <item m="1" x="397"/>
        <item m="1" x="248"/>
        <item m="1" x="279"/>
        <item m="1" x="348"/>
        <item m="1" x="231"/>
        <item m="1" x="437"/>
        <item m="1" x="267"/>
        <item m="1" x="245"/>
        <item m="1" x="449"/>
        <item m="1" x="369"/>
        <item m="1" x="222"/>
        <item m="1" x="352"/>
        <item m="1" x="258"/>
        <item m="1" x="339"/>
        <item m="1" x="428"/>
        <item m="1" x="232"/>
        <item m="1" x="430"/>
        <item m="1" x="243"/>
        <item m="1" x="263"/>
        <item m="1" x="285"/>
        <item m="1" x="332"/>
        <item m="1" x="356"/>
        <item m="1" x="382"/>
        <item m="1" x="406"/>
        <item m="1" x="427"/>
        <item m="1" x="451"/>
        <item m="1" x="238"/>
        <item m="1" x="260"/>
        <item m="1" x="350"/>
        <item m="1" x="377"/>
        <item m="1" x="371"/>
        <item m="1" x="219"/>
        <item x="170"/>
        <item x="171"/>
        <item x="132"/>
        <item x="142"/>
        <item x="115"/>
        <item x="116"/>
        <item x="110"/>
        <item x="112"/>
        <item x="120"/>
        <item x="119"/>
        <item x="108"/>
        <item x="113"/>
        <item x="109"/>
        <item x="107"/>
        <item x="97"/>
        <item x="98"/>
        <item x="99"/>
        <item x="100"/>
        <item x="104"/>
        <item x="101"/>
        <item x="95"/>
        <item x="105"/>
        <item x="106"/>
        <item x="102"/>
        <item x="103"/>
        <item x="89"/>
        <item x="90"/>
        <item x="91"/>
        <item x="92"/>
        <item x="93"/>
        <item x="94"/>
        <item x="88"/>
        <item x="85"/>
        <item x="86"/>
        <item x="87"/>
        <item x="84"/>
        <item x="78"/>
        <item x="77"/>
        <item x="79"/>
        <item x="83"/>
        <item x="81"/>
        <item x="80"/>
        <item x="82"/>
        <item x="155"/>
        <item x="70"/>
        <item x="71"/>
        <item x="72"/>
        <item x="73"/>
        <item x="74"/>
        <item x="75"/>
        <item x="76"/>
        <item x="68"/>
        <item x="67"/>
        <item x="69"/>
        <item x="66"/>
        <item x="50"/>
        <item x="53"/>
        <item x="51"/>
        <item x="54"/>
        <item x="56"/>
        <item x="55"/>
        <item x="52"/>
        <item x="59"/>
        <item x="60"/>
        <item x="57"/>
        <item x="62"/>
        <item x="63"/>
        <item x="64"/>
        <item x="61"/>
        <item x="65"/>
        <item x="58"/>
        <item x="42"/>
        <item x="17"/>
        <item x="44"/>
        <item x="48"/>
        <item x="47"/>
        <item x="46"/>
        <item x="45"/>
        <item x="49"/>
        <item x="38"/>
        <item x="39"/>
        <item x="40"/>
        <item x="41"/>
        <item x="43"/>
        <item x="36"/>
        <item x="37"/>
        <item x="27"/>
        <item x="26"/>
        <item x="16"/>
        <item x="15"/>
        <item x="25"/>
        <item x="24"/>
        <item x="23"/>
        <item x="35"/>
        <item x="34"/>
        <item x="33"/>
        <item x="32"/>
        <item x="31"/>
        <item x="30"/>
        <item x="29"/>
        <item x="28"/>
        <item x="13"/>
        <item x="0"/>
        <item x="1"/>
        <item x="2"/>
        <item x="3"/>
        <item x="4"/>
        <item x="5"/>
        <item x="6"/>
        <item x="7"/>
        <item x="8"/>
        <item x="9"/>
        <item x="10"/>
        <item x="11"/>
        <item x="12"/>
        <item x="14"/>
        <item x="18"/>
        <item x="19"/>
        <item x="20"/>
        <item x="21"/>
        <item x="22"/>
        <item t="default"/>
      </items>
    </pivotField>
    <pivotField showAll="0"/>
    <pivotField dataField="1"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pivotField showAll="0" defaultSubtotal="0">
      <items count="3">
        <item x="1"/>
        <item x="0"/>
        <item x="2"/>
      </items>
    </pivotField>
  </pivotFields>
  <rowFields count="1">
    <field x="7"/>
  </rowFields>
  <rowItems count="6">
    <i>
      <x v="1"/>
    </i>
    <i>
      <x v="2"/>
    </i>
    <i>
      <x v="3"/>
    </i>
    <i>
      <x v="4"/>
    </i>
    <i>
      <x v="5"/>
    </i>
    <i t="grand">
      <x/>
    </i>
  </rowItems>
  <colItems count="1">
    <i/>
  </colItems>
  <pageFields count="1">
    <pageField fld="0" hier="-1"/>
  </pageFields>
  <dataFields count="1">
    <dataField name="Cuenta de APELLIDOS NOMBR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TablaDinámica6"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Z38:AB45" firstHeaderRow="1" firstDataRow="2" firstDataCol="1" rowPageCount="2" colPageCount="1"/>
  <pivotFields count="35">
    <pivotField axis="axisPage" multipleItemSelectionAllowed="1" showAll="0">
      <items count="460">
        <item m="1" x="360"/>
        <item m="1" x="336"/>
        <item m="1" x="313"/>
        <item m="1" x="288"/>
        <item m="1" x="246"/>
        <item m="1" x="220"/>
        <item m="1" x="434"/>
        <item m="1" x="414"/>
        <item m="1" x="292"/>
        <item m="1" x="225"/>
        <item m="1" x="392"/>
        <item m="1" x="367"/>
        <item m="1" x="317"/>
        <item m="1" x="295"/>
        <item m="1" x="271"/>
        <item m="1" x="251"/>
        <item m="1" x="229"/>
        <item m="1" x="418"/>
        <item m="1" x="394"/>
        <item m="1" x="321"/>
        <item m="1" x="275"/>
        <item m="1" x="255"/>
        <item m="1" x="398"/>
        <item m="1" x="277"/>
        <item m="1" x="257"/>
        <item m="1" x="236"/>
        <item m="1" x="378"/>
        <item m="1" x="351"/>
        <item m="1" x="327"/>
        <item m="1" x="305"/>
        <item m="1" x="261"/>
        <item m="1" x="239"/>
        <item m="1" x="452"/>
        <item m="1" x="407"/>
        <item m="1" x="264"/>
        <item m="1" x="411"/>
        <item m="1" x="385"/>
        <item m="1" x="361"/>
        <item m="1" x="314"/>
        <item m="1" x="289"/>
        <item m="1" x="266"/>
        <item m="1" x="247"/>
        <item m="1" x="221"/>
        <item m="1" x="435"/>
        <item m="1" x="389"/>
        <item m="1" x="365"/>
        <item m="1" x="416"/>
        <item m="1" x="368"/>
        <item m="1" x="340"/>
        <item m="1" x="318"/>
        <item m="1" x="296"/>
        <item m="1" x="272"/>
        <item m="1" x="252"/>
        <item m="1" x="230"/>
        <item m="1" x="443"/>
        <item m="1" x="419"/>
        <item m="1" x="395"/>
        <item m="1" x="344"/>
        <item m="1" x="322"/>
        <item m="1" x="300"/>
        <item m="1" x="256"/>
        <item m="1" x="446"/>
        <item m="1" x="423"/>
        <item m="1" x="399"/>
        <item m="1" x="375"/>
        <item m="1" x="347"/>
        <item m="1" x="325"/>
        <item m="1" x="302"/>
        <item m="1" x="278"/>
        <item m="1" x="425"/>
        <item m="1" x="403"/>
        <item m="1" x="379"/>
        <item m="1" x="328"/>
        <item m="1" x="306"/>
        <item m="1" x="280"/>
        <item m="1" x="262"/>
        <item m="1" x="240"/>
        <item m="1" x="453"/>
        <item m="1" x="429"/>
        <item m="1" x="408"/>
        <item m="1" x="383"/>
        <item m="1" x="357"/>
        <item m="1" x="333"/>
        <item m="1" x="310"/>
        <item m="1" x="286"/>
        <item m="1" x="265"/>
        <item m="1" x="244"/>
        <item m="1" x="455"/>
        <item m="1" x="431"/>
        <item m="1" x="386"/>
        <item m="1" x="362"/>
        <item m="1" x="337"/>
        <item m="1" x="315"/>
        <item m="1" x="436"/>
        <item m="1" x="390"/>
        <item m="1" x="366"/>
        <item m="1" x="293"/>
        <item m="1" x="250"/>
        <item m="1" x="226"/>
        <item m="1" x="393"/>
        <item m="1" x="319"/>
        <item m="1" x="253"/>
        <item m="1" x="444"/>
        <item m="1" x="420"/>
        <item m="1" x="372"/>
        <item m="1" x="345"/>
        <item m="1" x="233"/>
        <item m="1" x="447"/>
        <item m="1" x="400"/>
        <item m="1" x="376"/>
        <item m="1" x="326"/>
        <item m="1" x="303"/>
        <item m="1" x="404"/>
        <item m="1" x="380"/>
        <item m="1" x="329"/>
        <item m="1" x="281"/>
        <item m="1" x="241"/>
        <item m="1" x="311"/>
        <item m="1" x="287"/>
        <item m="1" x="456"/>
        <item m="1" x="432"/>
        <item m="1" x="412"/>
        <item m="1" x="363"/>
        <item m="1" x="290"/>
        <item m="1" x="223"/>
        <item m="1" x="269"/>
        <item m="1" x="227"/>
        <item m="1" x="440"/>
        <item m="1" x="417"/>
        <item m="1" x="370"/>
        <item m="1" x="341"/>
        <item m="1" x="297"/>
        <item m="1" x="273"/>
        <item m="1" x="421"/>
        <item m="1" x="396"/>
        <item m="1" x="373"/>
        <item m="1" x="346"/>
        <item m="1" x="323"/>
        <item m="1" x="301"/>
        <item m="1" x="276"/>
        <item m="1" x="234"/>
        <item m="1" x="448"/>
        <item m="1" x="401"/>
        <item m="1" x="304"/>
        <item m="1" x="426"/>
        <item m="1" x="381"/>
        <item m="1" x="353"/>
        <item m="1" x="330"/>
        <item m="1" x="282"/>
        <item m="1" x="242"/>
        <item m="1" x="409"/>
        <item m="1" x="358"/>
        <item m="1" x="312"/>
        <item m="1" x="457"/>
        <item m="1" x="433"/>
        <item m="1" x="413"/>
        <item m="1" x="387"/>
        <item m="1" x="338"/>
        <item m="1" x="316"/>
        <item m="1" x="224"/>
        <item m="1" x="438"/>
        <item m="1" x="294"/>
        <item m="1" x="270"/>
        <item m="1" x="441"/>
        <item m="1" x="342"/>
        <item m="1" x="298"/>
        <item m="1" x="274"/>
        <item m="1" x="254"/>
        <item m="1" x="445"/>
        <item m="1" x="422"/>
        <item m="1" x="324"/>
        <item m="1" x="235"/>
        <item m="1" x="424"/>
        <item m="1" x="402"/>
        <item m="1" x="349"/>
        <item x="198"/>
        <item m="1" x="259"/>
        <item m="1" x="334"/>
        <item m="1" x="364"/>
        <item m="1" x="291"/>
        <item m="1" x="268"/>
        <item m="1" x="228"/>
        <item m="1" x="343"/>
        <item m="1" x="320"/>
        <item x="210"/>
        <item m="1" x="237"/>
        <item m="1" x="450"/>
        <item m="1" x="405"/>
        <item m="1" x="354"/>
        <item m="1" x="307"/>
        <item m="1" x="283"/>
        <item m="1" x="454"/>
        <item x="213"/>
        <item m="1" x="335"/>
        <item x="203"/>
        <item m="1" x="388"/>
        <item x="218"/>
        <item m="1" x="415"/>
        <item x="212"/>
        <item x="211"/>
        <item x="217"/>
        <item x="216"/>
        <item x="215"/>
        <item x="214"/>
        <item x="202"/>
        <item x="209"/>
        <item x="146"/>
        <item x="201"/>
        <item x="197"/>
        <item x="196"/>
        <item x="208"/>
        <item x="200"/>
        <item x="195"/>
        <item x="194"/>
        <item x="184"/>
        <item x="174"/>
        <item x="199"/>
        <item x="193"/>
        <item x="192"/>
        <item x="181"/>
        <item x="96"/>
        <item x="139"/>
        <item x="167"/>
        <item x="207"/>
        <item x="206"/>
        <item x="205"/>
        <item x="204"/>
        <item x="164"/>
        <item x="175"/>
        <item x="153"/>
        <item x="152"/>
        <item x="173"/>
        <item x="178"/>
        <item x="172"/>
        <item x="177"/>
        <item x="179"/>
        <item x="189"/>
        <item x="188"/>
        <item x="187"/>
        <item x="183"/>
        <item x="186"/>
        <item x="191"/>
        <item x="182"/>
        <item x="190"/>
        <item x="185"/>
        <item x="180"/>
        <item x="121"/>
        <item x="168"/>
        <item x="138"/>
        <item x="169"/>
        <item x="166"/>
        <item x="160"/>
        <item x="162"/>
        <item x="131"/>
        <item x="159"/>
        <item x="156"/>
        <item x="165"/>
        <item x="157"/>
        <item x="135"/>
        <item x="163"/>
        <item x="158"/>
        <item x="145"/>
        <item x="161"/>
        <item x="141"/>
        <item x="154"/>
        <item x="114"/>
        <item x="143"/>
        <item x="144"/>
        <item x="148"/>
        <item x="149"/>
        <item x="147"/>
        <item x="150"/>
        <item x="151"/>
        <item x="176"/>
        <item x="140"/>
        <item x="133"/>
        <item x="111"/>
        <item x="134"/>
        <item x="136"/>
        <item x="137"/>
        <item x="122"/>
        <item x="123"/>
        <item x="117"/>
        <item x="124"/>
        <item x="118"/>
        <item x="125"/>
        <item x="126"/>
        <item x="127"/>
        <item x="128"/>
        <item x="129"/>
        <item x="130"/>
        <item m="1" x="359"/>
        <item m="1" x="309"/>
        <item m="1" x="391"/>
        <item m="1" x="384"/>
        <item m="1" x="410"/>
        <item m="1" x="284"/>
        <item m="1" x="308"/>
        <item m="1" x="331"/>
        <item m="1" x="355"/>
        <item m="1" x="442"/>
        <item m="1" x="249"/>
        <item m="1" x="299"/>
        <item m="1" x="439"/>
        <item m="1" x="458"/>
        <item m="1" x="374"/>
        <item m="1" x="397"/>
        <item m="1" x="248"/>
        <item m="1" x="279"/>
        <item m="1" x="348"/>
        <item m="1" x="231"/>
        <item m="1" x="437"/>
        <item m="1" x="267"/>
        <item m="1" x="245"/>
        <item m="1" x="449"/>
        <item m="1" x="369"/>
        <item m="1" x="222"/>
        <item m="1" x="352"/>
        <item m="1" x="258"/>
        <item m="1" x="339"/>
        <item m="1" x="428"/>
        <item m="1" x="232"/>
        <item m="1" x="430"/>
        <item m="1" x="243"/>
        <item m="1" x="263"/>
        <item m="1" x="285"/>
        <item m="1" x="332"/>
        <item m="1" x="356"/>
        <item m="1" x="382"/>
        <item m="1" x="406"/>
        <item m="1" x="427"/>
        <item m="1" x="451"/>
        <item m="1" x="238"/>
        <item m="1" x="260"/>
        <item m="1" x="350"/>
        <item m="1" x="377"/>
        <item m="1" x="371"/>
        <item m="1" x="219"/>
        <item x="170"/>
        <item x="171"/>
        <item x="132"/>
        <item x="142"/>
        <item x="115"/>
        <item x="116"/>
        <item x="110"/>
        <item x="112"/>
        <item x="120"/>
        <item x="119"/>
        <item x="108"/>
        <item x="113"/>
        <item x="109"/>
        <item x="107"/>
        <item x="97"/>
        <item x="98"/>
        <item x="99"/>
        <item x="100"/>
        <item x="104"/>
        <item x="101"/>
        <item x="95"/>
        <item x="105"/>
        <item x="106"/>
        <item x="102"/>
        <item x="103"/>
        <item x="89"/>
        <item x="90"/>
        <item x="91"/>
        <item x="92"/>
        <item x="93"/>
        <item x="94"/>
        <item x="88"/>
        <item x="85"/>
        <item x="86"/>
        <item x="87"/>
        <item x="84"/>
        <item x="78"/>
        <item x="77"/>
        <item x="79"/>
        <item x="83"/>
        <item x="81"/>
        <item x="80"/>
        <item x="82"/>
        <item x="155"/>
        <item x="70"/>
        <item x="71"/>
        <item x="72"/>
        <item x="73"/>
        <item x="74"/>
        <item x="75"/>
        <item x="76"/>
        <item x="68"/>
        <item x="67"/>
        <item x="69"/>
        <item x="66"/>
        <item x="50"/>
        <item x="53"/>
        <item x="51"/>
        <item x="54"/>
        <item x="56"/>
        <item x="55"/>
        <item x="52"/>
        <item x="59"/>
        <item x="60"/>
        <item x="57"/>
        <item x="62"/>
        <item x="63"/>
        <item x="64"/>
        <item x="61"/>
        <item x="65"/>
        <item x="58"/>
        <item x="42"/>
        <item x="17"/>
        <item x="44"/>
        <item x="48"/>
        <item x="47"/>
        <item x="46"/>
        <item x="45"/>
        <item x="49"/>
        <item x="38"/>
        <item x="39"/>
        <item x="40"/>
        <item x="41"/>
        <item x="43"/>
        <item x="36"/>
        <item x="37"/>
        <item x="27"/>
        <item x="26"/>
        <item x="16"/>
        <item x="15"/>
        <item x="25"/>
        <item x="24"/>
        <item x="23"/>
        <item x="35"/>
        <item x="34"/>
        <item x="33"/>
        <item x="32"/>
        <item x="31"/>
        <item x="30"/>
        <item x="29"/>
        <item x="28"/>
        <item x="13"/>
        <item x="0"/>
        <item x="1"/>
        <item x="2"/>
        <item x="3"/>
        <item x="4"/>
        <item x="5"/>
        <item x="6"/>
        <item x="7"/>
        <item x="8"/>
        <item x="9"/>
        <item x="10"/>
        <item x="11"/>
        <item x="12"/>
        <item x="14"/>
        <item x="18"/>
        <item x="19"/>
        <item x="20"/>
        <item x="21"/>
        <item x="22"/>
        <item t="default"/>
      </items>
    </pivotField>
    <pivotField showAll="0"/>
    <pivotField dataField="1"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showAll="0" defaultSubtotal="0"/>
    <pivotField axis="axisPage" multipleItemSelectionAllowed="1" showAll="0" defaultSubtotal="0">
      <items count="36">
        <item x="0"/>
        <item x="1"/>
        <item x="15"/>
        <item x="3"/>
        <item x="2"/>
        <item x="19"/>
        <item x="13"/>
        <item x="4"/>
        <item x="9"/>
        <item x="12"/>
        <item x="5"/>
        <item x="20"/>
        <item x="6"/>
        <item x="7"/>
        <item x="23"/>
        <item x="29"/>
        <item h="1" x="16"/>
        <item h="1" x="14"/>
        <item h="1" x="10"/>
        <item h="1" x="21"/>
        <item h="1" x="17"/>
        <item h="1" x="32"/>
        <item h="1" x="26"/>
        <item h="1" x="27"/>
        <item h="1" x="24"/>
        <item h="1" x="30"/>
        <item h="1" x="28"/>
        <item h="1" m="1" x="34"/>
        <item h="1" m="1" x="35"/>
        <item h="1" x="31"/>
        <item h="1" x="8"/>
        <item h="1" x="25"/>
        <item h="1" m="1" x="33"/>
        <item h="1" x="22"/>
        <item h="1" x="18"/>
        <item h="1" x="11"/>
      </items>
    </pivotField>
    <pivotField showAll="0" defaultSubtotal="0"/>
    <pivotField showAll="0" defaultSubtotal="0"/>
    <pivotField showAll="0" defaultSubtotal="0"/>
    <pivotField axis="axisCol" showAll="0" defaultSubtotal="0">
      <items count="3">
        <item x="1"/>
        <item x="0"/>
        <item x="2"/>
      </items>
    </pivotField>
  </pivotFields>
  <rowFields count="1">
    <field x="7"/>
  </rowFields>
  <rowItems count="6">
    <i>
      <x v="1"/>
    </i>
    <i>
      <x v="2"/>
    </i>
    <i>
      <x v="3"/>
    </i>
    <i>
      <x v="4"/>
    </i>
    <i>
      <x v="5"/>
    </i>
    <i t="grand">
      <x/>
    </i>
  </rowItems>
  <colFields count="1">
    <field x="34"/>
  </colFields>
  <colItems count="2">
    <i>
      <x/>
    </i>
    <i t="grand">
      <x/>
    </i>
  </colItems>
  <pageFields count="2">
    <pageField fld="0" hier="-1"/>
    <pageField fld="30" hier="-1"/>
  </pageFields>
  <dataFields count="1">
    <dataField name="Cuenta de APELLIDOS NOMBR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TablaDinámica2"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U4:W11" firstHeaderRow="1" firstDataRow="2" firstDataCol="1" rowPageCount="2" colPageCount="1"/>
  <pivotFields count="35">
    <pivotField axis="axisPage" multipleItemSelectionAllowed="1" showAll="0">
      <items count="460">
        <item m="1" x="360"/>
        <item m="1" x="336"/>
        <item m="1" x="313"/>
        <item m="1" x="288"/>
        <item m="1" x="246"/>
        <item m="1" x="220"/>
        <item m="1" x="434"/>
        <item m="1" x="414"/>
        <item m="1" x="292"/>
        <item m="1" x="225"/>
        <item m="1" x="392"/>
        <item m="1" x="367"/>
        <item m="1" x="317"/>
        <item m="1" x="295"/>
        <item m="1" x="271"/>
        <item m="1" x="251"/>
        <item m="1" x="229"/>
        <item m="1" x="418"/>
        <item m="1" x="394"/>
        <item m="1" x="321"/>
        <item m="1" x="275"/>
        <item m="1" x="255"/>
        <item m="1" x="398"/>
        <item m="1" x="277"/>
        <item m="1" x="257"/>
        <item m="1" x="236"/>
        <item m="1" x="378"/>
        <item m="1" x="351"/>
        <item m="1" x="327"/>
        <item m="1" x="305"/>
        <item m="1" x="261"/>
        <item m="1" x="239"/>
        <item m="1" x="452"/>
        <item m="1" x="407"/>
        <item m="1" x="264"/>
        <item m="1" x="411"/>
        <item m="1" x="385"/>
        <item m="1" x="361"/>
        <item m="1" x="314"/>
        <item m="1" x="289"/>
        <item m="1" x="266"/>
        <item m="1" x="247"/>
        <item m="1" x="221"/>
        <item m="1" x="435"/>
        <item m="1" x="389"/>
        <item m="1" x="365"/>
        <item m="1" x="416"/>
        <item m="1" x="368"/>
        <item m="1" x="340"/>
        <item m="1" x="318"/>
        <item m="1" x="296"/>
        <item m="1" x="272"/>
        <item m="1" x="252"/>
        <item m="1" x="230"/>
        <item m="1" x="443"/>
        <item m="1" x="419"/>
        <item m="1" x="395"/>
        <item m="1" x="344"/>
        <item m="1" x="322"/>
        <item m="1" x="300"/>
        <item m="1" x="256"/>
        <item m="1" x="446"/>
        <item m="1" x="423"/>
        <item m="1" x="399"/>
        <item m="1" x="375"/>
        <item m="1" x="347"/>
        <item m="1" x="325"/>
        <item m="1" x="302"/>
        <item m="1" x="278"/>
        <item m="1" x="425"/>
        <item m="1" x="403"/>
        <item m="1" x="379"/>
        <item m="1" x="328"/>
        <item m="1" x="306"/>
        <item m="1" x="280"/>
        <item m="1" x="262"/>
        <item m="1" x="240"/>
        <item m="1" x="453"/>
        <item m="1" x="429"/>
        <item m="1" x="408"/>
        <item m="1" x="383"/>
        <item m="1" x="357"/>
        <item m="1" x="333"/>
        <item m="1" x="310"/>
        <item m="1" x="286"/>
        <item m="1" x="265"/>
        <item m="1" x="244"/>
        <item m="1" x="455"/>
        <item m="1" x="431"/>
        <item m="1" x="386"/>
        <item m="1" x="362"/>
        <item m="1" x="337"/>
        <item m="1" x="315"/>
        <item m="1" x="436"/>
        <item m="1" x="390"/>
        <item m="1" x="366"/>
        <item m="1" x="293"/>
        <item m="1" x="250"/>
        <item m="1" x="226"/>
        <item m="1" x="393"/>
        <item m="1" x="319"/>
        <item m="1" x="253"/>
        <item m="1" x="444"/>
        <item m="1" x="420"/>
        <item m="1" x="372"/>
        <item m="1" x="345"/>
        <item m="1" x="233"/>
        <item m="1" x="447"/>
        <item m="1" x="400"/>
        <item m="1" x="376"/>
        <item m="1" x="326"/>
        <item m="1" x="303"/>
        <item m="1" x="404"/>
        <item m="1" x="380"/>
        <item m="1" x="329"/>
        <item m="1" x="281"/>
        <item m="1" x="241"/>
        <item m="1" x="311"/>
        <item m="1" x="287"/>
        <item m="1" x="456"/>
        <item m="1" x="432"/>
        <item m="1" x="412"/>
        <item m="1" x="363"/>
        <item m="1" x="290"/>
        <item m="1" x="223"/>
        <item m="1" x="269"/>
        <item m="1" x="227"/>
        <item m="1" x="440"/>
        <item m="1" x="417"/>
        <item m="1" x="370"/>
        <item m="1" x="341"/>
        <item m="1" x="297"/>
        <item m="1" x="273"/>
        <item m="1" x="421"/>
        <item m="1" x="396"/>
        <item m="1" x="373"/>
        <item m="1" x="346"/>
        <item m="1" x="323"/>
        <item m="1" x="301"/>
        <item m="1" x="276"/>
        <item m="1" x="234"/>
        <item m="1" x="448"/>
        <item m="1" x="401"/>
        <item m="1" x="304"/>
        <item m="1" x="426"/>
        <item m="1" x="381"/>
        <item m="1" x="353"/>
        <item m="1" x="330"/>
        <item m="1" x="282"/>
        <item m="1" x="242"/>
        <item m="1" x="409"/>
        <item m="1" x="358"/>
        <item m="1" x="312"/>
        <item m="1" x="457"/>
        <item m="1" x="433"/>
        <item m="1" x="413"/>
        <item m="1" x="387"/>
        <item m="1" x="338"/>
        <item m="1" x="316"/>
        <item m="1" x="224"/>
        <item m="1" x="438"/>
        <item m="1" x="294"/>
        <item m="1" x="270"/>
        <item m="1" x="441"/>
        <item m="1" x="342"/>
        <item m="1" x="298"/>
        <item m="1" x="274"/>
        <item m="1" x="254"/>
        <item m="1" x="445"/>
        <item m="1" x="422"/>
        <item m="1" x="324"/>
        <item m="1" x="235"/>
        <item m="1" x="424"/>
        <item m="1" x="402"/>
        <item m="1" x="349"/>
        <item x="198"/>
        <item m="1" x="259"/>
        <item m="1" x="334"/>
        <item m="1" x="364"/>
        <item m="1" x="291"/>
        <item m="1" x="268"/>
        <item m="1" x="228"/>
        <item m="1" x="343"/>
        <item m="1" x="320"/>
        <item x="210"/>
        <item m="1" x="237"/>
        <item m="1" x="450"/>
        <item m="1" x="405"/>
        <item m="1" x="354"/>
        <item m="1" x="307"/>
        <item m="1" x="283"/>
        <item m="1" x="454"/>
        <item x="213"/>
        <item m="1" x="335"/>
        <item x="203"/>
        <item m="1" x="388"/>
        <item x="218"/>
        <item m="1" x="415"/>
        <item x="212"/>
        <item x="211"/>
        <item x="217"/>
        <item x="216"/>
        <item x="215"/>
        <item x="214"/>
        <item x="202"/>
        <item x="209"/>
        <item x="146"/>
        <item x="201"/>
        <item x="197"/>
        <item x="196"/>
        <item x="208"/>
        <item x="200"/>
        <item x="195"/>
        <item x="194"/>
        <item x="184"/>
        <item x="174"/>
        <item x="199"/>
        <item x="193"/>
        <item x="192"/>
        <item x="181"/>
        <item x="96"/>
        <item x="139"/>
        <item x="167"/>
        <item x="207"/>
        <item x="206"/>
        <item x="205"/>
        <item x="204"/>
        <item x="164"/>
        <item x="175"/>
        <item x="153"/>
        <item x="152"/>
        <item x="173"/>
        <item x="178"/>
        <item x="172"/>
        <item x="177"/>
        <item x="179"/>
        <item x="189"/>
        <item x="188"/>
        <item x="187"/>
        <item x="183"/>
        <item x="186"/>
        <item x="191"/>
        <item x="182"/>
        <item x="190"/>
        <item x="185"/>
        <item x="180"/>
        <item x="121"/>
        <item x="168"/>
        <item x="138"/>
        <item x="169"/>
        <item x="166"/>
        <item x="160"/>
        <item x="162"/>
        <item x="131"/>
        <item x="159"/>
        <item x="156"/>
        <item x="165"/>
        <item x="157"/>
        <item x="135"/>
        <item x="163"/>
        <item x="158"/>
        <item x="145"/>
        <item x="161"/>
        <item x="141"/>
        <item x="154"/>
        <item x="114"/>
        <item x="143"/>
        <item x="144"/>
        <item x="148"/>
        <item x="149"/>
        <item x="147"/>
        <item x="150"/>
        <item x="151"/>
        <item x="176"/>
        <item x="140"/>
        <item x="133"/>
        <item x="111"/>
        <item x="134"/>
        <item x="136"/>
        <item x="137"/>
        <item x="122"/>
        <item x="123"/>
        <item x="117"/>
        <item x="124"/>
        <item x="118"/>
        <item x="125"/>
        <item x="126"/>
        <item x="127"/>
        <item x="128"/>
        <item x="129"/>
        <item x="130"/>
        <item m="1" x="359"/>
        <item m="1" x="309"/>
        <item m="1" x="391"/>
        <item m="1" x="384"/>
        <item m="1" x="410"/>
        <item m="1" x="284"/>
        <item m="1" x="308"/>
        <item m="1" x="331"/>
        <item m="1" x="355"/>
        <item m="1" x="442"/>
        <item m="1" x="249"/>
        <item m="1" x="299"/>
        <item m="1" x="439"/>
        <item m="1" x="458"/>
        <item m="1" x="374"/>
        <item m="1" x="397"/>
        <item m="1" x="248"/>
        <item m="1" x="279"/>
        <item m="1" x="348"/>
        <item m="1" x="231"/>
        <item m="1" x="437"/>
        <item m="1" x="267"/>
        <item m="1" x="245"/>
        <item m="1" x="449"/>
        <item m="1" x="369"/>
        <item m="1" x="222"/>
        <item m="1" x="352"/>
        <item m="1" x="258"/>
        <item m="1" x="339"/>
        <item m="1" x="428"/>
        <item m="1" x="232"/>
        <item m="1" x="430"/>
        <item m="1" x="243"/>
        <item m="1" x="263"/>
        <item m="1" x="285"/>
        <item m="1" x="332"/>
        <item m="1" x="356"/>
        <item m="1" x="382"/>
        <item m="1" x="406"/>
        <item m="1" x="427"/>
        <item m="1" x="451"/>
        <item m="1" x="238"/>
        <item m="1" x="260"/>
        <item m="1" x="350"/>
        <item m="1" x="377"/>
        <item m="1" x="371"/>
        <item m="1" x="219"/>
        <item x="170"/>
        <item x="171"/>
        <item x="132"/>
        <item x="142"/>
        <item x="115"/>
        <item x="116"/>
        <item x="110"/>
        <item x="112"/>
        <item x="120"/>
        <item x="119"/>
        <item x="108"/>
        <item x="113"/>
        <item x="109"/>
        <item x="107"/>
        <item x="97"/>
        <item x="98"/>
        <item x="99"/>
        <item x="100"/>
        <item x="104"/>
        <item x="101"/>
        <item x="95"/>
        <item x="105"/>
        <item x="106"/>
        <item x="102"/>
        <item x="103"/>
        <item x="89"/>
        <item x="90"/>
        <item x="91"/>
        <item x="92"/>
        <item x="93"/>
        <item x="94"/>
        <item x="88"/>
        <item x="85"/>
        <item x="86"/>
        <item x="87"/>
        <item x="84"/>
        <item x="78"/>
        <item x="77"/>
        <item x="79"/>
        <item x="83"/>
        <item x="81"/>
        <item x="80"/>
        <item x="82"/>
        <item x="155"/>
        <item x="70"/>
        <item x="71"/>
        <item x="72"/>
        <item x="73"/>
        <item x="74"/>
        <item x="75"/>
        <item x="76"/>
        <item x="68"/>
        <item x="67"/>
        <item x="69"/>
        <item x="66"/>
        <item x="50"/>
        <item x="53"/>
        <item x="51"/>
        <item x="54"/>
        <item x="56"/>
        <item x="55"/>
        <item x="52"/>
        <item x="59"/>
        <item x="60"/>
        <item x="57"/>
        <item x="62"/>
        <item x="63"/>
        <item x="64"/>
        <item x="61"/>
        <item x="65"/>
        <item x="58"/>
        <item x="42"/>
        <item x="17"/>
        <item x="44"/>
        <item x="48"/>
        <item x="47"/>
        <item x="46"/>
        <item x="45"/>
        <item x="49"/>
        <item x="38"/>
        <item x="39"/>
        <item x="40"/>
        <item x="41"/>
        <item x="43"/>
        <item x="36"/>
        <item x="37"/>
        <item x="27"/>
        <item x="26"/>
        <item x="16"/>
        <item x="15"/>
        <item x="25"/>
        <item x="24"/>
        <item x="23"/>
        <item x="35"/>
        <item x="34"/>
        <item x="33"/>
        <item x="32"/>
        <item x="31"/>
        <item x="30"/>
        <item x="29"/>
        <item x="28"/>
        <item x="13"/>
        <item x="0"/>
        <item x="1"/>
        <item x="2"/>
        <item x="3"/>
        <item x="4"/>
        <item x="5"/>
        <item x="6"/>
        <item x="7"/>
        <item x="8"/>
        <item x="9"/>
        <item x="10"/>
        <item x="11"/>
        <item x="12"/>
        <item x="14"/>
        <item x="18"/>
        <item x="19"/>
        <item x="20"/>
        <item x="21"/>
        <item x="22"/>
        <item t="default"/>
      </items>
    </pivotField>
    <pivotField showAll="0"/>
    <pivotField dataField="1"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showAll="0" defaultSubtotal="0"/>
    <pivotField showAll="0" defaultSubtotal="0"/>
    <pivotField axis="axisPage" multipleItemSelectionAllowed="1" showAll="0" defaultSubtotal="0">
      <items count="35">
        <item h="1" x="30"/>
        <item h="1" x="0"/>
        <item h="1" x="1"/>
        <item h="1" x="2"/>
        <item h="1" x="15"/>
        <item h="1" x="16"/>
        <item h="1" x="3"/>
        <item h="1" x="4"/>
        <item h="1" x="11"/>
        <item h="1" x="10"/>
        <item h="1" x="5"/>
        <item h="1" x="6"/>
        <item h="1" x="7"/>
        <item h="1" x="8"/>
        <item h="1" x="17"/>
        <item h="1" x="23"/>
        <item x="31"/>
        <item x="18"/>
        <item x="26"/>
        <item x="14"/>
        <item x="12"/>
        <item x="25"/>
        <item x="27"/>
        <item x="21"/>
        <item x="32"/>
        <item x="22"/>
        <item x="28"/>
        <item x="9"/>
        <item x="19"/>
        <item x="13"/>
        <item x="24"/>
        <item m="1" x="34"/>
        <item h="1" x="29"/>
        <item h="1" x="33"/>
        <item h="1" x="20"/>
      </items>
    </pivotField>
    <pivotField showAll="0" defaultSubtotal="0"/>
    <pivotField showAll="0" defaultSubtotal="0"/>
    <pivotField axis="axisCol" showAll="0" defaultSubtotal="0">
      <items count="3">
        <item x="1"/>
        <item x="0"/>
        <item x="2"/>
      </items>
    </pivotField>
  </pivotFields>
  <rowFields count="1">
    <field x="7"/>
  </rowFields>
  <rowItems count="6">
    <i>
      <x v="1"/>
    </i>
    <i>
      <x v="2"/>
    </i>
    <i>
      <x v="3"/>
    </i>
    <i>
      <x v="4"/>
    </i>
    <i>
      <x v="5"/>
    </i>
    <i t="grand">
      <x/>
    </i>
  </rowItems>
  <colFields count="1">
    <field x="34"/>
  </colFields>
  <colItems count="2">
    <i>
      <x/>
    </i>
    <i t="grand">
      <x/>
    </i>
  </colItems>
  <pageFields count="2">
    <pageField fld="0" hier="-1"/>
    <pageField fld="31" hier="-1"/>
  </pageFields>
  <dataFields count="1">
    <dataField name="Cuenta de APELLIDOS NOMBR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TablaDinámica5"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U38:W45" firstHeaderRow="1" firstDataRow="2" firstDataCol="1" rowPageCount="2" colPageCount="1"/>
  <pivotFields count="35">
    <pivotField axis="axisPage" multipleItemSelectionAllowed="1" showAll="0">
      <items count="460">
        <item m="1" x="360"/>
        <item m="1" x="336"/>
        <item m="1" x="313"/>
        <item m="1" x="288"/>
        <item m="1" x="246"/>
        <item m="1" x="220"/>
        <item m="1" x="434"/>
        <item m="1" x="414"/>
        <item m="1" x="292"/>
        <item m="1" x="225"/>
        <item m="1" x="392"/>
        <item m="1" x="367"/>
        <item m="1" x="317"/>
        <item m="1" x="295"/>
        <item m="1" x="271"/>
        <item m="1" x="251"/>
        <item m="1" x="229"/>
        <item m="1" x="418"/>
        <item m="1" x="394"/>
        <item m="1" x="321"/>
        <item m="1" x="275"/>
        <item m="1" x="255"/>
        <item m="1" x="398"/>
        <item m="1" x="277"/>
        <item m="1" x="257"/>
        <item m="1" x="236"/>
        <item m="1" x="378"/>
        <item m="1" x="351"/>
        <item m="1" x="327"/>
        <item m="1" x="305"/>
        <item m="1" x="261"/>
        <item m="1" x="239"/>
        <item m="1" x="452"/>
        <item m="1" x="407"/>
        <item m="1" x="264"/>
        <item m="1" x="411"/>
        <item m="1" x="385"/>
        <item m="1" x="361"/>
        <item m="1" x="314"/>
        <item m="1" x="289"/>
        <item m="1" x="266"/>
        <item m="1" x="247"/>
        <item m="1" x="221"/>
        <item m="1" x="435"/>
        <item m="1" x="389"/>
        <item m="1" x="365"/>
        <item m="1" x="416"/>
        <item m="1" x="368"/>
        <item m="1" x="340"/>
        <item m="1" x="318"/>
        <item m="1" x="296"/>
        <item m="1" x="272"/>
        <item m="1" x="252"/>
        <item m="1" x="230"/>
        <item m="1" x="443"/>
        <item m="1" x="419"/>
        <item m="1" x="395"/>
        <item m="1" x="344"/>
        <item m="1" x="322"/>
        <item m="1" x="300"/>
        <item m="1" x="256"/>
        <item m="1" x="446"/>
        <item m="1" x="423"/>
        <item m="1" x="399"/>
        <item m="1" x="375"/>
        <item m="1" x="347"/>
        <item m="1" x="325"/>
        <item m="1" x="302"/>
        <item m="1" x="278"/>
        <item m="1" x="425"/>
        <item m="1" x="403"/>
        <item m="1" x="379"/>
        <item m="1" x="328"/>
        <item m="1" x="306"/>
        <item m="1" x="280"/>
        <item m="1" x="262"/>
        <item m="1" x="240"/>
        <item m="1" x="453"/>
        <item m="1" x="429"/>
        <item m="1" x="408"/>
        <item m="1" x="383"/>
        <item m="1" x="357"/>
        <item m="1" x="333"/>
        <item m="1" x="310"/>
        <item m="1" x="286"/>
        <item m="1" x="265"/>
        <item m="1" x="244"/>
        <item m="1" x="455"/>
        <item m="1" x="431"/>
        <item m="1" x="386"/>
        <item m="1" x="362"/>
        <item m="1" x="337"/>
        <item m="1" x="315"/>
        <item m="1" x="436"/>
        <item m="1" x="390"/>
        <item m="1" x="366"/>
        <item m="1" x="293"/>
        <item m="1" x="250"/>
        <item m="1" x="226"/>
        <item m="1" x="393"/>
        <item m="1" x="319"/>
        <item m="1" x="253"/>
        <item m="1" x="444"/>
        <item m="1" x="420"/>
        <item m="1" x="372"/>
        <item m="1" x="345"/>
        <item m="1" x="233"/>
        <item m="1" x="447"/>
        <item m="1" x="400"/>
        <item m="1" x="376"/>
        <item m="1" x="326"/>
        <item m="1" x="303"/>
        <item m="1" x="404"/>
        <item m="1" x="380"/>
        <item m="1" x="329"/>
        <item m="1" x="281"/>
        <item m="1" x="241"/>
        <item m="1" x="311"/>
        <item m="1" x="287"/>
        <item m="1" x="456"/>
        <item m="1" x="432"/>
        <item m="1" x="412"/>
        <item m="1" x="363"/>
        <item m="1" x="290"/>
        <item m="1" x="223"/>
        <item m="1" x="269"/>
        <item m="1" x="227"/>
        <item m="1" x="440"/>
        <item m="1" x="417"/>
        <item m="1" x="370"/>
        <item m="1" x="341"/>
        <item m="1" x="297"/>
        <item m="1" x="273"/>
        <item m="1" x="421"/>
        <item m="1" x="396"/>
        <item m="1" x="373"/>
        <item m="1" x="346"/>
        <item m="1" x="323"/>
        <item m="1" x="301"/>
        <item m="1" x="276"/>
        <item m="1" x="234"/>
        <item m="1" x="448"/>
        <item m="1" x="401"/>
        <item m="1" x="304"/>
        <item m="1" x="426"/>
        <item m="1" x="381"/>
        <item m="1" x="353"/>
        <item m="1" x="330"/>
        <item m="1" x="282"/>
        <item m="1" x="242"/>
        <item m="1" x="409"/>
        <item m="1" x="358"/>
        <item m="1" x="312"/>
        <item m="1" x="457"/>
        <item m="1" x="433"/>
        <item m="1" x="413"/>
        <item m="1" x="387"/>
        <item m="1" x="338"/>
        <item m="1" x="316"/>
        <item m="1" x="224"/>
        <item m="1" x="438"/>
        <item m="1" x="294"/>
        <item m="1" x="270"/>
        <item m="1" x="441"/>
        <item m="1" x="342"/>
        <item m="1" x="298"/>
        <item m="1" x="274"/>
        <item m="1" x="254"/>
        <item m="1" x="445"/>
        <item m="1" x="422"/>
        <item m="1" x="324"/>
        <item m="1" x="235"/>
        <item m="1" x="424"/>
        <item m="1" x="402"/>
        <item m="1" x="349"/>
        <item x="198"/>
        <item m="1" x="259"/>
        <item m="1" x="334"/>
        <item m="1" x="364"/>
        <item m="1" x="291"/>
        <item m="1" x="268"/>
        <item m="1" x="228"/>
        <item m="1" x="343"/>
        <item m="1" x="320"/>
        <item x="210"/>
        <item m="1" x="237"/>
        <item m="1" x="450"/>
        <item m="1" x="405"/>
        <item m="1" x="354"/>
        <item m="1" x="307"/>
        <item m="1" x="283"/>
        <item m="1" x="454"/>
        <item x="213"/>
        <item m="1" x="335"/>
        <item x="203"/>
        <item m="1" x="388"/>
        <item x="218"/>
        <item m="1" x="415"/>
        <item x="212"/>
        <item x="211"/>
        <item x="217"/>
        <item x="216"/>
        <item x="215"/>
        <item x="214"/>
        <item x="202"/>
        <item x="209"/>
        <item x="146"/>
        <item x="201"/>
        <item x="197"/>
        <item x="196"/>
        <item x="208"/>
        <item x="200"/>
        <item x="195"/>
        <item x="194"/>
        <item x="184"/>
        <item x="174"/>
        <item x="199"/>
        <item x="193"/>
        <item x="192"/>
        <item x="181"/>
        <item x="96"/>
        <item x="139"/>
        <item x="167"/>
        <item x="207"/>
        <item x="206"/>
        <item x="205"/>
        <item x="204"/>
        <item x="164"/>
        <item x="175"/>
        <item x="153"/>
        <item x="152"/>
        <item x="173"/>
        <item x="178"/>
        <item x="172"/>
        <item x="177"/>
        <item x="179"/>
        <item x="189"/>
        <item x="188"/>
        <item x="187"/>
        <item x="183"/>
        <item x="186"/>
        <item x="191"/>
        <item x="182"/>
        <item x="190"/>
        <item x="185"/>
        <item x="180"/>
        <item x="121"/>
        <item x="168"/>
        <item x="138"/>
        <item x="169"/>
        <item x="166"/>
        <item x="160"/>
        <item x="162"/>
        <item x="131"/>
        <item x="159"/>
        <item x="156"/>
        <item x="165"/>
        <item x="157"/>
        <item x="135"/>
        <item x="163"/>
        <item x="158"/>
        <item x="145"/>
        <item x="161"/>
        <item x="141"/>
        <item x="154"/>
        <item x="114"/>
        <item x="143"/>
        <item x="144"/>
        <item x="148"/>
        <item x="149"/>
        <item x="147"/>
        <item x="150"/>
        <item x="151"/>
        <item x="176"/>
        <item x="140"/>
        <item x="133"/>
        <item x="111"/>
        <item x="134"/>
        <item x="136"/>
        <item x="137"/>
        <item x="122"/>
        <item x="123"/>
        <item x="117"/>
        <item x="124"/>
        <item x="118"/>
        <item x="125"/>
        <item x="126"/>
        <item x="127"/>
        <item x="128"/>
        <item x="129"/>
        <item x="130"/>
        <item m="1" x="359"/>
        <item m="1" x="309"/>
        <item m="1" x="391"/>
        <item m="1" x="384"/>
        <item m="1" x="410"/>
        <item m="1" x="284"/>
        <item m="1" x="308"/>
        <item m="1" x="331"/>
        <item m="1" x="355"/>
        <item m="1" x="442"/>
        <item m="1" x="249"/>
        <item m="1" x="299"/>
        <item m="1" x="439"/>
        <item m="1" x="458"/>
        <item m="1" x="374"/>
        <item m="1" x="397"/>
        <item m="1" x="248"/>
        <item m="1" x="279"/>
        <item m="1" x="348"/>
        <item m="1" x="231"/>
        <item m="1" x="437"/>
        <item m="1" x="267"/>
        <item m="1" x="245"/>
        <item m="1" x="449"/>
        <item m="1" x="369"/>
        <item m="1" x="222"/>
        <item m="1" x="352"/>
        <item m="1" x="258"/>
        <item m="1" x="339"/>
        <item m="1" x="428"/>
        <item m="1" x="232"/>
        <item m="1" x="430"/>
        <item m="1" x="243"/>
        <item m="1" x="263"/>
        <item m="1" x="285"/>
        <item m="1" x="332"/>
        <item m="1" x="356"/>
        <item m="1" x="382"/>
        <item m="1" x="406"/>
        <item m="1" x="427"/>
        <item m="1" x="451"/>
        <item m="1" x="238"/>
        <item m="1" x="260"/>
        <item m="1" x="350"/>
        <item m="1" x="377"/>
        <item m="1" x="371"/>
        <item m="1" x="219"/>
        <item x="170"/>
        <item x="171"/>
        <item x="132"/>
        <item x="142"/>
        <item x="115"/>
        <item x="116"/>
        <item x="110"/>
        <item x="112"/>
        <item x="120"/>
        <item x="119"/>
        <item x="108"/>
        <item x="113"/>
        <item x="109"/>
        <item x="107"/>
        <item x="97"/>
        <item x="98"/>
        <item x="99"/>
        <item x="100"/>
        <item x="104"/>
        <item x="101"/>
        <item x="95"/>
        <item x="105"/>
        <item x="106"/>
        <item x="102"/>
        <item x="103"/>
        <item x="89"/>
        <item x="90"/>
        <item x="91"/>
        <item x="92"/>
        <item x="93"/>
        <item x="94"/>
        <item x="88"/>
        <item x="85"/>
        <item x="86"/>
        <item x="87"/>
        <item x="84"/>
        <item x="78"/>
        <item x="77"/>
        <item x="79"/>
        <item x="83"/>
        <item x="81"/>
        <item x="80"/>
        <item x="82"/>
        <item x="155"/>
        <item x="70"/>
        <item x="71"/>
        <item x="72"/>
        <item x="73"/>
        <item x="74"/>
        <item x="75"/>
        <item x="76"/>
        <item x="68"/>
        <item x="67"/>
        <item x="69"/>
        <item x="66"/>
        <item x="50"/>
        <item x="53"/>
        <item x="51"/>
        <item x="54"/>
        <item x="56"/>
        <item x="55"/>
        <item x="52"/>
        <item x="59"/>
        <item x="60"/>
        <item x="57"/>
        <item x="62"/>
        <item x="63"/>
        <item x="64"/>
        <item x="61"/>
        <item x="65"/>
        <item x="58"/>
        <item x="42"/>
        <item x="17"/>
        <item x="44"/>
        <item x="48"/>
        <item x="47"/>
        <item x="46"/>
        <item x="45"/>
        <item x="49"/>
        <item x="38"/>
        <item x="39"/>
        <item x="40"/>
        <item x="41"/>
        <item x="43"/>
        <item x="36"/>
        <item x="37"/>
        <item x="27"/>
        <item x="26"/>
        <item x="16"/>
        <item x="15"/>
        <item x="25"/>
        <item x="24"/>
        <item x="23"/>
        <item x="35"/>
        <item x="34"/>
        <item x="33"/>
        <item x="32"/>
        <item x="31"/>
        <item x="30"/>
        <item x="29"/>
        <item x="28"/>
        <item x="13"/>
        <item x="0"/>
        <item x="1"/>
        <item x="2"/>
        <item x="3"/>
        <item x="4"/>
        <item x="5"/>
        <item x="6"/>
        <item x="7"/>
        <item x="8"/>
        <item x="9"/>
        <item x="10"/>
        <item x="11"/>
        <item x="12"/>
        <item x="14"/>
        <item x="18"/>
        <item x="19"/>
        <item x="20"/>
        <item x="21"/>
        <item x="22"/>
        <item t="default"/>
      </items>
    </pivotField>
    <pivotField showAll="0"/>
    <pivotField dataField="1"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showAll="0" defaultSubtotal="0"/>
    <pivotField axis="axisPage" multipleItemSelectionAllowed="1" showAll="0" defaultSubtotal="0">
      <items count="36">
        <item h="1" x="0"/>
        <item h="1" x="1"/>
        <item h="1" x="15"/>
        <item h="1" x="3"/>
        <item h="1" x="2"/>
        <item h="1" x="19"/>
        <item h="1" x="13"/>
        <item h="1" x="4"/>
        <item h="1" x="9"/>
        <item h="1" x="12"/>
        <item h="1" x="5"/>
        <item h="1" x="20"/>
        <item h="1" x="6"/>
        <item h="1" x="7"/>
        <item h="1" x="23"/>
        <item h="1" x="29"/>
        <item x="16"/>
        <item x="14"/>
        <item x="10"/>
        <item x="21"/>
        <item x="17"/>
        <item x="32"/>
        <item x="26"/>
        <item x="27"/>
        <item x="24"/>
        <item x="30"/>
        <item x="28"/>
        <item m="1" x="34"/>
        <item m="1" x="35"/>
        <item x="31"/>
        <item x="8"/>
        <item x="25"/>
        <item m="1" x="33"/>
        <item x="22"/>
        <item x="18"/>
        <item x="11"/>
      </items>
    </pivotField>
    <pivotField showAll="0" defaultSubtotal="0"/>
    <pivotField showAll="0" defaultSubtotal="0"/>
    <pivotField showAll="0" defaultSubtotal="0"/>
    <pivotField axis="axisCol" showAll="0" defaultSubtotal="0">
      <items count="3">
        <item x="1"/>
        <item x="0"/>
        <item x="2"/>
      </items>
    </pivotField>
  </pivotFields>
  <rowFields count="1">
    <field x="7"/>
  </rowFields>
  <rowItems count="6">
    <i>
      <x v="1"/>
    </i>
    <i>
      <x v="2"/>
    </i>
    <i>
      <x v="3"/>
    </i>
    <i>
      <x v="4"/>
    </i>
    <i>
      <x v="5"/>
    </i>
    <i t="grand">
      <x/>
    </i>
  </rowItems>
  <colFields count="1">
    <field x="34"/>
  </colFields>
  <colItems count="2">
    <i>
      <x/>
    </i>
    <i t="grand">
      <x/>
    </i>
  </colItems>
  <pageFields count="2">
    <pageField fld="0" hier="-1"/>
    <pageField fld="30" hier="-1"/>
  </pageFields>
  <dataFields count="1">
    <dataField name="Cuenta de APELLIDOS NOMBR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TablaDinámica4"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N38:O44" firstHeaderRow="1" firstDataRow="1" firstDataCol="1" rowPageCount="1" colPageCount="1"/>
  <pivotFields count="35">
    <pivotField axis="axisPage" multipleItemSelectionAllowed="1" showAll="0">
      <items count="460">
        <item m="1" x="360"/>
        <item m="1" x="336"/>
        <item m="1" x="313"/>
        <item m="1" x="288"/>
        <item m="1" x="246"/>
        <item m="1" x="220"/>
        <item m="1" x="434"/>
        <item m="1" x="414"/>
        <item m="1" x="292"/>
        <item m="1" x="225"/>
        <item m="1" x="392"/>
        <item m="1" x="367"/>
        <item m="1" x="317"/>
        <item m="1" x="295"/>
        <item m="1" x="271"/>
        <item m="1" x="251"/>
        <item m="1" x="229"/>
        <item m="1" x="418"/>
        <item m="1" x="394"/>
        <item m="1" x="321"/>
        <item m="1" x="275"/>
        <item m="1" x="255"/>
        <item m="1" x="398"/>
        <item m="1" x="277"/>
        <item m="1" x="257"/>
        <item m="1" x="236"/>
        <item m="1" x="378"/>
        <item m="1" x="351"/>
        <item m="1" x="327"/>
        <item m="1" x="305"/>
        <item m="1" x="261"/>
        <item m="1" x="239"/>
        <item m="1" x="452"/>
        <item m="1" x="407"/>
        <item m="1" x="264"/>
        <item m="1" x="411"/>
        <item m="1" x="385"/>
        <item m="1" x="361"/>
        <item m="1" x="314"/>
        <item m="1" x="289"/>
        <item m="1" x="266"/>
        <item m="1" x="247"/>
        <item m="1" x="221"/>
        <item m="1" x="435"/>
        <item m="1" x="389"/>
        <item m="1" x="365"/>
        <item m="1" x="416"/>
        <item m="1" x="368"/>
        <item m="1" x="340"/>
        <item m="1" x="318"/>
        <item m="1" x="296"/>
        <item m="1" x="272"/>
        <item m="1" x="252"/>
        <item m="1" x="230"/>
        <item m="1" x="443"/>
        <item m="1" x="419"/>
        <item m="1" x="395"/>
        <item m="1" x="344"/>
        <item m="1" x="322"/>
        <item m="1" x="300"/>
        <item m="1" x="256"/>
        <item m="1" x="446"/>
        <item m="1" x="423"/>
        <item m="1" x="399"/>
        <item m="1" x="375"/>
        <item m="1" x="347"/>
        <item m="1" x="325"/>
        <item m="1" x="302"/>
        <item m="1" x="278"/>
        <item m="1" x="425"/>
        <item m="1" x="403"/>
        <item m="1" x="379"/>
        <item m="1" x="328"/>
        <item m="1" x="306"/>
        <item m="1" x="280"/>
        <item m="1" x="262"/>
        <item m="1" x="240"/>
        <item m="1" x="453"/>
        <item m="1" x="429"/>
        <item m="1" x="408"/>
        <item m="1" x="383"/>
        <item m="1" x="357"/>
        <item m="1" x="333"/>
        <item m="1" x="310"/>
        <item m="1" x="286"/>
        <item m="1" x="265"/>
        <item m="1" x="244"/>
        <item m="1" x="455"/>
        <item m="1" x="431"/>
        <item m="1" x="386"/>
        <item m="1" x="362"/>
        <item m="1" x="337"/>
        <item m="1" x="315"/>
        <item m="1" x="436"/>
        <item m="1" x="390"/>
        <item m="1" x="366"/>
        <item m="1" x="293"/>
        <item m="1" x="250"/>
        <item m="1" x="226"/>
        <item m="1" x="393"/>
        <item m="1" x="319"/>
        <item m="1" x="253"/>
        <item m="1" x="444"/>
        <item m="1" x="420"/>
        <item m="1" x="372"/>
        <item m="1" x="345"/>
        <item m="1" x="233"/>
        <item m="1" x="447"/>
        <item m="1" x="400"/>
        <item m="1" x="376"/>
        <item m="1" x="326"/>
        <item m="1" x="303"/>
        <item m="1" x="404"/>
        <item m="1" x="380"/>
        <item m="1" x="329"/>
        <item m="1" x="281"/>
        <item m="1" x="241"/>
        <item m="1" x="311"/>
        <item m="1" x="287"/>
        <item m="1" x="456"/>
        <item m="1" x="432"/>
        <item m="1" x="412"/>
        <item m="1" x="363"/>
        <item m="1" x="290"/>
        <item m="1" x="223"/>
        <item m="1" x="269"/>
        <item m="1" x="227"/>
        <item m="1" x="440"/>
        <item m="1" x="417"/>
        <item m="1" x="370"/>
        <item m="1" x="341"/>
        <item m="1" x="297"/>
        <item m="1" x="273"/>
        <item m="1" x="421"/>
        <item m="1" x="396"/>
        <item m="1" x="373"/>
        <item m="1" x="346"/>
        <item m="1" x="323"/>
        <item m="1" x="301"/>
        <item m="1" x="276"/>
        <item m="1" x="234"/>
        <item m="1" x="448"/>
        <item m="1" x="401"/>
        <item m="1" x="304"/>
        <item m="1" x="426"/>
        <item m="1" x="381"/>
        <item m="1" x="353"/>
        <item m="1" x="330"/>
        <item m="1" x="282"/>
        <item m="1" x="242"/>
        <item m="1" x="409"/>
        <item m="1" x="358"/>
        <item m="1" x="312"/>
        <item m="1" x="457"/>
        <item m="1" x="433"/>
        <item m="1" x="413"/>
        <item m="1" x="387"/>
        <item m="1" x="338"/>
        <item m="1" x="316"/>
        <item m="1" x="224"/>
        <item m="1" x="438"/>
        <item m="1" x="294"/>
        <item m="1" x="270"/>
        <item m="1" x="441"/>
        <item m="1" x="342"/>
        <item m="1" x="298"/>
        <item m="1" x="274"/>
        <item m="1" x="254"/>
        <item m="1" x="445"/>
        <item m="1" x="422"/>
        <item m="1" x="324"/>
        <item m="1" x="235"/>
        <item m="1" x="424"/>
        <item m="1" x="402"/>
        <item m="1" x="349"/>
        <item x="198"/>
        <item m="1" x="259"/>
        <item m="1" x="334"/>
        <item m="1" x="364"/>
        <item m="1" x="291"/>
        <item m="1" x="268"/>
        <item m="1" x="228"/>
        <item m="1" x="343"/>
        <item m="1" x="320"/>
        <item x="210"/>
        <item m="1" x="237"/>
        <item m="1" x="450"/>
        <item m="1" x="405"/>
        <item m="1" x="354"/>
        <item m="1" x="307"/>
        <item m="1" x="283"/>
        <item m="1" x="454"/>
        <item x="213"/>
        <item m="1" x="335"/>
        <item x="203"/>
        <item m="1" x="388"/>
        <item x="218"/>
        <item m="1" x="415"/>
        <item x="212"/>
        <item x="211"/>
        <item x="217"/>
        <item x="216"/>
        <item x="215"/>
        <item x="214"/>
        <item x="202"/>
        <item x="209"/>
        <item x="146"/>
        <item x="201"/>
        <item x="197"/>
        <item x="196"/>
        <item x="208"/>
        <item x="200"/>
        <item x="195"/>
        <item x="194"/>
        <item x="184"/>
        <item x="174"/>
        <item x="199"/>
        <item x="193"/>
        <item x="192"/>
        <item x="181"/>
        <item x="96"/>
        <item x="139"/>
        <item x="167"/>
        <item x="207"/>
        <item x="206"/>
        <item x="205"/>
        <item x="204"/>
        <item x="164"/>
        <item x="175"/>
        <item x="153"/>
        <item x="152"/>
        <item x="173"/>
        <item x="178"/>
        <item x="172"/>
        <item x="177"/>
        <item x="179"/>
        <item x="189"/>
        <item x="188"/>
        <item x="187"/>
        <item x="183"/>
        <item x="186"/>
        <item x="191"/>
        <item x="182"/>
        <item x="190"/>
        <item x="185"/>
        <item x="180"/>
        <item x="121"/>
        <item x="168"/>
        <item x="138"/>
        <item x="169"/>
        <item x="166"/>
        <item x="160"/>
        <item x="162"/>
        <item x="131"/>
        <item x="159"/>
        <item x="156"/>
        <item x="165"/>
        <item x="157"/>
        <item x="135"/>
        <item x="163"/>
        <item x="158"/>
        <item x="145"/>
        <item x="161"/>
        <item x="141"/>
        <item x="154"/>
        <item x="114"/>
        <item x="143"/>
        <item x="144"/>
        <item x="148"/>
        <item x="149"/>
        <item x="147"/>
        <item x="150"/>
        <item x="151"/>
        <item x="176"/>
        <item x="140"/>
        <item x="133"/>
        <item x="111"/>
        <item x="134"/>
        <item x="136"/>
        <item x="137"/>
        <item x="122"/>
        <item x="123"/>
        <item x="117"/>
        <item x="124"/>
        <item x="118"/>
        <item x="125"/>
        <item x="126"/>
        <item x="127"/>
        <item x="128"/>
        <item x="129"/>
        <item x="130"/>
        <item m="1" x="359"/>
        <item m="1" x="309"/>
        <item m="1" x="391"/>
        <item m="1" x="384"/>
        <item m="1" x="410"/>
        <item m="1" x="284"/>
        <item m="1" x="308"/>
        <item m="1" x="331"/>
        <item m="1" x="355"/>
        <item m="1" x="442"/>
        <item m="1" x="249"/>
        <item m="1" x="299"/>
        <item m="1" x="439"/>
        <item m="1" x="458"/>
        <item m="1" x="374"/>
        <item m="1" x="397"/>
        <item m="1" x="248"/>
        <item m="1" x="279"/>
        <item m="1" x="348"/>
        <item m="1" x="231"/>
        <item m="1" x="437"/>
        <item m="1" x="267"/>
        <item m="1" x="245"/>
        <item m="1" x="449"/>
        <item m="1" x="369"/>
        <item m="1" x="222"/>
        <item m="1" x="352"/>
        <item m="1" x="258"/>
        <item m="1" x="339"/>
        <item m="1" x="428"/>
        <item m="1" x="232"/>
        <item m="1" x="430"/>
        <item m="1" x="243"/>
        <item m="1" x="263"/>
        <item m="1" x="285"/>
        <item m="1" x="332"/>
        <item m="1" x="356"/>
        <item m="1" x="382"/>
        <item m="1" x="406"/>
        <item m="1" x="427"/>
        <item m="1" x="451"/>
        <item m="1" x="238"/>
        <item m="1" x="260"/>
        <item m="1" x="350"/>
        <item m="1" x="377"/>
        <item m="1" x="371"/>
        <item m="1" x="219"/>
        <item x="170"/>
        <item x="171"/>
        <item x="132"/>
        <item x="142"/>
        <item x="115"/>
        <item x="116"/>
        <item x="110"/>
        <item x="112"/>
        <item x="120"/>
        <item x="119"/>
        <item x="108"/>
        <item x="113"/>
        <item x="109"/>
        <item x="107"/>
        <item x="97"/>
        <item x="98"/>
        <item x="99"/>
        <item x="100"/>
        <item x="104"/>
        <item x="101"/>
        <item x="95"/>
        <item x="105"/>
        <item x="106"/>
        <item x="102"/>
        <item x="103"/>
        <item x="89"/>
        <item x="90"/>
        <item x="91"/>
        <item x="92"/>
        <item x="93"/>
        <item x="94"/>
        <item x="88"/>
        <item x="85"/>
        <item x="86"/>
        <item x="87"/>
        <item x="84"/>
        <item x="78"/>
        <item x="77"/>
        <item x="79"/>
        <item x="83"/>
        <item x="81"/>
        <item x="80"/>
        <item x="82"/>
        <item x="155"/>
        <item x="70"/>
        <item x="71"/>
        <item x="72"/>
        <item x="73"/>
        <item x="74"/>
        <item x="75"/>
        <item x="76"/>
        <item x="68"/>
        <item x="67"/>
        <item x="69"/>
        <item x="66"/>
        <item x="50"/>
        <item x="53"/>
        <item x="51"/>
        <item x="54"/>
        <item x="56"/>
        <item x="55"/>
        <item x="52"/>
        <item x="59"/>
        <item x="60"/>
        <item x="57"/>
        <item x="62"/>
        <item x="63"/>
        <item x="64"/>
        <item x="61"/>
        <item x="65"/>
        <item x="58"/>
        <item x="42"/>
        <item x="17"/>
        <item x="44"/>
        <item x="48"/>
        <item x="47"/>
        <item x="46"/>
        <item x="45"/>
        <item x="49"/>
        <item x="38"/>
        <item x="39"/>
        <item x="40"/>
        <item x="41"/>
        <item x="43"/>
        <item x="36"/>
        <item x="37"/>
        <item x="27"/>
        <item x="26"/>
        <item x="16"/>
        <item x="15"/>
        <item x="25"/>
        <item x="24"/>
        <item x="23"/>
        <item x="35"/>
        <item x="34"/>
        <item x="33"/>
        <item x="32"/>
        <item x="31"/>
        <item x="30"/>
        <item x="29"/>
        <item x="28"/>
        <item x="13"/>
        <item x="0"/>
        <item x="1"/>
        <item x="2"/>
        <item x="3"/>
        <item x="4"/>
        <item x="5"/>
        <item x="6"/>
        <item x="7"/>
        <item x="8"/>
        <item x="9"/>
        <item x="10"/>
        <item x="11"/>
        <item x="12"/>
        <item x="14"/>
        <item x="18"/>
        <item x="19"/>
        <item x="20"/>
        <item x="21"/>
        <item x="22"/>
        <item t="default"/>
      </items>
    </pivotField>
    <pivotField showAll="0"/>
    <pivotField dataField="1"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pivotField showAll="0" defaultSubtotal="0">
      <items count="3">
        <item x="1"/>
        <item x="0"/>
        <item x="2"/>
      </items>
    </pivotField>
  </pivotFields>
  <rowFields count="1">
    <field x="7"/>
  </rowFields>
  <rowItems count="6">
    <i>
      <x v="1"/>
    </i>
    <i>
      <x v="2"/>
    </i>
    <i>
      <x v="3"/>
    </i>
    <i>
      <x v="4"/>
    </i>
    <i>
      <x v="5"/>
    </i>
    <i t="grand">
      <x/>
    </i>
  </rowItems>
  <colItems count="1">
    <i/>
  </colItems>
  <pageFields count="1">
    <pageField fld="0" hier="-1"/>
  </pageFields>
  <dataFields count="1">
    <dataField name="Cuenta de APELLIDOS NOMBR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TablaDiná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N4:O10" firstHeaderRow="1" firstDataRow="1" firstDataCol="1" rowPageCount="1" colPageCount="1"/>
  <pivotFields count="35">
    <pivotField axis="axisPage" multipleItemSelectionAllowed="1" showAll="0">
      <items count="460">
        <item m="1" x="360"/>
        <item m="1" x="336"/>
        <item m="1" x="313"/>
        <item m="1" x="288"/>
        <item m="1" x="246"/>
        <item m="1" x="220"/>
        <item m="1" x="434"/>
        <item m="1" x="414"/>
        <item m="1" x="292"/>
        <item m="1" x="225"/>
        <item m="1" x="392"/>
        <item m="1" x="367"/>
        <item m="1" x="317"/>
        <item m="1" x="295"/>
        <item m="1" x="271"/>
        <item m="1" x="251"/>
        <item m="1" x="229"/>
        <item m="1" x="418"/>
        <item m="1" x="394"/>
        <item m="1" x="321"/>
        <item m="1" x="275"/>
        <item m="1" x="255"/>
        <item m="1" x="398"/>
        <item m="1" x="277"/>
        <item m="1" x="257"/>
        <item m="1" x="236"/>
        <item m="1" x="378"/>
        <item m="1" x="351"/>
        <item m="1" x="327"/>
        <item m="1" x="305"/>
        <item m="1" x="261"/>
        <item m="1" x="239"/>
        <item m="1" x="452"/>
        <item m="1" x="407"/>
        <item m="1" x="264"/>
        <item m="1" x="411"/>
        <item m="1" x="385"/>
        <item m="1" x="361"/>
        <item m="1" x="314"/>
        <item m="1" x="289"/>
        <item m="1" x="266"/>
        <item m="1" x="247"/>
        <item m="1" x="221"/>
        <item m="1" x="435"/>
        <item m="1" x="389"/>
        <item m="1" x="365"/>
        <item m="1" x="416"/>
        <item m="1" x="368"/>
        <item m="1" x="340"/>
        <item m="1" x="318"/>
        <item m="1" x="296"/>
        <item m="1" x="272"/>
        <item m="1" x="252"/>
        <item m="1" x="230"/>
        <item m="1" x="443"/>
        <item m="1" x="419"/>
        <item m="1" x="395"/>
        <item m="1" x="344"/>
        <item m="1" x="322"/>
        <item m="1" x="300"/>
        <item m="1" x="256"/>
        <item m="1" x="446"/>
        <item m="1" x="423"/>
        <item m="1" x="399"/>
        <item m="1" x="375"/>
        <item m="1" x="347"/>
        <item m="1" x="325"/>
        <item m="1" x="302"/>
        <item m="1" x="278"/>
        <item m="1" x="425"/>
        <item m="1" x="403"/>
        <item m="1" x="379"/>
        <item m="1" x="328"/>
        <item m="1" x="306"/>
        <item m="1" x="280"/>
        <item m="1" x="262"/>
        <item m="1" x="240"/>
        <item m="1" x="453"/>
        <item m="1" x="429"/>
        <item m="1" x="408"/>
        <item m="1" x="383"/>
        <item m="1" x="357"/>
        <item m="1" x="333"/>
        <item m="1" x="310"/>
        <item m="1" x="286"/>
        <item m="1" x="265"/>
        <item m="1" x="244"/>
        <item m="1" x="455"/>
        <item m="1" x="431"/>
        <item m="1" x="386"/>
        <item m="1" x="362"/>
        <item m="1" x="337"/>
        <item m="1" x="315"/>
        <item m="1" x="436"/>
        <item m="1" x="390"/>
        <item m="1" x="366"/>
        <item m="1" x="293"/>
        <item m="1" x="250"/>
        <item m="1" x="226"/>
        <item m="1" x="393"/>
        <item m="1" x="319"/>
        <item m="1" x="253"/>
        <item m="1" x="444"/>
        <item m="1" x="420"/>
        <item m="1" x="372"/>
        <item m="1" x="345"/>
        <item m="1" x="233"/>
        <item m="1" x="447"/>
        <item m="1" x="400"/>
        <item m="1" x="376"/>
        <item m="1" x="326"/>
        <item m="1" x="303"/>
        <item m="1" x="404"/>
        <item m="1" x="380"/>
        <item m="1" x="329"/>
        <item m="1" x="281"/>
        <item m="1" x="241"/>
        <item m="1" x="311"/>
        <item m="1" x="287"/>
        <item m="1" x="456"/>
        <item m="1" x="432"/>
        <item m="1" x="412"/>
        <item m="1" x="363"/>
        <item m="1" x="290"/>
        <item m="1" x="223"/>
        <item m="1" x="269"/>
        <item m="1" x="227"/>
        <item m="1" x="440"/>
        <item m="1" x="417"/>
        <item m="1" x="370"/>
        <item m="1" x="341"/>
        <item m="1" x="297"/>
        <item m="1" x="273"/>
        <item m="1" x="421"/>
        <item m="1" x="396"/>
        <item m="1" x="373"/>
        <item m="1" x="346"/>
        <item m="1" x="323"/>
        <item m="1" x="301"/>
        <item m="1" x="276"/>
        <item m="1" x="234"/>
        <item m="1" x="448"/>
        <item m="1" x="401"/>
        <item m="1" x="304"/>
        <item m="1" x="426"/>
        <item m="1" x="381"/>
        <item m="1" x="353"/>
        <item m="1" x="330"/>
        <item m="1" x="282"/>
        <item m="1" x="242"/>
        <item m="1" x="409"/>
        <item m="1" x="358"/>
        <item m="1" x="312"/>
        <item m="1" x="457"/>
        <item m="1" x="433"/>
        <item m="1" x="413"/>
        <item m="1" x="387"/>
        <item m="1" x="338"/>
        <item m="1" x="316"/>
        <item m="1" x="224"/>
        <item m="1" x="438"/>
        <item m="1" x="294"/>
        <item m="1" x="270"/>
        <item m="1" x="441"/>
        <item m="1" x="342"/>
        <item m="1" x="298"/>
        <item m="1" x="274"/>
        <item m="1" x="254"/>
        <item m="1" x="445"/>
        <item m="1" x="422"/>
        <item m="1" x="324"/>
        <item m="1" x="235"/>
        <item m="1" x="424"/>
        <item m="1" x="402"/>
        <item m="1" x="349"/>
        <item x="198"/>
        <item m="1" x="259"/>
        <item m="1" x="334"/>
        <item m="1" x="364"/>
        <item m="1" x="291"/>
        <item m="1" x="268"/>
        <item m="1" x="228"/>
        <item m="1" x="343"/>
        <item m="1" x="320"/>
        <item x="210"/>
        <item m="1" x="237"/>
        <item m="1" x="450"/>
        <item m="1" x="405"/>
        <item m="1" x="354"/>
        <item m="1" x="307"/>
        <item m="1" x="283"/>
        <item m="1" x="454"/>
        <item x="213"/>
        <item m="1" x="335"/>
        <item x="203"/>
        <item m="1" x="388"/>
        <item x="218"/>
        <item m="1" x="415"/>
        <item x="212"/>
        <item x="211"/>
        <item x="217"/>
        <item x="216"/>
        <item x="215"/>
        <item x="214"/>
        <item x="202"/>
        <item x="209"/>
        <item x="146"/>
        <item x="201"/>
        <item x="197"/>
        <item x="196"/>
        <item x="208"/>
        <item x="200"/>
        <item x="195"/>
        <item x="194"/>
        <item x="184"/>
        <item x="174"/>
        <item x="199"/>
        <item x="193"/>
        <item x="192"/>
        <item x="181"/>
        <item x="96"/>
        <item x="139"/>
        <item x="167"/>
        <item x="207"/>
        <item x="206"/>
        <item x="205"/>
        <item x="204"/>
        <item x="164"/>
        <item x="175"/>
        <item x="153"/>
        <item x="152"/>
        <item x="173"/>
        <item x="178"/>
        <item x="172"/>
        <item x="177"/>
        <item x="179"/>
        <item x="189"/>
        <item x="188"/>
        <item x="187"/>
        <item x="183"/>
        <item x="186"/>
        <item x="191"/>
        <item x="182"/>
        <item x="190"/>
        <item x="185"/>
        <item x="180"/>
        <item x="121"/>
        <item x="168"/>
        <item x="138"/>
        <item x="169"/>
        <item x="166"/>
        <item x="160"/>
        <item x="162"/>
        <item x="131"/>
        <item x="159"/>
        <item x="156"/>
        <item x="165"/>
        <item x="157"/>
        <item x="135"/>
        <item x="163"/>
        <item x="158"/>
        <item x="145"/>
        <item x="161"/>
        <item x="141"/>
        <item x="154"/>
        <item x="114"/>
        <item x="143"/>
        <item x="144"/>
        <item x="148"/>
        <item x="149"/>
        <item x="147"/>
        <item x="150"/>
        <item x="151"/>
        <item x="176"/>
        <item x="140"/>
        <item x="133"/>
        <item x="111"/>
        <item x="134"/>
        <item x="136"/>
        <item x="137"/>
        <item x="122"/>
        <item x="123"/>
        <item x="117"/>
        <item x="124"/>
        <item x="118"/>
        <item x="125"/>
        <item x="126"/>
        <item x="127"/>
        <item x="128"/>
        <item x="129"/>
        <item x="130"/>
        <item m="1" x="359"/>
        <item m="1" x="309"/>
        <item m="1" x="391"/>
        <item m="1" x="384"/>
        <item m="1" x="410"/>
        <item m="1" x="284"/>
        <item m="1" x="308"/>
        <item m="1" x="331"/>
        <item m="1" x="355"/>
        <item m="1" x="442"/>
        <item m="1" x="249"/>
        <item m="1" x="299"/>
        <item m="1" x="439"/>
        <item m="1" x="458"/>
        <item m="1" x="374"/>
        <item m="1" x="397"/>
        <item m="1" x="248"/>
        <item m="1" x="279"/>
        <item m="1" x="348"/>
        <item m="1" x="231"/>
        <item m="1" x="437"/>
        <item m="1" x="267"/>
        <item m="1" x="245"/>
        <item m="1" x="449"/>
        <item m="1" x="369"/>
        <item m="1" x="222"/>
        <item m="1" x="352"/>
        <item m="1" x="258"/>
        <item m="1" x="339"/>
        <item m="1" x="428"/>
        <item m="1" x="232"/>
        <item m="1" x="430"/>
        <item m="1" x="243"/>
        <item m="1" x="263"/>
        <item m="1" x="285"/>
        <item m="1" x="332"/>
        <item m="1" x="356"/>
        <item m="1" x="382"/>
        <item m="1" x="406"/>
        <item m="1" x="427"/>
        <item m="1" x="451"/>
        <item m="1" x="238"/>
        <item m="1" x="260"/>
        <item m="1" x="350"/>
        <item m="1" x="377"/>
        <item m="1" x="371"/>
        <item m="1" x="219"/>
        <item x="170"/>
        <item x="171"/>
        <item x="132"/>
        <item x="142"/>
        <item x="115"/>
        <item x="116"/>
        <item x="110"/>
        <item x="112"/>
        <item x="120"/>
        <item x="119"/>
        <item x="108"/>
        <item x="113"/>
        <item x="109"/>
        <item x="107"/>
        <item x="97"/>
        <item x="98"/>
        <item x="99"/>
        <item x="100"/>
        <item x="104"/>
        <item x="101"/>
        <item x="95"/>
        <item x="105"/>
        <item x="106"/>
        <item x="102"/>
        <item x="103"/>
        <item x="89"/>
        <item x="90"/>
        <item x="91"/>
        <item x="92"/>
        <item x="93"/>
        <item x="94"/>
        <item x="88"/>
        <item x="85"/>
        <item x="86"/>
        <item x="87"/>
        <item x="84"/>
        <item x="78"/>
        <item x="77"/>
        <item x="79"/>
        <item x="83"/>
        <item x="81"/>
        <item x="80"/>
        <item x="82"/>
        <item x="155"/>
        <item x="70"/>
        <item x="71"/>
        <item x="72"/>
        <item x="73"/>
        <item x="74"/>
        <item x="75"/>
        <item x="76"/>
        <item x="68"/>
        <item x="67"/>
        <item x="69"/>
        <item x="66"/>
        <item x="50"/>
        <item x="53"/>
        <item x="51"/>
        <item x="54"/>
        <item x="56"/>
        <item x="55"/>
        <item x="52"/>
        <item x="59"/>
        <item x="60"/>
        <item x="57"/>
        <item x="62"/>
        <item x="63"/>
        <item x="64"/>
        <item x="61"/>
        <item x="65"/>
        <item x="58"/>
        <item x="42"/>
        <item x="17"/>
        <item x="44"/>
        <item x="48"/>
        <item x="47"/>
        <item x="46"/>
        <item x="45"/>
        <item x="49"/>
        <item x="38"/>
        <item x="39"/>
        <item x="40"/>
        <item x="41"/>
        <item x="43"/>
        <item x="36"/>
        <item x="37"/>
        <item x="27"/>
        <item x="26"/>
        <item x="16"/>
        <item x="15"/>
        <item x="25"/>
        <item x="24"/>
        <item x="23"/>
        <item x="35"/>
        <item x="34"/>
        <item x="33"/>
        <item x="32"/>
        <item x="31"/>
        <item x="30"/>
        <item x="29"/>
        <item x="28"/>
        <item x="13"/>
        <item x="0"/>
        <item x="1"/>
        <item x="2"/>
        <item x="3"/>
        <item x="4"/>
        <item x="5"/>
        <item x="6"/>
        <item x="7"/>
        <item x="8"/>
        <item x="9"/>
        <item x="10"/>
        <item x="11"/>
        <item x="12"/>
        <item x="14"/>
        <item x="18"/>
        <item x="19"/>
        <item x="20"/>
        <item x="21"/>
        <item x="22"/>
        <item t="default"/>
      </items>
    </pivotField>
    <pivotField showAll="0"/>
    <pivotField dataField="1"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pivotField showAll="0" defaultSubtotal="0">
      <items count="3">
        <item x="1"/>
        <item x="0"/>
        <item x="2"/>
      </items>
    </pivotField>
  </pivotFields>
  <rowFields count="1">
    <field x="7"/>
  </rowFields>
  <rowItems count="6">
    <i>
      <x v="1"/>
    </i>
    <i>
      <x v="2"/>
    </i>
    <i>
      <x v="3"/>
    </i>
    <i>
      <x v="4"/>
    </i>
    <i>
      <x v="5"/>
    </i>
    <i t="grand">
      <x/>
    </i>
  </rowItems>
  <colItems count="1">
    <i/>
  </colItems>
  <pageFields count="1">
    <pageField fld="0" hier="-1"/>
  </pageFields>
  <dataFields count="1">
    <dataField name="Cuenta de APELLIDOS NOMBR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DatosExternos_1" connectionId="5" autoFormatId="0" applyNumberFormats="0" applyBorderFormats="0" applyFontFormats="1" applyPatternFormats="1" applyAlignmentFormats="0" applyWidthHeightFormats="0">
  <queryTableRefresh preserveSortFilterLayout="0" nextId="4">
    <queryTableFields count="3">
      <queryTableField id="1" name="FECHA CORTA" tableColumnId="10"/>
      <queryTableField id="2" name="FECHA LARGA" tableColumnId="11"/>
      <queryTableField id="3" name="CELEBRACIÓN" tableColumnId="12"/>
    </queryTableFields>
  </queryTableRefresh>
</queryTable>
</file>

<file path=xl/queryTables/queryTable2.xml><?xml version="1.0" encoding="utf-8"?>
<queryTable xmlns="http://schemas.openxmlformats.org/spreadsheetml/2006/main" name="DatosExternos_1" connectionId="6" autoFormatId="0" applyNumberFormats="0" applyBorderFormats="0" applyFontFormats="1" applyPatternFormats="1" applyAlignmentFormats="0" applyWidthHeightFormats="0">
  <queryTableRefresh preserveSortFilterLayout="0" nextId="69">
    <queryTableFields count="68">
      <queryTableField id="1" name="DDR" tableColumnId="205"/>
      <queryTableField id="2" name="SOLICITANTE" tableColumnId="206"/>
      <queryTableField id="3" name="NOMBRE_SOLICITANTE" tableColumnId="207"/>
      <queryTableField id="4" name="ESTADO" tableColumnId="208"/>
      <queryTableField id="5" name="AUTORIZADOR" tableColumnId="209"/>
      <queryTableField id="6" name="NOMBRE_AUTORIZADOR" tableColumnId="210"/>
      <queryTableField id="7" name="CECO" tableColumnId="211"/>
      <queryTableField id="8" name="CECOS.Dirección" tableColumnId="212"/>
      <queryTableField id="9" name="CECOS.Proyecto" tableColumnId="213"/>
      <queryTableField id="10" name="CENTRO_COSTO" tableColumnId="214"/>
      <queryTableField id="11" name="FECHA_SOLICITUD" tableColumnId="215"/>
      <queryTableField id="12" name="CARGO" tableColumnId="216"/>
      <queryTableField id="13" name="CANTIDAD" tableColumnId="217"/>
      <queryTableField id="14" name="DURACION" tableColumnId="218"/>
      <queryTableField id="15" name="TIPO_VINCULACION" tableColumnId="219"/>
      <queryTableField id="16" name="HORARIO" tableColumnId="220"/>
      <queryTableField id="17" name="REQ_RODAMIENTO" tableColumnId="221"/>
      <queryTableField id="18" name="REQUIERE_CORREO" tableColumnId="222"/>
      <queryTableField id="19" name="RODAMIENTO" tableColumnId="223"/>
      <queryTableField id="20" name="SALARIO_ALIMENTACION" tableColumnId="224"/>
      <queryTableField id="21" name="SALARIO_CONECTIVIDAD" tableColumnId="225"/>
      <queryTableField id="22" name="SALARIO_FIJO" tableColumnId="226"/>
      <queryTableField id="23" name="SALARIO_VARIABLE" tableColumnId="227"/>
      <queryTableField id="24" name="USUARIO_DOMINIO" tableColumnId="228"/>
      <queryTableField id="25" name="MOTIVO_REQUISICION" tableColumnId="229"/>
      <queryTableField id="26" name="JUSTIFICACIONES" tableColumnId="230"/>
      <queryTableField id="27" name="ELEMENTOS" tableColumnId="231"/>
      <queryTableField id="28" name="COLA_REEMPLAZAR" tableColumnId="232"/>
      <queryTableField id="29" name="APROB_Y_FECHA.0-ANULADO" tableColumnId="233"/>
      <queryTableField id="30" name="APROB_Y_FECHA.0-CANCELADO" tableColumnId="234"/>
      <queryTableField id="31" name="APROB_Y_FECHA.5-VALIDACION RRHH" tableColumnId="235"/>
      <queryTableField id="32" name="APROB_Y_FECHA.BD_FECHA_APORB.5-VALIDACION RRHH" tableColumnId="236"/>
      <queryTableField id="33" name="APROB_Y_FECHA.4-EN PROCESO DE AUTORIZACION" tableColumnId="237"/>
      <queryTableField id="34" name="APROB_Y_FECHA.BD_FECHA_APORB.4-EN PROCESO DE AUTORIZACION" tableColumnId="238"/>
      <queryTableField id="35" name="APROB_Y_FECHA.3-EN PROCESO DE AUTORIZACION" tableColumnId="239"/>
      <queryTableField id="36" name="APROB_Y_FECHA.BD_FECHA_APORB.3-EN PROCESO DE AUTORIZACION" tableColumnId="240"/>
      <queryTableField id="37" name="APROB_Y_FECHA.2-EN PROCESO DE AUTORIZACION" tableColumnId="241"/>
      <queryTableField id="38" name="APROB_Y_FECHA.BD_FECHA_APORB.2-EN PROCESO DE AUTORIZACION" tableColumnId="242"/>
      <queryTableField id="39" name="APROB_Y_FECHA.1-APROBADO" tableColumnId="243"/>
      <queryTableField id="40" name="APROB_Y_FECHA.BD_FECHA_APORB.1-APROBADO" tableColumnId="244"/>
      <queryTableField id="41" name="OBSERVACION.VALIDACION RRHH" tableColumnId="245"/>
      <queryTableField id="42" name="OBSERVACION.ANULADO" tableColumnId="246"/>
      <queryTableField id="43" name="ESTADO SOLIC" tableColumnId="247"/>
      <queryTableField id="44" name="CC" tableColumnId="248"/>
      <queryTableField id="45" name="NOMBRE REEMPLAZAR" tableColumnId="249"/>
      <queryTableField id="46" name="OBS ESTADO SIN VACÍOS" tableColumnId="250"/>
      <queryTableField id="47" name="VACANTES" tableColumnId="251"/>
      <queryTableField id="48" name="CONTRATACIÓN" tableColumnId="252"/>
      <queryTableField id="49" name="PENDIENTES" tableColumnId="253"/>
      <queryTableField id="50" name="Tiempo RRHH" tableColumnId="254"/>
      <queryTableField id="51" name="Tiempo Jefatura" tableColumnId="255"/>
      <queryTableField id="52" name="Solicitud" tableColumnId="256"/>
      <queryTableField id="53" name="HORA INICIAL" tableColumnId="257"/>
      <queryTableField id="54" name="HORA FINAL" tableColumnId="258"/>
      <queryTableField id="55" name="HORAS" tableColumnId="259"/>
      <queryTableField id="56" name="HORAS/DÍA" tableColumnId="260"/>
      <queryTableField id="57" name="DIAS HABILES" tableColumnId="261"/>
      <queryTableField id="58" name="TOTAL" tableColumnId="262"/>
      <queryTableField id="59" name="TIEMPO DE CONTRATACIÓN" tableColumnId="263"/>
      <queryTableField id="60" name="MAYOR A 15 DÍAS" tableColumnId="264"/>
      <queryTableField id="61" name="VAL VACANTES" tableColumnId="265"/>
      <queryTableField id="62" name="Columna2" tableColumnId="266"/>
      <queryTableField id="63" name="Columna3" tableColumnId="267"/>
      <queryTableField id="64" name="Columna4" tableColumnId="268"/>
      <queryTableField id="65" name="Columna5" tableColumnId="269"/>
      <queryTableField id="66" name="Columna6" tableColumnId="270"/>
      <queryTableField id="67" name="Columna7" tableColumnId="271"/>
      <queryTableField id="68" name="Columna8" tableColumnId="272"/>
    </queryTableFields>
  </queryTableRefresh>
</queryTable>
</file>

<file path=xl/queryTables/queryTable3.xml><?xml version="1.0" encoding="utf-8"?>
<queryTable xmlns="http://schemas.openxmlformats.org/spreadsheetml/2006/main" name="DatosExternos_1" connectionId="2" autoFormatId="0" applyNumberFormats="0" applyBorderFormats="0" applyFontFormats="1" applyPatternFormats="1" applyAlignmentFormats="0" applyWidthHeightFormats="0">
  <queryTableRefresh preserveSortFilterLayout="0" nextId="66">
    <queryTableFields count="65">
      <queryTableField id="1" name="DDR" tableColumnId="196"/>
      <queryTableField id="2" name="SOLICITANTE" tableColumnId="197"/>
      <queryTableField id="3" name="NOMBRE_SOLICITANTE" tableColumnId="198"/>
      <queryTableField id="4" name="ESTADO" tableColumnId="199"/>
      <queryTableField id="5" name="AUTORIZADOR" tableColumnId="200"/>
      <queryTableField id="6" name="NOMBRE_AUTORIZADOR" tableColumnId="201"/>
      <queryTableField id="7" name="CECO" tableColumnId="202"/>
      <queryTableField id="8" name="CECOS.Dirección" tableColumnId="203"/>
      <queryTableField id="9" name="CECOS.Proyecto" tableColumnId="204"/>
      <queryTableField id="10" name="CENTRO_COSTO" tableColumnId="205"/>
      <queryTableField id="11" name="FECHA_SOLICITUD" tableColumnId="206"/>
      <queryTableField id="12" name="CARGO" tableColumnId="207"/>
      <queryTableField id="13" name="CANTIDAD" tableColumnId="208"/>
      <queryTableField id="14" name="DURACION" tableColumnId="209"/>
      <queryTableField id="15" name="TIPO_VINCULACION" tableColumnId="210"/>
      <queryTableField id="16" name="HORARIO" tableColumnId="211"/>
      <queryTableField id="17" name="REQ_RODAMIENTO" tableColumnId="212"/>
      <queryTableField id="18" name="REQUIERE_CORREO" tableColumnId="213"/>
      <queryTableField id="19" name="RODAMIENTO" tableColumnId="214"/>
      <queryTableField id="20" name="SALARIO_ALIMENTACION" tableColumnId="215"/>
      <queryTableField id="21" name="SALARIO_CONECTIVIDAD" tableColumnId="216"/>
      <queryTableField id="22" name="SALARIO_FIJO" tableColumnId="217"/>
      <queryTableField id="23" name="SALARIO_VARIABLE" tableColumnId="218"/>
      <queryTableField id="24" name="USUARIO_DOMINIO" tableColumnId="219"/>
      <queryTableField id="25" name="MOTIVO_REQUISICION" tableColumnId="220"/>
      <queryTableField id="26" name="JUSTIFICACIONES" tableColumnId="221"/>
      <queryTableField id="27" name="ELEMENTOS" tableColumnId="222"/>
      <queryTableField id="28" name="COLA_REEMPLAZAR" tableColumnId="223"/>
      <queryTableField id="29" name="APROB_Y_FECHA.0-ANULADO" tableColumnId="224"/>
      <queryTableField id="30" name="APROB_Y_FECHA.0-CANCELADO" tableColumnId="225"/>
      <queryTableField id="31" name="APROB_Y_FECHA.5-VALIDACION RRHH" tableColumnId="226"/>
      <queryTableField id="32" name="APROB_Y_FECHA.BD_FECHA_APORB.5-VALIDACION RRHH" tableColumnId="227"/>
      <queryTableField id="33" name="APROB_Y_FECHA.4-EN PROCESO DE AUTORIZACION" tableColumnId="228"/>
      <queryTableField id="34" name="APROB_Y_FECHA.BD_FECHA_APORB.4-EN PROCESO DE AUTORIZACION" tableColumnId="229"/>
      <queryTableField id="35" name="APROB_Y_FECHA.3-EN PROCESO DE AUTORIZACION" tableColumnId="230"/>
      <queryTableField id="36" name="APROB_Y_FECHA.BD_FECHA_APORB.3-EN PROCESO DE AUTORIZACION" tableColumnId="231"/>
      <queryTableField id="37" name="APROB_Y_FECHA.2-EN PROCESO DE AUTORIZACION" tableColumnId="232"/>
      <queryTableField id="38" name="APROB_Y_FECHA.BD_FECHA_APORB.2-EN PROCESO DE AUTORIZACION" tableColumnId="233"/>
      <queryTableField id="39" name="APROB_Y_FECHA.1-APROBADO" tableColumnId="234"/>
      <queryTableField id="40" name="APROB_Y_FECHA.BD_FECHA_APORB.1-APROBADO" tableColumnId="235"/>
      <queryTableField id="41" name="OBSERVACION.VALIDACION RRHH" tableColumnId="236"/>
      <queryTableField id="42" name="OBSERVACION.ANULADO" tableColumnId="237"/>
      <queryTableField id="43" name="ESTADO SOLIC" tableColumnId="238"/>
      <queryTableField id="44" name="CC" tableColumnId="239"/>
      <queryTableField id="45" name="NOMBRE REEMPLAZAR" tableColumnId="240"/>
      <queryTableField id="46" name="OBS ESTADO SIN VACÍOS" tableColumnId="241"/>
      <queryTableField id="47" name="VACANTES" tableColumnId="242"/>
      <queryTableField id="48" name="CONTRATACIÓN" tableColumnId="243"/>
      <queryTableField id="49" name="PENDIENTES" tableColumnId="244"/>
      <queryTableField id="50" name="Tiempo RRHH" tableColumnId="245"/>
      <queryTableField id="51" name="Tiempo Jefatura" tableColumnId="246"/>
      <queryTableField id="52" name="Solicitud" tableColumnId="247"/>
      <queryTableField id="53" name="HORA INICIAL" tableColumnId="248"/>
      <queryTableField id="54" name="HORA FINAL" tableColumnId="249"/>
      <queryTableField id="55" name="HORAS" tableColumnId="250"/>
      <queryTableField id="56" name="HORAS/DÍA" tableColumnId="251"/>
      <queryTableField id="57" name="DIAS HABILES" tableColumnId="252"/>
      <queryTableField id="58" name="TOTAL" tableColumnId="253"/>
      <queryTableField id="59" name="TIEMPO DE CONTRATACIÓN" tableColumnId="254"/>
      <queryTableField id="60" name="MAYOR A 15 DÍAS" tableColumnId="255"/>
      <queryTableField id="61" name="VAL VACANTES" tableColumnId="256"/>
      <queryTableField id="62" name="VALIDA CECO" tableColumnId="257"/>
      <queryTableField id="63" name="Columna3" tableColumnId="258"/>
      <queryTableField id="64" name="Columna4" tableColumnId="259"/>
      <queryTableField id="65" name="CARGO." tableColumnId="260"/>
    </queryTableFields>
  </queryTableRefresh>
</queryTable>
</file>

<file path=xl/queryTables/queryTable4.xml><?xml version="1.0" encoding="utf-8"?>
<queryTable xmlns="http://schemas.openxmlformats.org/spreadsheetml/2006/main" name="DatosExternos_1" removeDataOnSave="1" connectionId="7" autoFormatId="0" applyNumberFormats="0" applyBorderFormats="0" applyFontFormats="1" applyPatternFormats="1" applyAlignmentFormats="0" applyWidthHeightFormats="0">
  <queryTableRefresh preserveSortFilterLayout="0" nextId="38">
    <queryTableFields count="37">
      <queryTableField id="1" name="DDR" tableColumnId="149"/>
      <queryTableField id="2" name="ESTADO" tableColumnId="150"/>
      <queryTableField id="3" name="AUTORIZADOR" tableColumnId="151"/>
      <queryTableField id="4" name="NOMBRE_AUTORIZADOR" tableColumnId="152"/>
      <queryTableField id="5" name="CECO" tableColumnId="153"/>
      <queryTableField id="6" name="CECOS.Dirección" tableColumnId="154"/>
      <queryTableField id="7" name="CECOS.Proyecto" tableColumnId="155"/>
      <queryTableField id="8" name="FECHA_SOLICITUD" tableColumnId="156"/>
      <queryTableField id="9" name="CARGO" tableColumnId="157"/>
      <queryTableField id="10" name="CANTIDAD" tableColumnId="158"/>
      <queryTableField id="11" name="MOTIVO_REQUISICION" tableColumnId="159"/>
      <queryTableField id="12" name="APROB_Y_FECHA.5-VALIDACION RRHH" tableColumnId="160"/>
      <queryTableField id="13" name="APROB_Y_FECHA.BD_FECHA_APORB.5-VALIDACION RRHH" tableColumnId="161"/>
      <queryTableField id="14" name="APROB_Y_FECHA.4-EN PROCESO DE AUTORIZACION" tableColumnId="162"/>
      <queryTableField id="15" name="APROB_Y_FECHA.BD_FECHA_APORB.4-EN PROCESO DE AUTORIZACION" tableColumnId="163"/>
      <queryTableField id="16" name="APROB_Y_FECHA.3-EN PROCESO DE AUTORIZACION" tableColumnId="164"/>
      <queryTableField id="17" name="APROB_Y_FECHA.BD_FECHA_APORB.3-EN PROCESO DE AUTORIZACION" tableColumnId="165"/>
      <queryTableField id="18" name="APROB_Y_FECHA.2-EN PROCESO DE AUTORIZACION" tableColumnId="166"/>
      <queryTableField id="19" name="APROB_Y_FECHA.BD_FECHA_APORB.2-EN PROCESO DE AUTORIZACION" tableColumnId="167"/>
      <queryTableField id="20" name="APROB_Y_FECHA.1-APROBADO" tableColumnId="168"/>
      <queryTableField id="21" name="APROB_Y_FECHA.BD_FECHA_APORB.1-APROBADO" tableColumnId="169"/>
      <queryTableField id="22" name="VACANTES" tableColumnId="170"/>
      <queryTableField id="23" name="CONTRATACIÓN" tableColumnId="171"/>
      <queryTableField id="24" name="PENDIENTES" tableColumnId="172"/>
      <queryTableField id="25" name="Tiempo RRHH" tableColumnId="173"/>
      <queryTableField id="26" name="Tiempo Jefatura" tableColumnId="174"/>
      <queryTableField id="27" name="Solicitud" tableColumnId="175"/>
      <queryTableField id="28" name="HORA INICIAL" tableColumnId="176"/>
      <queryTableField id="29" name="HORA FINAL" tableColumnId="177"/>
      <queryTableField id="30" name="HORAS" tableColumnId="178"/>
      <queryTableField id="31" name="HORAS/DÍA" tableColumnId="179"/>
      <queryTableField id="32" name="DIAS HABILES" tableColumnId="180"/>
      <queryTableField id="33" name="TOTAL" tableColumnId="181"/>
      <queryTableField id="34" name="TIEMPO DE CONTRATACIÓN" tableColumnId="182"/>
      <queryTableField id="35" name="MAYOR A 15 DÍAS" tableColumnId="183"/>
      <queryTableField id="36" name="Columna3" tableColumnId="184"/>
      <queryTableField id="37" name="CARGO." tableColumnId="185"/>
    </queryTableFields>
  </queryTableRefresh>
</queryTable>
</file>

<file path=xl/queryTables/queryTable5.xml><?xml version="1.0" encoding="utf-8"?>
<queryTable xmlns="http://schemas.openxmlformats.org/spreadsheetml/2006/main" name="DatosExternos_1" removeDataOnSave="1" connectionId="8" autoFormatId="0" applyNumberFormats="0" applyBorderFormats="0" applyFontFormats="1" applyPatternFormats="1" applyAlignmentFormats="0" applyWidthHeightFormats="0">
  <queryTableRefresh preserveSortFilterLayout="0" nextId="32">
    <queryTableFields count="31">
      <queryTableField id="1" name="DDR" tableColumnId="94"/>
      <queryTableField id="2" name="ESTADO" tableColumnId="95"/>
      <queryTableField id="3" name="NOMBRE_AUTORIZADOR" tableColumnId="96"/>
      <queryTableField id="4" name="CECO" tableColumnId="97"/>
      <queryTableField id="5" name="CECOS.Proyecto" tableColumnId="98"/>
      <queryTableField id="6" name="CENTRO_COSTO" tableColumnId="99"/>
      <queryTableField id="7" name="FECHA_SOLICITUD" tableColumnId="100"/>
      <queryTableField id="8" name="CARGO" tableColumnId="101"/>
      <queryTableField id="9" name="CANTIDAD" tableColumnId="102"/>
      <queryTableField id="10" name="APROB_Y_FECHA.5-VALIDACION RRHH" tableColumnId="103"/>
      <queryTableField id="11" name="APROB_Y_FECHA.BD_FECHA_APORB.5-VALIDACION RRHH" tableColumnId="104"/>
      <queryTableField id="12" name="APROB_Y_FECHA.4-EN PROCESO DE AUTORIZACION" tableColumnId="105"/>
      <queryTableField id="13" name="APROB_Y_FECHA.BD_FECHA_APORB.4-EN PROCESO DE AUTORIZACION" tableColumnId="106"/>
      <queryTableField id="14" name="APROB_Y_FECHA.3-EN PROCESO DE AUTORIZACION" tableColumnId="107"/>
      <queryTableField id="15" name="APROB_Y_FECHA.BD_FECHA_APORB.3-EN PROCESO DE AUTORIZACION" tableColumnId="108"/>
      <queryTableField id="16" name="APROB_Y_FECHA.2-EN PROCESO DE AUTORIZACION" tableColumnId="109"/>
      <queryTableField id="17" name="APROB_Y_FECHA.BD_FECHA_APORB.2-EN PROCESO DE AUTORIZACION" tableColumnId="110"/>
      <queryTableField id="18" name="APROB_Y_FECHA.1-APROBADO" tableColumnId="111"/>
      <queryTableField id="19" name="APROB_Y_FECHA.BD_FECHA_APORB.1-APROBADO" tableColumnId="112"/>
      <queryTableField id="20" name="OBSERVACION.VALIDACION RRHH" tableColumnId="113"/>
      <queryTableField id="21" name="ESTADO SOLIC" tableColumnId="114"/>
      <queryTableField id="22" name="OBS ESTADO SIN VACÍOS" tableColumnId="115"/>
      <queryTableField id="23" name="VACANTES" tableColumnId="116"/>
      <queryTableField id="24" name="CONTRATACIÓN" tableColumnId="117"/>
      <queryTableField id="25" name="PENDIENTES" tableColumnId="118"/>
      <queryTableField id="26" name="Tiempo RRHH" tableColumnId="119"/>
      <queryTableField id="27" name="Tiempo Jefatura" tableColumnId="120"/>
      <queryTableField id="28" name="Solicitud" tableColumnId="121"/>
      <queryTableField id="29" name="TIEMPO DE CONTRATACIÓN" tableColumnId="122"/>
      <queryTableField id="30" name="MAYOR A 15 DÍAS" tableColumnId="123"/>
      <queryTableField id="31" name="CARGO." tableColumnId="124"/>
    </queryTableFields>
  </queryTableRefresh>
</queryTable>
</file>

<file path=xl/queryTables/queryTable6.xml><?xml version="1.0" encoding="utf-8"?>
<queryTable xmlns="http://schemas.openxmlformats.org/spreadsheetml/2006/main" name="DatosExternos_1" removeDataOnSave="1" connectionId="1" autoFormatId="0" applyNumberFormats="0" applyBorderFormats="0" applyFontFormats="1" applyPatternFormats="1" applyAlignmentFormats="0" applyWidthHeightFormats="0">
  <queryTableRefresh preserveSortFilterLayout="0" nextId="12" unboundColumnsRight="1">
    <queryTableFields count="11">
      <queryTableField id="1" name="DDR" tableColumnId="45"/>
      <queryTableField id="2" name="FECHA_SOLICITUD" tableColumnId="46"/>
      <queryTableField id="3" name="CECO" tableColumnId="47"/>
      <queryTableField id="4" name="CARGO." tableColumnId="48"/>
      <queryTableField id="5" name="PENDIENTES" tableColumnId="49"/>
      <queryTableField id="6" name="TIEMPO DE CONTRATACIÓN" tableColumnId="50"/>
      <queryTableField id="7" name="OBSERVACIÓN" tableColumnId="51"/>
      <queryTableField id="8" name="ESTADO" tableColumnId="52"/>
      <queryTableField id="9" name="VACANTES" tableColumnId="53"/>
      <queryTableField id="10" name="CONTRATACIÓN" tableColumnId="54"/>
      <queryTableField id="11" dataBound="0" tableColumnId="55"/>
    </queryTableFields>
  </queryTableRefresh>
</queryTable>
</file>

<file path=xl/queryTables/queryTable7.xml><?xml version="1.0" encoding="utf-8"?>
<queryTable xmlns="http://schemas.openxmlformats.org/spreadsheetml/2006/main" name="DatosExternos_1" connectionId="3" autoFormatId="0" applyNumberFormats="0" applyBorderFormats="0" applyFontFormats="1" applyPatternFormats="1" applyAlignmentFormats="0" applyWidthHeightFormats="0">
  <queryTableRefresh preserveSortFilterLayout="0" nextId="71" unboundColumnsRight="1">
    <queryTableFields count="70">
      <queryTableField id="1" name="DDR" tableColumnId="211"/>
      <queryTableField id="2" name="SOLICITANTE" tableColumnId="212"/>
      <queryTableField id="3" name="NOMBRE_SOLICITANTE" tableColumnId="213"/>
      <queryTableField id="4" name="ESTADO" tableColumnId="214"/>
      <queryTableField id="5" name="AUTORIZADOR" tableColumnId="215"/>
      <queryTableField id="6" name="NOMBRE_AUTORIZADOR" tableColumnId="216"/>
      <queryTableField id="7" name="CECO" tableColumnId="217"/>
      <queryTableField id="8" name="CECOS.Dirección" tableColumnId="218"/>
      <queryTableField id="9" name="CECOS.Proyecto" tableColumnId="219"/>
      <queryTableField id="10" name="CENTRO_COSTO" tableColumnId="220"/>
      <queryTableField id="11" name="FECHA_SOLICITUD" tableColumnId="221"/>
      <queryTableField id="12" name="CARGO" tableColumnId="222"/>
      <queryTableField id="13" name="CANTIDAD" tableColumnId="223"/>
      <queryTableField id="14" name="DURACION" tableColumnId="224"/>
      <queryTableField id="15" name="TIPO_VINCULACION" tableColumnId="225"/>
      <queryTableField id="16" name="HORARIO" tableColumnId="226"/>
      <queryTableField id="17" name="REQ_RODAMIENTO" tableColumnId="227"/>
      <queryTableField id="18" name="REQUIERE_CORREO" tableColumnId="228"/>
      <queryTableField id="19" name="RODAMIENTO" tableColumnId="229"/>
      <queryTableField id="20" name="SALARIO_ALIMENTACION" tableColumnId="230"/>
      <queryTableField id="21" name="SALARIO_CONECTIVIDAD" tableColumnId="231"/>
      <queryTableField id="22" name="SALARIO_FIJO" tableColumnId="232"/>
      <queryTableField id="23" name="SALARIO_VARIABLE" tableColumnId="233"/>
      <queryTableField id="24" name="USUARIO_DOMINIO" tableColumnId="234"/>
      <queryTableField id="25" name="MOTIVO_REQUISICION" tableColumnId="235"/>
      <queryTableField id="26" name="JUSTIFICACIONES" tableColumnId="236"/>
      <queryTableField id="27" name="ELEMENTOS" tableColumnId="237"/>
      <queryTableField id="28" name="COLA_REEMPLAZAR" tableColumnId="238"/>
      <queryTableField id="29" name="APROB_Y_FECHA.0-ANULADO" tableColumnId="239"/>
      <queryTableField id="30" name="APROB_Y_FECHA.0-CANCELADO" tableColumnId="240"/>
      <queryTableField id="31" name="APROB_Y_FECHA.5-VALIDACION RRHH" tableColumnId="241"/>
      <queryTableField id="32" name="APROB_Y_FECHA.BD_FECHA_APORB.5-VALIDACION RRHH" tableColumnId="242"/>
      <queryTableField id="33" name="APROB_Y_FECHA.4-EN PROCESO DE AUTORIZACION" tableColumnId="243"/>
      <queryTableField id="34" name="APROB_Y_FECHA.BD_FECHA_APORB.4-EN PROCESO DE AUTORIZACION" tableColumnId="244"/>
      <queryTableField id="35" name="APROB_Y_FECHA.3-EN PROCESO DE AUTORIZACION" tableColumnId="245"/>
      <queryTableField id="36" name="APROB_Y_FECHA.BD_FECHA_APORB.3-EN PROCESO DE AUTORIZACION" tableColumnId="246"/>
      <queryTableField id="37" name="APROB_Y_FECHA.2-EN PROCESO DE AUTORIZACION" tableColumnId="247"/>
      <queryTableField id="38" name="APROB_Y_FECHA.BD_FECHA_APORB.2-EN PROCESO DE AUTORIZACION" tableColumnId="248"/>
      <queryTableField id="39" name="APROB_Y_FECHA.1-APROBADO" tableColumnId="249"/>
      <queryTableField id="40" name="APROB_Y_FECHA.BD_FECHA_APORB.1-APROBADO" tableColumnId="250"/>
      <queryTableField id="41" name="OBSERVACION.VALIDACION RRHH" tableColumnId="251"/>
      <queryTableField id="42" name="OBSERVACION.ANULADO" tableColumnId="252"/>
      <queryTableField id="43" name="ESTADO SOLIC" tableColumnId="253"/>
      <queryTableField id="44" name="CC" tableColumnId="254"/>
      <queryTableField id="45" name="NOMBRE REEMPLAZAR" tableColumnId="255"/>
      <queryTableField id="46" name="OBS ESTADO SIN VACÍOS" tableColumnId="256"/>
      <queryTableField id="47" name="VACANTES" tableColumnId="257"/>
      <queryTableField id="48" name="CONTRATACIÓN" tableColumnId="258"/>
      <queryTableField id="49" name="PENDIENTES" tableColumnId="259"/>
      <queryTableField id="50" name="Tiempo RRHH" tableColumnId="260"/>
      <queryTableField id="51" name="Tiempo Jefatura" tableColumnId="261"/>
      <queryTableField id="52" name="Solicitud" tableColumnId="262"/>
      <queryTableField id="53" name="HORA INICIAL" tableColumnId="263"/>
      <queryTableField id="54" name="HORA FINAL" tableColumnId="264"/>
      <queryTableField id="55" name="HORAS" tableColumnId="265"/>
      <queryTableField id="56" name="HORAS/DÍA" tableColumnId="266"/>
      <queryTableField id="57" name="DIAS HABILES" tableColumnId="267"/>
      <queryTableField id="58" name="TOTAL" tableColumnId="268"/>
      <queryTableField id="59" name="TIEMPO DE CONTRATACIÓN" tableColumnId="269"/>
      <queryTableField id="60" name="MAYOR A 15 DÍAS" tableColumnId="270"/>
      <queryTableField id="61" name="VAL VACANTES" tableColumnId="271"/>
      <queryTableField id="62" name="VALIDA CECO" tableColumnId="272"/>
      <queryTableField id="63" name="Columna3" tableColumnId="273"/>
      <queryTableField id="64" name="Columna4" tableColumnId="274"/>
      <queryTableField id="65" name="CARGO." tableColumnId="275"/>
      <queryTableField id="66" name="Fecha de Solicitud" tableColumnId="276"/>
      <queryTableField id="67" name="Fecha de Aprobación" tableColumnId="277"/>
      <queryTableField id="68" name="Tiempo Total de Contratación" tableColumnId="278"/>
      <queryTableField id="69" name="ESTADO TIEMPO DE CONTRATACIÓN" tableColumnId="279"/>
      <queryTableField id="70" dataBound="0" tableColumnId="280"/>
    </queryTableFields>
  </queryTableRefresh>
</queryTable>
</file>

<file path=xl/queryTables/queryTable8.xml><?xml version="1.0" encoding="utf-8"?>
<queryTable xmlns="http://schemas.openxmlformats.org/spreadsheetml/2006/main" name="DatosExternos_1" connectionId="4" autoFormatId="0" applyNumberFormats="0" applyBorderFormats="0" applyFontFormats="1" applyPatternFormats="1" applyAlignmentFormats="0" applyWidthHeightFormats="0">
  <queryTableRefresh preserveSortFilterLayout="0" nextId="35">
    <queryTableFields count="34">
      <queryTableField id="1" name="ID" tableColumnId="103"/>
      <queryTableField id="2" name="IDENTIFICACION" tableColumnId="104"/>
      <queryTableField id="3" name="APELLIDOS NOMBRES" tableColumnId="105"/>
      <queryTableField id="4" name="CONTRATANTE" tableColumnId="106"/>
      <queryTableField id="5" name="CARGO" tableColumnId="107"/>
      <queryTableField id="6" name="CIUDAD" tableColumnId="108"/>
      <queryTableField id="7" name="DDR0" tableColumnId="109"/>
      <queryTableField id="8" name="FECHA INGRESO" tableColumnId="110"/>
      <queryTableField id="9" name="CC" tableColumnId="111"/>
      <queryTableField id="10" name="PUNTOS" tableColumnId="112"/>
      <queryTableField id="11" name="HORARIO" tableColumnId="113"/>
      <queryTableField id="12" name="TELEFONO" tableColumnId="114"/>
      <queryTableField id="13" name="CONTRATO" tableColumnId="115"/>
      <queryTableField id="14" name="OBSERVACIONES" tableColumnId="116"/>
      <queryTableField id="15" name="CONTRATO  ORDEN" tableColumnId="117"/>
      <queryTableField id="16" name="COORDINACION" tableColumnId="118"/>
      <queryTableField id="17" name="LLAVE" tableColumnId="119"/>
      <queryTableField id="18" name="SOLICITUD" tableColumnId="120"/>
      <queryTableField id="19" name="SOLICITANTE EN COLVAPLUS" tableColumnId="121"/>
      <queryTableField id="20" name="OBSERVACION" tableColumnId="122"/>
      <queryTableField id="21" name="ELEMENTOS SOLICITUD COLVAPLUS" tableColumnId="123"/>
      <queryTableField id="22" name="RECURSOS" tableColumnId="124"/>
      <queryTableField id="23" name="FECHA ALERTA" tableColumnId="125"/>
      <queryTableField id="24" name="HORARIO ALERTA" tableColumnId="126"/>
      <queryTableField id="25" name="FECHA ENTREGA DEL PC" tableColumnId="127"/>
      <queryTableField id="26" name="TIEMPO ALERTA" tableColumnId="128"/>
      <queryTableField id="27" name="FECHA SOLIC." tableColumnId="129"/>
      <queryTableField id="28" name="FECHA APROBACIÓN" tableColumnId="130"/>
      <queryTableField id="29" name="FECHA INGR" tableColumnId="131"/>
      <queryTableField id="30" name="TIEMPO SOLIC- APROB_1" tableColumnId="132"/>
      <queryTableField id="31" name="TIEMPO APROB-INGRESO" tableColumnId="133"/>
      <queryTableField id="32" name="TIEMPO SOLIC-CONTRATACIÓN" tableColumnId="134"/>
      <queryTableField id="33" name="Columna1" tableColumnId="135"/>
      <queryTableField id="34" name="Columna2" tableColumnId="13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6" name="Tabla517" displayName="Tabla517" ref="A35:M41" totalsRowShown="0" headerRowDxfId="1120" dataDxfId="1118" headerRowBorderDxfId="1119" tableBorderDxfId="1117" totalsRowBorderDxfId="1116">
  <autoFilter ref="A35:M41"/>
  <tableColumns count="13">
    <tableColumn id="1" name="SOLICITUD" dataDxfId="1115"/>
    <tableColumn id="2" name=" Del 1 al 20 Nov" dataDxfId="1114"/>
    <tableColumn id="3" name=" CANT Del 1 al 20 Nov2" dataDxfId="1113"/>
    <tableColumn id="4" name=" Del 21 al 30 Nov" dataDxfId="1112"/>
    <tableColumn id="7" name="CANT Del 21 al 30 Nov" dataDxfId="1111"/>
    <tableColumn id="8" name="Dic" dataDxfId="1110"/>
    <tableColumn id="9" name=" CANT Dic" dataDxfId="1109"/>
    <tableColumn id="11" name="Ene" dataDxfId="1108"/>
    <tableColumn id="10" name="cant ene" dataDxfId="1107"/>
    <tableColumn id="13" name="Feb" dataDxfId="1106"/>
    <tableColumn id="12" name="Cant Feb" dataDxfId="1105"/>
    <tableColumn id="5" name="nov" dataDxfId="1104"/>
    <tableColumn id="6" name="dic2" dataDxfId="1103"/>
  </tableColumns>
  <tableStyleInfo name="TableStyleMedium2" showFirstColumn="0" showLastColumn="0" showRowStripes="1" showColumnStripes="0"/>
</table>
</file>

<file path=xl/tables/table2.xml><?xml version="1.0" encoding="utf-8"?>
<table xmlns="http://schemas.openxmlformats.org/spreadsheetml/2006/main" id="10" name="FESTIVOS" displayName="FESTIVOS" ref="A1:C35" tableType="queryTable" totalsRowShown="0">
  <autoFilter ref="A1:C35"/>
  <tableColumns count="3">
    <tableColumn id="10" uniqueName="10" name="FECHA CORTA" queryTableFieldId="1" dataDxfId="1102"/>
    <tableColumn id="11" uniqueName="11" name="FECHA LARGA" queryTableFieldId="2" dataDxfId="1101"/>
    <tableColumn id="12" uniqueName="12" name="CELEBRACIÓN" queryTableFieldId="3" dataDxfId="1100"/>
  </tableColumns>
  <tableStyleInfo name="TableStyleMedium7" showFirstColumn="0" showLastColumn="0" showRowStripes="1" showColumnStripes="0"/>
</table>
</file>

<file path=xl/tables/table3.xml><?xml version="1.0" encoding="utf-8"?>
<table xmlns="http://schemas.openxmlformats.org/spreadsheetml/2006/main" id="15" name="Tabla15" displayName="Tabla15" ref="A1:BB127" totalsRowShown="0" headerRowDxfId="1096" dataDxfId="1094" headerRowBorderDxfId="1095" tableBorderDxfId="1093" totalsRowBorderDxfId="1092">
  <autoFilter ref="A1:BB127">
    <filterColumn colId="50">
      <filters>
        <dateGroupItem year="2023" month="6" dateTimeGrouping="month"/>
      </filters>
    </filterColumn>
    <filterColumn colId="51">
      <filters>
        <filter val="17"/>
        <filter val="18"/>
        <filter val="19"/>
        <filter val="20"/>
        <filter val="25"/>
        <filter val="26"/>
        <filter val="28"/>
        <filter val="29"/>
      </filters>
    </filterColumn>
  </autoFilter>
  <tableColumns count="54">
    <tableColumn id="1" name="IDENTIFICACION" dataDxfId="1091"/>
    <tableColumn id="2" name="APELLIDOS NOMBRES" dataDxfId="1090"/>
    <tableColumn id="3" name="CONTRATANTE" dataDxfId="1089"/>
    <tableColumn id="4" name="CARGO" dataDxfId="1088"/>
    <tableColumn id="5" name="CIUDAD" dataDxfId="1087"/>
    <tableColumn id="6" name="DDR0" dataDxfId="1086"/>
    <tableColumn id="7" name="FECHA INGRESO" dataDxfId="1085"/>
    <tableColumn id="8" name="CC" dataDxfId="1084"/>
    <tableColumn id="9" name="HORARIO" dataDxfId="1083"/>
    <tableColumn id="10" name="TELEFONO" dataDxfId="1082"/>
    <tableColumn id="11" name="CONTRATO" dataDxfId="1081"/>
    <tableColumn id="12" name="OBSERVACIONES" dataDxfId="1080"/>
    <tableColumn id="13" name="Estado Contratación" dataDxfId="1079"/>
    <tableColumn id="14" name="ESTADO SEGUIMIENTO" dataDxfId="1078"/>
    <tableColumn id="15" name="Fecha notificación de retiro" dataDxfId="1077"/>
    <tableColumn id="16" name="Tiempo en contratación" dataDxfId="1076"/>
    <tableColumn id="17" name="Tiempo de contratación" dataDxfId="1075"/>
    <tableColumn id="18" name="CONTRATO COLVAPLUS" dataDxfId="1074"/>
    <tableColumn id="19" name="CONTRATANTE  ORDENES" dataDxfId="1073"/>
    <tableColumn id="20" name="COORDINACION" dataDxfId="1072"/>
    <tableColumn id="21" name="ENTREGA LABORATORIO" dataDxfId="1071"/>
    <tableColumn id="22" name="ID" dataDxfId="1070"/>
    <tableColumn id="23" name="LLAVE" dataDxfId="1069"/>
    <tableColumn id="24" name="RECURSOS SOLICITA LINA" dataDxfId="1068"/>
    <tableColumn id="25" name="SOLICITANTE" dataDxfId="1067"/>
    <tableColumn id="26" name="OBSERVACION MIGUE" dataDxfId="1066"/>
    <tableColumn id="27" name="ELEMENTOS SOLICITUD COLVAPLUS" dataDxfId="1065"/>
    <tableColumn id="28" name="OBSERVACION2" dataDxfId="1064"/>
    <tableColumn id="29" name="ENTREGAN PC" dataDxfId="1063"/>
    <tableColumn id="30" name="SOLICITA" dataDxfId="1062"/>
    <tableColumn id="31" name=" FECHA ORDEN SOLICITUD" dataDxfId="1061"/>
    <tableColumn id="32" name="FECHA DE INGRESO" dataDxfId="1060"/>
    <tableColumn id="33" name="FECHA ALERTA" dataDxfId="1059"/>
    <tableColumn id="34" name="HORARIO ALERTA" dataDxfId="1058"/>
    <tableColumn id="35" name="FECHA ENTREGA DEL PC" dataDxfId="1057"/>
    <tableColumn id="36" name="TIEMPO ALERTA" dataDxfId="1056"/>
    <tableColumn id="37" name="Días sin PC" dataDxfId="1055"/>
    <tableColumn id="38" name="OBSERVACION ALERTA" dataDxfId="1054"/>
    <tableColumn id="39" name="Salario" dataDxfId="1053" dataCellStyle="Moneda"/>
    <tableColumn id="40" name="Variable" dataDxfId="1052" dataCellStyle="Moneda"/>
    <tableColumn id="41" name="Bono Tope" dataDxfId="1051" dataCellStyle="Moneda"/>
    <tableColumn id="42" name="TOTAL" dataDxfId="1050" dataCellStyle="Moneda"/>
    <tableColumn id="43" name="VALOR DIA LABORADO" dataDxfId="1049" dataCellStyle="Moneda"/>
    <tableColumn id="44" name="COSTO SIN EQUIPO" dataDxfId="1048" dataCellStyle="Moneda"/>
    <tableColumn id="45" name="EQUIPO LISTO" dataDxfId="1047"/>
    <tableColumn id="46" name="PEND RECOGER EQUIPO" dataDxfId="1046"/>
    <tableColumn id="47" name="DIAS SIN RECOGER" dataDxfId="1045"/>
    <tableColumn id="48" name="FECHA SOLICIT" dataDxfId="1044">
      <calculatedColumnFormula>AE2</calculatedColumnFormula>
    </tableColumn>
    <tableColumn id="49" name="TIEMPO APROB-INGRESO (HORA)" dataDxfId="1043"/>
    <tableColumn id="50" name="TIEMPO APROB-INGRESO" dataDxfId="1042"/>
    <tableColumn id="51" name="INGRESO" dataDxfId="1041">
      <calculatedColumnFormula>G2</calculatedColumnFormula>
    </tableColumn>
    <tableColumn id="52" name="DIAS APROB-INGRESO" dataDxfId="1040"/>
    <tableColumn id="53" name="DIAS SOLIC-INGRESO" dataDxfId="1039"/>
    <tableColumn id="54" name="TOTAL2" dataDxfId="1038">
      <calculatedColumnFormula>NETWORKDAYS.INTL(AV2+1,AY2,1,FESTIVOS[FECHA CORTA])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4" name="HISTORIAL" displayName="HISTORIAL" ref="A1:BP638" tableType="queryTable" totalsRowShown="0" headerRowDxfId="1037" dataDxfId="1036">
  <autoFilter ref="A1:BP638"/>
  <tableColumns count="68">
    <tableColumn id="205" uniqueName="205" name="DDR" queryTableFieldId="1" dataDxfId="1035"/>
    <tableColumn id="206" uniqueName="206" name="SOLICITANTE" queryTableFieldId="2" dataDxfId="1034"/>
    <tableColumn id="207" uniqueName="207" name="NOMBRE_SOLICITANTE" queryTableFieldId="3" dataDxfId="1033"/>
    <tableColumn id="208" uniqueName="208" name="ESTADO" queryTableFieldId="4" dataDxfId="1032"/>
    <tableColumn id="209" uniqueName="209" name="AUTORIZADOR" queryTableFieldId="5" dataDxfId="1031"/>
    <tableColumn id="210" uniqueName="210" name="NOMBRE_AUTORIZADOR" queryTableFieldId="6" dataDxfId="1030"/>
    <tableColumn id="211" uniqueName="211" name="CECO" queryTableFieldId="7" dataDxfId="1029"/>
    <tableColumn id="212" uniqueName="212" name="CECOS.Dirección" queryTableFieldId="8" dataDxfId="1028"/>
    <tableColumn id="213" uniqueName="213" name="CECOS.Proyecto" queryTableFieldId="9" dataDxfId="1027"/>
    <tableColumn id="214" uniqueName="214" name="CENTRO_COSTO" queryTableFieldId="10" dataDxfId="1026"/>
    <tableColumn id="215" uniqueName="215" name="FECHA_SOLICITUD" queryTableFieldId="11" dataDxfId="1025"/>
    <tableColumn id="216" uniqueName="216" name="CARGO" queryTableFieldId="12" dataDxfId="1024"/>
    <tableColumn id="217" uniqueName="217" name="CANTIDAD" queryTableFieldId="13" dataDxfId="1023"/>
    <tableColumn id="218" uniqueName="218" name="DURACION" queryTableFieldId="14" dataDxfId="1022"/>
    <tableColumn id="219" uniqueName="219" name="TIPO_VINCULACION" queryTableFieldId="15" dataDxfId="1021"/>
    <tableColumn id="220" uniqueName="220" name="HORARIO" queryTableFieldId="16" dataDxfId="1020"/>
    <tableColumn id="221" uniqueName="221" name="REQ_RODAMIENTO" queryTableFieldId="17" dataDxfId="1019"/>
    <tableColumn id="222" uniqueName="222" name="REQUIERE_CORREO" queryTableFieldId="18" dataDxfId="1018"/>
    <tableColumn id="223" uniqueName="223" name="RODAMIENTO" queryTableFieldId="19" dataDxfId="1017"/>
    <tableColumn id="224" uniqueName="224" name="SALARIO_ALIMENTACION" queryTableFieldId="20" dataDxfId="1016"/>
    <tableColumn id="225" uniqueName="225" name="SALARIO_CONECTIVIDAD" queryTableFieldId="21" dataDxfId="1015"/>
    <tableColumn id="226" uniqueName="226" name="SALARIO_FIJO" queryTableFieldId="22" dataDxfId="1014"/>
    <tableColumn id="227" uniqueName="227" name="SALARIO_VARIABLE" queryTableFieldId="23" dataDxfId="1013"/>
    <tableColumn id="228" uniqueName="228" name="USUARIO_DOMINIO" queryTableFieldId="24" dataDxfId="1012"/>
    <tableColumn id="229" uniqueName="229" name="MOTIVO_REQUISICION" queryTableFieldId="25" dataDxfId="1011"/>
    <tableColumn id="230" uniqueName="230" name="JUSTIFICACIONES" queryTableFieldId="26" dataDxfId="1010"/>
    <tableColumn id="231" uniqueName="231" name="ELEMENTOS" queryTableFieldId="27" dataDxfId="1009"/>
    <tableColumn id="232" uniqueName="232" name="COLA_REEMPLAZAR" queryTableFieldId="28" dataDxfId="1008"/>
    <tableColumn id="233" uniqueName="233" name="APROB_Y_FECHA.0-ANULADO" queryTableFieldId="29" dataDxfId="1007"/>
    <tableColumn id="234" uniqueName="234" name="APROB_Y_FECHA.0-CANCELADO" queryTableFieldId="30" dataDxfId="1006"/>
    <tableColumn id="235" uniqueName="235" name="APROB_Y_FECHA.5-VALIDACION RRHH" queryTableFieldId="31" dataDxfId="1005"/>
    <tableColumn id="236" uniqueName="236" name="APROB_Y_FECHA.BD_FECHA_APORB.5-VALIDACION RRHH" queryTableFieldId="32" dataDxfId="1004"/>
    <tableColumn id="237" uniqueName="237" name="APROB_Y_FECHA.4-EN PROCESO DE AUTORIZACION" queryTableFieldId="33" dataDxfId="1003"/>
    <tableColumn id="238" uniqueName="238" name="APROB_Y_FECHA.BD_FECHA_APORB.4-EN PROCESO DE AUTORIZACION" queryTableFieldId="34" dataDxfId="1002"/>
    <tableColumn id="239" uniqueName="239" name="APROB_Y_FECHA.3-EN PROCESO DE AUTORIZACION" queryTableFieldId="35" dataDxfId="1001"/>
    <tableColumn id="240" uniqueName="240" name="APROB_Y_FECHA.BD_FECHA_APORB.3-EN PROCESO DE AUTORIZACION" queryTableFieldId="36" dataDxfId="1000"/>
    <tableColumn id="241" uniqueName="241" name="APROB_Y_FECHA.2-EN PROCESO DE AUTORIZACION" queryTableFieldId="37" dataDxfId="999"/>
    <tableColumn id="242" uniqueName="242" name="APROB_Y_FECHA.BD_FECHA_APORB.2-EN PROCESO DE AUTORIZACION" queryTableFieldId="38" dataDxfId="998"/>
    <tableColumn id="243" uniqueName="243" name="APROB_Y_FECHA.1-APROBADO" queryTableFieldId="39" dataDxfId="997"/>
    <tableColumn id="244" uniqueName="244" name="APROB_Y_FECHA.BD_FECHA_APORB.1-APROBADO" queryTableFieldId="40" dataDxfId="996"/>
    <tableColumn id="245" uniqueName="245" name="OBSERVACION.VALIDACION RRHH" queryTableFieldId="41" dataDxfId="995"/>
    <tableColumn id="246" uniqueName="246" name="OBSERVACION.ANULADO" queryTableFieldId="42" dataDxfId="994"/>
    <tableColumn id="247" uniqueName="247" name="ESTADO SOLIC" queryTableFieldId="43" dataDxfId="993"/>
    <tableColumn id="248" uniqueName="248" name="CC" queryTableFieldId="44" dataDxfId="992"/>
    <tableColumn id="249" uniqueName="249" name="NOMBRE REEMPLAZAR" queryTableFieldId="45" dataDxfId="991"/>
    <tableColumn id="250" uniqueName="250" name="OBS ESTADO SIN VACÍOS" queryTableFieldId="46" dataDxfId="990"/>
    <tableColumn id="251" uniqueName="251" name="VACANTES" queryTableFieldId="47" dataDxfId="989"/>
    <tableColumn id="252" uniqueName="252" name="CONTRATACIÓN" queryTableFieldId="48" dataDxfId="988"/>
    <tableColumn id="253" uniqueName="253" name="PENDIENTES" queryTableFieldId="49" dataDxfId="987"/>
    <tableColumn id="254" uniqueName="254" name="Tiempo RRHH" queryTableFieldId="50" dataDxfId="986"/>
    <tableColumn id="255" uniqueName="255" name="Tiempo Jefatura" queryTableFieldId="51" dataDxfId="985"/>
    <tableColumn id="256" uniqueName="256" name="Solicitud" queryTableFieldId="52" dataDxfId="984"/>
    <tableColumn id="257" uniqueName="257" name="HORA INICIAL" queryTableFieldId="53" dataDxfId="983"/>
    <tableColumn id="258" uniqueName="258" name="HORA FINAL" queryTableFieldId="54" dataDxfId="982"/>
    <tableColumn id="259" uniqueName="259" name="HORAS" queryTableFieldId="55" dataDxfId="981"/>
    <tableColumn id="260" uniqueName="260" name="HORAS/DÍA" queryTableFieldId="56" dataDxfId="980"/>
    <tableColumn id="261" uniqueName="261" name="DIAS HABILES" queryTableFieldId="57" dataDxfId="979"/>
    <tableColumn id="262" uniqueName="262" name="TOTAL" queryTableFieldId="58" dataDxfId="978"/>
    <tableColumn id="263" uniqueName="263" name="TIEMPO DE CONTRATACIÓN" queryTableFieldId="59" dataDxfId="977"/>
    <tableColumn id="264" uniqueName="264" name="MAYOR A 15 DÍAS" queryTableFieldId="60" dataDxfId="976"/>
    <tableColumn id="265" uniqueName="265" name="VAL VACANTES" queryTableFieldId="61" dataDxfId="975"/>
    <tableColumn id="266" uniqueName="266" name="Columna2" queryTableFieldId="62" dataDxfId="974"/>
    <tableColumn id="267" uniqueName="267" name="Columna3" queryTableFieldId="63" dataDxfId="973"/>
    <tableColumn id="268" uniqueName="268" name="Columna4" queryTableFieldId="64" dataDxfId="972"/>
    <tableColumn id="269" uniqueName="269" name="Columna5" queryTableFieldId="65" dataDxfId="971"/>
    <tableColumn id="270" uniqueName="270" name="Columna6" queryTableFieldId="66" dataDxfId="970"/>
    <tableColumn id="271" uniqueName="271" name="Columna7" queryTableFieldId="67" dataDxfId="969"/>
    <tableColumn id="272" uniqueName="272" name="Columna8" queryTableFieldId="68" dataDxfId="968"/>
  </tableColumns>
  <tableStyleInfo name="TableStyleMedium7" showFirstColumn="0" showLastColumn="0" showRowStripes="1" showColumnStripes="0"/>
</table>
</file>

<file path=xl/tables/table5.xml><?xml version="1.0" encoding="utf-8"?>
<table xmlns="http://schemas.openxmlformats.org/spreadsheetml/2006/main" id="1" name="CONSULTA_FINAL" displayName="CONSULTA_FINAL" ref="A1:BM106" tableType="queryTable" totalsRowShown="0" headerRowDxfId="966" dataDxfId="965">
  <autoFilter ref="A1:BM106">
    <filterColumn colId="3">
      <filters>
        <filter val="VALIDACION RRHH"/>
      </filters>
    </filterColumn>
    <filterColumn colId="10">
      <filters>
        <dateGroupItem year="2024" month="4" dateTimeGrouping="month"/>
      </filters>
    </filterColumn>
  </autoFilter>
  <tableColumns count="65">
    <tableColumn id="196" uniqueName="196" name="DDR" queryTableFieldId="1" dataDxfId="964"/>
    <tableColumn id="197" uniqueName="197" name="SOLICITANTE" queryTableFieldId="2" dataDxfId="963"/>
    <tableColumn id="198" uniqueName="198" name="NOMBRE_SOLICITANTE" queryTableFieldId="3" dataDxfId="962"/>
    <tableColumn id="199" uniqueName="199" name="ESTADO" queryTableFieldId="4" dataDxfId="961"/>
    <tableColumn id="200" uniqueName="200" name="AUTORIZADOR" queryTableFieldId="5" dataDxfId="960"/>
    <tableColumn id="201" uniqueName="201" name="NOMBRE_AUTORIZADOR" queryTableFieldId="6" dataDxfId="959"/>
    <tableColumn id="202" uniqueName="202" name="CECO" queryTableFieldId="7" dataDxfId="958"/>
    <tableColumn id="203" uniqueName="203" name="CECOS.Dirección" queryTableFieldId="8" dataDxfId="957"/>
    <tableColumn id="204" uniqueName="204" name="CECOS.Proyecto" queryTableFieldId="9" dataDxfId="956"/>
    <tableColumn id="205" uniqueName="205" name="CENTRO_COSTO" queryTableFieldId="10" dataDxfId="955"/>
    <tableColumn id="206" uniqueName="206" name="FECHA_SOLICITUD" queryTableFieldId="11" dataDxfId="954"/>
    <tableColumn id="207" uniqueName="207" name="CARGO" queryTableFieldId="12" dataDxfId="953"/>
    <tableColumn id="208" uniqueName="208" name="CANTIDAD" queryTableFieldId="13" dataDxfId="952"/>
    <tableColumn id="209" uniqueName="209" name="DURACION" queryTableFieldId="14" dataDxfId="951"/>
    <tableColumn id="210" uniqueName="210" name="TIPO_VINCULACION" queryTableFieldId="15" dataDxfId="950"/>
    <tableColumn id="211" uniqueName="211" name="HORARIO" queryTableFieldId="16" dataDxfId="949"/>
    <tableColumn id="212" uniqueName="212" name="REQ_RODAMIENTO" queryTableFieldId="17" dataDxfId="948"/>
    <tableColumn id="213" uniqueName="213" name="REQUIERE_CORREO" queryTableFieldId="18" dataDxfId="947"/>
    <tableColumn id="214" uniqueName="214" name="RODAMIENTO" queryTableFieldId="19" dataDxfId="946"/>
    <tableColumn id="215" uniqueName="215" name="SALARIO_ALIMENTACION" queryTableFieldId="20" dataDxfId="945"/>
    <tableColumn id="216" uniqueName="216" name="SALARIO_CONECTIVIDAD" queryTableFieldId="21" dataDxfId="944"/>
    <tableColumn id="217" uniqueName="217" name="SALARIO_FIJO" queryTableFieldId="22" dataDxfId="943"/>
    <tableColumn id="218" uniqueName="218" name="SALARIO_VARIABLE" queryTableFieldId="23" dataDxfId="942"/>
    <tableColumn id="219" uniqueName="219" name="USUARIO_DOMINIO" queryTableFieldId="24" dataDxfId="941"/>
    <tableColumn id="220" uniqueName="220" name="MOTIVO_REQUISICION" queryTableFieldId="25" dataDxfId="940"/>
    <tableColumn id="221" uniqueName="221" name="JUSTIFICACIONES" queryTableFieldId="26" dataDxfId="939"/>
    <tableColumn id="222" uniqueName="222" name="ELEMENTOS" queryTableFieldId="27" dataDxfId="938"/>
    <tableColumn id="223" uniqueName="223" name="COLA_REEMPLAZAR" queryTableFieldId="28" dataDxfId="937"/>
    <tableColumn id="224" uniqueName="224" name="APROB_Y_FECHA.0-ANULADO" queryTableFieldId="29" dataDxfId="936"/>
    <tableColumn id="225" uniqueName="225" name="APROB_Y_FECHA.0-CANCELADO" queryTableFieldId="30" dataDxfId="935"/>
    <tableColumn id="226" uniqueName="226" name="APROB_Y_FECHA.5-VALIDACION RRHH" queryTableFieldId="31" dataDxfId="934"/>
    <tableColumn id="227" uniqueName="227" name="APROB_Y_FECHA.BD_FECHA_APORB.5-VALIDACION RRHH" queryTableFieldId="32" dataDxfId="933"/>
    <tableColumn id="228" uniqueName="228" name="APROB_Y_FECHA.4-EN PROCESO DE AUTORIZACION" queryTableFieldId="33" dataDxfId="932"/>
    <tableColumn id="229" uniqueName="229" name="APROB_Y_FECHA.BD_FECHA_APORB.4-EN PROCESO DE AUTORIZACION" queryTableFieldId="34" dataDxfId="931"/>
    <tableColumn id="230" uniqueName="230" name="APROB_Y_FECHA.3-EN PROCESO DE AUTORIZACION" queryTableFieldId="35" dataDxfId="930"/>
    <tableColumn id="231" uniqueName="231" name="APROB_Y_FECHA.BD_FECHA_APORB.3-EN PROCESO DE AUTORIZACION" queryTableFieldId="36" dataDxfId="929"/>
    <tableColumn id="232" uniqueName="232" name="APROB_Y_FECHA.2-EN PROCESO DE AUTORIZACION" queryTableFieldId="37" dataDxfId="928"/>
    <tableColumn id="233" uniqueName="233" name="APROB_Y_FECHA.BD_FECHA_APORB.2-EN PROCESO DE AUTORIZACION" queryTableFieldId="38" dataDxfId="927"/>
    <tableColumn id="234" uniqueName="234" name="APROB_Y_FECHA.1-APROBADO" queryTableFieldId="39" dataDxfId="926"/>
    <tableColumn id="235" uniqueName="235" name="APROB_Y_FECHA.BD_FECHA_APORB.1-APROBADO" queryTableFieldId="40" dataDxfId="925"/>
    <tableColumn id="236" uniqueName="236" name="OBSERVACION.VALIDACION RRHH" queryTableFieldId="41" dataDxfId="924"/>
    <tableColumn id="237" uniqueName="237" name="OBSERVACION.ANULADO" queryTableFieldId="42" dataDxfId="923"/>
    <tableColumn id="238" uniqueName="238" name="ESTADO SOLIC" queryTableFieldId="43" dataDxfId="922"/>
    <tableColumn id="239" uniqueName="239" name="CC" queryTableFieldId="44" dataDxfId="921"/>
    <tableColumn id="240" uniqueName="240" name="NOMBRE REEMPLAZAR" queryTableFieldId="45" dataDxfId="920"/>
    <tableColumn id="241" uniqueName="241" name="OBS ESTADO SIN VACÍOS" queryTableFieldId="46" dataDxfId="919"/>
    <tableColumn id="242" uniqueName="242" name="VACANTES" queryTableFieldId="47" dataDxfId="918"/>
    <tableColumn id="243" uniqueName="243" name="CONTRATACIÓN" queryTableFieldId="48" dataDxfId="917"/>
    <tableColumn id="244" uniqueName="244" name="PENDIENTES" queryTableFieldId="49" dataDxfId="916"/>
    <tableColumn id="245" uniqueName="245" name="Tiempo RRHH" queryTableFieldId="50" dataDxfId="915"/>
    <tableColumn id="246" uniqueName="246" name="Tiempo Jefatura" queryTableFieldId="51" dataDxfId="914"/>
    <tableColumn id="247" uniqueName="247" name="Solicitud" queryTableFieldId="52" dataDxfId="913"/>
    <tableColumn id="248" uniqueName="248" name="HORA INICIAL" queryTableFieldId="53" dataDxfId="912"/>
    <tableColumn id="249" uniqueName="249" name="HORA FINAL" queryTableFieldId="54" dataDxfId="911"/>
    <tableColumn id="250" uniqueName="250" name="HORAS" queryTableFieldId="55" dataDxfId="910"/>
    <tableColumn id="251" uniqueName="251" name="HORAS/DÍA" queryTableFieldId="56" dataDxfId="909"/>
    <tableColumn id="252" uniqueName="252" name="DIAS HABILES" queryTableFieldId="57" dataDxfId="908"/>
    <tableColumn id="253" uniqueName="253" name="TOTAL" queryTableFieldId="58" dataDxfId="907"/>
    <tableColumn id="254" uniqueName="254" name="TIEMPO DE CONTRATACIÓN" queryTableFieldId="59" dataDxfId="906"/>
    <tableColumn id="255" uniqueName="255" name="MAYOR A 15 DÍAS" queryTableFieldId="60" dataDxfId="905"/>
    <tableColumn id="256" uniqueName="256" name="VAL VACANTES" queryTableFieldId="61" dataDxfId="904"/>
    <tableColumn id="257" uniqueName="257" name="VALIDA CECO" queryTableFieldId="62" dataDxfId="903"/>
    <tableColumn id="258" uniqueName="258" name="Columna3" queryTableFieldId="63" dataDxfId="902"/>
    <tableColumn id="259" uniqueName="259" name="Columna4" queryTableFieldId="64" dataDxfId="901"/>
    <tableColumn id="260" uniqueName="260" name="CARGO." queryTableFieldId="65" dataDxfId="900"/>
  </tableColumns>
  <tableStyleInfo name="TableStyleMedium7" showFirstColumn="0" showLastColumn="0" showRowStripes="1" showColumnStripes="0"/>
</table>
</file>

<file path=xl/tables/table6.xml><?xml version="1.0" encoding="utf-8"?>
<table xmlns="http://schemas.openxmlformats.org/spreadsheetml/2006/main" id="19" name="Tabla520" displayName="Tabla520" ref="A35:K41" totalsRowShown="0" headerRowDxfId="899" dataDxfId="897" headerRowBorderDxfId="898" tableBorderDxfId="896" totalsRowBorderDxfId="895">
  <autoFilter ref="A35:K41"/>
  <tableColumns count="11">
    <tableColumn id="1" name="SOLICITUD" dataDxfId="894"/>
    <tableColumn id="2" name=" Del 1 al 20 Nov" dataDxfId="893"/>
    <tableColumn id="3" name=" CANT Del 1 al 20 Nov2" dataDxfId="892"/>
    <tableColumn id="4" name=" Del 21 al 30 Nov" dataDxfId="891"/>
    <tableColumn id="7" name="CANT Del 21 al 30 Nov" dataDxfId="890"/>
    <tableColumn id="8" name="Dic" dataDxfId="889"/>
    <tableColumn id="9" name=" CANT Dic" dataDxfId="888"/>
    <tableColumn id="11" name="Ene" dataDxfId="887"/>
    <tableColumn id="10" name="cant ene" dataDxfId="886"/>
    <tableColumn id="5" name="nov" dataDxfId="885"/>
    <tableColumn id="6" name="dic2" dataDxfId="884"/>
  </tableColumns>
  <tableStyleInfo name="TableStyleMedium2" showFirstColumn="0" showLastColumn="0" showRowStripes="1" showColumnStripes="0"/>
</table>
</file>

<file path=xl/tables/table7.xml><?xml version="1.0" encoding="utf-8"?>
<table xmlns="http://schemas.openxmlformats.org/spreadsheetml/2006/main" id="7" name="SEGUIMIENTO_ORDENES" displayName="SEGUIMIENTO_ORDENES" ref="A1:AK100" tableType="queryTable" totalsRowShown="0">
  <autoFilter ref="A1:AK100"/>
  <tableColumns count="37">
    <tableColumn id="149" uniqueName="149" name="DDR" queryTableFieldId="1" dataDxfId="883"/>
    <tableColumn id="150" uniqueName="150" name="ESTADO" queryTableFieldId="2" dataDxfId="882"/>
    <tableColumn id="151" uniqueName="151" name="AUTORIZADOR" queryTableFieldId="3" dataDxfId="881"/>
    <tableColumn id="152" uniqueName="152" name="NOMBRE_AUTORIZADOR" queryTableFieldId="4" dataDxfId="880"/>
    <tableColumn id="153" uniqueName="153" name="CECO" queryTableFieldId="5" dataDxfId="879"/>
    <tableColumn id="154" uniqueName="154" name="CECOS.Dirección" queryTableFieldId="6" dataDxfId="878"/>
    <tableColumn id="155" uniqueName="155" name="CECOS.Proyecto" queryTableFieldId="7" dataDxfId="877"/>
    <tableColumn id="156" uniqueName="156" name="FECHA_SOLICITUD" queryTableFieldId="8" dataDxfId="876"/>
    <tableColumn id="157" uniqueName="157" name="CARGO" queryTableFieldId="9" dataDxfId="875"/>
    <tableColumn id="158" uniqueName="158" name="CANTIDAD" queryTableFieldId="10" dataDxfId="874"/>
    <tableColumn id="159" uniqueName="159" name="MOTIVO_REQUISICION" queryTableFieldId="11" dataDxfId="873"/>
    <tableColumn id="160" uniqueName="160" name="APROB_Y_FECHA.5-VALIDACION RRHH" queryTableFieldId="12" dataDxfId="872"/>
    <tableColumn id="161" uniqueName="161" name="APROB_Y_FECHA.BD_FECHA_APORB.5-VALIDACION RRHH" queryTableFieldId="13" dataDxfId="871"/>
    <tableColumn id="162" uniqueName="162" name="APROB_Y_FECHA.4-EN PROCESO DE AUTORIZACION" queryTableFieldId="14" dataDxfId="870"/>
    <tableColumn id="163" uniqueName="163" name="APROB_Y_FECHA.BD_FECHA_APORB.4-EN PROCESO DE AUTORIZACION" queryTableFieldId="15" dataDxfId="869"/>
    <tableColumn id="164" uniqueName="164" name="APROB_Y_FECHA.3-EN PROCESO DE AUTORIZACION" queryTableFieldId="16" dataDxfId="868"/>
    <tableColumn id="165" uniqueName="165" name="APROB_Y_FECHA.BD_FECHA_APORB.3-EN PROCESO DE AUTORIZACION" queryTableFieldId="17" dataDxfId="867"/>
    <tableColumn id="166" uniqueName="166" name="APROB_Y_FECHA.2-EN PROCESO DE AUTORIZACION" queryTableFieldId="18" dataDxfId="866"/>
    <tableColumn id="167" uniqueName="167" name="APROB_Y_FECHA.BD_FECHA_APORB.2-EN PROCESO DE AUTORIZACION" queryTableFieldId="19" dataDxfId="865"/>
    <tableColumn id="168" uniqueName="168" name="APROB_Y_FECHA.1-APROBADO" queryTableFieldId="20" dataDxfId="864"/>
    <tableColumn id="169" uniqueName="169" name="APROB_Y_FECHA.BD_FECHA_APORB.1-APROBADO" queryTableFieldId="21" dataDxfId="863"/>
    <tableColumn id="170" uniqueName="170" name="VACANTES" queryTableFieldId="22" dataDxfId="862"/>
    <tableColumn id="171" uniqueName="171" name="CONTRATACIÓN" queryTableFieldId="23" dataDxfId="861"/>
    <tableColumn id="172" uniqueName="172" name="PENDIENTES" queryTableFieldId="24" dataDxfId="860"/>
    <tableColumn id="173" uniqueName="173" name="Tiempo RRHH" queryTableFieldId="25" dataDxfId="859"/>
    <tableColumn id="174" uniqueName="174" name="Tiempo Jefatura" queryTableFieldId="26" dataDxfId="858"/>
    <tableColumn id="175" uniqueName="175" name="Solicitud" queryTableFieldId="27" dataDxfId="857"/>
    <tableColumn id="176" uniqueName="176" name="HORA INICIAL" queryTableFieldId="28" dataDxfId="856"/>
    <tableColumn id="177" uniqueName="177" name="HORA FINAL" queryTableFieldId="29" dataDxfId="855"/>
    <tableColumn id="178" uniqueName="178" name="HORAS" queryTableFieldId="30" dataDxfId="854"/>
    <tableColumn id="179" uniqueName="179" name="HORAS/DÍA" queryTableFieldId="31" dataDxfId="853"/>
    <tableColumn id="180" uniqueName="180" name="DIAS HABILES" queryTableFieldId="32" dataDxfId="852"/>
    <tableColumn id="181" uniqueName="181" name="TOTAL" queryTableFieldId="33" dataDxfId="851"/>
    <tableColumn id="182" uniqueName="182" name="TIEMPO DE CONTRATACIÓN" queryTableFieldId="34" dataDxfId="850"/>
    <tableColumn id="183" uniqueName="183" name="MAYOR A 15 DÍAS" queryTableFieldId="35" dataDxfId="849"/>
    <tableColumn id="184" uniqueName="184" name="Columna3" queryTableFieldId="36" dataDxfId="848"/>
    <tableColumn id="185" uniqueName="185" name="CARGO." queryTableFieldId="37" dataDxfId="847"/>
  </tableColumns>
  <tableStyleInfo name="TableStyleMedium7" showFirstColumn="0" showLastColumn="0" showRowStripes="1" showColumnStripes="0"/>
</table>
</file>

<file path=xl/tables/table8.xml><?xml version="1.0" encoding="utf-8"?>
<table xmlns="http://schemas.openxmlformats.org/spreadsheetml/2006/main" id="13" name="Tabla13" displayName="Tabla13" ref="A1:AK153" totalsRowShown="0">
  <autoFilter ref="A1:AK153"/>
  <tableColumns count="37">
    <tableColumn id="1" name="DDR"/>
    <tableColumn id="2" name="ESTADO"/>
    <tableColumn id="3" name="AUTORIZADOR"/>
    <tableColumn id="4" name="NOMBRE_AUTORIZADOR"/>
    <tableColumn id="5" name="CECO"/>
    <tableColumn id="6" name="CECOS.Dirección"/>
    <tableColumn id="7" name="CECOS.Proyecto"/>
    <tableColumn id="8" name="FECHA_SOLICITUD"/>
    <tableColumn id="9" name="CARGO"/>
    <tableColumn id="10" name="CANTIDAD"/>
    <tableColumn id="11" name="MOTIVO_REQUISICION"/>
    <tableColumn id="12" name="APROB_Y_FECHA.5-VALIDACION RRHH"/>
    <tableColumn id="13" name="APROB_Y_FECHA.BD_FECHA_APORB.5-VALIDACION RRHH"/>
    <tableColumn id="14" name="APROB_Y_FECHA.4-EN PROCESO DE AUTORIZACION"/>
    <tableColumn id="15" name="APROB_Y_FECHA.BD_FECHA_APORB.4-EN PROCESO DE AUTORIZACION"/>
    <tableColumn id="16" name="APROB_Y_FECHA.3-EN PROCESO DE AUTORIZACION"/>
    <tableColumn id="17" name="APROB_Y_FECHA.BD_FECHA_APORB.3-EN PROCESO DE AUTORIZACION"/>
    <tableColumn id="18" name="APROB_Y_FECHA.2-EN PROCESO DE AUTORIZACION"/>
    <tableColumn id="19" name="APROB_Y_FECHA.BD_FECHA_APORB.2-EN PROCESO DE AUTORIZACION"/>
    <tableColumn id="20" name="APROB_Y_FECHA.1-APROBADO"/>
    <tableColumn id="21" name="APROB_Y_FECHA.BD_FECHA_APORB.1-APROBADO"/>
    <tableColumn id="22" name="VACANTES"/>
    <tableColumn id="23" name="CONTRATACIÓN"/>
    <tableColumn id="24" name="PENDIENTES"/>
    <tableColumn id="25" name="Tiempo RRHH"/>
    <tableColumn id="26" name="Tiempo Jefatura"/>
    <tableColumn id="27" name="Solicitud"/>
    <tableColumn id="28" name="HORA INICIAL"/>
    <tableColumn id="29" name="HORA FINAL"/>
    <tableColumn id="30" name="HORAS"/>
    <tableColumn id="31" name="HORAS/DÍA"/>
    <tableColumn id="32" name="DIAS HABILES"/>
    <tableColumn id="33" name="TOTAL"/>
    <tableColumn id="34" name="TIEMPO DE CONTRATACIÓN"/>
    <tableColumn id="35" name="MAYOR A 15 DÍAS"/>
    <tableColumn id="36" name="Columna3"/>
    <tableColumn id="37" name="CARGO."/>
  </tableColumns>
  <tableStyleInfo name="TableStyleMedium2" showFirstColumn="0" showLastColumn="0" showRowStripes="1" showColumnStripes="0"/>
</table>
</file>

<file path=xl/tables/table9.xml><?xml version="1.0" encoding="utf-8"?>
<table xmlns="http://schemas.openxmlformats.org/spreadsheetml/2006/main" id="17" name="Tabla518" displayName="Tabla518" ref="A14:J20" totalsRowShown="0" headerRowDxfId="243" dataDxfId="241" headerRowBorderDxfId="242" tableBorderDxfId="240" totalsRowBorderDxfId="239">
  <autoFilter ref="A14:J20"/>
  <tableColumns count="10">
    <tableColumn id="1" name="SOLICITUD" dataDxfId="238"/>
    <tableColumn id="2" name="Ene" dataDxfId="237"/>
    <tableColumn id="3" name="cant ene" dataDxfId="236"/>
    <tableColumn id="4" name="Feb" dataDxfId="235"/>
    <tableColumn id="7" name="Cant Feb" dataDxfId="234"/>
    <tableColumn id="8" name="Marz" dataDxfId="233"/>
    <tableColumn id="9" name="Cant Marz" dataDxfId="232"/>
    <tableColumn id="11" name="Abr" dataDxfId="231"/>
    <tableColumn id="10" name="Can Abr" dataDxfId="230"/>
    <tableColumn id="6" name="DIAS" dataDxfId="229"/>
  </tableColumns>
  <tableStyleInfo name="TableStyleMedium2" showFirstColumn="0" showLastColumn="0" showRowStripes="1" showColumnStripes="0"/>
</table>
</file>

<file path=xl/tables/table10.xml><?xml version="1.0" encoding="utf-8"?>
<table xmlns="http://schemas.openxmlformats.org/spreadsheetml/2006/main" id="6" name="Tabla5" displayName="Tabla5" ref="A14:J20" totalsRowShown="0" headerRowDxfId="184" dataDxfId="182" headerRowBorderDxfId="183" tableBorderDxfId="181" totalsRowBorderDxfId="180">
  <autoFilter ref="A14:J20"/>
  <tableColumns count="10">
    <tableColumn id="1" name="SOLICITUD" dataDxfId="179">
      <calculatedColumnFormula>A6</calculatedColumnFormula>
    </tableColumn>
    <tableColumn id="2" name="Ene" dataDxfId="178"/>
    <tableColumn id="3" name="cant ene" dataDxfId="177"/>
    <tableColumn id="5" name="Feb" dataDxfId="176"/>
    <tableColumn id="12" name="Cant Feb" dataDxfId="175"/>
    <tableColumn id="4" name="Marz" dataDxfId="174">
      <calculatedColumnFormula>VLOOKUP($A15,$A:B,2,0)</calculatedColumnFormula>
    </tableColumn>
    <tableColumn id="7" name="Cant Marz" dataDxfId="173">
      <calculatedColumnFormula>VLOOKUP($A15,$A:C,3,0)</calculatedColumnFormula>
    </tableColumn>
    <tableColumn id="8" name="Abr" dataDxfId="172">
      <calculatedColumnFormula>VLOOKUP($A15,$A:D,4,0)</calculatedColumnFormula>
    </tableColumn>
    <tableColumn id="9" name="Can Abr" dataDxfId="171">
      <calculatedColumnFormula>VLOOKUP($A15,$A:E,5,0)</calculatedColumnFormula>
    </tableColumn>
    <tableColumn id="6" name="DIAS" dataDxfId="170"/>
  </tableColumns>
  <tableStyleInfo name="TableStyleMedium2" showFirstColumn="0" showLastColumn="0" showRowStripes="1" showColumnStripes="0"/>
</table>
</file>

<file path=xl/tables/table11.xml><?xml version="1.0" encoding="utf-8"?>
<table xmlns="http://schemas.openxmlformats.org/spreadsheetml/2006/main" id="2" name="TIEMPOS_DE_CONTRATACION" displayName="TIEMPOS_DE_CONTRATACION" ref="A1:AE50" tableType="queryTable" totalsRowShown="0" headerRowDxfId="168" dataDxfId="167">
  <autoFilter ref="A1:AE50"/>
  <sortState ref="A2:AE55">
    <sortCondition ref="D1:D55"/>
  </sortState>
  <tableColumns count="31">
    <tableColumn id="94" uniqueName="94" name="DDR" queryTableFieldId="1" dataDxfId="166"/>
    <tableColumn id="95" uniqueName="95" name="ESTADO" queryTableFieldId="2" dataDxfId="165"/>
    <tableColumn id="96" uniqueName="96" name="NOMBRE_AUTORIZADOR" queryTableFieldId="3" dataDxfId="164"/>
    <tableColumn id="97" uniqueName="97" name="CECO" queryTableFieldId="4" dataDxfId="163"/>
    <tableColumn id="98" uniqueName="98" name="CECOS.Proyecto" queryTableFieldId="5" dataDxfId="162"/>
    <tableColumn id="99" uniqueName="99" name="CENTRO_COSTO" queryTableFieldId="6" dataDxfId="161"/>
    <tableColumn id="100" uniqueName="100" name="FECHA_SOLICITUD" queryTableFieldId="7" dataDxfId="160"/>
    <tableColumn id="101" uniqueName="101" name="CARGO" queryTableFieldId="8" dataDxfId="159"/>
    <tableColumn id="102" uniqueName="102" name="CANTIDAD" queryTableFieldId="9" dataDxfId="158"/>
    <tableColumn id="103" uniqueName="103" name="APROB_Y_FECHA.5-VALIDACION RRHH" queryTableFieldId="10" dataDxfId="157"/>
    <tableColumn id="104" uniqueName="104" name="APROB_Y_FECHA.BD_FECHA_APORB.5-VALIDACION RRHH" queryTableFieldId="11" dataDxfId="156"/>
    <tableColumn id="105" uniqueName="105" name="APROB_Y_FECHA.4-EN PROCESO DE AUTORIZACION" queryTableFieldId="12" dataDxfId="155"/>
    <tableColumn id="106" uniqueName="106" name="APROB_Y_FECHA.BD_FECHA_APORB.4-EN PROCESO DE AUTORIZACION" queryTableFieldId="13" dataDxfId="154"/>
    <tableColumn id="107" uniqueName="107" name="APROB_Y_FECHA.3-EN PROCESO DE AUTORIZACION" queryTableFieldId="14" dataDxfId="153"/>
    <tableColumn id="108" uniqueName="108" name="APROB_Y_FECHA.BD_FECHA_APORB.3-EN PROCESO DE AUTORIZACION" queryTableFieldId="15" dataDxfId="152"/>
    <tableColumn id="109" uniqueName="109" name="APROB_Y_FECHA.2-EN PROCESO DE AUTORIZACION" queryTableFieldId="16" dataDxfId="151"/>
    <tableColumn id="110" uniqueName="110" name="APROB_Y_FECHA.BD_FECHA_APORB.2-EN PROCESO DE AUTORIZACION" queryTableFieldId="17" dataDxfId="150"/>
    <tableColumn id="111" uniqueName="111" name="APROB_Y_FECHA.1-APROBADO" queryTableFieldId="18" dataDxfId="149"/>
    <tableColumn id="112" uniqueName="112" name="APROB_Y_FECHA.BD_FECHA_APORB.1-APROBADO" queryTableFieldId="19" dataDxfId="148"/>
    <tableColumn id="113" uniqueName="113" name="OBSERVACION.VALIDACION RRHH" queryTableFieldId="20" dataDxfId="147"/>
    <tableColumn id="114" uniqueName="114" name="ESTADO SOLIC" queryTableFieldId="21" dataDxfId="146"/>
    <tableColumn id="115" uniqueName="115" name="OBS ESTADO SIN VACÍOS" queryTableFieldId="22" dataDxfId="145"/>
    <tableColumn id="116" uniqueName="116" name="VACANTES" queryTableFieldId="23" dataDxfId="144"/>
    <tableColumn id="117" uniqueName="117" name="CONTRATACIÓN" queryTableFieldId="24" dataDxfId="143"/>
    <tableColumn id="118" uniqueName="118" name="PENDIENTES" queryTableFieldId="25" dataDxfId="142"/>
    <tableColumn id="119" uniqueName="119" name="Tiempo RRHH" queryTableFieldId="26" dataDxfId="141"/>
    <tableColumn id="120" uniqueName="120" name="Tiempo Jefatura" queryTableFieldId="27" dataDxfId="140"/>
    <tableColumn id="121" uniqueName="121" name="Solicitud" queryTableFieldId="28" dataDxfId="139"/>
    <tableColumn id="122" uniqueName="122" name="TIEMPO DE CONTRATACIÓN" queryTableFieldId="29" dataDxfId="138"/>
    <tableColumn id="123" uniqueName="123" name="MAYOR A 15 DÍAS" queryTableFieldId="30" dataDxfId="137"/>
    <tableColumn id="124" uniqueName="124" name="CARGO." queryTableFieldId="31" dataDxfId="136"/>
  </tableColumns>
  <tableStyleInfo name="TableStyleMedium7" showFirstColumn="0" showLastColumn="0" showRowStripes="1" showColumnStripes="0"/>
</table>
</file>

<file path=xl/tables/table12.xml><?xml version="1.0" encoding="utf-8"?>
<table xmlns="http://schemas.openxmlformats.org/spreadsheetml/2006/main" id="3" name="A_15_DÍAS" displayName="A_15_DÍAS" ref="A1:K5" tableType="queryTable" totalsRowShown="0" headerRowDxfId="135" dataDxfId="134">
  <tableColumns count="11">
    <tableColumn id="45" uniqueName="45" name="DDR" queryTableFieldId="1" dataDxfId="133"/>
    <tableColumn id="46" uniqueName="46" name="FECHA_SOLICITUD" queryTableFieldId="2" dataDxfId="132"/>
    <tableColumn id="47" uniqueName="47" name="CECO" queryTableFieldId="3" dataDxfId="131"/>
    <tableColumn id="48" uniqueName="48" name="CARGO." queryTableFieldId="4" dataDxfId="130"/>
    <tableColumn id="49" uniqueName="49" name="PENDIENTES" queryTableFieldId="5" dataDxfId="129"/>
    <tableColumn id="50" uniqueName="50" name="TIEMPO DE CONTRATACIÓN" queryTableFieldId="6" dataDxfId="128"/>
    <tableColumn id="51" uniqueName="51" name="OBSERVACIÓN" queryTableFieldId="7" dataDxfId="127"/>
    <tableColumn id="52" uniqueName="52" name="ESTADO" queryTableFieldId="8" dataDxfId="126"/>
    <tableColumn id="53" uniqueName="53" name="VACANTES" queryTableFieldId="9" dataDxfId="125"/>
    <tableColumn id="54" uniqueName="54" name="CONTRATACIÓN" queryTableFieldId="10" dataDxfId="124"/>
    <tableColumn id="55" uniqueName="55" name="OBSERVACIÓN2" queryTableFieldId="11" dataDxfId="123"/>
  </tableColumns>
  <tableStyleInfo name="Estilo de tabla 1" showFirstColumn="0" showLastColumn="0" showRowStripes="1" showColumnStripes="0"/>
</table>
</file>

<file path=xl/tables/table13.xml><?xml version="1.0" encoding="utf-8"?>
<table xmlns="http://schemas.openxmlformats.org/spreadsheetml/2006/main" id="27" name="Tabla2528" displayName="Tabla2528" ref="A1:K2" totalsRowShown="0" headerRowDxfId="122" dataDxfId="121">
  <autoFilter ref="A1:K2"/>
  <tableColumns count="11">
    <tableColumn id="2" name="IDENTIFICACION" dataDxfId="120"/>
    <tableColumn id="3" name="APELLIDOS NOMBRES" dataDxfId="119"/>
    <tableColumn id="5" name="CARGO" dataDxfId="118"/>
    <tableColumn id="7" name="DDR0" dataDxfId="117"/>
    <tableColumn id="20" name="CECO" dataDxfId="116"/>
    <tableColumn id="27" name="FECHA SOLIC." dataDxfId="115"/>
    <tableColumn id="28" name="FECHA APROB" dataDxfId="114"/>
    <tableColumn id="29" name="FECHA INGR" dataDxfId="113"/>
    <tableColumn id="31" name="TIEMPO APROB-INGR" dataDxfId="112"/>
    <tableColumn id="32" name="TIEMPO SOLIC-CONTRAT" dataDxfId="111"/>
    <tableColumn id="34" name="OBSERV" dataDxfId="110"/>
  </tableColumns>
  <tableStyleInfo name="TableStyleMedium2" showFirstColumn="0" showLastColumn="0" showRowStripes="1" showColumnStripes="0"/>
</table>
</file>

<file path=xl/tables/table14.xml><?xml version="1.0" encoding="utf-8"?>
<table xmlns="http://schemas.openxmlformats.org/spreadsheetml/2006/main" id="5" name="Tabla12" displayName="Tabla12" ref="A1:E10" totalsRowShown="0">
  <autoFilter ref="A1:E10"/>
  <tableColumns count="5">
    <tableColumn id="1" name="FECHA"/>
    <tableColumn id="2" name="&gt; 15 DÍAS"/>
    <tableColumn id="3" name="&lt; 15 DÍAS"/>
    <tableColumn id="4" name="PORCENTAJE" dataDxfId="109" dataCellStyle="Porcentaje">
      <calculatedColumnFormula>C2/E2</calculatedColumnFormula>
    </tableColumn>
    <tableColumn id="5" name="TOTAL"/>
  </tableColumns>
  <tableStyleInfo name="TableStyleLight13" showFirstColumn="0" showLastColumn="0" showRowStripes="1" showColumnStripes="0"/>
</table>
</file>

<file path=xl/tables/table15.xml><?xml version="1.0" encoding="utf-8"?>
<table xmlns="http://schemas.openxmlformats.org/spreadsheetml/2006/main" id="8" name="Tabla1" displayName="Tabla1" ref="A60:D62" totalsRowShown="0">
  <autoFilter ref="A60:D62"/>
  <tableColumns count="4">
    <tableColumn id="1" name="contratación"/>
    <tableColumn id="2" name="meta"/>
    <tableColumn id="3" name="&lt; 20 Nov"/>
    <tableColumn id="4" name="estado"/>
  </tableColumns>
  <tableStyleInfo name="TableStyleMedium2" showFirstColumn="0" showLastColumn="0" showRowStripes="1" showColumnStripes="0"/>
</table>
</file>

<file path=xl/tables/table16.xml><?xml version="1.0" encoding="utf-8"?>
<table xmlns="http://schemas.openxmlformats.org/spreadsheetml/2006/main" id="11" name="Tabla1212" displayName="Tabla1212" ref="A39:E50" totalsRowShown="0">
  <autoFilter ref="A39:E50"/>
  <tableColumns count="5">
    <tableColumn id="1" name="FECHA"/>
    <tableColumn id="2" name="&gt; 15 DÍAS"/>
    <tableColumn id="3" name="&lt; 15 DÍAS"/>
    <tableColumn id="4" name="PORCENTAJE" dataDxfId="108" dataCellStyle="Porcentaje">
      <calculatedColumnFormula>C40/E40</calculatedColumnFormula>
    </tableColumn>
    <tableColumn id="5" name="TOTAL"/>
  </tableColumns>
  <tableStyleInfo name="TableStyleLight13" showFirstColumn="0" showLastColumn="0" showRowStripes="1" showColumnStripes="0"/>
</table>
</file>

<file path=xl/tables/table17.xml><?xml version="1.0" encoding="utf-8"?>
<table xmlns="http://schemas.openxmlformats.org/spreadsheetml/2006/main" id="4" name="CONSULTA_FINAL__3" displayName="CONSULTA_FINAL__3" ref="A1:BR106" tableType="queryTable" totalsRowShown="0" headerRowDxfId="107" dataDxfId="106">
  <autoFilter ref="A1:BR106"/>
  <tableColumns count="70">
    <tableColumn id="211" uniqueName="211" name="DDR" queryTableFieldId="1" dataDxfId="105"/>
    <tableColumn id="212" uniqueName="212" name="SOLICITANTE" queryTableFieldId="2" dataDxfId="104"/>
    <tableColumn id="213" uniqueName="213" name="NOMBRE_SOLICITANTE" queryTableFieldId="3" dataDxfId="103"/>
    <tableColumn id="214" uniqueName="214" name="ESTADO" queryTableFieldId="4" dataDxfId="102"/>
    <tableColumn id="215" uniqueName="215" name="AUTORIZADOR" queryTableFieldId="5" dataDxfId="101"/>
    <tableColumn id="216" uniqueName="216" name="NOMBRE_AUTORIZADOR" queryTableFieldId="6" dataDxfId="100"/>
    <tableColumn id="217" uniqueName="217" name="CECO" queryTableFieldId="7" dataDxfId="99"/>
    <tableColumn id="218" uniqueName="218" name="CECOS.Dirección" queryTableFieldId="8" dataDxfId="98"/>
    <tableColumn id="219" uniqueName="219" name="CECOS.Proyecto" queryTableFieldId="9" dataDxfId="97"/>
    <tableColumn id="220" uniqueName="220" name="CENTRO_COSTO" queryTableFieldId="10" dataDxfId="96"/>
    <tableColumn id="221" uniqueName="221" name="FECHA_SOLICITUD" queryTableFieldId="11" dataDxfId="95"/>
    <tableColumn id="222" uniqueName="222" name="CARGO" queryTableFieldId="12" dataDxfId="94"/>
    <tableColumn id="223" uniqueName="223" name="CANTIDAD" queryTableFieldId="13" dataDxfId="93"/>
    <tableColumn id="224" uniqueName="224" name="DURACION" queryTableFieldId="14" dataDxfId="92"/>
    <tableColumn id="225" uniqueName="225" name="TIPO_VINCULACION" queryTableFieldId="15" dataDxfId="91"/>
    <tableColumn id="226" uniqueName="226" name="HORARIO" queryTableFieldId="16" dataDxfId="90"/>
    <tableColumn id="227" uniqueName="227" name="REQ_RODAMIENTO" queryTableFieldId="17" dataDxfId="89"/>
    <tableColumn id="228" uniqueName="228" name="REQUIERE_CORREO" queryTableFieldId="18" dataDxfId="88"/>
    <tableColumn id="229" uniqueName="229" name="RODAMIENTO" queryTableFieldId="19" dataDxfId="87"/>
    <tableColumn id="230" uniqueName="230" name="SALARIO_ALIMENTACION" queryTableFieldId="20" dataDxfId="86"/>
    <tableColumn id="231" uniqueName="231" name="SALARIO_CONECTIVIDAD" queryTableFieldId="21" dataDxfId="85"/>
    <tableColumn id="232" uniqueName="232" name="SALARIO_FIJO" queryTableFieldId="22" dataDxfId="84"/>
    <tableColumn id="233" uniqueName="233" name="SALARIO_VARIABLE" queryTableFieldId="23" dataDxfId="83"/>
    <tableColumn id="234" uniqueName="234" name="USUARIO_DOMINIO" queryTableFieldId="24" dataDxfId="82"/>
    <tableColumn id="235" uniqueName="235" name="MOTIVO_REQUISICION" queryTableFieldId="25" dataDxfId="81"/>
    <tableColumn id="236" uniqueName="236" name="JUSTIFICACIONES" queryTableFieldId="26" dataDxfId="80"/>
    <tableColumn id="237" uniqueName="237" name="ELEMENTOS" queryTableFieldId="27" dataDxfId="79"/>
    <tableColumn id="238" uniqueName="238" name="COLA_REEMPLAZAR" queryTableFieldId="28" dataDxfId="78"/>
    <tableColumn id="239" uniqueName="239" name="APROB_Y_FECHA.0-ANULADO" queryTableFieldId="29" dataDxfId="77"/>
    <tableColumn id="240" uniqueName="240" name="APROB_Y_FECHA.0-CANCELADO" queryTableFieldId="30" dataDxfId="76"/>
    <tableColumn id="241" uniqueName="241" name="APROB_Y_FECHA.5-VALIDACION RRHH" queryTableFieldId="31" dataDxfId="75"/>
    <tableColumn id="242" uniqueName="242" name="APROB_Y_FECHA.BD_FECHA_APORB.5-VALIDACION RRHH" queryTableFieldId="32" dataDxfId="74"/>
    <tableColumn id="243" uniqueName="243" name="APROB_Y_FECHA.4-EN PROCESO DE AUTORIZACION" queryTableFieldId="33" dataDxfId="73"/>
    <tableColumn id="244" uniqueName="244" name="APROB_Y_FECHA.BD_FECHA_APORB.4-EN PROCESO DE AUTORIZACION" queryTableFieldId="34" dataDxfId="72"/>
    <tableColumn id="245" uniqueName="245" name="APROB_Y_FECHA.3-EN PROCESO DE AUTORIZACION" queryTableFieldId="35" dataDxfId="71"/>
    <tableColumn id="246" uniqueName="246" name="APROB_Y_FECHA.BD_FECHA_APORB.3-EN PROCESO DE AUTORIZACION" queryTableFieldId="36" dataDxfId="70"/>
    <tableColumn id="247" uniqueName="247" name="APROB_Y_FECHA.2-EN PROCESO DE AUTORIZACION" queryTableFieldId="37" dataDxfId="69"/>
    <tableColumn id="248" uniqueName="248" name="APROB_Y_FECHA.BD_FECHA_APORB.2-EN PROCESO DE AUTORIZACION" queryTableFieldId="38" dataDxfId="68"/>
    <tableColumn id="249" uniqueName="249" name="APROB_Y_FECHA.1-APROBADO" queryTableFieldId="39" dataDxfId="67"/>
    <tableColumn id="250" uniqueName="250" name="APROB_Y_FECHA.BD_FECHA_APORB.1-APROBADO" queryTableFieldId="40" dataDxfId="66"/>
    <tableColumn id="251" uniqueName="251" name="OBSERVACION.VALIDACION RRHH" queryTableFieldId="41" dataDxfId="65"/>
    <tableColumn id="252" uniqueName="252" name="OBSERVACION.ANULADO" queryTableFieldId="42" dataDxfId="64"/>
    <tableColumn id="253" uniqueName="253" name="ESTADO SOLIC" queryTableFieldId="43" dataDxfId="63"/>
    <tableColumn id="254" uniqueName="254" name="CC" queryTableFieldId="44" dataDxfId="62"/>
    <tableColumn id="255" uniqueName="255" name="NOMBRE REEMPLAZAR" queryTableFieldId="45" dataDxfId="61"/>
    <tableColumn id="256" uniqueName="256" name="OBS ESTADO SIN VACÍOS" queryTableFieldId="46" dataDxfId="60"/>
    <tableColumn id="257" uniqueName="257" name="VACANTES" queryTableFieldId="47" dataDxfId="59"/>
    <tableColumn id="258" uniqueName="258" name="CONTRATACIÓN" queryTableFieldId="48" dataDxfId="58"/>
    <tableColumn id="259" uniqueName="259" name="PENDIENTES" queryTableFieldId="49" dataDxfId="57"/>
    <tableColumn id="260" uniqueName="260" name="Tiempo RRHH" queryTableFieldId="50" dataDxfId="56"/>
    <tableColumn id="261" uniqueName="261" name="Tiempo Jefatura" queryTableFieldId="51" dataDxfId="55"/>
    <tableColumn id="262" uniqueName="262" name="Solicitud" queryTableFieldId="52" dataDxfId="54"/>
    <tableColumn id="263" uniqueName="263" name="HORA INICIAL" queryTableFieldId="53" dataDxfId="53"/>
    <tableColumn id="264" uniqueName="264" name="HORA FINAL" queryTableFieldId="54" dataDxfId="52"/>
    <tableColumn id="265" uniqueName="265" name="HORAS" queryTableFieldId="55" dataDxfId="51"/>
    <tableColumn id="266" uniqueName="266" name="HORAS/DÍA" queryTableFieldId="56" dataDxfId="50"/>
    <tableColumn id="267" uniqueName="267" name="DIAS HABILES" queryTableFieldId="57" dataDxfId="49"/>
    <tableColumn id="268" uniqueName="268" name="TOTAL" queryTableFieldId="58" dataDxfId="48"/>
    <tableColumn id="269" uniqueName="269" name="TIEMPO DE CONTRATACIÓN" queryTableFieldId="59" dataDxfId="47"/>
    <tableColumn id="270" uniqueName="270" name="MAYOR A 15 DÍAS" queryTableFieldId="60" dataDxfId="46"/>
    <tableColumn id="271" uniqueName="271" name="VAL VACANTES" queryTableFieldId="61" dataDxfId="45"/>
    <tableColumn id="272" uniqueName="272" name="VALIDA CECO" queryTableFieldId="62" dataDxfId="44"/>
    <tableColumn id="273" uniqueName="273" name="Columna3" queryTableFieldId="63" dataDxfId="43"/>
    <tableColumn id="274" uniqueName="274" name="Columna4" queryTableFieldId="64" dataDxfId="42"/>
    <tableColumn id="275" uniqueName="275" name="CARGO." queryTableFieldId="65" dataDxfId="41"/>
    <tableColumn id="276" uniqueName="276" name="Fecha de Solicitud" queryTableFieldId="66" dataDxfId="40"/>
    <tableColumn id="277" uniqueName="277" name="Fecha de Aprobación" queryTableFieldId="67" dataDxfId="39"/>
    <tableColumn id="278" uniqueName="278" name="Tiempo Total de Contratación" queryTableFieldId="68" dataDxfId="38"/>
    <tableColumn id="279" uniqueName="279" name="ESTADO TIEMPO DE CONTRATACIÓN" queryTableFieldId="69" dataDxfId="37"/>
    <tableColumn id="280" uniqueName="280" name="Tiempo Solicitud-aprobación" queryTableFieldId="70" dataDxfId="36"/>
  </tableColumns>
  <tableStyleInfo name="TableStyleMedium7" showFirstColumn="0" showLastColumn="0" showRowStripes="1" showColumnStripes="0"/>
</table>
</file>

<file path=xl/tables/table18.xml><?xml version="1.0" encoding="utf-8"?>
<table xmlns="http://schemas.openxmlformats.org/spreadsheetml/2006/main" id="9" name="CONTRATACIÓN" displayName="CONTRATACIÓN" ref="A1:AH478" tableType="queryTable" totalsRowShown="0" headerRowDxfId="35" dataDxfId="34">
  <tableColumns count="34">
    <tableColumn id="103" uniqueName="103" name="ID" queryTableFieldId="1" dataDxfId="33"/>
    <tableColumn id="104" uniqueName="104" name="IDENTIFICACION" queryTableFieldId="2" dataDxfId="32"/>
    <tableColumn id="105" uniqueName="105" name="APELLIDOS NOMBRES" queryTableFieldId="3" dataDxfId="31"/>
    <tableColumn id="106" uniqueName="106" name="CONTRATANTE" queryTableFieldId="4" dataDxfId="30"/>
    <tableColumn id="107" uniqueName="107" name="CARGO" queryTableFieldId="5" dataDxfId="29"/>
    <tableColumn id="108" uniqueName="108" name="CIUDAD" queryTableFieldId="6" dataDxfId="28"/>
    <tableColumn id="109" uniqueName="109" name="DDR0" queryTableFieldId="7" dataDxfId="27"/>
    <tableColumn id="110" uniqueName="110" name="FECHA INGRESO" queryTableFieldId="8" dataDxfId="26"/>
    <tableColumn id="111" uniqueName="111" name="CC" queryTableFieldId="9" dataDxfId="25"/>
    <tableColumn id="112" uniqueName="112" name="PUNTOS" queryTableFieldId="10" dataDxfId="24"/>
    <tableColumn id="113" uniqueName="113" name="HORARIO" queryTableFieldId="11" dataDxfId="23"/>
    <tableColumn id="114" uniqueName="114" name="TELEFONO" queryTableFieldId="12" dataDxfId="22"/>
    <tableColumn id="115" uniqueName="115" name="CONTRATO" queryTableFieldId="13" dataDxfId="21"/>
    <tableColumn id="116" uniqueName="116" name="OBSERVACIONES" queryTableFieldId="14" dataDxfId="20"/>
    <tableColumn id="117" uniqueName="117" name="CONTRATO  ORDEN" queryTableFieldId="15" dataDxfId="19"/>
    <tableColumn id="118" uniqueName="118" name="COORDINACION" queryTableFieldId="16" dataDxfId="18"/>
    <tableColumn id="119" uniqueName="119" name="LLAVE" queryTableFieldId="17" dataDxfId="17"/>
    <tableColumn id="120" uniqueName="120" name="SOLICITUD" queryTableFieldId="18" dataDxfId="16"/>
    <tableColumn id="121" uniqueName="121" name="SOLICITANTE EN COLVAPLUS" queryTableFieldId="19" dataDxfId="15"/>
    <tableColumn id="122" uniqueName="122" name="OBSERVACION" queryTableFieldId="20" dataDxfId="14"/>
    <tableColumn id="123" uniqueName="123" name="ELEMENTOS SOLICITUD COLVAPLUS" queryTableFieldId="21" dataDxfId="13"/>
    <tableColumn id="124" uniqueName="124" name="RECURSOS" queryTableFieldId="22" dataDxfId="12"/>
    <tableColumn id="125" uniqueName="125" name="FECHA ALERTA" queryTableFieldId="23" dataDxfId="11"/>
    <tableColumn id="126" uniqueName="126" name="HORARIO ALERTA" queryTableFieldId="24" dataDxfId="10"/>
    <tableColumn id="127" uniqueName="127" name="FECHA ENTREGA DEL PC" queryTableFieldId="25" dataDxfId="9"/>
    <tableColumn id="128" uniqueName="128" name="TIEMPO ALERTA" queryTableFieldId="26" dataDxfId="8"/>
    <tableColumn id="129" uniqueName="129" name="FECHA SOLIC." queryTableFieldId="27" dataDxfId="7"/>
    <tableColumn id="130" uniqueName="130" name="FECHA APROBACIÓN" queryTableFieldId="28" dataDxfId="6"/>
    <tableColumn id="131" uniqueName="131" name="FECHA INGR" queryTableFieldId="29" dataDxfId="5"/>
    <tableColumn id="132" uniqueName="132" name="TIEMPO SOLIC- APROB_1" queryTableFieldId="30" dataDxfId="4"/>
    <tableColumn id="133" uniqueName="133" name="TIEMPO APROB-INGRESO" queryTableFieldId="31" dataDxfId="3"/>
    <tableColumn id="134" uniqueName="134" name="TIEMPO SOLIC-CONTRATACIÓN" queryTableFieldId="32" dataDxfId="2"/>
    <tableColumn id="135" uniqueName="135" name="Columna1" queryTableFieldId="33" dataDxfId="1"/>
    <tableColumn id="136" uniqueName="136" name="Columna2" queryTableFieldId="34" dataDxfId="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BF045C3-6106-4BAE-A275-6BE2CD522ED3}">
  <we:reference id="wa200000763" version="1.0.0.0" store="es-ES" storeType="OMEX"/>
  <we:alternateReferences>
    <we:reference id="WA200000763" version="1.0.0.0" store="WA2000007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12.xml"/><Relationship Id="rId3" Type="http://schemas.openxmlformats.org/officeDocument/2006/relationships/pivotTable" Target="../pivotTables/pivotTable7.xml"/><Relationship Id="rId7" Type="http://schemas.openxmlformats.org/officeDocument/2006/relationships/pivotTable" Target="../pivotTables/pivotTable11.xml"/><Relationship Id="rId12" Type="http://schemas.openxmlformats.org/officeDocument/2006/relationships/table" Target="../tables/table16.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table" Target="../tables/table15.xml"/><Relationship Id="rId5" Type="http://schemas.openxmlformats.org/officeDocument/2006/relationships/pivotTable" Target="../pivotTables/pivotTable9.xml"/><Relationship Id="rId10" Type="http://schemas.openxmlformats.org/officeDocument/2006/relationships/table" Target="../tables/table14.xml"/><Relationship Id="rId4" Type="http://schemas.openxmlformats.org/officeDocument/2006/relationships/pivotTable" Target="../pivotTables/pivotTable8.xml"/><Relationship Id="rId9"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C00000"/>
  </sheetPr>
  <dimension ref="A1:BM92"/>
  <sheetViews>
    <sheetView workbookViewId="0">
      <pane ySplit="1" topLeftCell="A59" activePane="bottomLeft" state="frozen"/>
      <selection pane="bottomLeft" activeCell="B88" sqref="B88"/>
    </sheetView>
  </sheetViews>
  <sheetFormatPr baseColWidth="10" defaultColWidth="13.5703125" defaultRowHeight="15" outlineLevelCol="1" x14ac:dyDescent="0.25"/>
  <cols>
    <col min="1" max="1" width="6.85546875" bestFit="1" customWidth="1"/>
    <col min="2" max="2" width="14.42578125" bestFit="1" customWidth="1"/>
    <col min="3" max="3" width="24" bestFit="1" customWidth="1"/>
    <col min="4" max="4" width="17.5703125" bestFit="1" customWidth="1"/>
    <col min="5" max="5" width="16.140625" bestFit="1" customWidth="1"/>
    <col min="6" max="6" width="36" bestFit="1" customWidth="1"/>
    <col min="7" max="7" width="8" bestFit="1" customWidth="1"/>
    <col min="8" max="8" width="30" bestFit="1" customWidth="1"/>
    <col min="9" max="9" width="49.5703125" bestFit="1" customWidth="1"/>
    <col min="10" max="10" width="82.7109375" bestFit="1" customWidth="1"/>
    <col min="11" max="11" width="19.28515625" bestFit="1" customWidth="1"/>
    <col min="12" max="12" width="66.140625" bestFit="1" customWidth="1"/>
    <col min="13" max="13" width="12.42578125" bestFit="1" customWidth="1"/>
    <col min="14" max="14" width="20.42578125" bestFit="1" customWidth="1" outlineLevel="1"/>
    <col min="15" max="15" width="21" bestFit="1" customWidth="1" outlineLevel="1"/>
    <col min="16" max="16" width="19" bestFit="1" customWidth="1" outlineLevel="1"/>
    <col min="17" max="18" width="20.28515625" bestFit="1" customWidth="1" outlineLevel="1"/>
    <col min="19" max="19" width="15.5703125" bestFit="1" customWidth="1" outlineLevel="1"/>
    <col min="20" max="20" width="25.85546875" bestFit="1" customWidth="1" outlineLevel="1"/>
    <col min="21" max="21" width="25.42578125" bestFit="1" customWidth="1" outlineLevel="1"/>
    <col min="22" max="22" width="15.42578125" bestFit="1" customWidth="1" outlineLevel="1"/>
    <col min="23" max="23" width="20.42578125" bestFit="1" customWidth="1" outlineLevel="1"/>
    <col min="24" max="24" width="21.140625" bestFit="1" customWidth="1" outlineLevel="1"/>
    <col min="25" max="25" width="33.42578125" bestFit="1" customWidth="1"/>
    <col min="26" max="26" width="255.7109375" bestFit="1" customWidth="1" outlineLevel="1"/>
    <col min="27" max="27" width="223.85546875" bestFit="1" customWidth="1" outlineLevel="1"/>
    <col min="28" max="28" width="37.5703125" bestFit="1" customWidth="1" outlineLevel="1"/>
    <col min="29" max="29" width="29.85546875" bestFit="1" customWidth="1" outlineLevel="1"/>
    <col min="30" max="30" width="31.7109375" bestFit="1" customWidth="1" outlineLevel="1"/>
    <col min="31" max="31" width="37.42578125" bestFit="1" customWidth="1"/>
    <col min="32" max="32" width="54.85546875" bestFit="1" customWidth="1"/>
    <col min="33" max="33" width="49.42578125" bestFit="1" customWidth="1"/>
    <col min="34" max="34" width="66.7109375" bestFit="1" customWidth="1"/>
    <col min="35" max="35" width="49.42578125" bestFit="1" customWidth="1"/>
    <col min="36" max="36" width="66.7109375" bestFit="1" customWidth="1"/>
    <col min="37" max="37" width="49.42578125" bestFit="1" customWidth="1"/>
    <col min="38" max="38" width="66.7109375" bestFit="1" customWidth="1"/>
    <col min="39" max="39" width="36.28515625" bestFit="1" customWidth="1"/>
    <col min="40" max="40" width="48.28515625" bestFit="1" customWidth="1"/>
    <col min="41" max="41" width="255.7109375" bestFit="1" customWidth="1"/>
    <col min="42" max="42" width="25.85546875" bestFit="1" customWidth="1"/>
    <col min="43" max="43" width="42.140625" bestFit="1" customWidth="1"/>
    <col min="44" max="44" width="8" bestFit="1" customWidth="1"/>
    <col min="45" max="45" width="63.42578125" bestFit="1" customWidth="1"/>
    <col min="46" max="46" width="25" bestFit="1" customWidth="1"/>
    <col min="47" max="47" width="12.5703125" bestFit="1" customWidth="1"/>
    <col min="48" max="48" width="17.42578125" bestFit="1" customWidth="1"/>
    <col min="49" max="49" width="14" bestFit="1" customWidth="1"/>
    <col min="50" max="50" width="15.140625" bestFit="1" customWidth="1"/>
    <col min="51" max="51" width="17.42578125" bestFit="1" customWidth="1"/>
    <col min="52" max="52" width="39.42578125" bestFit="1" customWidth="1"/>
    <col min="53" max="53" width="15.140625" bestFit="1" customWidth="1"/>
    <col min="54" max="54" width="13.85546875" bestFit="1" customWidth="1"/>
    <col min="55" max="55" width="9.28515625" bestFit="1" customWidth="1"/>
    <col min="56" max="56" width="13.28515625" bestFit="1" customWidth="1"/>
    <col min="57" max="57" width="14.85546875" bestFit="1" customWidth="1"/>
    <col min="58" max="58" width="12" bestFit="1" customWidth="1"/>
    <col min="59" max="59" width="27.85546875" bestFit="1" customWidth="1"/>
    <col min="60" max="60" width="18.85546875" bestFit="1" customWidth="1"/>
    <col min="61" max="61" width="16.42578125" bestFit="1" customWidth="1"/>
    <col min="62" max="62" width="14.85546875" bestFit="1" customWidth="1"/>
    <col min="63" max="64" width="12.7109375" bestFit="1" customWidth="1"/>
    <col min="65" max="65" width="112.42578125" bestFit="1" customWidth="1"/>
  </cols>
  <sheetData>
    <row r="1" spans="1:65" x14ac:dyDescent="0.25">
      <c r="A1" s="1" t="s">
        <v>2</v>
      </c>
      <c r="B1" s="1" t="s">
        <v>3</v>
      </c>
      <c r="C1" s="1" t="s">
        <v>4</v>
      </c>
      <c r="D1" s="1" t="s">
        <v>5</v>
      </c>
      <c r="E1" s="1" t="s">
        <v>6</v>
      </c>
      <c r="F1" s="1" t="s">
        <v>7</v>
      </c>
      <c r="G1" s="1" t="s">
        <v>8</v>
      </c>
      <c r="H1" s="1" t="s">
        <v>9</v>
      </c>
      <c r="I1" s="1" t="s">
        <v>10</v>
      </c>
      <c r="J1" s="1" t="s">
        <v>11</v>
      </c>
      <c r="K1" s="1" t="s">
        <v>12</v>
      </c>
      <c r="L1" s="1" t="s">
        <v>13</v>
      </c>
      <c r="M1" s="1" t="s">
        <v>14</v>
      </c>
      <c r="N1" s="1" t="s">
        <v>15</v>
      </c>
      <c r="O1" s="1" t="s">
        <v>16</v>
      </c>
      <c r="P1" s="1" t="s">
        <v>17</v>
      </c>
      <c r="Q1" s="1" t="s">
        <v>18</v>
      </c>
      <c r="R1" s="1" t="s">
        <v>19</v>
      </c>
      <c r="S1" s="1" t="s">
        <v>20</v>
      </c>
      <c r="T1" s="1" t="s">
        <v>21</v>
      </c>
      <c r="U1" s="1" t="s">
        <v>22</v>
      </c>
      <c r="V1" s="1" t="s">
        <v>23</v>
      </c>
      <c r="W1" s="1" t="s">
        <v>24</v>
      </c>
      <c r="X1" s="1" t="s">
        <v>25</v>
      </c>
      <c r="Y1" s="1" t="s">
        <v>26</v>
      </c>
      <c r="Z1" s="1" t="s">
        <v>27</v>
      </c>
      <c r="AA1" s="1" t="s">
        <v>28</v>
      </c>
      <c r="AB1" s="1" t="s">
        <v>29</v>
      </c>
      <c r="AC1" s="1" t="s">
        <v>30</v>
      </c>
      <c r="AD1" s="1" t="s">
        <v>31</v>
      </c>
      <c r="AE1" s="1" t="s">
        <v>32</v>
      </c>
      <c r="AF1" s="1" t="s">
        <v>33</v>
      </c>
      <c r="AG1" s="1" t="s">
        <v>34</v>
      </c>
      <c r="AH1" s="1" t="s">
        <v>35</v>
      </c>
      <c r="AI1" s="1" t="s">
        <v>36</v>
      </c>
      <c r="AJ1" s="1" t="s">
        <v>37</v>
      </c>
      <c r="AK1" s="1" t="s">
        <v>38</v>
      </c>
      <c r="AL1" s="1" t="s">
        <v>39</v>
      </c>
      <c r="AM1" s="1" t="s">
        <v>40</v>
      </c>
      <c r="AN1" s="1" t="s">
        <v>41</v>
      </c>
      <c r="AO1" s="1" t="s">
        <v>42</v>
      </c>
      <c r="AP1" s="1" t="s">
        <v>43</v>
      </c>
      <c r="AQ1" s="1" t="s">
        <v>44</v>
      </c>
      <c r="AR1" s="1" t="s">
        <v>45</v>
      </c>
      <c r="AS1" s="1" t="s">
        <v>46</v>
      </c>
      <c r="AT1" s="1" t="s">
        <v>47</v>
      </c>
      <c r="AU1" s="1" t="s">
        <v>48</v>
      </c>
      <c r="AV1" s="1" t="s">
        <v>49</v>
      </c>
      <c r="AW1" s="1" t="s">
        <v>50</v>
      </c>
      <c r="AX1" s="1" t="s">
        <v>51</v>
      </c>
      <c r="AY1" s="1" t="s">
        <v>52</v>
      </c>
      <c r="AZ1" s="1" t="s">
        <v>53</v>
      </c>
      <c r="BA1" s="1" t="s">
        <v>54</v>
      </c>
      <c r="BB1" s="1" t="s">
        <v>55</v>
      </c>
      <c r="BC1" s="1" t="s">
        <v>56</v>
      </c>
      <c r="BD1" s="1" t="s">
        <v>57</v>
      </c>
      <c r="BE1" s="1" t="s">
        <v>58</v>
      </c>
      <c r="BF1" s="1" t="s">
        <v>59</v>
      </c>
      <c r="BG1" s="1" t="s">
        <v>60</v>
      </c>
      <c r="BH1" s="1" t="s">
        <v>61</v>
      </c>
      <c r="BI1" s="1" t="s">
        <v>62</v>
      </c>
      <c r="BJ1" s="1" t="s">
        <v>63</v>
      </c>
      <c r="BK1" s="1" t="s">
        <v>0</v>
      </c>
      <c r="BL1" s="1" t="s">
        <v>1</v>
      </c>
      <c r="BM1" s="1" t="s">
        <v>64</v>
      </c>
    </row>
    <row r="2" spans="1:65" x14ac:dyDescent="0.25">
      <c r="A2" s="1">
        <v>17911</v>
      </c>
      <c r="B2" s="1">
        <v>52972403</v>
      </c>
      <c r="C2" s="1" t="s">
        <v>65</v>
      </c>
      <c r="D2" s="1" t="s">
        <v>80</v>
      </c>
      <c r="E2" s="1">
        <v>79530286</v>
      </c>
      <c r="F2" s="1" t="s">
        <v>81</v>
      </c>
      <c r="G2" s="1">
        <v>4841001</v>
      </c>
      <c r="H2" s="1" t="s">
        <v>67</v>
      </c>
      <c r="I2" s="1" t="s">
        <v>68</v>
      </c>
      <c r="J2" s="1" t="s">
        <v>69</v>
      </c>
      <c r="K2" s="2">
        <v>45233.474594907406</v>
      </c>
      <c r="L2" s="1" t="s">
        <v>82</v>
      </c>
      <c r="M2" s="1">
        <v>2</v>
      </c>
      <c r="N2" s="1" t="s">
        <v>70</v>
      </c>
      <c r="O2" s="1" t="s">
        <v>71</v>
      </c>
      <c r="P2" s="1" t="s">
        <v>72</v>
      </c>
      <c r="Q2" s="1" t="s">
        <v>73</v>
      </c>
      <c r="R2" s="1" t="s">
        <v>73</v>
      </c>
      <c r="S2" s="1">
        <v>0</v>
      </c>
      <c r="T2" s="1">
        <v>0</v>
      </c>
      <c r="U2" s="1">
        <v>0</v>
      </c>
      <c r="V2" s="1">
        <v>1160000</v>
      </c>
      <c r="W2" s="1">
        <v>0</v>
      </c>
      <c r="X2" s="1" t="s">
        <v>73</v>
      </c>
      <c r="Y2" s="1" t="s">
        <v>74</v>
      </c>
      <c r="Z2" s="1" t="s">
        <v>83</v>
      </c>
      <c r="AA2" s="1"/>
      <c r="AB2" s="1" t="s">
        <v>75</v>
      </c>
      <c r="AC2" s="1"/>
      <c r="AD2" s="1"/>
      <c r="AE2" s="1" t="s">
        <v>65</v>
      </c>
      <c r="AF2" s="2">
        <v>45233.474595254629</v>
      </c>
      <c r="AG2" s="1" t="s">
        <v>76</v>
      </c>
      <c r="AH2" s="2">
        <v>45237.32335150463</v>
      </c>
      <c r="AI2" s="1" t="s">
        <v>66</v>
      </c>
      <c r="AJ2" s="2">
        <v>45237.668194444443</v>
      </c>
      <c r="AK2" s="1" t="s">
        <v>231</v>
      </c>
      <c r="AL2" s="2">
        <v>45238.494475694446</v>
      </c>
      <c r="AM2" s="1" t="s">
        <v>81</v>
      </c>
      <c r="AN2" s="2">
        <v>45240.375233993058</v>
      </c>
      <c r="AO2" s="1" t="s">
        <v>84</v>
      </c>
      <c r="AP2" s="1"/>
      <c r="AQ2" s="1" t="s">
        <v>77</v>
      </c>
      <c r="AR2" s="1">
        <v>4841001</v>
      </c>
      <c r="AS2" s="1" t="s">
        <v>78</v>
      </c>
      <c r="AT2" s="1" t="s">
        <v>85</v>
      </c>
      <c r="AU2" s="1">
        <v>0</v>
      </c>
      <c r="AV2" s="1">
        <v>1</v>
      </c>
      <c r="AW2" s="1">
        <v>-1</v>
      </c>
      <c r="AX2" s="1">
        <v>3.8487562500013155</v>
      </c>
      <c r="AY2" s="1">
        <v>3.9166666666666665</v>
      </c>
      <c r="AZ2" s="1" t="s">
        <v>79</v>
      </c>
      <c r="BA2" s="1">
        <v>11</v>
      </c>
      <c r="BB2" s="1">
        <v>9</v>
      </c>
      <c r="BC2" s="1">
        <v>22</v>
      </c>
      <c r="BD2" s="1">
        <v>0.91666666666666663</v>
      </c>
      <c r="BE2" s="1">
        <v>5</v>
      </c>
      <c r="BF2" s="1">
        <v>3.9166666666666665</v>
      </c>
      <c r="BG2" s="1">
        <v>43</v>
      </c>
      <c r="BH2" s="1" t="s">
        <v>600</v>
      </c>
      <c r="BI2" s="1"/>
      <c r="BJ2" s="1"/>
      <c r="BK2" s="1">
        <v>6.9006387384288246</v>
      </c>
      <c r="BL2" s="1">
        <v>3.9166666666666665</v>
      </c>
      <c r="BM2" s="1" t="s">
        <v>86</v>
      </c>
    </row>
    <row r="3" spans="1:65" x14ac:dyDescent="0.25">
      <c r="A3" s="1">
        <v>17913</v>
      </c>
      <c r="B3" s="1">
        <v>52972403</v>
      </c>
      <c r="C3" s="1" t="s">
        <v>65</v>
      </c>
      <c r="D3" s="1" t="s">
        <v>80</v>
      </c>
      <c r="E3" s="1">
        <v>1121861091</v>
      </c>
      <c r="F3" s="1" t="s">
        <v>87</v>
      </c>
      <c r="G3" s="1">
        <v>4841001</v>
      </c>
      <c r="H3" s="1" t="s">
        <v>67</v>
      </c>
      <c r="I3" s="1" t="s">
        <v>68</v>
      </c>
      <c r="J3" s="1" t="s">
        <v>69</v>
      </c>
      <c r="K3" s="2">
        <v>45235.877118055556</v>
      </c>
      <c r="L3" s="1" t="s">
        <v>82</v>
      </c>
      <c r="M3" s="1">
        <v>1</v>
      </c>
      <c r="N3" s="1" t="s">
        <v>70</v>
      </c>
      <c r="O3" s="1" t="s">
        <v>71</v>
      </c>
      <c r="P3" s="1" t="s">
        <v>88</v>
      </c>
      <c r="Q3" s="1" t="s">
        <v>73</v>
      </c>
      <c r="R3" s="1" t="s">
        <v>73</v>
      </c>
      <c r="S3" s="1">
        <v>0</v>
      </c>
      <c r="T3" s="1">
        <v>0</v>
      </c>
      <c r="U3" s="1">
        <v>0</v>
      </c>
      <c r="V3" s="1">
        <v>1160000</v>
      </c>
      <c r="W3" s="1">
        <v>0</v>
      </c>
      <c r="X3" s="1" t="s">
        <v>73</v>
      </c>
      <c r="Y3" s="1" t="s">
        <v>89</v>
      </c>
      <c r="Z3" s="1" t="s">
        <v>90</v>
      </c>
      <c r="AA3" s="1"/>
      <c r="AB3" s="1" t="s">
        <v>91</v>
      </c>
      <c r="AC3" s="1"/>
      <c r="AD3" s="1"/>
      <c r="AE3" s="1" t="s">
        <v>65</v>
      </c>
      <c r="AF3" s="2">
        <v>45235.8771341088</v>
      </c>
      <c r="AG3" s="1" t="s">
        <v>76</v>
      </c>
      <c r="AH3" s="2">
        <v>45237.328600115739</v>
      </c>
      <c r="AI3" s="1"/>
      <c r="AJ3" s="2"/>
      <c r="AK3" s="1"/>
      <c r="AL3" s="2"/>
      <c r="AM3" s="1" t="s">
        <v>87</v>
      </c>
      <c r="AN3" s="2">
        <v>45237.755495057871</v>
      </c>
      <c r="AO3" s="1" t="s">
        <v>92</v>
      </c>
      <c r="AP3" s="1"/>
      <c r="AQ3" s="1" t="s">
        <v>93</v>
      </c>
      <c r="AR3" s="1">
        <v>4841001</v>
      </c>
      <c r="AS3" s="1" t="s">
        <v>94</v>
      </c>
      <c r="AT3" s="1" t="s">
        <v>85</v>
      </c>
      <c r="AU3" s="1">
        <v>0</v>
      </c>
      <c r="AV3" s="1">
        <v>1</v>
      </c>
      <c r="AW3" s="1">
        <v>-1</v>
      </c>
      <c r="AX3" s="1">
        <v>1.4514660069398815</v>
      </c>
      <c r="AY3" s="1">
        <v>0.875</v>
      </c>
      <c r="AZ3" s="1" t="s">
        <v>79</v>
      </c>
      <c r="BA3" s="1">
        <v>21</v>
      </c>
      <c r="BB3" s="1">
        <v>18</v>
      </c>
      <c r="BC3" s="1">
        <v>21</v>
      </c>
      <c r="BD3" s="1">
        <v>0.875</v>
      </c>
      <c r="BE3" s="1">
        <v>1</v>
      </c>
      <c r="BF3" s="1">
        <v>0.875</v>
      </c>
      <c r="BG3" s="1">
        <v>42</v>
      </c>
      <c r="BH3" s="1" t="s">
        <v>600</v>
      </c>
      <c r="BI3" s="1"/>
      <c r="BJ3" s="1"/>
      <c r="BK3" s="1">
        <v>1.878360949071066</v>
      </c>
      <c r="BL3" s="1">
        <v>-0.125</v>
      </c>
      <c r="BM3" s="1" t="s">
        <v>86</v>
      </c>
    </row>
    <row r="4" spans="1:65" x14ac:dyDescent="0.25">
      <c r="A4" s="1">
        <v>17914</v>
      </c>
      <c r="B4" s="1">
        <v>52972403</v>
      </c>
      <c r="C4" s="1" t="s">
        <v>65</v>
      </c>
      <c r="D4" s="1" t="s">
        <v>80</v>
      </c>
      <c r="E4" s="1">
        <v>1121861091</v>
      </c>
      <c r="F4" s="1" t="s">
        <v>87</v>
      </c>
      <c r="G4" s="1">
        <v>4841001</v>
      </c>
      <c r="H4" s="1" t="s">
        <v>67</v>
      </c>
      <c r="I4" s="1" t="s">
        <v>68</v>
      </c>
      <c r="J4" s="1" t="s">
        <v>69</v>
      </c>
      <c r="K4" s="2">
        <v>45235.877210648148</v>
      </c>
      <c r="L4" s="1" t="s">
        <v>82</v>
      </c>
      <c r="M4" s="1">
        <v>1</v>
      </c>
      <c r="N4" s="1" t="s">
        <v>70</v>
      </c>
      <c r="O4" s="1" t="s">
        <v>71</v>
      </c>
      <c r="P4" s="1" t="s">
        <v>88</v>
      </c>
      <c r="Q4" s="1" t="s">
        <v>73</v>
      </c>
      <c r="R4" s="1" t="s">
        <v>73</v>
      </c>
      <c r="S4" s="1">
        <v>0</v>
      </c>
      <c r="T4" s="1">
        <v>0</v>
      </c>
      <c r="U4" s="1">
        <v>0</v>
      </c>
      <c r="V4" s="1">
        <v>1160000</v>
      </c>
      <c r="W4" s="1">
        <v>0</v>
      </c>
      <c r="X4" s="1" t="s">
        <v>73</v>
      </c>
      <c r="Y4" s="1" t="s">
        <v>89</v>
      </c>
      <c r="Z4" s="1" t="s">
        <v>96</v>
      </c>
      <c r="AA4" s="1"/>
      <c r="AB4" s="1" t="s">
        <v>97</v>
      </c>
      <c r="AC4" s="1"/>
      <c r="AD4" s="1"/>
      <c r="AE4" s="1" t="s">
        <v>65</v>
      </c>
      <c r="AF4" s="2">
        <v>45235.877212766201</v>
      </c>
      <c r="AG4" s="1" t="s">
        <v>76</v>
      </c>
      <c r="AH4" s="2">
        <v>45237.329931365741</v>
      </c>
      <c r="AI4" s="1"/>
      <c r="AJ4" s="2"/>
      <c r="AK4" s="1"/>
      <c r="AL4" s="2"/>
      <c r="AM4" s="1" t="s">
        <v>87</v>
      </c>
      <c r="AN4" s="2">
        <v>45237.755637418981</v>
      </c>
      <c r="AO4" s="1" t="s">
        <v>98</v>
      </c>
      <c r="AP4" s="1"/>
      <c r="AQ4" s="1" t="s">
        <v>93</v>
      </c>
      <c r="AR4" s="1">
        <v>4841001</v>
      </c>
      <c r="AS4" s="1" t="s">
        <v>99</v>
      </c>
      <c r="AT4" s="1" t="s">
        <v>85</v>
      </c>
      <c r="AU4" s="1">
        <v>0</v>
      </c>
      <c r="AV4" s="1">
        <v>1</v>
      </c>
      <c r="AW4" s="1">
        <v>-1</v>
      </c>
      <c r="AX4" s="1">
        <v>1.4527185995393666</v>
      </c>
      <c r="AY4" s="1">
        <v>0.875</v>
      </c>
      <c r="AZ4" s="1" t="s">
        <v>79</v>
      </c>
      <c r="BA4" s="1">
        <v>21</v>
      </c>
      <c r="BB4" s="1">
        <v>18</v>
      </c>
      <c r="BC4" s="1">
        <v>21</v>
      </c>
      <c r="BD4" s="1">
        <v>0.875</v>
      </c>
      <c r="BE4" s="1">
        <v>1</v>
      </c>
      <c r="BF4" s="1">
        <v>0.875</v>
      </c>
      <c r="BG4" s="1">
        <v>42</v>
      </c>
      <c r="BH4" s="1" t="s">
        <v>600</v>
      </c>
      <c r="BI4" s="1"/>
      <c r="BJ4" s="1"/>
      <c r="BK4" s="1">
        <v>1.8784246527793584</v>
      </c>
      <c r="BL4" s="1">
        <v>-0.125</v>
      </c>
      <c r="BM4" s="1" t="s">
        <v>86</v>
      </c>
    </row>
    <row r="5" spans="1:65" x14ac:dyDescent="0.25">
      <c r="A5" s="1">
        <v>17915</v>
      </c>
      <c r="B5" s="1">
        <v>52972403</v>
      </c>
      <c r="C5" s="1" t="s">
        <v>65</v>
      </c>
      <c r="D5" s="1" t="s">
        <v>80</v>
      </c>
      <c r="E5" s="1">
        <v>1121861091</v>
      </c>
      <c r="F5" s="1" t="s">
        <v>87</v>
      </c>
      <c r="G5" s="1">
        <v>4841001</v>
      </c>
      <c r="H5" s="1" t="s">
        <v>67</v>
      </c>
      <c r="I5" s="1" t="s">
        <v>68</v>
      </c>
      <c r="J5" s="1" t="s">
        <v>69</v>
      </c>
      <c r="K5" s="2">
        <v>45235.877314814818</v>
      </c>
      <c r="L5" s="1" t="s">
        <v>82</v>
      </c>
      <c r="M5" s="1">
        <v>1</v>
      </c>
      <c r="N5" s="1" t="s">
        <v>70</v>
      </c>
      <c r="O5" s="1" t="s">
        <v>71</v>
      </c>
      <c r="P5" s="1" t="s">
        <v>88</v>
      </c>
      <c r="Q5" s="1" t="s">
        <v>73</v>
      </c>
      <c r="R5" s="1" t="s">
        <v>73</v>
      </c>
      <c r="S5" s="1">
        <v>0</v>
      </c>
      <c r="T5" s="1">
        <v>0</v>
      </c>
      <c r="U5" s="1">
        <v>0</v>
      </c>
      <c r="V5" s="1">
        <v>1160000</v>
      </c>
      <c r="W5" s="1">
        <v>0</v>
      </c>
      <c r="X5" s="1" t="s">
        <v>73</v>
      </c>
      <c r="Y5" s="1" t="s">
        <v>89</v>
      </c>
      <c r="Z5" s="1" t="s">
        <v>100</v>
      </c>
      <c r="AA5" s="1"/>
      <c r="AB5" s="1" t="s">
        <v>101</v>
      </c>
      <c r="AC5" s="1"/>
      <c r="AD5" s="1"/>
      <c r="AE5" s="1" t="s">
        <v>65</v>
      </c>
      <c r="AF5" s="2">
        <v>45235.877319247687</v>
      </c>
      <c r="AG5" s="1" t="s">
        <v>76</v>
      </c>
      <c r="AH5" s="2">
        <v>45237.331012465278</v>
      </c>
      <c r="AI5" s="1"/>
      <c r="AJ5" s="2"/>
      <c r="AK5" s="1"/>
      <c r="AL5" s="2"/>
      <c r="AM5" s="1" t="s">
        <v>87</v>
      </c>
      <c r="AN5" s="2">
        <v>45237.755782638887</v>
      </c>
      <c r="AO5" s="1" t="s">
        <v>102</v>
      </c>
      <c r="AP5" s="1"/>
      <c r="AQ5" s="1" t="s">
        <v>93</v>
      </c>
      <c r="AR5" s="1">
        <v>4841001</v>
      </c>
      <c r="AS5" s="1" t="s">
        <v>103</v>
      </c>
      <c r="AT5" s="1" t="s">
        <v>85</v>
      </c>
      <c r="AU5" s="1">
        <v>0</v>
      </c>
      <c r="AV5" s="1">
        <v>1</v>
      </c>
      <c r="AW5" s="1">
        <v>-1</v>
      </c>
      <c r="AX5" s="1">
        <v>1.4536932175906259</v>
      </c>
      <c r="AY5" s="1">
        <v>0.875</v>
      </c>
      <c r="AZ5" s="1" t="s">
        <v>79</v>
      </c>
      <c r="BA5" s="1">
        <v>21</v>
      </c>
      <c r="BB5" s="1">
        <v>18</v>
      </c>
      <c r="BC5" s="1">
        <v>21</v>
      </c>
      <c r="BD5" s="1">
        <v>0.875</v>
      </c>
      <c r="BE5" s="1">
        <v>1</v>
      </c>
      <c r="BF5" s="1">
        <v>0.875</v>
      </c>
      <c r="BG5" s="1">
        <v>42</v>
      </c>
      <c r="BH5" s="1" t="s">
        <v>600</v>
      </c>
      <c r="BI5" s="1"/>
      <c r="BJ5" s="1"/>
      <c r="BK5" s="1">
        <v>1.8784633912000572</v>
      </c>
      <c r="BL5" s="1">
        <v>-0.125</v>
      </c>
      <c r="BM5" s="1" t="s">
        <v>86</v>
      </c>
    </row>
    <row r="6" spans="1:65" x14ac:dyDescent="0.25">
      <c r="A6" s="1">
        <v>17977</v>
      </c>
      <c r="B6" s="1">
        <v>52972403</v>
      </c>
      <c r="C6" s="1" t="s">
        <v>65</v>
      </c>
      <c r="D6" s="1" t="s">
        <v>80</v>
      </c>
      <c r="E6" s="1">
        <v>1121861091</v>
      </c>
      <c r="F6" s="1" t="s">
        <v>87</v>
      </c>
      <c r="G6" s="1">
        <v>4841001</v>
      </c>
      <c r="H6" s="1" t="s">
        <v>67</v>
      </c>
      <c r="I6" s="1" t="s">
        <v>68</v>
      </c>
      <c r="J6" s="1" t="s">
        <v>69</v>
      </c>
      <c r="K6" s="2">
        <v>45257.492060185185</v>
      </c>
      <c r="L6" s="1" t="s">
        <v>82</v>
      </c>
      <c r="M6" s="1">
        <v>1</v>
      </c>
      <c r="N6" s="1" t="s">
        <v>70</v>
      </c>
      <c r="O6" s="1" t="s">
        <v>71</v>
      </c>
      <c r="P6" s="1" t="s">
        <v>88</v>
      </c>
      <c r="Q6" s="1" t="s">
        <v>73</v>
      </c>
      <c r="R6" s="1" t="s">
        <v>73</v>
      </c>
      <c r="S6" s="1">
        <v>0</v>
      </c>
      <c r="T6" s="1">
        <v>0</v>
      </c>
      <c r="U6" s="1">
        <v>0</v>
      </c>
      <c r="V6" s="1">
        <v>1160000</v>
      </c>
      <c r="W6" s="1">
        <v>0</v>
      </c>
      <c r="X6" s="1" t="s">
        <v>73</v>
      </c>
      <c r="Y6" s="1" t="s">
        <v>89</v>
      </c>
      <c r="Z6" s="1" t="s">
        <v>105</v>
      </c>
      <c r="AA6" s="1"/>
      <c r="AB6" s="1" t="s">
        <v>106</v>
      </c>
      <c r="AC6" s="1"/>
      <c r="AD6" s="1"/>
      <c r="AE6" s="1" t="s">
        <v>65</v>
      </c>
      <c r="AF6" s="2">
        <v>45257.492063043981</v>
      </c>
      <c r="AG6" s="1" t="s">
        <v>76</v>
      </c>
      <c r="AH6" s="2">
        <v>45258.483409224536</v>
      </c>
      <c r="AI6" s="1"/>
      <c r="AJ6" s="2"/>
      <c r="AK6" s="1"/>
      <c r="AL6" s="2"/>
      <c r="AM6" s="1" t="s">
        <v>87</v>
      </c>
      <c r="AN6" s="2">
        <v>45258.707332094906</v>
      </c>
      <c r="AO6" s="1" t="s">
        <v>107</v>
      </c>
      <c r="AP6" s="1"/>
      <c r="AQ6" s="1" t="s">
        <v>93</v>
      </c>
      <c r="AR6" s="1">
        <v>4841001</v>
      </c>
      <c r="AS6" s="1" t="s">
        <v>108</v>
      </c>
      <c r="AT6" s="1" t="s">
        <v>85</v>
      </c>
      <c r="AU6" s="1">
        <v>0</v>
      </c>
      <c r="AV6" s="1">
        <v>1</v>
      </c>
      <c r="AW6" s="1">
        <v>-1</v>
      </c>
      <c r="AX6" s="1">
        <v>0.99134618055541068</v>
      </c>
      <c r="AY6" s="1">
        <v>1.2083333333333333</v>
      </c>
      <c r="AZ6" s="1" t="s">
        <v>79</v>
      </c>
      <c r="BA6" s="1">
        <v>11</v>
      </c>
      <c r="BB6" s="1">
        <v>16</v>
      </c>
      <c r="BC6" s="1">
        <v>5</v>
      </c>
      <c r="BD6" s="1">
        <v>0.20833333333333334</v>
      </c>
      <c r="BE6" s="1">
        <v>2</v>
      </c>
      <c r="BF6" s="1">
        <v>1.2083333333333333</v>
      </c>
      <c r="BG6" s="1">
        <v>29</v>
      </c>
      <c r="BH6" s="1" t="s">
        <v>600</v>
      </c>
      <c r="BI6" s="1"/>
      <c r="BJ6" s="1"/>
      <c r="BK6" s="1">
        <v>1.2152690509246895</v>
      </c>
      <c r="BL6" s="1">
        <v>1.2083333333333333</v>
      </c>
      <c r="BM6" s="1" t="s">
        <v>86</v>
      </c>
    </row>
    <row r="7" spans="1:65" x14ac:dyDescent="0.25">
      <c r="A7" s="1">
        <v>17907</v>
      </c>
      <c r="B7" s="1">
        <v>52972403</v>
      </c>
      <c r="C7" s="1" t="s">
        <v>65</v>
      </c>
      <c r="D7" s="1" t="s">
        <v>80</v>
      </c>
      <c r="E7" s="1">
        <v>80100889</v>
      </c>
      <c r="F7" s="1" t="s">
        <v>109</v>
      </c>
      <c r="G7" s="1">
        <v>1512001</v>
      </c>
      <c r="H7" s="1" t="s">
        <v>110</v>
      </c>
      <c r="I7" s="1" t="s">
        <v>111</v>
      </c>
      <c r="J7" s="1" t="s">
        <v>112</v>
      </c>
      <c r="K7" s="2">
        <v>45231.694247685184</v>
      </c>
      <c r="L7" s="1" t="s">
        <v>113</v>
      </c>
      <c r="M7" s="1">
        <v>1</v>
      </c>
      <c r="N7" s="1" t="s">
        <v>70</v>
      </c>
      <c r="O7" s="1" t="s">
        <v>71</v>
      </c>
      <c r="P7" s="1" t="s">
        <v>72</v>
      </c>
      <c r="Q7" s="1" t="s">
        <v>73</v>
      </c>
      <c r="R7" s="1" t="s">
        <v>73</v>
      </c>
      <c r="S7" s="1">
        <v>0</v>
      </c>
      <c r="T7" s="1">
        <v>0</v>
      </c>
      <c r="U7" s="1">
        <v>0</v>
      </c>
      <c r="V7" s="1">
        <v>1192800</v>
      </c>
      <c r="W7" s="1">
        <v>0</v>
      </c>
      <c r="X7" s="1" t="s">
        <v>73</v>
      </c>
      <c r="Y7" s="1" t="s">
        <v>89</v>
      </c>
      <c r="Z7" s="1" t="s">
        <v>114</v>
      </c>
      <c r="AA7" s="1" t="s">
        <v>115</v>
      </c>
      <c r="AB7" s="1" t="s">
        <v>116</v>
      </c>
      <c r="AC7" s="1"/>
      <c r="AD7" s="1"/>
      <c r="AE7" s="1" t="s">
        <v>65</v>
      </c>
      <c r="AF7" s="2">
        <v>45231.694258217591</v>
      </c>
      <c r="AG7" s="1" t="s">
        <v>76</v>
      </c>
      <c r="AH7" s="2">
        <v>45232.472092129632</v>
      </c>
      <c r="AI7" s="1"/>
      <c r="AJ7" s="2"/>
      <c r="AK7" s="1"/>
      <c r="AL7" s="2"/>
      <c r="AM7" s="1" t="s">
        <v>109</v>
      </c>
      <c r="AN7" s="2">
        <v>45232.65481172454</v>
      </c>
      <c r="AO7" s="1" t="s">
        <v>117</v>
      </c>
      <c r="AP7" s="1"/>
      <c r="AQ7" s="1" t="s">
        <v>93</v>
      </c>
      <c r="AR7" s="1">
        <v>1512001</v>
      </c>
      <c r="AS7" s="1" t="s">
        <v>118</v>
      </c>
      <c r="AT7" s="1" t="s">
        <v>85</v>
      </c>
      <c r="AU7" s="1">
        <v>0</v>
      </c>
      <c r="AV7" s="1">
        <v>1</v>
      </c>
      <c r="AW7" s="1">
        <v>-1</v>
      </c>
      <c r="AX7" s="1">
        <v>0.77783391204138752</v>
      </c>
      <c r="AY7" s="1">
        <v>0.95833333333333337</v>
      </c>
      <c r="AZ7" s="1" t="s">
        <v>119</v>
      </c>
      <c r="BA7" s="1">
        <v>16</v>
      </c>
      <c r="BB7" s="1">
        <v>15</v>
      </c>
      <c r="BC7" s="1">
        <v>23</v>
      </c>
      <c r="BD7" s="1">
        <v>0.95833333333333337</v>
      </c>
      <c r="BE7" s="1">
        <v>2</v>
      </c>
      <c r="BF7" s="1">
        <v>0.95833333333333337</v>
      </c>
      <c r="BG7" s="1">
        <v>45</v>
      </c>
      <c r="BH7" s="1" t="s">
        <v>600</v>
      </c>
      <c r="BI7" s="1"/>
      <c r="BJ7" s="1"/>
      <c r="BK7" s="1">
        <v>0.96055350694950892</v>
      </c>
      <c r="BL7" s="1">
        <v>0.95833333333333348</v>
      </c>
      <c r="BM7" s="1" t="s">
        <v>120</v>
      </c>
    </row>
    <row r="8" spans="1:65" x14ac:dyDescent="0.25">
      <c r="A8" s="1">
        <v>17917</v>
      </c>
      <c r="B8" s="1">
        <v>52972403</v>
      </c>
      <c r="C8" s="1" t="s">
        <v>65</v>
      </c>
      <c r="D8" s="1" t="s">
        <v>80</v>
      </c>
      <c r="E8" s="1">
        <v>80096369</v>
      </c>
      <c r="F8" s="1" t="s">
        <v>66</v>
      </c>
      <c r="G8" s="1">
        <v>4341007</v>
      </c>
      <c r="H8" s="1" t="s">
        <v>67</v>
      </c>
      <c r="I8" s="1" t="s">
        <v>122</v>
      </c>
      <c r="J8" s="1" t="s">
        <v>123</v>
      </c>
      <c r="K8" s="2">
        <v>45237.393923611111</v>
      </c>
      <c r="L8" s="1" t="s">
        <v>127</v>
      </c>
      <c r="M8" s="1">
        <v>1</v>
      </c>
      <c r="N8" s="1" t="s">
        <v>70</v>
      </c>
      <c r="O8" s="1" t="s">
        <v>71</v>
      </c>
      <c r="P8" s="1" t="s">
        <v>88</v>
      </c>
      <c r="Q8" s="1" t="s">
        <v>73</v>
      </c>
      <c r="R8" s="1" t="s">
        <v>73</v>
      </c>
      <c r="S8" s="1">
        <v>0</v>
      </c>
      <c r="T8" s="1">
        <v>0</v>
      </c>
      <c r="U8" s="1">
        <v>0</v>
      </c>
      <c r="V8" s="1">
        <v>4115250</v>
      </c>
      <c r="W8" s="1">
        <v>1028850</v>
      </c>
      <c r="X8" s="1" t="s">
        <v>73</v>
      </c>
      <c r="Y8" s="1" t="s">
        <v>89</v>
      </c>
      <c r="Z8" s="1" t="s">
        <v>128</v>
      </c>
      <c r="AA8" s="1" t="s">
        <v>124</v>
      </c>
      <c r="AB8" s="1" t="s">
        <v>129</v>
      </c>
      <c r="AC8" s="1"/>
      <c r="AD8" s="1"/>
      <c r="AE8" s="1" t="s">
        <v>65</v>
      </c>
      <c r="AF8" s="2">
        <v>45237.393932060186</v>
      </c>
      <c r="AG8" s="1" t="s">
        <v>76</v>
      </c>
      <c r="AH8" s="2">
        <v>45237.65753931713</v>
      </c>
      <c r="AI8" s="1"/>
      <c r="AJ8" s="2"/>
      <c r="AK8" s="1"/>
      <c r="AL8" s="2"/>
      <c r="AM8" s="1" t="s">
        <v>66</v>
      </c>
      <c r="AN8" s="2">
        <v>45237.667324849535</v>
      </c>
      <c r="AO8" s="1" t="s">
        <v>130</v>
      </c>
      <c r="AP8" s="1"/>
      <c r="AQ8" s="1" t="s">
        <v>93</v>
      </c>
      <c r="AR8" s="1">
        <v>4341007</v>
      </c>
      <c r="AS8" s="1" t="s">
        <v>131</v>
      </c>
      <c r="AT8" s="1" t="s">
        <v>85</v>
      </c>
      <c r="AU8" s="1">
        <v>0</v>
      </c>
      <c r="AV8" s="1">
        <v>1</v>
      </c>
      <c r="AW8" s="1">
        <v>-1</v>
      </c>
      <c r="AX8" s="1">
        <v>0.26360725694394205</v>
      </c>
      <c r="AY8" s="1">
        <v>0.29166666666666669</v>
      </c>
      <c r="AZ8" s="1" t="s">
        <v>126</v>
      </c>
      <c r="BA8" s="1">
        <v>9</v>
      </c>
      <c r="BB8" s="1">
        <v>16</v>
      </c>
      <c r="BC8" s="1">
        <v>7</v>
      </c>
      <c r="BD8" s="1">
        <v>0.29166666666666669</v>
      </c>
      <c r="BE8" s="1">
        <v>1</v>
      </c>
      <c r="BF8" s="1">
        <v>0.29166666666666669</v>
      </c>
      <c r="BG8" s="1">
        <v>42</v>
      </c>
      <c r="BH8" s="1" t="s">
        <v>600</v>
      </c>
      <c r="BI8" s="1"/>
      <c r="BJ8" s="1"/>
      <c r="BK8" s="1">
        <v>0.27339278934960021</v>
      </c>
      <c r="BL8" s="1">
        <v>0.29166666666666669</v>
      </c>
      <c r="BM8" s="1" t="s">
        <v>132</v>
      </c>
    </row>
    <row r="9" spans="1:65" x14ac:dyDescent="0.25">
      <c r="A9" s="1">
        <v>17918</v>
      </c>
      <c r="B9" s="1">
        <v>52972403</v>
      </c>
      <c r="C9" s="1" t="s">
        <v>65</v>
      </c>
      <c r="D9" s="1" t="s">
        <v>80</v>
      </c>
      <c r="E9" s="1">
        <v>79582102</v>
      </c>
      <c r="F9" s="1" t="s">
        <v>139</v>
      </c>
      <c r="G9" s="1">
        <v>1056001</v>
      </c>
      <c r="H9" s="1" t="s">
        <v>110</v>
      </c>
      <c r="I9" s="1" t="s">
        <v>133</v>
      </c>
      <c r="J9" s="1" t="s">
        <v>140</v>
      </c>
      <c r="K9" s="2">
        <v>45237.412511574075</v>
      </c>
      <c r="L9" s="1" t="s">
        <v>141</v>
      </c>
      <c r="M9" s="1">
        <v>1</v>
      </c>
      <c r="N9" s="1" t="s">
        <v>70</v>
      </c>
      <c r="O9" s="1" t="s">
        <v>71</v>
      </c>
      <c r="P9" s="1" t="s">
        <v>72</v>
      </c>
      <c r="Q9" s="1" t="s">
        <v>73</v>
      </c>
      <c r="R9" s="1" t="s">
        <v>73</v>
      </c>
      <c r="S9" s="1">
        <v>0</v>
      </c>
      <c r="T9" s="1">
        <v>0</v>
      </c>
      <c r="U9" s="1">
        <v>0</v>
      </c>
      <c r="V9" s="1">
        <v>1749300</v>
      </c>
      <c r="W9" s="1">
        <v>0</v>
      </c>
      <c r="X9" s="1" t="s">
        <v>73</v>
      </c>
      <c r="Y9" s="1" t="s">
        <v>89</v>
      </c>
      <c r="Z9" s="1" t="s">
        <v>142</v>
      </c>
      <c r="AA9" s="1" t="s">
        <v>143</v>
      </c>
      <c r="AB9" s="1" t="s">
        <v>144</v>
      </c>
      <c r="AC9" s="1"/>
      <c r="AD9" s="1"/>
      <c r="AE9" s="1" t="s">
        <v>65</v>
      </c>
      <c r="AF9" s="2">
        <v>45237.41251253472</v>
      </c>
      <c r="AG9" s="1" t="s">
        <v>76</v>
      </c>
      <c r="AH9" s="2">
        <v>45237.660920219911</v>
      </c>
      <c r="AI9" s="1"/>
      <c r="AJ9" s="2"/>
      <c r="AK9" s="1"/>
      <c r="AL9" s="2"/>
      <c r="AM9" s="1" t="s">
        <v>139</v>
      </c>
      <c r="AN9" s="2">
        <v>45239.693260219909</v>
      </c>
      <c r="AO9" s="1" t="s">
        <v>145</v>
      </c>
      <c r="AP9" s="1"/>
      <c r="AQ9" s="1" t="s">
        <v>93</v>
      </c>
      <c r="AR9" s="1">
        <v>1056001</v>
      </c>
      <c r="AS9" s="1" t="s">
        <v>146</v>
      </c>
      <c r="AT9" s="1" t="s">
        <v>85</v>
      </c>
      <c r="AU9" s="1">
        <v>0</v>
      </c>
      <c r="AV9" s="1">
        <v>1</v>
      </c>
      <c r="AW9" s="1">
        <v>-1</v>
      </c>
      <c r="AX9" s="1">
        <v>0.24840768519061385</v>
      </c>
      <c r="AY9" s="1">
        <v>2.2916666666666665</v>
      </c>
      <c r="AZ9" s="1" t="s">
        <v>147</v>
      </c>
      <c r="BA9" s="1">
        <v>9</v>
      </c>
      <c r="BB9" s="1">
        <v>16</v>
      </c>
      <c r="BC9" s="1">
        <v>7</v>
      </c>
      <c r="BD9" s="1">
        <v>0.29166666666666669</v>
      </c>
      <c r="BE9" s="1">
        <v>3</v>
      </c>
      <c r="BF9" s="1">
        <v>2.2916666666666665</v>
      </c>
      <c r="BG9" s="1">
        <v>42</v>
      </c>
      <c r="BH9" s="1" t="s">
        <v>600</v>
      </c>
      <c r="BI9" s="1"/>
      <c r="BJ9" s="1"/>
      <c r="BK9" s="1">
        <v>2.280747685188544</v>
      </c>
      <c r="BL9" s="1">
        <v>2.2916666666666665</v>
      </c>
      <c r="BM9" s="1" t="s">
        <v>148</v>
      </c>
    </row>
    <row r="10" spans="1:65" x14ac:dyDescent="0.25">
      <c r="A10" s="1">
        <v>17952</v>
      </c>
      <c r="B10" s="1">
        <v>52972403</v>
      </c>
      <c r="C10" s="1" t="s">
        <v>65</v>
      </c>
      <c r="D10" s="1" t="s">
        <v>80</v>
      </c>
      <c r="E10" s="1">
        <v>80100889</v>
      </c>
      <c r="F10" s="1" t="s">
        <v>109</v>
      </c>
      <c r="G10" s="1">
        <v>1056001</v>
      </c>
      <c r="H10" s="1" t="s">
        <v>110</v>
      </c>
      <c r="I10" s="1" t="s">
        <v>133</v>
      </c>
      <c r="J10" s="1" t="s">
        <v>140</v>
      </c>
      <c r="K10" s="2">
        <v>45250.507118055553</v>
      </c>
      <c r="L10" s="1" t="s">
        <v>157</v>
      </c>
      <c r="M10" s="1">
        <v>1</v>
      </c>
      <c r="N10" s="1" t="s">
        <v>70</v>
      </c>
      <c r="O10" s="1" t="s">
        <v>71</v>
      </c>
      <c r="P10" s="1" t="s">
        <v>72</v>
      </c>
      <c r="Q10" s="1" t="s">
        <v>73</v>
      </c>
      <c r="R10" s="1" t="s">
        <v>73</v>
      </c>
      <c r="S10" s="1">
        <v>0</v>
      </c>
      <c r="T10" s="1">
        <v>0</v>
      </c>
      <c r="U10" s="1">
        <v>0</v>
      </c>
      <c r="V10" s="1">
        <v>2630500</v>
      </c>
      <c r="W10" s="1">
        <v>0</v>
      </c>
      <c r="X10" s="1" t="s">
        <v>73</v>
      </c>
      <c r="Y10" s="1" t="s">
        <v>89</v>
      </c>
      <c r="Z10" s="1" t="s">
        <v>158</v>
      </c>
      <c r="AA10" s="1" t="s">
        <v>159</v>
      </c>
      <c r="AB10" s="1" t="s">
        <v>160</v>
      </c>
      <c r="AC10" s="1"/>
      <c r="AD10" s="1"/>
      <c r="AE10" s="1" t="s">
        <v>65</v>
      </c>
      <c r="AF10" s="2">
        <v>45250.50712415509</v>
      </c>
      <c r="AG10" s="1" t="s">
        <v>76</v>
      </c>
      <c r="AH10" s="2">
        <v>45250.679736030092</v>
      </c>
      <c r="AI10" s="1"/>
      <c r="AJ10" s="2"/>
      <c r="AK10" s="1"/>
      <c r="AL10" s="2"/>
      <c r="AM10" s="1" t="s">
        <v>109</v>
      </c>
      <c r="AN10" s="2">
        <v>45251.297792013887</v>
      </c>
      <c r="AO10" s="1" t="s">
        <v>161</v>
      </c>
      <c r="AP10" s="1"/>
      <c r="AQ10" s="1" t="s">
        <v>93</v>
      </c>
      <c r="AR10" s="1">
        <v>1056001</v>
      </c>
      <c r="AS10" s="1" t="s">
        <v>162</v>
      </c>
      <c r="AT10" s="1" t="s">
        <v>85</v>
      </c>
      <c r="AU10" s="1">
        <v>0</v>
      </c>
      <c r="AV10" s="1">
        <v>1</v>
      </c>
      <c r="AW10" s="1">
        <v>-1</v>
      </c>
      <c r="AX10" s="1">
        <v>0.17261187500116648</v>
      </c>
      <c r="AY10" s="1">
        <v>0.79166666666666663</v>
      </c>
      <c r="AZ10" s="1" t="s">
        <v>147</v>
      </c>
      <c r="BA10" s="1">
        <v>12</v>
      </c>
      <c r="BB10" s="1">
        <v>7</v>
      </c>
      <c r="BC10" s="1">
        <v>19</v>
      </c>
      <c r="BD10" s="1">
        <v>0.79166666666666663</v>
      </c>
      <c r="BE10" s="1">
        <v>2</v>
      </c>
      <c r="BF10" s="1">
        <v>0.79166666666666663</v>
      </c>
      <c r="BG10" s="1">
        <v>34</v>
      </c>
      <c r="BH10" s="1" t="s">
        <v>600</v>
      </c>
      <c r="BI10" s="1"/>
      <c r="BJ10" s="1"/>
      <c r="BK10" s="1">
        <v>0.7906678587969509</v>
      </c>
      <c r="BL10" s="1">
        <v>0.79166666666666652</v>
      </c>
      <c r="BM10" s="1" t="s">
        <v>163</v>
      </c>
    </row>
    <row r="11" spans="1:65" x14ac:dyDescent="0.25">
      <c r="A11" s="1">
        <v>17961</v>
      </c>
      <c r="B11" s="1">
        <v>52972403</v>
      </c>
      <c r="C11" s="1" t="s">
        <v>65</v>
      </c>
      <c r="D11" s="1" t="s">
        <v>80</v>
      </c>
      <c r="E11" s="1">
        <v>80100889</v>
      </c>
      <c r="F11" s="1" t="s">
        <v>109</v>
      </c>
      <c r="G11" s="1">
        <v>1056001</v>
      </c>
      <c r="H11" s="1" t="s">
        <v>110</v>
      </c>
      <c r="I11" s="1" t="s">
        <v>133</v>
      </c>
      <c r="J11" s="1" t="s">
        <v>140</v>
      </c>
      <c r="K11" s="2">
        <v>45253.48642361111</v>
      </c>
      <c r="L11" s="1" t="s">
        <v>153</v>
      </c>
      <c r="M11" s="1">
        <v>1</v>
      </c>
      <c r="N11" s="1" t="s">
        <v>70</v>
      </c>
      <c r="O11" s="1" t="s">
        <v>71</v>
      </c>
      <c r="P11" s="1" t="s">
        <v>72</v>
      </c>
      <c r="Q11" s="1" t="s">
        <v>73</v>
      </c>
      <c r="R11" s="1" t="s">
        <v>73</v>
      </c>
      <c r="S11" s="1">
        <v>0</v>
      </c>
      <c r="T11" s="1">
        <v>0</v>
      </c>
      <c r="U11" s="1">
        <v>0</v>
      </c>
      <c r="V11" s="1">
        <v>1437600</v>
      </c>
      <c r="W11" s="1">
        <v>0</v>
      </c>
      <c r="X11" s="1" t="s">
        <v>73</v>
      </c>
      <c r="Y11" s="1" t="s">
        <v>89</v>
      </c>
      <c r="Z11" s="1" t="s">
        <v>164</v>
      </c>
      <c r="AA11" s="1" t="s">
        <v>136</v>
      </c>
      <c r="AB11" s="1" t="s">
        <v>154</v>
      </c>
      <c r="AC11" s="1"/>
      <c r="AD11" s="1"/>
      <c r="AE11" s="1" t="s">
        <v>65</v>
      </c>
      <c r="AF11" s="2">
        <v>45253.486431944446</v>
      </c>
      <c r="AG11" s="1" t="s">
        <v>76</v>
      </c>
      <c r="AH11" s="2">
        <v>45253.69313190972</v>
      </c>
      <c r="AI11" s="1"/>
      <c r="AJ11" s="2"/>
      <c r="AK11" s="1"/>
      <c r="AL11" s="2"/>
      <c r="AM11" s="1" t="s">
        <v>109</v>
      </c>
      <c r="AN11" s="2">
        <v>45254.305520104164</v>
      </c>
      <c r="AO11" s="1" t="s">
        <v>165</v>
      </c>
      <c r="AP11" s="1"/>
      <c r="AQ11" s="1" t="s">
        <v>93</v>
      </c>
      <c r="AR11" s="1">
        <v>1056001</v>
      </c>
      <c r="AS11" s="1" t="s">
        <v>155</v>
      </c>
      <c r="AT11" s="1" t="s">
        <v>85</v>
      </c>
      <c r="AU11" s="1">
        <v>0</v>
      </c>
      <c r="AV11" s="1">
        <v>1</v>
      </c>
      <c r="AW11" s="1">
        <v>-1</v>
      </c>
      <c r="AX11" s="1">
        <v>0.20669996527431067</v>
      </c>
      <c r="AY11" s="1">
        <v>0.83333333333333337</v>
      </c>
      <c r="AZ11" s="1" t="s">
        <v>147</v>
      </c>
      <c r="BA11" s="1">
        <v>11</v>
      </c>
      <c r="BB11" s="1">
        <v>7</v>
      </c>
      <c r="BC11" s="1">
        <v>20</v>
      </c>
      <c r="BD11" s="1">
        <v>0.83333333333333337</v>
      </c>
      <c r="BE11" s="1">
        <v>2</v>
      </c>
      <c r="BF11" s="1">
        <v>0.83333333333333337</v>
      </c>
      <c r="BG11" s="1">
        <v>31</v>
      </c>
      <c r="BH11" s="1" t="s">
        <v>600</v>
      </c>
      <c r="BI11" s="1"/>
      <c r="BJ11" s="1"/>
      <c r="BK11" s="1">
        <v>0.81908815971837612</v>
      </c>
      <c r="BL11" s="1">
        <v>0.83333333333333348</v>
      </c>
      <c r="BM11" s="1" t="s">
        <v>156</v>
      </c>
    </row>
    <row r="12" spans="1:65" x14ac:dyDescent="0.25">
      <c r="A12" s="1">
        <v>17965</v>
      </c>
      <c r="B12" s="1">
        <v>52972403</v>
      </c>
      <c r="C12" s="1" t="s">
        <v>65</v>
      </c>
      <c r="D12" s="1" t="s">
        <v>80</v>
      </c>
      <c r="E12" s="1">
        <v>79530286</v>
      </c>
      <c r="F12" s="1" t="s">
        <v>81</v>
      </c>
      <c r="G12" s="1">
        <v>1056001</v>
      </c>
      <c r="H12" s="1" t="s">
        <v>110</v>
      </c>
      <c r="I12" s="1" t="s">
        <v>133</v>
      </c>
      <c r="J12" s="1" t="s">
        <v>140</v>
      </c>
      <c r="K12" s="2">
        <v>45254.361203703702</v>
      </c>
      <c r="L12" s="1" t="s">
        <v>150</v>
      </c>
      <c r="M12" s="1">
        <v>2</v>
      </c>
      <c r="N12" s="1" t="s">
        <v>70</v>
      </c>
      <c r="O12" s="1" t="s">
        <v>71</v>
      </c>
      <c r="P12" s="1" t="s">
        <v>72</v>
      </c>
      <c r="Q12" s="1" t="s">
        <v>73</v>
      </c>
      <c r="R12" s="1" t="s">
        <v>73</v>
      </c>
      <c r="S12" s="1">
        <v>0</v>
      </c>
      <c r="T12" s="1">
        <v>0</v>
      </c>
      <c r="U12" s="1">
        <v>0</v>
      </c>
      <c r="V12" s="1">
        <v>1160000</v>
      </c>
      <c r="W12" s="1">
        <v>0</v>
      </c>
      <c r="X12" s="1" t="s">
        <v>73</v>
      </c>
      <c r="Y12" s="1" t="s">
        <v>74</v>
      </c>
      <c r="Z12" s="1" t="s">
        <v>168</v>
      </c>
      <c r="AA12" s="1" t="s">
        <v>151</v>
      </c>
      <c r="AB12" s="1" t="s">
        <v>75</v>
      </c>
      <c r="AC12" s="1"/>
      <c r="AD12" s="1"/>
      <c r="AE12" s="1" t="s">
        <v>65</v>
      </c>
      <c r="AF12" s="2">
        <v>45254.361208993054</v>
      </c>
      <c r="AG12" s="1" t="s">
        <v>76</v>
      </c>
      <c r="AH12" s="2">
        <v>45257.348502118053</v>
      </c>
      <c r="AI12" s="1" t="s">
        <v>109</v>
      </c>
      <c r="AJ12" s="2">
        <v>45257.449926701389</v>
      </c>
      <c r="AK12" s="1" t="s">
        <v>149</v>
      </c>
      <c r="AL12" s="2">
        <v>45257.530194560182</v>
      </c>
      <c r="AM12" s="1"/>
      <c r="AN12" s="2"/>
      <c r="AO12" s="1" t="s">
        <v>169</v>
      </c>
      <c r="AP12" s="1"/>
      <c r="AQ12" s="1" t="s">
        <v>77</v>
      </c>
      <c r="AR12" s="1">
        <v>1056001</v>
      </c>
      <c r="AS12" s="1">
        <v>0</v>
      </c>
      <c r="AT12" s="1" t="s">
        <v>85</v>
      </c>
      <c r="AU12" s="1">
        <v>0</v>
      </c>
      <c r="AV12" s="1">
        <v>1</v>
      </c>
      <c r="AW12" s="1">
        <v>-1</v>
      </c>
      <c r="AX12" s="1">
        <v>2.9872931249992689</v>
      </c>
      <c r="AY12" s="1">
        <v>1.1666666666666667</v>
      </c>
      <c r="AZ12" s="1" t="s">
        <v>147</v>
      </c>
      <c r="BA12" s="1">
        <v>8</v>
      </c>
      <c r="BB12" s="1">
        <v>12</v>
      </c>
      <c r="BC12" s="1">
        <v>28</v>
      </c>
      <c r="BD12" s="1">
        <v>1.1666666666666667</v>
      </c>
      <c r="BE12" s="1">
        <v>-32310</v>
      </c>
      <c r="BF12" s="1">
        <v>1.1666666666666667</v>
      </c>
      <c r="BG12" s="1">
        <v>30</v>
      </c>
      <c r="BH12" s="1" t="s">
        <v>600</v>
      </c>
      <c r="BI12" s="1"/>
      <c r="BJ12" s="1"/>
      <c r="BK12" s="1">
        <v>-45254.361208993054</v>
      </c>
      <c r="BL12" s="1">
        <v>-32309.833333333332</v>
      </c>
      <c r="BM12" s="1" t="s">
        <v>152</v>
      </c>
    </row>
    <row r="13" spans="1:65" x14ac:dyDescent="0.25">
      <c r="A13" s="1">
        <v>18008</v>
      </c>
      <c r="B13" s="1">
        <v>52972403</v>
      </c>
      <c r="C13" s="1" t="s">
        <v>65</v>
      </c>
      <c r="D13" s="1" t="s">
        <v>80</v>
      </c>
      <c r="E13" s="1">
        <v>80100889</v>
      </c>
      <c r="F13" s="1" t="s">
        <v>109</v>
      </c>
      <c r="G13" s="1">
        <v>1056001</v>
      </c>
      <c r="H13" s="1" t="s">
        <v>110</v>
      </c>
      <c r="I13" s="1" t="s">
        <v>133</v>
      </c>
      <c r="J13" s="1" t="s">
        <v>140</v>
      </c>
      <c r="K13" s="2">
        <v>45261.470625000002</v>
      </c>
      <c r="L13" s="1" t="s">
        <v>157</v>
      </c>
      <c r="M13" s="1">
        <v>1</v>
      </c>
      <c r="N13" s="1" t="s">
        <v>70</v>
      </c>
      <c r="O13" s="1" t="s">
        <v>71</v>
      </c>
      <c r="P13" s="1" t="s">
        <v>72</v>
      </c>
      <c r="Q13" s="1" t="s">
        <v>73</v>
      </c>
      <c r="R13" s="1" t="s">
        <v>73</v>
      </c>
      <c r="S13" s="1">
        <v>0</v>
      </c>
      <c r="T13" s="1">
        <v>0</v>
      </c>
      <c r="U13" s="1">
        <v>0</v>
      </c>
      <c r="V13" s="1">
        <v>2630500</v>
      </c>
      <c r="W13" s="1">
        <v>0</v>
      </c>
      <c r="X13" s="1" t="s">
        <v>73</v>
      </c>
      <c r="Y13" s="1" t="s">
        <v>89</v>
      </c>
      <c r="Z13" s="1" t="s">
        <v>293</v>
      </c>
      <c r="AA13" s="1" t="s">
        <v>294</v>
      </c>
      <c r="AB13" s="1" t="s">
        <v>171</v>
      </c>
      <c r="AC13" s="1"/>
      <c r="AD13" s="1"/>
      <c r="AE13" s="1" t="s">
        <v>65</v>
      </c>
      <c r="AF13" s="2">
        <v>45261.470634988429</v>
      </c>
      <c r="AG13" s="1" t="s">
        <v>125</v>
      </c>
      <c r="AH13" s="2">
        <v>45264.36788017361</v>
      </c>
      <c r="AI13" s="1"/>
      <c r="AJ13" s="2"/>
      <c r="AK13" s="1"/>
      <c r="AL13" s="2"/>
      <c r="AM13" s="1" t="s">
        <v>109</v>
      </c>
      <c r="AN13" s="2">
        <v>45264.406005752317</v>
      </c>
      <c r="AO13" s="1" t="s">
        <v>295</v>
      </c>
      <c r="AP13" s="1"/>
      <c r="AQ13" s="1" t="s">
        <v>93</v>
      </c>
      <c r="AR13" s="1">
        <v>1056001</v>
      </c>
      <c r="AS13" s="1" t="s">
        <v>172</v>
      </c>
      <c r="AT13" s="1" t="s">
        <v>85</v>
      </c>
      <c r="AU13" s="1">
        <v>0</v>
      </c>
      <c r="AV13" s="1">
        <v>1</v>
      </c>
      <c r="AW13" s="1">
        <v>-1</v>
      </c>
      <c r="AX13" s="1">
        <v>2.897245185180509</v>
      </c>
      <c r="AY13" s="1">
        <v>0.91666666666666663</v>
      </c>
      <c r="AZ13" s="1" t="s">
        <v>147</v>
      </c>
      <c r="BA13" s="1">
        <v>11</v>
      </c>
      <c r="BB13" s="1">
        <v>9</v>
      </c>
      <c r="BC13" s="1">
        <v>22</v>
      </c>
      <c r="BD13" s="1">
        <v>0.91666666666666663</v>
      </c>
      <c r="BE13" s="1">
        <v>2</v>
      </c>
      <c r="BF13" s="1">
        <v>0.91666666666666663</v>
      </c>
      <c r="BG13" s="1">
        <v>25</v>
      </c>
      <c r="BH13" s="1" t="s">
        <v>600</v>
      </c>
      <c r="BI13" s="1"/>
      <c r="BJ13" s="1"/>
      <c r="BK13" s="1">
        <v>2.9353707638874766</v>
      </c>
      <c r="BL13" s="1">
        <v>0.91666666666666652</v>
      </c>
      <c r="BM13" s="1" t="s">
        <v>163</v>
      </c>
    </row>
    <row r="14" spans="1:65" x14ac:dyDescent="0.25">
      <c r="A14" s="1">
        <v>17926</v>
      </c>
      <c r="B14" s="1">
        <v>52972403</v>
      </c>
      <c r="C14" s="1" t="s">
        <v>65</v>
      </c>
      <c r="D14" s="1" t="s">
        <v>80</v>
      </c>
      <c r="E14" s="1">
        <v>80761207</v>
      </c>
      <c r="F14" s="1" t="s">
        <v>173</v>
      </c>
      <c r="G14" s="1">
        <v>1196001</v>
      </c>
      <c r="H14" s="1" t="s">
        <v>110</v>
      </c>
      <c r="I14" s="1" t="s">
        <v>174</v>
      </c>
      <c r="J14" s="1" t="s">
        <v>175</v>
      </c>
      <c r="K14" s="2">
        <v>45238.733518518522</v>
      </c>
      <c r="L14" s="1" t="s">
        <v>176</v>
      </c>
      <c r="M14" s="1">
        <v>1</v>
      </c>
      <c r="N14" s="1" t="s">
        <v>70</v>
      </c>
      <c r="O14" s="1" t="s">
        <v>71</v>
      </c>
      <c r="P14" s="1" t="s">
        <v>177</v>
      </c>
      <c r="Q14" s="1" t="s">
        <v>73</v>
      </c>
      <c r="R14" s="1" t="s">
        <v>73</v>
      </c>
      <c r="S14" s="1">
        <v>0</v>
      </c>
      <c r="T14" s="1">
        <v>0</v>
      </c>
      <c r="U14" s="1">
        <v>0</v>
      </c>
      <c r="V14" s="1">
        <v>1160000</v>
      </c>
      <c r="W14" s="1">
        <v>0</v>
      </c>
      <c r="X14" s="1" t="s">
        <v>73</v>
      </c>
      <c r="Y14" s="1" t="s">
        <v>89</v>
      </c>
      <c r="Z14" s="1" t="s">
        <v>187</v>
      </c>
      <c r="AA14" s="1"/>
      <c r="AB14" s="1" t="s">
        <v>178</v>
      </c>
      <c r="AC14" s="1"/>
      <c r="AD14" s="1"/>
      <c r="AE14" s="1" t="s">
        <v>65</v>
      </c>
      <c r="AF14" s="2">
        <v>45238.733525729163</v>
      </c>
      <c r="AG14" s="1" t="s">
        <v>76</v>
      </c>
      <c r="AH14" s="2">
        <v>45240.483019756946</v>
      </c>
      <c r="AI14" s="1"/>
      <c r="AJ14" s="2"/>
      <c r="AK14" s="1"/>
      <c r="AL14" s="2"/>
      <c r="AM14" s="1" t="s">
        <v>173</v>
      </c>
      <c r="AN14" s="2">
        <v>45240.68665142361</v>
      </c>
      <c r="AO14" s="1" t="s">
        <v>188</v>
      </c>
      <c r="AP14" s="1"/>
      <c r="AQ14" s="1" t="s">
        <v>89</v>
      </c>
      <c r="AR14" s="1">
        <v>1196001</v>
      </c>
      <c r="AS14" s="1" t="s">
        <v>180</v>
      </c>
      <c r="AT14" s="1" t="s">
        <v>85</v>
      </c>
      <c r="AU14" s="1">
        <v>0</v>
      </c>
      <c r="AV14" s="1">
        <v>1</v>
      </c>
      <c r="AW14" s="1">
        <v>-1</v>
      </c>
      <c r="AX14" s="1">
        <v>1.7494940277829301</v>
      </c>
      <c r="AY14" s="1">
        <v>1.9583333333333335</v>
      </c>
      <c r="AZ14" s="1" t="s">
        <v>181</v>
      </c>
      <c r="BA14" s="1">
        <v>17</v>
      </c>
      <c r="BB14" s="1">
        <v>16</v>
      </c>
      <c r="BC14" s="1">
        <v>23</v>
      </c>
      <c r="BD14" s="1">
        <v>0.95833333333333337</v>
      </c>
      <c r="BE14" s="1">
        <v>3</v>
      </c>
      <c r="BF14" s="1">
        <v>1.9583333333333335</v>
      </c>
      <c r="BG14" s="1">
        <v>41</v>
      </c>
      <c r="BH14" s="1" t="s">
        <v>600</v>
      </c>
      <c r="BI14" s="1"/>
      <c r="BJ14" s="1"/>
      <c r="BK14" s="1">
        <v>1.9531256944464983</v>
      </c>
      <c r="BL14" s="1">
        <v>1.9583333333333337</v>
      </c>
      <c r="BM14" s="1" t="s">
        <v>179</v>
      </c>
    </row>
    <row r="15" spans="1:65" x14ac:dyDescent="0.25">
      <c r="A15" s="1">
        <v>17928</v>
      </c>
      <c r="B15" s="1">
        <v>52972403</v>
      </c>
      <c r="C15" s="1" t="s">
        <v>65</v>
      </c>
      <c r="D15" s="1" t="s">
        <v>80</v>
      </c>
      <c r="E15" s="1">
        <v>80761207</v>
      </c>
      <c r="F15" s="1" t="s">
        <v>173</v>
      </c>
      <c r="G15" s="1">
        <v>1196001</v>
      </c>
      <c r="H15" s="1" t="s">
        <v>110</v>
      </c>
      <c r="I15" s="1" t="s">
        <v>174</v>
      </c>
      <c r="J15" s="1" t="s">
        <v>175</v>
      </c>
      <c r="K15" s="2">
        <v>45238.740868055553</v>
      </c>
      <c r="L15" s="1" t="s">
        <v>182</v>
      </c>
      <c r="M15" s="1">
        <v>1</v>
      </c>
      <c r="N15" s="1" t="s">
        <v>70</v>
      </c>
      <c r="O15" s="1" t="s">
        <v>71</v>
      </c>
      <c r="P15" s="1" t="s">
        <v>177</v>
      </c>
      <c r="Q15" s="1" t="s">
        <v>73</v>
      </c>
      <c r="R15" s="1" t="s">
        <v>73</v>
      </c>
      <c r="S15" s="1">
        <v>0</v>
      </c>
      <c r="T15" s="1">
        <v>0</v>
      </c>
      <c r="U15" s="1">
        <v>0</v>
      </c>
      <c r="V15" s="1">
        <v>1160000</v>
      </c>
      <c r="W15" s="1">
        <v>420000</v>
      </c>
      <c r="X15" s="1" t="s">
        <v>73</v>
      </c>
      <c r="Y15" s="1" t="s">
        <v>89</v>
      </c>
      <c r="Z15" s="1" t="s">
        <v>191</v>
      </c>
      <c r="AA15" s="1" t="s">
        <v>183</v>
      </c>
      <c r="AB15" s="1" t="s">
        <v>184</v>
      </c>
      <c r="AC15" s="1"/>
      <c r="AD15" s="1"/>
      <c r="AE15" s="1" t="s">
        <v>65</v>
      </c>
      <c r="AF15" s="2">
        <v>45238.740879594909</v>
      </c>
      <c r="AG15" s="1" t="s">
        <v>76</v>
      </c>
      <c r="AH15" s="2">
        <v>45240.48871056713</v>
      </c>
      <c r="AI15" s="1"/>
      <c r="AJ15" s="2"/>
      <c r="AK15" s="1"/>
      <c r="AL15" s="2"/>
      <c r="AM15" s="1" t="s">
        <v>173</v>
      </c>
      <c r="AN15" s="2">
        <v>45240.686528391205</v>
      </c>
      <c r="AO15" s="1" t="s">
        <v>190</v>
      </c>
      <c r="AP15" s="1"/>
      <c r="AQ15" s="1" t="s">
        <v>89</v>
      </c>
      <c r="AR15" s="1">
        <v>1196001</v>
      </c>
      <c r="AS15" s="1" t="s">
        <v>185</v>
      </c>
      <c r="AT15" s="1" t="s">
        <v>85</v>
      </c>
      <c r="AU15" s="1">
        <v>0</v>
      </c>
      <c r="AV15" s="1">
        <v>1</v>
      </c>
      <c r="AW15" s="1">
        <v>-1</v>
      </c>
      <c r="AX15" s="1">
        <v>1.7478309722209815</v>
      </c>
      <c r="AY15" s="1">
        <v>1.9583333333333335</v>
      </c>
      <c r="AZ15" s="1" t="s">
        <v>181</v>
      </c>
      <c r="BA15" s="1">
        <v>17</v>
      </c>
      <c r="BB15" s="1">
        <v>16</v>
      </c>
      <c r="BC15" s="1">
        <v>23</v>
      </c>
      <c r="BD15" s="1">
        <v>0.95833333333333337</v>
      </c>
      <c r="BE15" s="1">
        <v>3</v>
      </c>
      <c r="BF15" s="1">
        <v>1.9583333333333335</v>
      </c>
      <c r="BG15" s="1">
        <v>41</v>
      </c>
      <c r="BH15" s="1" t="s">
        <v>600</v>
      </c>
      <c r="BI15" s="1"/>
      <c r="BJ15" s="1"/>
      <c r="BK15" s="1">
        <v>1.9456487962961544</v>
      </c>
      <c r="BL15" s="1">
        <v>1.9583333333333337</v>
      </c>
      <c r="BM15" s="1" t="s">
        <v>186</v>
      </c>
    </row>
    <row r="16" spans="1:65" x14ac:dyDescent="0.25">
      <c r="A16" s="1">
        <v>17964</v>
      </c>
      <c r="B16" s="1">
        <v>52972403</v>
      </c>
      <c r="C16" s="1" t="s">
        <v>65</v>
      </c>
      <c r="D16" s="1" t="s">
        <v>80</v>
      </c>
      <c r="E16" s="1">
        <v>80761207</v>
      </c>
      <c r="F16" s="1" t="s">
        <v>173</v>
      </c>
      <c r="G16" s="1">
        <v>1196001</v>
      </c>
      <c r="H16" s="1" t="s">
        <v>110</v>
      </c>
      <c r="I16" s="1" t="s">
        <v>174</v>
      </c>
      <c r="J16" s="1" t="s">
        <v>175</v>
      </c>
      <c r="K16" s="2">
        <v>45253.723101851851</v>
      </c>
      <c r="L16" s="1" t="s">
        <v>176</v>
      </c>
      <c r="M16" s="1">
        <v>1</v>
      </c>
      <c r="N16" s="1" t="s">
        <v>70</v>
      </c>
      <c r="O16" s="1" t="s">
        <v>71</v>
      </c>
      <c r="P16" s="1" t="s">
        <v>177</v>
      </c>
      <c r="Q16" s="1" t="s">
        <v>73</v>
      </c>
      <c r="R16" s="1" t="s">
        <v>73</v>
      </c>
      <c r="S16" s="1">
        <v>0</v>
      </c>
      <c r="T16" s="1">
        <v>0</v>
      </c>
      <c r="U16" s="1">
        <v>0</v>
      </c>
      <c r="V16" s="1">
        <v>1160000</v>
      </c>
      <c r="W16" s="1">
        <v>0</v>
      </c>
      <c r="X16" s="1" t="s">
        <v>73</v>
      </c>
      <c r="Y16" s="1" t="s">
        <v>89</v>
      </c>
      <c r="Z16" s="1" t="s">
        <v>195</v>
      </c>
      <c r="AA16" s="1"/>
      <c r="AB16" s="1" t="s">
        <v>192</v>
      </c>
      <c r="AC16" s="1"/>
      <c r="AD16" s="1"/>
      <c r="AE16" s="1" t="s">
        <v>65</v>
      </c>
      <c r="AF16" s="2">
        <v>45253.723102662036</v>
      </c>
      <c r="AG16" s="1" t="s">
        <v>76</v>
      </c>
      <c r="AH16" s="2">
        <v>45257.347003043978</v>
      </c>
      <c r="AI16" s="1"/>
      <c r="AJ16" s="2"/>
      <c r="AK16" s="1"/>
      <c r="AL16" s="2"/>
      <c r="AM16" s="1" t="s">
        <v>173</v>
      </c>
      <c r="AN16" s="2">
        <v>45257.379871145837</v>
      </c>
      <c r="AO16" s="1" t="s">
        <v>196</v>
      </c>
      <c r="AP16" s="1"/>
      <c r="AQ16" s="1" t="s">
        <v>93</v>
      </c>
      <c r="AR16" s="1">
        <v>1196001</v>
      </c>
      <c r="AS16" s="1" t="s">
        <v>193</v>
      </c>
      <c r="AT16" s="1" t="s">
        <v>85</v>
      </c>
      <c r="AU16" s="1">
        <v>0</v>
      </c>
      <c r="AV16" s="1">
        <v>1</v>
      </c>
      <c r="AW16" s="1">
        <v>-1</v>
      </c>
      <c r="AX16" s="1">
        <v>3.6239003819428035</v>
      </c>
      <c r="AY16" s="1">
        <v>1.6666666666666665</v>
      </c>
      <c r="AZ16" s="1" t="s">
        <v>194</v>
      </c>
      <c r="BA16" s="1">
        <v>17</v>
      </c>
      <c r="BB16" s="1">
        <v>9</v>
      </c>
      <c r="BC16" s="1">
        <v>16</v>
      </c>
      <c r="BD16" s="1">
        <v>0.66666666666666663</v>
      </c>
      <c r="BE16" s="1">
        <v>3</v>
      </c>
      <c r="BF16" s="1">
        <v>1.6666666666666665</v>
      </c>
      <c r="BG16" s="1">
        <v>31</v>
      </c>
      <c r="BH16" s="1" t="s">
        <v>600</v>
      </c>
      <c r="BI16" s="1"/>
      <c r="BJ16" s="1"/>
      <c r="BK16" s="1">
        <v>3.6567684838009882</v>
      </c>
      <c r="BL16" s="1">
        <v>1.6666666666666663</v>
      </c>
      <c r="BM16" s="1" t="s">
        <v>179</v>
      </c>
    </row>
    <row r="17" spans="1:65" x14ac:dyDescent="0.25">
      <c r="A17" s="1">
        <v>17922</v>
      </c>
      <c r="B17" s="1">
        <v>52972403</v>
      </c>
      <c r="C17" s="1" t="s">
        <v>65</v>
      </c>
      <c r="D17" s="1" t="s">
        <v>80</v>
      </c>
      <c r="E17" s="1">
        <v>79530286</v>
      </c>
      <c r="F17" s="1" t="s">
        <v>81</v>
      </c>
      <c r="G17" s="1">
        <v>4851001</v>
      </c>
      <c r="H17" s="1" t="s">
        <v>67</v>
      </c>
      <c r="I17" s="1" t="s">
        <v>197</v>
      </c>
      <c r="J17" s="1" t="s">
        <v>198</v>
      </c>
      <c r="K17" s="2">
        <v>45237.728506944448</v>
      </c>
      <c r="L17" s="1" t="s">
        <v>199</v>
      </c>
      <c r="M17" s="1">
        <v>1</v>
      </c>
      <c r="N17" s="1" t="s">
        <v>70</v>
      </c>
      <c r="O17" s="1" t="s">
        <v>71</v>
      </c>
      <c r="P17" s="1" t="s">
        <v>72</v>
      </c>
      <c r="Q17" s="1" t="s">
        <v>73</v>
      </c>
      <c r="R17" s="1" t="s">
        <v>73</v>
      </c>
      <c r="S17" s="1">
        <v>0</v>
      </c>
      <c r="T17" s="1">
        <v>0</v>
      </c>
      <c r="U17" s="1">
        <v>0</v>
      </c>
      <c r="V17" s="1">
        <v>2710623</v>
      </c>
      <c r="W17" s="1">
        <v>0</v>
      </c>
      <c r="X17" s="1" t="s">
        <v>73</v>
      </c>
      <c r="Y17" s="1" t="s">
        <v>74</v>
      </c>
      <c r="Z17" s="1" t="s">
        <v>200</v>
      </c>
      <c r="AA17" s="1"/>
      <c r="AB17" s="1" t="s">
        <v>75</v>
      </c>
      <c r="AC17" s="1"/>
      <c r="AD17" s="1"/>
      <c r="AE17" s="1" t="s">
        <v>65</v>
      </c>
      <c r="AF17" s="2">
        <v>45237.728515162038</v>
      </c>
      <c r="AG17" s="1" t="s">
        <v>76</v>
      </c>
      <c r="AH17" s="2">
        <v>45240.433359872688</v>
      </c>
      <c r="AI17" s="1" t="s">
        <v>201</v>
      </c>
      <c r="AJ17" s="2">
        <v>45240.449415358795</v>
      </c>
      <c r="AK17" s="1" t="s">
        <v>231</v>
      </c>
      <c r="AL17" s="2">
        <v>45244.298542326389</v>
      </c>
      <c r="AM17" s="1" t="s">
        <v>81</v>
      </c>
      <c r="AN17" s="2">
        <v>45244.520912037035</v>
      </c>
      <c r="AO17" s="1" t="s">
        <v>202</v>
      </c>
      <c r="AP17" s="1"/>
      <c r="AQ17" s="1" t="s">
        <v>77</v>
      </c>
      <c r="AR17" s="1">
        <v>4851001</v>
      </c>
      <c r="AS17" s="1">
        <v>0</v>
      </c>
      <c r="AT17" s="1" t="s">
        <v>85</v>
      </c>
      <c r="AU17" s="1">
        <v>0</v>
      </c>
      <c r="AV17" s="1">
        <v>1</v>
      </c>
      <c r="AW17" s="1">
        <v>-1</v>
      </c>
      <c r="AX17" s="1">
        <v>2.7048447106499225</v>
      </c>
      <c r="AY17" s="1">
        <v>3.7916666666666665</v>
      </c>
      <c r="AZ17" s="1" t="s">
        <v>203</v>
      </c>
      <c r="BA17" s="1">
        <v>17</v>
      </c>
      <c r="BB17" s="1">
        <v>12</v>
      </c>
      <c r="BC17" s="1">
        <v>19</v>
      </c>
      <c r="BD17" s="1">
        <v>0.79166666666666663</v>
      </c>
      <c r="BE17" s="1">
        <v>5</v>
      </c>
      <c r="BF17" s="1">
        <v>3.7916666666666665</v>
      </c>
      <c r="BG17" s="1">
        <v>42</v>
      </c>
      <c r="BH17" s="1" t="s">
        <v>600</v>
      </c>
      <c r="BI17" s="1"/>
      <c r="BJ17" s="1"/>
      <c r="BK17" s="1">
        <v>6.7923968749964843</v>
      </c>
      <c r="BL17" s="1">
        <v>3.7916666666666665</v>
      </c>
      <c r="BM17" s="1" t="s">
        <v>204</v>
      </c>
    </row>
    <row r="18" spans="1:65" x14ac:dyDescent="0.25">
      <c r="A18" s="1">
        <v>18006</v>
      </c>
      <c r="B18" s="1">
        <v>52972403</v>
      </c>
      <c r="C18" s="1" t="s">
        <v>65</v>
      </c>
      <c r="D18" s="1" t="s">
        <v>80</v>
      </c>
      <c r="E18" s="1">
        <v>52272753</v>
      </c>
      <c r="F18" s="1" t="s">
        <v>149</v>
      </c>
      <c r="G18" s="1">
        <v>1197001</v>
      </c>
      <c r="H18" s="1" t="s">
        <v>110</v>
      </c>
      <c r="I18" s="1" t="s">
        <v>205</v>
      </c>
      <c r="J18" s="1" t="s">
        <v>206</v>
      </c>
      <c r="K18" s="2">
        <v>45260.690081018518</v>
      </c>
      <c r="L18" s="1" t="s">
        <v>207</v>
      </c>
      <c r="M18" s="1">
        <v>2</v>
      </c>
      <c r="N18" s="1" t="s">
        <v>70</v>
      </c>
      <c r="O18" s="1" t="s">
        <v>71</v>
      </c>
      <c r="P18" s="1" t="s">
        <v>177</v>
      </c>
      <c r="Q18" s="1" t="s">
        <v>73</v>
      </c>
      <c r="R18" s="1" t="s">
        <v>73</v>
      </c>
      <c r="S18" s="1">
        <v>0</v>
      </c>
      <c r="T18" s="1">
        <v>0</v>
      </c>
      <c r="U18" s="1">
        <v>0</v>
      </c>
      <c r="V18" s="1">
        <v>1160000</v>
      </c>
      <c r="W18" s="1">
        <v>0</v>
      </c>
      <c r="X18" s="1" t="s">
        <v>73</v>
      </c>
      <c r="Y18" s="1" t="s">
        <v>74</v>
      </c>
      <c r="Z18" s="1" t="s">
        <v>212</v>
      </c>
      <c r="AA18" s="1" t="s">
        <v>208</v>
      </c>
      <c r="AB18" s="1" t="s">
        <v>75</v>
      </c>
      <c r="AC18" s="1"/>
      <c r="AD18" s="1"/>
      <c r="AE18" s="1" t="s">
        <v>65</v>
      </c>
      <c r="AF18" s="2">
        <v>45260.690085995368</v>
      </c>
      <c r="AG18" s="1" t="s">
        <v>76</v>
      </c>
      <c r="AH18" s="2">
        <v>45261.354151122687</v>
      </c>
      <c r="AI18" s="1" t="s">
        <v>173</v>
      </c>
      <c r="AJ18" s="2">
        <v>45261.485744363425</v>
      </c>
      <c r="AK18" s="1"/>
      <c r="AL18" s="2"/>
      <c r="AM18" s="1" t="s">
        <v>149</v>
      </c>
      <c r="AN18" s="2">
        <v>45264.909983483798</v>
      </c>
      <c r="AO18" s="1" t="s">
        <v>213</v>
      </c>
      <c r="AP18" s="1"/>
      <c r="AQ18" s="1" t="s">
        <v>77</v>
      </c>
      <c r="AR18" s="1">
        <v>1197001</v>
      </c>
      <c r="AS18" s="1">
        <v>0</v>
      </c>
      <c r="AT18" s="1" t="s">
        <v>85</v>
      </c>
      <c r="AU18" s="1">
        <v>0</v>
      </c>
      <c r="AV18" s="1">
        <v>1</v>
      </c>
      <c r="AW18" s="1">
        <v>-1</v>
      </c>
      <c r="AX18" s="1">
        <v>0.66406512731919065</v>
      </c>
      <c r="AY18" s="1">
        <v>2.2083333333333335</v>
      </c>
      <c r="AZ18" s="1" t="s">
        <v>209</v>
      </c>
      <c r="BA18" s="1">
        <v>16</v>
      </c>
      <c r="BB18" s="1">
        <v>21</v>
      </c>
      <c r="BC18" s="1">
        <v>5</v>
      </c>
      <c r="BD18" s="1">
        <v>0.20833333333333334</v>
      </c>
      <c r="BE18" s="1">
        <v>3</v>
      </c>
      <c r="BF18" s="1">
        <v>2.2083333333333335</v>
      </c>
      <c r="BG18" s="1">
        <v>26</v>
      </c>
      <c r="BH18" s="1" t="s">
        <v>600</v>
      </c>
      <c r="BI18" s="1"/>
      <c r="BJ18" s="1"/>
      <c r="BK18" s="1">
        <v>4.2198974884304334</v>
      </c>
      <c r="BL18" s="1">
        <v>2.2083333333333335</v>
      </c>
      <c r="BM18" s="1" t="s">
        <v>210</v>
      </c>
    </row>
    <row r="19" spans="1:65" x14ac:dyDescent="0.25">
      <c r="A19" s="1">
        <v>17929</v>
      </c>
      <c r="B19" s="1">
        <v>52972403</v>
      </c>
      <c r="C19" s="1" t="s">
        <v>65</v>
      </c>
      <c r="D19" s="1" t="s">
        <v>80</v>
      </c>
      <c r="E19" s="1">
        <v>1010213264</v>
      </c>
      <c r="F19" s="1" t="s">
        <v>214</v>
      </c>
      <c r="G19" s="1">
        <v>4058001</v>
      </c>
      <c r="H19" s="1" t="s">
        <v>67</v>
      </c>
      <c r="I19" s="1" t="s">
        <v>215</v>
      </c>
      <c r="J19" s="1" t="s">
        <v>216</v>
      </c>
      <c r="K19" s="2">
        <v>45240.330381944441</v>
      </c>
      <c r="L19" s="1" t="s">
        <v>217</v>
      </c>
      <c r="M19" s="1">
        <v>1</v>
      </c>
      <c r="N19" s="1" t="s">
        <v>70</v>
      </c>
      <c r="O19" s="1" t="s">
        <v>71</v>
      </c>
      <c r="P19" s="1" t="s">
        <v>72</v>
      </c>
      <c r="Q19" s="1" t="s">
        <v>73</v>
      </c>
      <c r="R19" s="1" t="s">
        <v>73</v>
      </c>
      <c r="S19" s="1">
        <v>0</v>
      </c>
      <c r="T19" s="1">
        <v>0</v>
      </c>
      <c r="U19" s="1">
        <v>0</v>
      </c>
      <c r="V19" s="1">
        <v>2515360</v>
      </c>
      <c r="W19" s="1">
        <v>0</v>
      </c>
      <c r="X19" s="1" t="s">
        <v>73</v>
      </c>
      <c r="Y19" s="1" t="s">
        <v>89</v>
      </c>
      <c r="Z19" s="1" t="s">
        <v>218</v>
      </c>
      <c r="AA19" s="1"/>
      <c r="AB19" s="1" t="s">
        <v>219</v>
      </c>
      <c r="AC19" s="1"/>
      <c r="AD19" s="1"/>
      <c r="AE19" s="1" t="s">
        <v>65</v>
      </c>
      <c r="AF19" s="2">
        <v>45240.33038521991</v>
      </c>
      <c r="AG19" s="1" t="s">
        <v>76</v>
      </c>
      <c r="AH19" s="2">
        <v>45240.491641469911</v>
      </c>
      <c r="AI19" s="1"/>
      <c r="AJ19" s="2"/>
      <c r="AK19" s="1"/>
      <c r="AL19" s="2"/>
      <c r="AM19" s="1" t="s">
        <v>201</v>
      </c>
      <c r="AN19" s="2">
        <v>45240.690769675923</v>
      </c>
      <c r="AO19" s="1" t="s">
        <v>220</v>
      </c>
      <c r="AP19" s="1"/>
      <c r="AQ19" s="1" t="s">
        <v>89</v>
      </c>
      <c r="AR19" s="1">
        <v>4058001</v>
      </c>
      <c r="AS19" s="1" t="s">
        <v>221</v>
      </c>
      <c r="AT19" s="1" t="s">
        <v>85</v>
      </c>
      <c r="AU19" s="1">
        <v>0</v>
      </c>
      <c r="AV19" s="1">
        <v>1</v>
      </c>
      <c r="AW19" s="1">
        <v>-1</v>
      </c>
      <c r="AX19" s="1">
        <v>0.16125625000131549</v>
      </c>
      <c r="AY19" s="1">
        <v>0.375</v>
      </c>
      <c r="AZ19" s="1" t="s">
        <v>203</v>
      </c>
      <c r="BA19" s="1">
        <v>7</v>
      </c>
      <c r="BB19" s="1">
        <v>16</v>
      </c>
      <c r="BC19" s="1">
        <v>9</v>
      </c>
      <c r="BD19" s="1">
        <v>0.375</v>
      </c>
      <c r="BE19" s="1">
        <v>1</v>
      </c>
      <c r="BF19" s="1">
        <v>0.375</v>
      </c>
      <c r="BG19" s="1">
        <v>39</v>
      </c>
      <c r="BH19" s="1" t="s">
        <v>600</v>
      </c>
      <c r="BI19" s="1"/>
      <c r="BJ19" s="1"/>
      <c r="BK19" s="1">
        <v>0.36038445601298008</v>
      </c>
      <c r="BL19" s="1">
        <v>0.375</v>
      </c>
      <c r="BM19" s="1" t="s">
        <v>222</v>
      </c>
    </row>
    <row r="20" spans="1:65" x14ac:dyDescent="0.25">
      <c r="A20" s="1">
        <v>17931</v>
      </c>
      <c r="B20" s="1">
        <v>52972403</v>
      </c>
      <c r="C20" s="1" t="s">
        <v>65</v>
      </c>
      <c r="D20" s="1" t="s">
        <v>80</v>
      </c>
      <c r="E20" s="1">
        <v>52929757</v>
      </c>
      <c r="F20" s="1" t="s">
        <v>121</v>
      </c>
      <c r="G20" s="1">
        <v>4665001</v>
      </c>
      <c r="H20" s="1" t="s">
        <v>67</v>
      </c>
      <c r="I20" s="1" t="s">
        <v>223</v>
      </c>
      <c r="J20" s="1" t="s">
        <v>224</v>
      </c>
      <c r="K20" s="2">
        <v>45244.500740740739</v>
      </c>
      <c r="L20" s="1" t="s">
        <v>82</v>
      </c>
      <c r="M20" s="1">
        <v>1</v>
      </c>
      <c r="N20" s="1" t="s">
        <v>70</v>
      </c>
      <c r="O20" s="1" t="s">
        <v>71</v>
      </c>
      <c r="P20" s="1" t="s">
        <v>88</v>
      </c>
      <c r="Q20" s="1" t="s">
        <v>73</v>
      </c>
      <c r="R20" s="1" t="s">
        <v>73</v>
      </c>
      <c r="S20" s="1">
        <v>0</v>
      </c>
      <c r="T20" s="1">
        <v>0</v>
      </c>
      <c r="U20" s="1">
        <v>0</v>
      </c>
      <c r="V20" s="1">
        <v>1160000</v>
      </c>
      <c r="W20" s="1">
        <v>0</v>
      </c>
      <c r="X20" s="1" t="s">
        <v>73</v>
      </c>
      <c r="Y20" s="1" t="s">
        <v>89</v>
      </c>
      <c r="Z20" s="1" t="s">
        <v>225</v>
      </c>
      <c r="AA20" s="1"/>
      <c r="AB20" s="1" t="s">
        <v>226</v>
      </c>
      <c r="AC20" s="1"/>
      <c r="AD20" s="1"/>
      <c r="AE20" s="1" t="s">
        <v>65</v>
      </c>
      <c r="AF20" s="2">
        <v>45244.500746840276</v>
      </c>
      <c r="AG20" s="1" t="s">
        <v>76</v>
      </c>
      <c r="AH20" s="2">
        <v>45246.412153738427</v>
      </c>
      <c r="AI20" s="1"/>
      <c r="AJ20" s="2"/>
      <c r="AK20" s="1"/>
      <c r="AL20" s="2"/>
      <c r="AM20" s="1" t="s">
        <v>121</v>
      </c>
      <c r="AN20" s="2">
        <v>45246.564080324075</v>
      </c>
      <c r="AO20" s="1" t="s">
        <v>227</v>
      </c>
      <c r="AP20" s="1"/>
      <c r="AQ20" s="1" t="s">
        <v>93</v>
      </c>
      <c r="AR20" s="1">
        <v>4665001</v>
      </c>
      <c r="AS20" s="1" t="s">
        <v>228</v>
      </c>
      <c r="AT20" s="1" t="s">
        <v>85</v>
      </c>
      <c r="AU20" s="1">
        <v>0</v>
      </c>
      <c r="AV20" s="1">
        <v>1</v>
      </c>
      <c r="AW20" s="1">
        <v>-1</v>
      </c>
      <c r="AX20" s="1">
        <v>1.9114068981507444</v>
      </c>
      <c r="AY20" s="1">
        <v>2.0416666666666665</v>
      </c>
      <c r="AZ20" s="1" t="s">
        <v>229</v>
      </c>
      <c r="BA20" s="1">
        <v>12</v>
      </c>
      <c r="BB20" s="1">
        <v>13</v>
      </c>
      <c r="BC20" s="1">
        <v>1</v>
      </c>
      <c r="BD20" s="1">
        <v>4.1666666666666664E-2</v>
      </c>
      <c r="BE20" s="1">
        <v>3</v>
      </c>
      <c r="BF20" s="1">
        <v>2.0416666666666665</v>
      </c>
      <c r="BG20" s="1">
        <v>38</v>
      </c>
      <c r="BH20" s="1" t="s">
        <v>600</v>
      </c>
      <c r="BI20" s="1"/>
      <c r="BJ20" s="1"/>
      <c r="BK20" s="1">
        <v>2.0633334837984876</v>
      </c>
      <c r="BL20" s="1">
        <v>2.0416666666666665</v>
      </c>
      <c r="BM20" s="1" t="s">
        <v>230</v>
      </c>
    </row>
    <row r="21" spans="1:65" x14ac:dyDescent="0.25">
      <c r="A21" s="1">
        <v>17932</v>
      </c>
      <c r="B21" s="1">
        <v>52972403</v>
      </c>
      <c r="C21" s="1" t="s">
        <v>65</v>
      </c>
      <c r="D21" s="1" t="s">
        <v>80</v>
      </c>
      <c r="E21" s="1">
        <v>79590721</v>
      </c>
      <c r="F21" s="1" t="s">
        <v>231</v>
      </c>
      <c r="G21" s="1">
        <v>8901</v>
      </c>
      <c r="H21" s="1" t="s">
        <v>232</v>
      </c>
      <c r="I21" s="1" t="s">
        <v>232</v>
      </c>
      <c r="J21" s="1" t="s">
        <v>233</v>
      </c>
      <c r="K21" s="2">
        <v>45245.30023148148</v>
      </c>
      <c r="L21" s="1" t="s">
        <v>234</v>
      </c>
      <c r="M21" s="1">
        <v>1</v>
      </c>
      <c r="N21" s="1" t="s">
        <v>235</v>
      </c>
      <c r="O21" s="1" t="s">
        <v>71</v>
      </c>
      <c r="P21" s="1" t="s">
        <v>88</v>
      </c>
      <c r="Q21" s="1" t="s">
        <v>73</v>
      </c>
      <c r="R21" s="1" t="s">
        <v>73</v>
      </c>
      <c r="S21" s="1">
        <v>0</v>
      </c>
      <c r="T21" s="1">
        <v>0</v>
      </c>
      <c r="U21" s="1">
        <v>0</v>
      </c>
      <c r="V21" s="1">
        <v>7000000</v>
      </c>
      <c r="W21" s="1">
        <v>2000000</v>
      </c>
      <c r="X21" s="1" t="s">
        <v>73</v>
      </c>
      <c r="Y21" s="1" t="s">
        <v>89</v>
      </c>
      <c r="Z21" s="1" t="s">
        <v>236</v>
      </c>
      <c r="AA21" s="1" t="s">
        <v>237</v>
      </c>
      <c r="AB21" s="1" t="s">
        <v>238</v>
      </c>
      <c r="AC21" s="1"/>
      <c r="AD21" s="1"/>
      <c r="AE21" s="1" t="s">
        <v>65</v>
      </c>
      <c r="AF21" s="2">
        <v>45245.300237465279</v>
      </c>
      <c r="AG21" s="1" t="s">
        <v>76</v>
      </c>
      <c r="AH21" s="2">
        <v>45251.614013460647</v>
      </c>
      <c r="AI21" s="1"/>
      <c r="AJ21" s="2"/>
      <c r="AK21" s="1"/>
      <c r="AL21" s="2"/>
      <c r="AM21" s="1" t="s">
        <v>231</v>
      </c>
      <c r="AN21" s="2">
        <v>45258.618282326388</v>
      </c>
      <c r="AO21" s="1" t="s">
        <v>239</v>
      </c>
      <c r="AP21" s="1"/>
      <c r="AQ21" s="1" t="s">
        <v>89</v>
      </c>
      <c r="AR21" s="1">
        <v>8901</v>
      </c>
      <c r="AS21" s="1" t="s">
        <v>240</v>
      </c>
      <c r="AT21" s="1" t="s">
        <v>85</v>
      </c>
      <c r="AU21" s="1">
        <v>0</v>
      </c>
      <c r="AV21" s="1">
        <v>2</v>
      </c>
      <c r="AW21" s="1">
        <v>-2</v>
      </c>
      <c r="AX21" s="1">
        <v>6.3137759953679051</v>
      </c>
      <c r="AY21" s="1">
        <v>9.2916666666666661</v>
      </c>
      <c r="AZ21" s="1" t="s">
        <v>241</v>
      </c>
      <c r="BA21" s="1">
        <v>7</v>
      </c>
      <c r="BB21" s="1">
        <v>14</v>
      </c>
      <c r="BC21" s="1">
        <v>7</v>
      </c>
      <c r="BD21" s="1">
        <v>0.29166666666666669</v>
      </c>
      <c r="BE21" s="1">
        <v>10</v>
      </c>
      <c r="BF21" s="1">
        <v>9.2916666666666661</v>
      </c>
      <c r="BG21" s="1">
        <v>37</v>
      </c>
      <c r="BH21" s="1" t="s">
        <v>600</v>
      </c>
      <c r="BI21" s="1"/>
      <c r="BJ21" s="1"/>
      <c r="BK21" s="1">
        <v>13.318044861109229</v>
      </c>
      <c r="BL21" s="1">
        <v>9.2916666666666661</v>
      </c>
      <c r="BM21" s="1" t="s">
        <v>242</v>
      </c>
    </row>
    <row r="22" spans="1:65" x14ac:dyDescent="0.25">
      <c r="A22" s="1">
        <v>17935</v>
      </c>
      <c r="B22" s="1">
        <v>52972403</v>
      </c>
      <c r="C22" s="1" t="s">
        <v>65</v>
      </c>
      <c r="D22" s="1" t="s">
        <v>80</v>
      </c>
      <c r="E22" s="1">
        <v>80761207</v>
      </c>
      <c r="F22" s="1" t="s">
        <v>173</v>
      </c>
      <c r="G22" s="1">
        <v>1199001</v>
      </c>
      <c r="H22" s="1" t="s">
        <v>110</v>
      </c>
      <c r="I22" s="1" t="s">
        <v>248</v>
      </c>
      <c r="J22" s="1" t="s">
        <v>249</v>
      </c>
      <c r="K22" s="2">
        <v>45246.415659722225</v>
      </c>
      <c r="L22" s="1" t="s">
        <v>250</v>
      </c>
      <c r="M22" s="1">
        <v>1</v>
      </c>
      <c r="N22" s="1" t="s">
        <v>70</v>
      </c>
      <c r="O22" s="1" t="s">
        <v>71</v>
      </c>
      <c r="P22" s="1" t="s">
        <v>177</v>
      </c>
      <c r="Q22" s="1" t="s">
        <v>73</v>
      </c>
      <c r="R22" s="1" t="s">
        <v>73</v>
      </c>
      <c r="S22" s="1">
        <v>0</v>
      </c>
      <c r="T22" s="1">
        <v>0</v>
      </c>
      <c r="U22" s="1">
        <v>0</v>
      </c>
      <c r="V22" s="1">
        <v>1160000</v>
      </c>
      <c r="W22" s="1">
        <v>200000</v>
      </c>
      <c r="X22" s="1" t="s">
        <v>73</v>
      </c>
      <c r="Y22" s="1" t="s">
        <v>89</v>
      </c>
      <c r="Z22" s="1" t="s">
        <v>251</v>
      </c>
      <c r="AA22" s="1" t="s">
        <v>252</v>
      </c>
      <c r="AB22" s="1" t="s">
        <v>253</v>
      </c>
      <c r="AC22" s="1"/>
      <c r="AD22" s="1"/>
      <c r="AE22" s="1" t="s">
        <v>65</v>
      </c>
      <c r="AF22" s="2">
        <v>45246.415662615742</v>
      </c>
      <c r="AG22" s="1" t="s">
        <v>76</v>
      </c>
      <c r="AH22" s="2">
        <v>45246.435891817127</v>
      </c>
      <c r="AI22" s="1"/>
      <c r="AJ22" s="2"/>
      <c r="AK22" s="1"/>
      <c r="AL22" s="2"/>
      <c r="AM22" s="1" t="s">
        <v>173</v>
      </c>
      <c r="AN22" s="2">
        <v>45246.577462037036</v>
      </c>
      <c r="AO22" s="1" t="s">
        <v>254</v>
      </c>
      <c r="AP22" s="1"/>
      <c r="AQ22" s="1" t="s">
        <v>93</v>
      </c>
      <c r="AR22" s="1">
        <v>1199001</v>
      </c>
      <c r="AS22" s="1" t="s">
        <v>255</v>
      </c>
      <c r="AT22" s="1" t="s">
        <v>85</v>
      </c>
      <c r="AU22" s="1">
        <v>0</v>
      </c>
      <c r="AV22" s="1">
        <v>1</v>
      </c>
      <c r="AW22" s="1">
        <v>-1</v>
      </c>
      <c r="AX22" s="1">
        <v>2.0229201385518536E-2</v>
      </c>
      <c r="AY22" s="1">
        <v>0.16666666666666666</v>
      </c>
      <c r="AZ22" s="1" t="s">
        <v>256</v>
      </c>
      <c r="BA22" s="1">
        <v>9</v>
      </c>
      <c r="BB22" s="1">
        <v>13</v>
      </c>
      <c r="BC22" s="1">
        <v>4</v>
      </c>
      <c r="BD22" s="1">
        <v>0.16666666666666666</v>
      </c>
      <c r="BE22" s="1">
        <v>1</v>
      </c>
      <c r="BF22" s="1">
        <v>0.16666666666666666</v>
      </c>
      <c r="BG22" s="1">
        <v>36</v>
      </c>
      <c r="BH22" s="1" t="s">
        <v>600</v>
      </c>
      <c r="BI22" s="1"/>
      <c r="BJ22" s="1"/>
      <c r="BK22" s="1">
        <v>0.16179942129383562</v>
      </c>
      <c r="BL22" s="1">
        <v>0.16666666666666666</v>
      </c>
      <c r="BM22" s="1" t="s">
        <v>257</v>
      </c>
    </row>
    <row r="23" spans="1:65" x14ac:dyDescent="0.25">
      <c r="A23" s="1">
        <v>17981</v>
      </c>
      <c r="B23" s="1">
        <v>52972403</v>
      </c>
      <c r="C23" s="1" t="s">
        <v>65</v>
      </c>
      <c r="D23" s="1" t="s">
        <v>80</v>
      </c>
      <c r="E23" s="1">
        <v>80096369</v>
      </c>
      <c r="F23" s="1" t="s">
        <v>66</v>
      </c>
      <c r="G23" s="1">
        <v>4343007</v>
      </c>
      <c r="H23" s="1" t="s">
        <v>67</v>
      </c>
      <c r="I23" s="1" t="s">
        <v>273</v>
      </c>
      <c r="J23" s="1" t="s">
        <v>274</v>
      </c>
      <c r="K23" s="2">
        <v>45259.690960648149</v>
      </c>
      <c r="L23" s="1" t="s">
        <v>127</v>
      </c>
      <c r="M23" s="1">
        <v>1</v>
      </c>
      <c r="N23" s="1" t="s">
        <v>70</v>
      </c>
      <c r="O23" s="1" t="s">
        <v>71</v>
      </c>
      <c r="P23" s="1" t="s">
        <v>88</v>
      </c>
      <c r="Q23" s="1" t="s">
        <v>73</v>
      </c>
      <c r="R23" s="1" t="s">
        <v>73</v>
      </c>
      <c r="S23" s="1">
        <v>0</v>
      </c>
      <c r="T23" s="1">
        <v>0</v>
      </c>
      <c r="U23" s="1">
        <v>0</v>
      </c>
      <c r="V23" s="1">
        <v>4115250</v>
      </c>
      <c r="W23" s="1">
        <v>1028850</v>
      </c>
      <c r="X23" s="1" t="s">
        <v>73</v>
      </c>
      <c r="Y23" s="1" t="s">
        <v>262</v>
      </c>
      <c r="Z23" s="1" t="s">
        <v>275</v>
      </c>
      <c r="AA23" s="1" t="s">
        <v>276</v>
      </c>
      <c r="AB23" s="1" t="s">
        <v>75</v>
      </c>
      <c r="AC23" s="1"/>
      <c r="AD23" s="1"/>
      <c r="AE23" s="1" t="s">
        <v>65</v>
      </c>
      <c r="AF23" s="2">
        <v>45259.690961608794</v>
      </c>
      <c r="AG23" s="1" t="s">
        <v>76</v>
      </c>
      <c r="AH23" s="2">
        <v>45260.51422809028</v>
      </c>
      <c r="AI23" s="1" t="s">
        <v>277</v>
      </c>
      <c r="AJ23" s="2">
        <v>45260.523266400465</v>
      </c>
      <c r="AK23" s="1"/>
      <c r="AL23" s="2"/>
      <c r="AM23" s="1" t="s">
        <v>66</v>
      </c>
      <c r="AN23" s="2">
        <v>45260.676203935182</v>
      </c>
      <c r="AO23" s="1" t="s">
        <v>278</v>
      </c>
      <c r="AP23" s="1"/>
      <c r="AQ23" s="1" t="s">
        <v>263</v>
      </c>
      <c r="AR23" s="1">
        <v>4343007</v>
      </c>
      <c r="AS23" s="1">
        <v>0</v>
      </c>
      <c r="AT23" s="1" t="s">
        <v>85</v>
      </c>
      <c r="AU23" s="1">
        <v>0</v>
      </c>
      <c r="AV23" s="1">
        <v>1</v>
      </c>
      <c r="AW23" s="1">
        <v>-1</v>
      </c>
      <c r="AX23" s="1">
        <v>0.8232664814859163</v>
      </c>
      <c r="AY23" s="1">
        <v>1</v>
      </c>
      <c r="AZ23" s="1" t="s">
        <v>279</v>
      </c>
      <c r="BA23" s="1">
        <v>16</v>
      </c>
      <c r="BB23" s="1">
        <v>16</v>
      </c>
      <c r="BC23" s="1">
        <v>-24</v>
      </c>
      <c r="BD23" s="1">
        <v>-1</v>
      </c>
      <c r="BE23" s="1">
        <v>2</v>
      </c>
      <c r="BF23" s="1">
        <v>1</v>
      </c>
      <c r="BG23" s="1">
        <v>27</v>
      </c>
      <c r="BH23" s="1" t="s">
        <v>600</v>
      </c>
      <c r="BI23" s="1"/>
      <c r="BJ23" s="1"/>
      <c r="BK23" s="1">
        <v>0.98524232638737885</v>
      </c>
      <c r="BL23" s="1">
        <v>1</v>
      </c>
      <c r="BM23" s="1" t="s">
        <v>280</v>
      </c>
    </row>
    <row r="24" spans="1:65" x14ac:dyDescent="0.25">
      <c r="A24" s="1">
        <v>17982</v>
      </c>
      <c r="B24" s="1">
        <v>52972403</v>
      </c>
      <c r="C24" s="1" t="s">
        <v>65</v>
      </c>
      <c r="D24" s="1" t="s">
        <v>80</v>
      </c>
      <c r="E24" s="1">
        <v>80096369</v>
      </c>
      <c r="F24" s="1" t="s">
        <v>66</v>
      </c>
      <c r="G24" s="1">
        <v>4343007</v>
      </c>
      <c r="H24" s="1" t="s">
        <v>67</v>
      </c>
      <c r="I24" s="1" t="s">
        <v>273</v>
      </c>
      <c r="J24" s="1" t="s">
        <v>274</v>
      </c>
      <c r="K24" s="2">
        <v>45259.69127314815</v>
      </c>
      <c r="L24" s="1" t="s">
        <v>82</v>
      </c>
      <c r="M24" s="1">
        <v>34</v>
      </c>
      <c r="N24" s="1" t="s">
        <v>70</v>
      </c>
      <c r="O24" s="1" t="s">
        <v>71</v>
      </c>
      <c r="P24" s="1" t="s">
        <v>88</v>
      </c>
      <c r="Q24" s="1" t="s">
        <v>73</v>
      </c>
      <c r="R24" s="1" t="s">
        <v>73</v>
      </c>
      <c r="S24" s="1">
        <v>0</v>
      </c>
      <c r="T24" s="1">
        <v>0</v>
      </c>
      <c r="U24" s="1">
        <v>0</v>
      </c>
      <c r="V24" s="1">
        <v>1390000</v>
      </c>
      <c r="W24" s="1">
        <v>0</v>
      </c>
      <c r="X24" s="1" t="s">
        <v>73</v>
      </c>
      <c r="Y24" s="1" t="s">
        <v>262</v>
      </c>
      <c r="Z24" s="1" t="s">
        <v>281</v>
      </c>
      <c r="AA24" s="1" t="s">
        <v>282</v>
      </c>
      <c r="AB24" s="1" t="s">
        <v>75</v>
      </c>
      <c r="AC24" s="1"/>
      <c r="AD24" s="1"/>
      <c r="AE24" s="1" t="s">
        <v>65</v>
      </c>
      <c r="AF24" s="2">
        <v>45259.691279050923</v>
      </c>
      <c r="AG24" s="1" t="s">
        <v>76</v>
      </c>
      <c r="AH24" s="2">
        <v>45260.710587650465</v>
      </c>
      <c r="AI24" s="1" t="s">
        <v>277</v>
      </c>
      <c r="AJ24" s="2">
        <v>45261.302840312499</v>
      </c>
      <c r="AK24" s="1"/>
      <c r="AL24" s="2"/>
      <c r="AM24" s="1" t="s">
        <v>66</v>
      </c>
      <c r="AN24" s="2">
        <v>45261.635222488425</v>
      </c>
      <c r="AO24" s="1" t="s">
        <v>283</v>
      </c>
      <c r="AP24" s="1"/>
      <c r="AQ24" s="1" t="s">
        <v>263</v>
      </c>
      <c r="AR24" s="1">
        <v>4343007</v>
      </c>
      <c r="AS24" s="1">
        <v>0</v>
      </c>
      <c r="AT24" s="1" t="s">
        <v>85</v>
      </c>
      <c r="AU24" s="1">
        <v>0</v>
      </c>
      <c r="AV24" s="1">
        <v>1</v>
      </c>
      <c r="AW24" s="1">
        <v>-1</v>
      </c>
      <c r="AX24" s="1">
        <v>1.0193085995415458</v>
      </c>
      <c r="AY24" s="1">
        <v>1.9583333333333335</v>
      </c>
      <c r="AZ24" s="1" t="s">
        <v>279</v>
      </c>
      <c r="BA24" s="1">
        <v>16</v>
      </c>
      <c r="BB24" s="1">
        <v>15</v>
      </c>
      <c r="BC24" s="1">
        <v>23</v>
      </c>
      <c r="BD24" s="1">
        <v>0.95833333333333337</v>
      </c>
      <c r="BE24" s="1">
        <v>3</v>
      </c>
      <c r="BF24" s="1">
        <v>1.9583333333333335</v>
      </c>
      <c r="BG24" s="1">
        <v>27</v>
      </c>
      <c r="BH24" s="1" t="s">
        <v>600</v>
      </c>
      <c r="BI24" s="1"/>
      <c r="BJ24" s="1"/>
      <c r="BK24" s="1">
        <v>1.9439434375017299</v>
      </c>
      <c r="BL24" s="1">
        <v>1.9583333333333337</v>
      </c>
      <c r="BM24" s="1" t="s">
        <v>284</v>
      </c>
    </row>
    <row r="25" spans="1:65" x14ac:dyDescent="0.25">
      <c r="A25" s="1">
        <v>17983</v>
      </c>
      <c r="B25" s="1">
        <v>52972403</v>
      </c>
      <c r="C25" s="1" t="s">
        <v>65</v>
      </c>
      <c r="D25" s="1" t="s">
        <v>80</v>
      </c>
      <c r="E25" s="1">
        <v>80096369</v>
      </c>
      <c r="F25" s="1" t="s">
        <v>66</v>
      </c>
      <c r="G25" s="1">
        <v>4343007</v>
      </c>
      <c r="H25" s="1" t="s">
        <v>67</v>
      </c>
      <c r="I25" s="1" t="s">
        <v>273</v>
      </c>
      <c r="J25" s="1" t="s">
        <v>274</v>
      </c>
      <c r="K25" s="2">
        <v>45259.691423611112</v>
      </c>
      <c r="L25" s="1" t="s">
        <v>104</v>
      </c>
      <c r="M25" s="1">
        <v>2</v>
      </c>
      <c r="N25" s="1" t="s">
        <v>70</v>
      </c>
      <c r="O25" s="1" t="s">
        <v>71</v>
      </c>
      <c r="P25" s="1" t="s">
        <v>88</v>
      </c>
      <c r="Q25" s="1" t="s">
        <v>73</v>
      </c>
      <c r="R25" s="1" t="s">
        <v>73</v>
      </c>
      <c r="S25" s="1">
        <v>0</v>
      </c>
      <c r="T25" s="1">
        <v>0</v>
      </c>
      <c r="U25" s="1">
        <v>0</v>
      </c>
      <c r="V25" s="1">
        <v>1289920</v>
      </c>
      <c r="W25" s="1">
        <v>0</v>
      </c>
      <c r="X25" s="1" t="s">
        <v>73</v>
      </c>
      <c r="Y25" s="1" t="s">
        <v>262</v>
      </c>
      <c r="Z25" s="1" t="s">
        <v>285</v>
      </c>
      <c r="AA25" s="1"/>
      <c r="AB25" s="1" t="s">
        <v>75</v>
      </c>
      <c r="AC25" s="1"/>
      <c r="AD25" s="1"/>
      <c r="AE25" s="1" t="s">
        <v>65</v>
      </c>
      <c r="AF25" s="2">
        <v>45259.691425347221</v>
      </c>
      <c r="AG25" s="1" t="s">
        <v>76</v>
      </c>
      <c r="AH25" s="2">
        <v>45260.711120451386</v>
      </c>
      <c r="AI25" s="1" t="s">
        <v>277</v>
      </c>
      <c r="AJ25" s="2">
        <v>45261.303190590275</v>
      </c>
      <c r="AK25" s="1"/>
      <c r="AL25" s="2"/>
      <c r="AM25" s="1" t="s">
        <v>66</v>
      </c>
      <c r="AN25" s="2">
        <v>45261.634167789351</v>
      </c>
      <c r="AO25" s="1" t="s">
        <v>286</v>
      </c>
      <c r="AP25" s="1"/>
      <c r="AQ25" s="1" t="s">
        <v>263</v>
      </c>
      <c r="AR25" s="1">
        <v>4343007</v>
      </c>
      <c r="AS25" s="1">
        <v>0</v>
      </c>
      <c r="AT25" s="1" t="s">
        <v>85</v>
      </c>
      <c r="AU25" s="1">
        <v>0</v>
      </c>
      <c r="AV25" s="1">
        <v>1</v>
      </c>
      <c r="AW25" s="1">
        <v>-1</v>
      </c>
      <c r="AX25" s="1">
        <v>1.0196951041652937</v>
      </c>
      <c r="AY25" s="1">
        <v>1.9583333333333335</v>
      </c>
      <c r="AZ25" s="1" t="s">
        <v>279</v>
      </c>
      <c r="BA25" s="1">
        <v>16</v>
      </c>
      <c r="BB25" s="1">
        <v>15</v>
      </c>
      <c r="BC25" s="1">
        <v>23</v>
      </c>
      <c r="BD25" s="1">
        <v>0.95833333333333337</v>
      </c>
      <c r="BE25" s="1">
        <v>3</v>
      </c>
      <c r="BF25" s="1">
        <v>1.9583333333333335</v>
      </c>
      <c r="BG25" s="1">
        <v>27</v>
      </c>
      <c r="BH25" s="1" t="s">
        <v>600</v>
      </c>
      <c r="BI25" s="1"/>
      <c r="BJ25" s="1"/>
      <c r="BK25" s="1">
        <v>1.9427424421301112</v>
      </c>
      <c r="BL25" s="1">
        <v>1.9583333333333337</v>
      </c>
      <c r="BM25" s="1" t="s">
        <v>287</v>
      </c>
    </row>
    <row r="26" spans="1:65" x14ac:dyDescent="0.25">
      <c r="A26" s="1">
        <v>18007</v>
      </c>
      <c r="B26" s="1">
        <v>52972403</v>
      </c>
      <c r="C26" s="1" t="s">
        <v>65</v>
      </c>
      <c r="D26" s="1" t="s">
        <v>80</v>
      </c>
      <c r="E26" s="1">
        <v>80096369</v>
      </c>
      <c r="F26" s="1" t="s">
        <v>66</v>
      </c>
      <c r="G26" s="1">
        <v>4343007</v>
      </c>
      <c r="H26" s="1" t="s">
        <v>67</v>
      </c>
      <c r="I26" s="1" t="s">
        <v>273</v>
      </c>
      <c r="J26" s="1" t="s">
        <v>274</v>
      </c>
      <c r="K26" s="2">
        <v>45260.709629629629</v>
      </c>
      <c r="L26" s="1" t="s">
        <v>288</v>
      </c>
      <c r="M26" s="1">
        <v>2</v>
      </c>
      <c r="N26" s="1" t="s">
        <v>70</v>
      </c>
      <c r="O26" s="1" t="s">
        <v>71</v>
      </c>
      <c r="P26" s="1" t="s">
        <v>88</v>
      </c>
      <c r="Q26" s="1" t="s">
        <v>73</v>
      </c>
      <c r="R26" s="1" t="s">
        <v>73</v>
      </c>
      <c r="S26" s="1">
        <v>0</v>
      </c>
      <c r="T26" s="1">
        <v>0</v>
      </c>
      <c r="U26" s="1">
        <v>0</v>
      </c>
      <c r="V26" s="1">
        <v>2000000</v>
      </c>
      <c r="W26" s="1">
        <v>0</v>
      </c>
      <c r="X26" s="1" t="s">
        <v>73</v>
      </c>
      <c r="Y26" s="1" t="s">
        <v>262</v>
      </c>
      <c r="Z26" s="1" t="s">
        <v>289</v>
      </c>
      <c r="AA26" s="1" t="s">
        <v>290</v>
      </c>
      <c r="AB26" s="1" t="s">
        <v>75</v>
      </c>
      <c r="AC26" s="1"/>
      <c r="AD26" s="1"/>
      <c r="AE26" s="1" t="s">
        <v>65</v>
      </c>
      <c r="AF26" s="2">
        <v>45260.709631944446</v>
      </c>
      <c r="AG26" s="1" t="s">
        <v>76</v>
      </c>
      <c r="AH26" s="2">
        <v>45260.729481400464</v>
      </c>
      <c r="AI26" s="1" t="s">
        <v>277</v>
      </c>
      <c r="AJ26" s="2">
        <v>45261.303526041665</v>
      </c>
      <c r="AK26" s="1"/>
      <c r="AL26" s="2"/>
      <c r="AM26" s="1" t="s">
        <v>66</v>
      </c>
      <c r="AN26" s="2">
        <v>45261.633731284724</v>
      </c>
      <c r="AO26" s="1" t="s">
        <v>291</v>
      </c>
      <c r="AP26" s="1"/>
      <c r="AQ26" s="1" t="s">
        <v>263</v>
      </c>
      <c r="AR26" s="1">
        <v>4343007</v>
      </c>
      <c r="AS26" s="1">
        <v>0</v>
      </c>
      <c r="AT26" s="1" t="s">
        <v>85</v>
      </c>
      <c r="AU26" s="1">
        <v>0</v>
      </c>
      <c r="AV26" s="1">
        <v>1</v>
      </c>
      <c r="AW26" s="1">
        <v>-1</v>
      </c>
      <c r="AX26" s="1">
        <v>1.9849456017254852E-2</v>
      </c>
      <c r="AY26" s="1">
        <v>0.91666666666666663</v>
      </c>
      <c r="AZ26" s="1" t="s">
        <v>279</v>
      </c>
      <c r="BA26" s="1">
        <v>17</v>
      </c>
      <c r="BB26" s="1">
        <v>15</v>
      </c>
      <c r="BC26" s="1">
        <v>22</v>
      </c>
      <c r="BD26" s="1">
        <v>0.91666666666666663</v>
      </c>
      <c r="BE26" s="1">
        <v>2</v>
      </c>
      <c r="BF26" s="1">
        <v>0.91666666666666663</v>
      </c>
      <c r="BG26" s="1">
        <v>26</v>
      </c>
      <c r="BH26" s="1" t="s">
        <v>600</v>
      </c>
      <c r="BI26" s="1"/>
      <c r="BJ26" s="1"/>
      <c r="BK26" s="1">
        <v>0.92409934027818963</v>
      </c>
      <c r="BL26" s="1">
        <v>0.91666666666666652</v>
      </c>
      <c r="BM26" s="1" t="s">
        <v>292</v>
      </c>
    </row>
    <row r="27" spans="1:65" x14ac:dyDescent="0.25">
      <c r="A27" s="1">
        <v>18010</v>
      </c>
      <c r="B27" s="1">
        <v>52972403</v>
      </c>
      <c r="C27" s="1" t="s">
        <v>65</v>
      </c>
      <c r="D27" s="1" t="s">
        <v>80</v>
      </c>
      <c r="E27" s="1">
        <v>80096369</v>
      </c>
      <c r="F27" s="1" t="s">
        <v>66</v>
      </c>
      <c r="G27" s="1">
        <v>4861001</v>
      </c>
      <c r="H27" s="1" t="s">
        <v>67</v>
      </c>
      <c r="I27" s="1" t="s">
        <v>296</v>
      </c>
      <c r="J27" s="1" t="s">
        <v>297</v>
      </c>
      <c r="K27" s="2">
        <v>45261.898668981485</v>
      </c>
      <c r="L27" s="1" t="s">
        <v>217</v>
      </c>
      <c r="M27" s="1">
        <v>3</v>
      </c>
      <c r="N27" s="1" t="s">
        <v>70</v>
      </c>
      <c r="O27" s="1" t="s">
        <v>71</v>
      </c>
      <c r="P27" s="1" t="s">
        <v>72</v>
      </c>
      <c r="Q27" s="1" t="s">
        <v>73</v>
      </c>
      <c r="R27" s="1" t="s">
        <v>73</v>
      </c>
      <c r="S27" s="1">
        <v>0</v>
      </c>
      <c r="T27" s="1">
        <v>0</v>
      </c>
      <c r="U27" s="1">
        <v>0</v>
      </c>
      <c r="V27" s="1">
        <v>2644825</v>
      </c>
      <c r="W27" s="1">
        <v>0</v>
      </c>
      <c r="X27" s="1" t="s">
        <v>73</v>
      </c>
      <c r="Y27" s="1" t="s">
        <v>262</v>
      </c>
      <c r="Z27" s="1" t="s">
        <v>298</v>
      </c>
      <c r="AA27" s="1" t="s">
        <v>299</v>
      </c>
      <c r="AB27" s="1" t="s">
        <v>75</v>
      </c>
      <c r="AC27" s="1"/>
      <c r="AD27" s="1"/>
      <c r="AE27" s="1" t="s">
        <v>65</v>
      </c>
      <c r="AF27" s="2">
        <v>45261.898670451388</v>
      </c>
      <c r="AG27" s="1" t="s">
        <v>125</v>
      </c>
      <c r="AH27" s="2">
        <v>45264.396152280089</v>
      </c>
      <c r="AI27" s="1" t="s">
        <v>300</v>
      </c>
      <c r="AJ27" s="2">
        <v>45264.577677395835</v>
      </c>
      <c r="AK27" s="1"/>
      <c r="AL27" s="2"/>
      <c r="AM27" s="1" t="s">
        <v>66</v>
      </c>
      <c r="AN27" s="2">
        <v>45264.620338622684</v>
      </c>
      <c r="AO27" s="1" t="s">
        <v>301</v>
      </c>
      <c r="AP27" s="1"/>
      <c r="AQ27" s="1" t="s">
        <v>263</v>
      </c>
      <c r="AR27" s="1">
        <v>4861001</v>
      </c>
      <c r="AS27" s="1">
        <v>0</v>
      </c>
      <c r="AT27" s="1" t="s">
        <v>85</v>
      </c>
      <c r="AU27" s="1">
        <v>0</v>
      </c>
      <c r="AV27" s="1">
        <v>1</v>
      </c>
      <c r="AW27" s="1">
        <v>-1</v>
      </c>
      <c r="AX27" s="1">
        <v>2.4974818287009839</v>
      </c>
      <c r="AY27" s="1">
        <v>0.70833333333333337</v>
      </c>
      <c r="AZ27" s="1" t="s">
        <v>279</v>
      </c>
      <c r="BA27" s="1">
        <v>21</v>
      </c>
      <c r="BB27" s="1">
        <v>14</v>
      </c>
      <c r="BC27" s="1">
        <v>17</v>
      </c>
      <c r="BD27" s="1">
        <v>0.70833333333333337</v>
      </c>
      <c r="BE27" s="1">
        <v>2</v>
      </c>
      <c r="BF27" s="1">
        <v>0.70833333333333337</v>
      </c>
      <c r="BG27" s="1">
        <v>25</v>
      </c>
      <c r="BH27" s="1" t="s">
        <v>600</v>
      </c>
      <c r="BI27" s="1"/>
      <c r="BJ27" s="1"/>
      <c r="BK27" s="1">
        <v>2.7216681712961872</v>
      </c>
      <c r="BL27" s="1">
        <v>0.70833333333333337</v>
      </c>
      <c r="BM27" s="1" t="s">
        <v>302</v>
      </c>
    </row>
    <row r="28" spans="1:65" x14ac:dyDescent="0.25">
      <c r="A28" s="1">
        <v>18012</v>
      </c>
      <c r="B28" s="1">
        <v>52972403</v>
      </c>
      <c r="C28" s="1" t="s">
        <v>65</v>
      </c>
      <c r="D28" s="1" t="s">
        <v>80</v>
      </c>
      <c r="E28" s="1">
        <v>80100889</v>
      </c>
      <c r="F28" s="1" t="s">
        <v>109</v>
      </c>
      <c r="G28" s="1">
        <v>1056001</v>
      </c>
      <c r="H28" s="1" t="s">
        <v>110</v>
      </c>
      <c r="I28" s="1" t="s">
        <v>133</v>
      </c>
      <c r="J28" s="1" t="s">
        <v>140</v>
      </c>
      <c r="K28" s="2">
        <v>45261.910983796297</v>
      </c>
      <c r="L28" s="1" t="s">
        <v>157</v>
      </c>
      <c r="M28" s="1">
        <v>1</v>
      </c>
      <c r="N28" s="1" t="s">
        <v>70</v>
      </c>
      <c r="O28" s="1" t="s">
        <v>71</v>
      </c>
      <c r="P28" s="1" t="s">
        <v>72</v>
      </c>
      <c r="Q28" s="1" t="s">
        <v>73</v>
      </c>
      <c r="R28" s="1" t="s">
        <v>73</v>
      </c>
      <c r="S28" s="1">
        <v>0</v>
      </c>
      <c r="T28" s="1">
        <v>0</v>
      </c>
      <c r="U28" s="1">
        <v>0</v>
      </c>
      <c r="V28" s="1">
        <v>2630500</v>
      </c>
      <c r="W28" s="1">
        <v>0</v>
      </c>
      <c r="X28" s="1" t="s">
        <v>73</v>
      </c>
      <c r="Y28" s="1" t="s">
        <v>89</v>
      </c>
      <c r="Z28" s="1" t="s">
        <v>303</v>
      </c>
      <c r="AA28" s="1" t="s">
        <v>159</v>
      </c>
      <c r="AB28" s="1" t="s">
        <v>166</v>
      </c>
      <c r="AC28" s="1"/>
      <c r="AD28" s="1"/>
      <c r="AE28" s="1" t="s">
        <v>65</v>
      </c>
      <c r="AF28" s="2">
        <v>45261.910989039352</v>
      </c>
      <c r="AG28" s="1" t="s">
        <v>125</v>
      </c>
      <c r="AH28" s="2">
        <v>45264.42622739583</v>
      </c>
      <c r="AI28" s="1"/>
      <c r="AJ28" s="2"/>
      <c r="AK28" s="1"/>
      <c r="AL28" s="2"/>
      <c r="AM28" s="1" t="s">
        <v>109</v>
      </c>
      <c r="AN28" s="2">
        <v>45264.489400925922</v>
      </c>
      <c r="AO28" s="1" t="s">
        <v>304</v>
      </c>
      <c r="AP28" s="1"/>
      <c r="AQ28" s="1" t="s">
        <v>93</v>
      </c>
      <c r="AR28" s="1">
        <v>1056001</v>
      </c>
      <c r="AS28" s="1" t="s">
        <v>167</v>
      </c>
      <c r="AT28" s="1" t="s">
        <v>85</v>
      </c>
      <c r="AU28" s="1">
        <v>0</v>
      </c>
      <c r="AV28" s="1">
        <v>1</v>
      </c>
      <c r="AW28" s="1">
        <v>-1</v>
      </c>
      <c r="AX28" s="1">
        <v>2.5152383564782212</v>
      </c>
      <c r="AY28" s="1">
        <v>0.58333333333333337</v>
      </c>
      <c r="AZ28" s="1" t="s">
        <v>147</v>
      </c>
      <c r="BA28" s="1">
        <v>21</v>
      </c>
      <c r="BB28" s="1">
        <v>11</v>
      </c>
      <c r="BC28" s="1">
        <v>14</v>
      </c>
      <c r="BD28" s="1">
        <v>0.58333333333333337</v>
      </c>
      <c r="BE28" s="1">
        <v>2</v>
      </c>
      <c r="BF28" s="1">
        <v>0.58333333333333337</v>
      </c>
      <c r="BG28" s="1">
        <v>25</v>
      </c>
      <c r="BH28" s="1" t="s">
        <v>600</v>
      </c>
      <c r="BI28" s="1"/>
      <c r="BJ28" s="1"/>
      <c r="BK28" s="1">
        <v>2.5784118865703931</v>
      </c>
      <c r="BL28" s="1">
        <v>0.58333333333333337</v>
      </c>
      <c r="BM28" s="1" t="s">
        <v>163</v>
      </c>
    </row>
    <row r="29" spans="1:65" x14ac:dyDescent="0.25">
      <c r="A29" s="1">
        <v>18014</v>
      </c>
      <c r="B29" s="1">
        <v>52972403</v>
      </c>
      <c r="C29" s="1" t="s">
        <v>65</v>
      </c>
      <c r="D29" s="1" t="s">
        <v>80</v>
      </c>
      <c r="E29" s="1">
        <v>80096369</v>
      </c>
      <c r="F29" s="1" t="s">
        <v>66</v>
      </c>
      <c r="G29" s="1">
        <v>4861001</v>
      </c>
      <c r="H29" s="1" t="s">
        <v>67</v>
      </c>
      <c r="I29" s="1" t="s">
        <v>296</v>
      </c>
      <c r="J29" s="1" t="s">
        <v>297</v>
      </c>
      <c r="K29" s="2">
        <v>45264.586921296293</v>
      </c>
      <c r="L29" s="1" t="s">
        <v>305</v>
      </c>
      <c r="M29" s="1">
        <v>2</v>
      </c>
      <c r="N29" s="1" t="s">
        <v>70</v>
      </c>
      <c r="O29" s="1" t="s">
        <v>71</v>
      </c>
      <c r="P29" s="1" t="s">
        <v>72</v>
      </c>
      <c r="Q29" s="1" t="s">
        <v>73</v>
      </c>
      <c r="R29" s="1" t="s">
        <v>73</v>
      </c>
      <c r="S29" s="1">
        <v>0</v>
      </c>
      <c r="T29" s="1">
        <v>835175</v>
      </c>
      <c r="U29" s="1">
        <v>0</v>
      </c>
      <c r="V29" s="1">
        <v>2644825</v>
      </c>
      <c r="W29" s="1">
        <v>0</v>
      </c>
      <c r="X29" s="1" t="s">
        <v>73</v>
      </c>
      <c r="Y29" s="1" t="s">
        <v>262</v>
      </c>
      <c r="Z29" s="1" t="s">
        <v>306</v>
      </c>
      <c r="AA29" s="1" t="s">
        <v>307</v>
      </c>
      <c r="AB29" s="1" t="s">
        <v>75</v>
      </c>
      <c r="AC29" s="1"/>
      <c r="AD29" s="1"/>
      <c r="AE29" s="1" t="s">
        <v>65</v>
      </c>
      <c r="AF29" s="2">
        <v>45264.586925266201</v>
      </c>
      <c r="AG29" s="1" t="s">
        <v>125</v>
      </c>
      <c r="AH29" s="2">
        <v>45264.606466435187</v>
      </c>
      <c r="AI29" s="1" t="s">
        <v>300</v>
      </c>
      <c r="AJ29" s="2">
        <v>45264.609540891201</v>
      </c>
      <c r="AK29" s="1"/>
      <c r="AL29" s="2"/>
      <c r="AM29" s="1" t="s">
        <v>66</v>
      </c>
      <c r="AN29" s="2">
        <v>45264.618706909721</v>
      </c>
      <c r="AO29" s="1" t="s">
        <v>308</v>
      </c>
      <c r="AP29" s="1"/>
      <c r="AQ29" s="1" t="s">
        <v>263</v>
      </c>
      <c r="AR29" s="1">
        <v>4861001</v>
      </c>
      <c r="AS29" s="1">
        <v>0</v>
      </c>
      <c r="AT29" s="1" t="s">
        <v>85</v>
      </c>
      <c r="AU29" s="1">
        <v>0</v>
      </c>
      <c r="AV29" s="1">
        <v>1</v>
      </c>
      <c r="AW29" s="1">
        <v>-1</v>
      </c>
      <c r="AX29" s="1">
        <v>1.9541168985597324E-2</v>
      </c>
      <c r="AY29" s="1">
        <v>0</v>
      </c>
      <c r="AZ29" s="1" t="s">
        <v>279</v>
      </c>
      <c r="BA29" s="1">
        <v>14</v>
      </c>
      <c r="BB29" s="1">
        <v>14</v>
      </c>
      <c r="BC29" s="1">
        <v>-24</v>
      </c>
      <c r="BD29" s="1">
        <v>-1</v>
      </c>
      <c r="BE29" s="1">
        <v>1</v>
      </c>
      <c r="BF29" s="1">
        <v>0</v>
      </c>
      <c r="BG29" s="1">
        <v>24</v>
      </c>
      <c r="BH29" s="1" t="s">
        <v>600</v>
      </c>
      <c r="BI29" s="1"/>
      <c r="BJ29" s="1"/>
      <c r="BK29" s="1">
        <v>3.1781643519934732E-2</v>
      </c>
      <c r="BL29" s="1">
        <v>0</v>
      </c>
      <c r="BM29" s="1" t="s">
        <v>309</v>
      </c>
    </row>
    <row r="30" spans="1:65" x14ac:dyDescent="0.25">
      <c r="A30" s="1">
        <v>18015</v>
      </c>
      <c r="B30" s="1">
        <v>52972403</v>
      </c>
      <c r="C30" s="1" t="s">
        <v>65</v>
      </c>
      <c r="D30" s="1" t="s">
        <v>80</v>
      </c>
      <c r="E30" s="1">
        <v>80096369</v>
      </c>
      <c r="F30" s="1" t="s">
        <v>66</v>
      </c>
      <c r="G30" s="1">
        <v>89992</v>
      </c>
      <c r="H30" s="1" t="s">
        <v>67</v>
      </c>
      <c r="I30" s="1" t="s">
        <v>243</v>
      </c>
      <c r="J30" s="1" t="s">
        <v>244</v>
      </c>
      <c r="K30" s="2">
        <v>45264.695833333331</v>
      </c>
      <c r="L30" s="1" t="s">
        <v>127</v>
      </c>
      <c r="M30" s="1">
        <v>1</v>
      </c>
      <c r="N30" s="1" t="s">
        <v>70</v>
      </c>
      <c r="O30" s="1" t="s">
        <v>71</v>
      </c>
      <c r="P30" s="1" t="s">
        <v>88</v>
      </c>
      <c r="Q30" s="1" t="s">
        <v>73</v>
      </c>
      <c r="R30" s="1" t="s">
        <v>73</v>
      </c>
      <c r="S30" s="1">
        <v>0</v>
      </c>
      <c r="T30" s="1">
        <v>0</v>
      </c>
      <c r="U30" s="1">
        <v>0</v>
      </c>
      <c r="V30" s="1">
        <v>4115250</v>
      </c>
      <c r="W30" s="1">
        <v>1028850</v>
      </c>
      <c r="X30" s="1" t="s">
        <v>73</v>
      </c>
      <c r="Y30" s="1" t="s">
        <v>74</v>
      </c>
      <c r="Z30" s="1" t="s">
        <v>310</v>
      </c>
      <c r="AA30" s="1" t="s">
        <v>245</v>
      </c>
      <c r="AB30" s="1" t="s">
        <v>75</v>
      </c>
      <c r="AC30" s="1"/>
      <c r="AD30" s="1"/>
      <c r="AE30" s="1" t="s">
        <v>65</v>
      </c>
      <c r="AF30" s="2">
        <v>45264.695840972221</v>
      </c>
      <c r="AG30" s="1" t="s">
        <v>125</v>
      </c>
      <c r="AH30" s="2">
        <v>45267.47665355324</v>
      </c>
      <c r="AI30" s="1" t="s">
        <v>277</v>
      </c>
      <c r="AJ30" s="2">
        <v>45267.569449618059</v>
      </c>
      <c r="AK30" s="1"/>
      <c r="AL30" s="2"/>
      <c r="AM30" s="1" t="s">
        <v>66</v>
      </c>
      <c r="AN30" s="2">
        <v>45267.598395486108</v>
      </c>
      <c r="AO30" s="1" t="s">
        <v>311</v>
      </c>
      <c r="AP30" s="1"/>
      <c r="AQ30" s="1" t="s">
        <v>93</v>
      </c>
      <c r="AR30" s="1">
        <v>89992</v>
      </c>
      <c r="AS30" s="1" t="s">
        <v>246</v>
      </c>
      <c r="AT30" s="1" t="s">
        <v>85</v>
      </c>
      <c r="AU30" s="1">
        <v>0</v>
      </c>
      <c r="AV30" s="1">
        <v>1</v>
      </c>
      <c r="AW30" s="1">
        <v>-1</v>
      </c>
      <c r="AX30" s="1">
        <v>2.7808125810188358</v>
      </c>
      <c r="AY30" s="1">
        <v>2.9166666666666665</v>
      </c>
      <c r="AZ30" s="1" t="s">
        <v>126</v>
      </c>
      <c r="BA30" s="1">
        <v>16</v>
      </c>
      <c r="BB30" s="1">
        <v>14</v>
      </c>
      <c r="BC30" s="1">
        <v>22</v>
      </c>
      <c r="BD30" s="1">
        <v>0.91666666666666663</v>
      </c>
      <c r="BE30" s="1">
        <v>4</v>
      </c>
      <c r="BF30" s="1">
        <v>2.9166666666666665</v>
      </c>
      <c r="BG30" s="1">
        <v>24</v>
      </c>
      <c r="BH30" s="1" t="s">
        <v>600</v>
      </c>
      <c r="BI30" s="1"/>
      <c r="BJ30" s="1"/>
      <c r="BK30" s="1">
        <v>2.9025545138865709</v>
      </c>
      <c r="BL30" s="1">
        <v>2.9166666666666665</v>
      </c>
      <c r="BM30" s="1" t="s">
        <v>247</v>
      </c>
    </row>
    <row r="31" spans="1:65" x14ac:dyDescent="0.25">
      <c r="A31" s="1">
        <v>18018</v>
      </c>
      <c r="B31" s="1">
        <v>52972403</v>
      </c>
      <c r="C31" s="1" t="s">
        <v>65</v>
      </c>
      <c r="D31" s="1" t="s">
        <v>80</v>
      </c>
      <c r="E31" s="1">
        <v>80100889</v>
      </c>
      <c r="F31" s="1" t="s">
        <v>109</v>
      </c>
      <c r="G31" s="1">
        <v>1060001</v>
      </c>
      <c r="H31" s="1" t="s">
        <v>110</v>
      </c>
      <c r="I31" s="1" t="s">
        <v>133</v>
      </c>
      <c r="J31" s="1" t="s">
        <v>134</v>
      </c>
      <c r="K31" s="2">
        <v>45266.331793981481</v>
      </c>
      <c r="L31" s="1" t="s">
        <v>314</v>
      </c>
      <c r="M31" s="1">
        <v>1</v>
      </c>
      <c r="N31" s="1" t="s">
        <v>70</v>
      </c>
      <c r="O31" s="1" t="s">
        <v>71</v>
      </c>
      <c r="P31" s="1" t="s">
        <v>72</v>
      </c>
      <c r="Q31" s="1" t="s">
        <v>73</v>
      </c>
      <c r="R31" s="1" t="s">
        <v>73</v>
      </c>
      <c r="S31" s="1">
        <v>0</v>
      </c>
      <c r="T31" s="1">
        <v>0</v>
      </c>
      <c r="U31" s="1">
        <v>0</v>
      </c>
      <c r="V31" s="1">
        <v>2445100</v>
      </c>
      <c r="W31" s="1">
        <v>0</v>
      </c>
      <c r="X31" s="1" t="s">
        <v>73</v>
      </c>
      <c r="Y31" s="1" t="s">
        <v>89</v>
      </c>
      <c r="Z31" s="1" t="s">
        <v>315</v>
      </c>
      <c r="AA31" s="1" t="s">
        <v>271</v>
      </c>
      <c r="AB31" s="1" t="s">
        <v>316</v>
      </c>
      <c r="AC31" s="1"/>
      <c r="AD31" s="1"/>
      <c r="AE31" s="1" t="s">
        <v>65</v>
      </c>
      <c r="AF31" s="2">
        <v>45266.33179895833</v>
      </c>
      <c r="AG31" s="1" t="s">
        <v>76</v>
      </c>
      <c r="AH31" s="2">
        <v>45274.433111689817</v>
      </c>
      <c r="AI31" s="1"/>
      <c r="AJ31" s="2"/>
      <c r="AK31" s="1"/>
      <c r="AL31" s="2"/>
      <c r="AM31" s="1" t="s">
        <v>109</v>
      </c>
      <c r="AN31" s="2">
        <v>45274.678358333331</v>
      </c>
      <c r="AO31" s="1" t="s">
        <v>317</v>
      </c>
      <c r="AP31" s="1"/>
      <c r="AQ31" s="1" t="s">
        <v>93</v>
      </c>
      <c r="AR31" s="1">
        <v>1060001</v>
      </c>
      <c r="AS31" s="1" t="s">
        <v>318</v>
      </c>
      <c r="AT31" s="1" t="s">
        <v>85</v>
      </c>
      <c r="AU31" s="1">
        <v>0</v>
      </c>
      <c r="AV31" s="1">
        <v>1</v>
      </c>
      <c r="AW31" s="1">
        <v>-1</v>
      </c>
      <c r="AX31" s="1">
        <v>8.101312731487269</v>
      </c>
      <c r="AY31" s="1">
        <v>5.375</v>
      </c>
      <c r="AZ31" s="1" t="s">
        <v>319</v>
      </c>
      <c r="BA31" s="1">
        <v>7</v>
      </c>
      <c r="BB31" s="1">
        <v>16</v>
      </c>
      <c r="BC31" s="1">
        <v>9</v>
      </c>
      <c r="BD31" s="1">
        <v>0.375</v>
      </c>
      <c r="BE31" s="1">
        <v>6</v>
      </c>
      <c r="BF31" s="1">
        <v>5.375</v>
      </c>
      <c r="BG31" s="1">
        <v>22</v>
      </c>
      <c r="BH31" s="1" t="s">
        <v>600</v>
      </c>
      <c r="BI31" s="1"/>
      <c r="BJ31" s="1"/>
      <c r="BK31" s="1">
        <v>8.3465593750006519</v>
      </c>
      <c r="BL31" s="1">
        <v>5.375</v>
      </c>
      <c r="BM31" s="1" t="s">
        <v>320</v>
      </c>
    </row>
    <row r="32" spans="1:65" x14ac:dyDescent="0.25">
      <c r="A32" s="1">
        <v>18022</v>
      </c>
      <c r="B32" s="1">
        <v>52972403</v>
      </c>
      <c r="C32" s="1" t="s">
        <v>65</v>
      </c>
      <c r="D32" s="1" t="s">
        <v>80</v>
      </c>
      <c r="E32" s="1">
        <v>79348017</v>
      </c>
      <c r="F32" s="1" t="s">
        <v>324</v>
      </c>
      <c r="G32" s="1">
        <v>4025001</v>
      </c>
      <c r="H32" s="1" t="s">
        <v>67</v>
      </c>
      <c r="I32" s="1" t="s">
        <v>325</v>
      </c>
      <c r="J32" s="1" t="s">
        <v>326</v>
      </c>
      <c r="K32" s="2">
        <v>45266.721944444442</v>
      </c>
      <c r="L32" s="1" t="s">
        <v>328</v>
      </c>
      <c r="M32" s="1">
        <v>1</v>
      </c>
      <c r="N32" s="1" t="s">
        <v>70</v>
      </c>
      <c r="O32" s="1" t="s">
        <v>71</v>
      </c>
      <c r="P32" s="1" t="s">
        <v>88</v>
      </c>
      <c r="Q32" s="1" t="s">
        <v>73</v>
      </c>
      <c r="R32" s="1" t="s">
        <v>73</v>
      </c>
      <c r="S32" s="1">
        <v>0</v>
      </c>
      <c r="T32" s="1">
        <v>0</v>
      </c>
      <c r="U32" s="1">
        <v>0</v>
      </c>
      <c r="V32" s="1">
        <v>1304800</v>
      </c>
      <c r="W32" s="1">
        <v>0</v>
      </c>
      <c r="X32" s="1" t="s">
        <v>73</v>
      </c>
      <c r="Y32" s="1" t="s">
        <v>89</v>
      </c>
      <c r="Z32" s="1" t="s">
        <v>329</v>
      </c>
      <c r="AA32" s="1" t="s">
        <v>151</v>
      </c>
      <c r="AB32" s="1" t="s">
        <v>330</v>
      </c>
      <c r="AC32" s="1"/>
      <c r="AD32" s="1"/>
      <c r="AE32" s="1" t="s">
        <v>65</v>
      </c>
      <c r="AF32" s="2">
        <v>45266.72194664352</v>
      </c>
      <c r="AG32" s="1" t="s">
        <v>76</v>
      </c>
      <c r="AH32" s="2">
        <v>45274.436900347224</v>
      </c>
      <c r="AI32" s="1"/>
      <c r="AJ32" s="2"/>
      <c r="AK32" s="1"/>
      <c r="AL32" s="2"/>
      <c r="AM32" s="1" t="s">
        <v>324</v>
      </c>
      <c r="AN32" s="2">
        <v>45275.339110219909</v>
      </c>
      <c r="AO32" s="1" t="s">
        <v>331</v>
      </c>
      <c r="AP32" s="1"/>
      <c r="AQ32" s="1" t="s">
        <v>93</v>
      </c>
      <c r="AR32" s="1">
        <v>4025001</v>
      </c>
      <c r="AS32" s="1" t="s">
        <v>332</v>
      </c>
      <c r="AT32" s="1" t="s">
        <v>85</v>
      </c>
      <c r="AU32" s="1">
        <v>0</v>
      </c>
      <c r="AV32" s="1">
        <v>1</v>
      </c>
      <c r="AW32" s="1">
        <v>-1</v>
      </c>
      <c r="AX32" s="1">
        <v>7.7149537037039408</v>
      </c>
      <c r="AY32" s="1">
        <v>5.625</v>
      </c>
      <c r="AZ32" s="1" t="s">
        <v>327</v>
      </c>
      <c r="BA32" s="1">
        <v>17</v>
      </c>
      <c r="BB32" s="1">
        <v>8</v>
      </c>
      <c r="BC32" s="1">
        <v>15</v>
      </c>
      <c r="BD32" s="1">
        <v>0.625</v>
      </c>
      <c r="BE32" s="1">
        <v>7</v>
      </c>
      <c r="BF32" s="1">
        <v>5.625</v>
      </c>
      <c r="BG32" s="1">
        <v>22</v>
      </c>
      <c r="BH32" s="1" t="s">
        <v>600</v>
      </c>
      <c r="BI32" s="1"/>
      <c r="BJ32" s="1"/>
      <c r="BK32" s="1">
        <v>8.6171635763894301</v>
      </c>
      <c r="BL32" s="1">
        <v>5.625</v>
      </c>
      <c r="BM32" s="1" t="s">
        <v>333</v>
      </c>
    </row>
    <row r="33" spans="1:65" x14ac:dyDescent="0.25">
      <c r="A33" s="1">
        <v>18023</v>
      </c>
      <c r="B33" s="1">
        <v>52972403</v>
      </c>
      <c r="C33" s="1" t="s">
        <v>65</v>
      </c>
      <c r="D33" s="1" t="s">
        <v>80</v>
      </c>
      <c r="E33" s="1">
        <v>80096369</v>
      </c>
      <c r="F33" s="1" t="s">
        <v>66</v>
      </c>
      <c r="G33" s="1">
        <v>4861001</v>
      </c>
      <c r="H33" s="1" t="s">
        <v>67</v>
      </c>
      <c r="I33" s="1" t="s">
        <v>296</v>
      </c>
      <c r="J33" s="1" t="s">
        <v>297</v>
      </c>
      <c r="K33" s="2">
        <v>45267.688310185185</v>
      </c>
      <c r="L33" s="1" t="s">
        <v>312</v>
      </c>
      <c r="M33" s="1">
        <v>1</v>
      </c>
      <c r="N33" s="1" t="s">
        <v>70</v>
      </c>
      <c r="O33" s="1" t="s">
        <v>71</v>
      </c>
      <c r="P33" s="1" t="s">
        <v>72</v>
      </c>
      <c r="Q33" s="1" t="s">
        <v>73</v>
      </c>
      <c r="R33" s="1" t="s">
        <v>73</v>
      </c>
      <c r="S33" s="1">
        <v>0</v>
      </c>
      <c r="T33" s="1">
        <v>0</v>
      </c>
      <c r="U33" s="1">
        <v>0</v>
      </c>
      <c r="V33" s="1">
        <v>5568000</v>
      </c>
      <c r="W33" s="1">
        <v>0</v>
      </c>
      <c r="X33" s="1" t="s">
        <v>73</v>
      </c>
      <c r="Y33" s="1" t="s">
        <v>262</v>
      </c>
      <c r="Z33" s="1" t="s">
        <v>334</v>
      </c>
      <c r="AA33" s="1" t="s">
        <v>299</v>
      </c>
      <c r="AB33" s="1" t="s">
        <v>75</v>
      </c>
      <c r="AC33" s="1"/>
      <c r="AD33" s="1"/>
      <c r="AE33" s="1" t="s">
        <v>65</v>
      </c>
      <c r="AF33" s="2">
        <v>45267.688320138892</v>
      </c>
      <c r="AG33" s="1" t="s">
        <v>125</v>
      </c>
      <c r="AH33" s="2">
        <v>45267.717560335645</v>
      </c>
      <c r="AI33" s="1" t="s">
        <v>300</v>
      </c>
      <c r="AJ33" s="2">
        <v>45267.722592361111</v>
      </c>
      <c r="AK33" s="1"/>
      <c r="AL33" s="2"/>
      <c r="AM33" s="1" t="s">
        <v>66</v>
      </c>
      <c r="AN33" s="2">
        <v>45267.74397048611</v>
      </c>
      <c r="AO33" s="1" t="s">
        <v>335</v>
      </c>
      <c r="AP33" s="1"/>
      <c r="AQ33" s="1" t="s">
        <v>263</v>
      </c>
      <c r="AR33" s="1">
        <v>4861001</v>
      </c>
      <c r="AS33" s="1">
        <v>0</v>
      </c>
      <c r="AT33" s="1" t="s">
        <v>85</v>
      </c>
      <c r="AU33" s="1">
        <v>0</v>
      </c>
      <c r="AV33" s="1">
        <v>1</v>
      </c>
      <c r="AW33" s="1">
        <v>-1</v>
      </c>
      <c r="AX33" s="1">
        <v>2.9240196752652992E-2</v>
      </c>
      <c r="AY33" s="1">
        <v>4.1666666666666664E-2</v>
      </c>
      <c r="AZ33" s="1" t="s">
        <v>279</v>
      </c>
      <c r="BA33" s="1">
        <v>16</v>
      </c>
      <c r="BB33" s="1">
        <v>17</v>
      </c>
      <c r="BC33" s="1">
        <v>1</v>
      </c>
      <c r="BD33" s="1">
        <v>4.1666666666666664E-2</v>
      </c>
      <c r="BE33" s="1">
        <v>1</v>
      </c>
      <c r="BF33" s="1">
        <v>4.1666666666666664E-2</v>
      </c>
      <c r="BG33" s="1">
        <v>21</v>
      </c>
      <c r="BH33" s="1" t="s">
        <v>600</v>
      </c>
      <c r="BI33" s="1"/>
      <c r="BJ33" s="1"/>
      <c r="BK33" s="1">
        <v>5.5650347218033858E-2</v>
      </c>
      <c r="BL33" s="1">
        <v>4.1666666666666664E-2</v>
      </c>
      <c r="BM33" s="1" t="s">
        <v>313</v>
      </c>
    </row>
    <row r="34" spans="1:65" x14ac:dyDescent="0.25">
      <c r="A34" s="1">
        <v>18030</v>
      </c>
      <c r="B34" s="1">
        <v>52972403</v>
      </c>
      <c r="C34" s="1" t="s">
        <v>65</v>
      </c>
      <c r="D34" s="1" t="s">
        <v>80</v>
      </c>
      <c r="E34" s="1">
        <v>1010213264</v>
      </c>
      <c r="F34" s="1" t="s">
        <v>214</v>
      </c>
      <c r="G34" s="1">
        <v>4851001</v>
      </c>
      <c r="H34" s="1" t="s">
        <v>67</v>
      </c>
      <c r="I34" s="1" t="s">
        <v>197</v>
      </c>
      <c r="J34" s="1" t="s">
        <v>198</v>
      </c>
      <c r="K34" s="2">
        <v>45271.850960648146</v>
      </c>
      <c r="L34" s="1" t="s">
        <v>217</v>
      </c>
      <c r="M34" s="1">
        <v>1</v>
      </c>
      <c r="N34" s="1" t="s">
        <v>70</v>
      </c>
      <c r="O34" s="1" t="s">
        <v>71</v>
      </c>
      <c r="P34" s="1" t="s">
        <v>72</v>
      </c>
      <c r="Q34" s="1" t="s">
        <v>73</v>
      </c>
      <c r="R34" s="1" t="s">
        <v>73</v>
      </c>
      <c r="S34" s="1">
        <v>0</v>
      </c>
      <c r="T34" s="1">
        <v>0</v>
      </c>
      <c r="U34" s="1">
        <v>0</v>
      </c>
      <c r="V34" s="1">
        <v>2088000</v>
      </c>
      <c r="W34" s="1">
        <v>0</v>
      </c>
      <c r="X34" s="1" t="s">
        <v>73</v>
      </c>
      <c r="Y34" s="1" t="s">
        <v>89</v>
      </c>
      <c r="Z34" s="1" t="s">
        <v>336</v>
      </c>
      <c r="AA34" s="1"/>
      <c r="AB34" s="1" t="s">
        <v>337</v>
      </c>
      <c r="AC34" s="1"/>
      <c r="AD34" s="1"/>
      <c r="AE34" s="1" t="s">
        <v>65</v>
      </c>
      <c r="AF34" s="2">
        <v>45271.850973298613</v>
      </c>
      <c r="AG34" s="1" t="s">
        <v>76</v>
      </c>
      <c r="AH34" s="2">
        <v>45272.364804861114</v>
      </c>
      <c r="AI34" s="1"/>
      <c r="AJ34" s="2"/>
      <c r="AK34" s="1"/>
      <c r="AL34" s="2"/>
      <c r="AM34" s="1" t="s">
        <v>201</v>
      </c>
      <c r="AN34" s="2">
        <v>45272.366110682873</v>
      </c>
      <c r="AO34" s="1" t="s">
        <v>338</v>
      </c>
      <c r="AP34" s="1"/>
      <c r="AQ34" s="1" t="s">
        <v>89</v>
      </c>
      <c r="AR34" s="1">
        <v>4851001</v>
      </c>
      <c r="AS34" s="1" t="s">
        <v>339</v>
      </c>
      <c r="AT34" s="1" t="s">
        <v>85</v>
      </c>
      <c r="AU34" s="1">
        <v>0</v>
      </c>
      <c r="AV34" s="1">
        <v>1</v>
      </c>
      <c r="AW34" s="1">
        <v>-1</v>
      </c>
      <c r="AX34" s="1">
        <v>0.51383156250085449</v>
      </c>
      <c r="AY34" s="1">
        <v>0.5</v>
      </c>
      <c r="AZ34" s="1" t="s">
        <v>203</v>
      </c>
      <c r="BA34" s="1">
        <v>20</v>
      </c>
      <c r="BB34" s="1">
        <v>8</v>
      </c>
      <c r="BC34" s="1">
        <v>12</v>
      </c>
      <c r="BD34" s="1">
        <v>0.5</v>
      </c>
      <c r="BE34" s="1">
        <v>2</v>
      </c>
      <c r="BF34" s="1">
        <v>0.5</v>
      </c>
      <c r="BG34" s="1">
        <v>20</v>
      </c>
      <c r="BH34" s="1" t="s">
        <v>601</v>
      </c>
      <c r="BI34" s="1"/>
      <c r="BJ34" s="1"/>
      <c r="BK34" s="1">
        <v>0.5151373842600151</v>
      </c>
      <c r="BL34" s="1">
        <v>0.5</v>
      </c>
      <c r="BM34" s="1" t="s">
        <v>340</v>
      </c>
    </row>
    <row r="35" spans="1:65" x14ac:dyDescent="0.25">
      <c r="A35" s="1">
        <v>18031</v>
      </c>
      <c r="B35" s="1">
        <v>52972403</v>
      </c>
      <c r="C35" s="1" t="s">
        <v>65</v>
      </c>
      <c r="D35" s="1" t="s">
        <v>80</v>
      </c>
      <c r="E35" s="1">
        <v>1010213264</v>
      </c>
      <c r="F35" s="1" t="s">
        <v>214</v>
      </c>
      <c r="G35" s="1">
        <v>4832001</v>
      </c>
      <c r="H35" s="1" t="s">
        <v>67</v>
      </c>
      <c r="I35" s="1" t="s">
        <v>341</v>
      </c>
      <c r="J35" s="1" t="s">
        <v>342</v>
      </c>
      <c r="K35" s="2">
        <v>45271.851134259261</v>
      </c>
      <c r="L35" s="1" t="s">
        <v>343</v>
      </c>
      <c r="M35" s="1">
        <v>1</v>
      </c>
      <c r="N35" s="1" t="s">
        <v>70</v>
      </c>
      <c r="O35" s="1" t="s">
        <v>71</v>
      </c>
      <c r="P35" s="1" t="s">
        <v>72</v>
      </c>
      <c r="Q35" s="1" t="s">
        <v>73</v>
      </c>
      <c r="R35" s="1" t="s">
        <v>73</v>
      </c>
      <c r="S35" s="1">
        <v>0</v>
      </c>
      <c r="T35" s="1">
        <v>0</v>
      </c>
      <c r="U35" s="1">
        <v>0</v>
      </c>
      <c r="V35" s="1">
        <v>2515360</v>
      </c>
      <c r="W35" s="1">
        <v>0</v>
      </c>
      <c r="X35" s="1" t="s">
        <v>73</v>
      </c>
      <c r="Y35" s="1" t="s">
        <v>89</v>
      </c>
      <c r="Z35" s="1" t="s">
        <v>344</v>
      </c>
      <c r="AA35" s="1"/>
      <c r="AB35" s="1" t="s">
        <v>345</v>
      </c>
      <c r="AC35" s="1"/>
      <c r="AD35" s="1"/>
      <c r="AE35" s="1" t="s">
        <v>65</v>
      </c>
      <c r="AF35" s="2">
        <v>45271.851137731479</v>
      </c>
      <c r="AG35" s="1" t="s">
        <v>76</v>
      </c>
      <c r="AH35" s="2">
        <v>45274.438692905096</v>
      </c>
      <c r="AI35" s="1"/>
      <c r="AJ35" s="2"/>
      <c r="AK35" s="1"/>
      <c r="AL35" s="2"/>
      <c r="AM35" s="1" t="s">
        <v>201</v>
      </c>
      <c r="AN35" s="2">
        <v>45274.454758831016</v>
      </c>
      <c r="AO35" s="1" t="s">
        <v>346</v>
      </c>
      <c r="AP35" s="1"/>
      <c r="AQ35" s="1" t="s">
        <v>89</v>
      </c>
      <c r="AR35" s="1">
        <v>4832001</v>
      </c>
      <c r="AS35" s="1" t="s">
        <v>347</v>
      </c>
      <c r="AT35" s="1" t="s">
        <v>85</v>
      </c>
      <c r="AU35" s="1">
        <v>0</v>
      </c>
      <c r="AV35" s="1">
        <v>1</v>
      </c>
      <c r="AW35" s="1">
        <v>-1</v>
      </c>
      <c r="AX35" s="1">
        <v>2.5875551736171474</v>
      </c>
      <c r="AY35" s="1">
        <v>2.5833333333333335</v>
      </c>
      <c r="AZ35" s="1" t="s">
        <v>203</v>
      </c>
      <c r="BA35" s="1">
        <v>20</v>
      </c>
      <c r="BB35" s="1">
        <v>10</v>
      </c>
      <c r="BC35" s="1">
        <v>14</v>
      </c>
      <c r="BD35" s="1">
        <v>0.58333333333333337</v>
      </c>
      <c r="BE35" s="1">
        <v>4</v>
      </c>
      <c r="BF35" s="1">
        <v>2.5833333333333335</v>
      </c>
      <c r="BG35" s="1">
        <v>20</v>
      </c>
      <c r="BH35" s="1" t="s">
        <v>601</v>
      </c>
      <c r="BI35" s="1"/>
      <c r="BJ35" s="1"/>
      <c r="BK35" s="1">
        <v>2.6036210995371221</v>
      </c>
      <c r="BL35" s="1">
        <v>2.5833333333333335</v>
      </c>
      <c r="BM35" s="1" t="s">
        <v>348</v>
      </c>
    </row>
    <row r="36" spans="1:65" x14ac:dyDescent="0.25">
      <c r="A36" s="1">
        <v>18038</v>
      </c>
      <c r="B36" s="1">
        <v>52972403</v>
      </c>
      <c r="C36" s="1" t="s">
        <v>65</v>
      </c>
      <c r="D36" s="1" t="s">
        <v>80</v>
      </c>
      <c r="E36" s="1">
        <v>80100889</v>
      </c>
      <c r="F36" s="1" t="s">
        <v>109</v>
      </c>
      <c r="G36" s="1">
        <v>1060001</v>
      </c>
      <c r="H36" s="1" t="s">
        <v>110</v>
      </c>
      <c r="I36" s="1" t="s">
        <v>133</v>
      </c>
      <c r="J36" s="1" t="s">
        <v>134</v>
      </c>
      <c r="K36" s="2">
        <v>45272.9533912037</v>
      </c>
      <c r="L36" s="1" t="s">
        <v>135</v>
      </c>
      <c r="M36" s="1">
        <v>1</v>
      </c>
      <c r="N36" s="1" t="s">
        <v>70</v>
      </c>
      <c r="O36" s="1" t="s">
        <v>71</v>
      </c>
      <c r="P36" s="1" t="s">
        <v>72</v>
      </c>
      <c r="Q36" s="1" t="s">
        <v>73</v>
      </c>
      <c r="R36" s="1" t="s">
        <v>73</v>
      </c>
      <c r="S36" s="1">
        <v>0</v>
      </c>
      <c r="T36" s="1">
        <v>0</v>
      </c>
      <c r="U36" s="1">
        <v>0</v>
      </c>
      <c r="V36" s="1">
        <v>2445100</v>
      </c>
      <c r="W36" s="1">
        <v>0</v>
      </c>
      <c r="X36" s="1" t="s">
        <v>73</v>
      </c>
      <c r="Y36" s="1" t="s">
        <v>89</v>
      </c>
      <c r="Z36" s="1" t="s">
        <v>349</v>
      </c>
      <c r="AA36" s="1" t="s">
        <v>136</v>
      </c>
      <c r="AB36" s="1" t="s">
        <v>350</v>
      </c>
      <c r="AC36" s="1"/>
      <c r="AD36" s="1"/>
      <c r="AE36" s="1" t="s">
        <v>65</v>
      </c>
      <c r="AF36" s="2">
        <v>45272.953401238425</v>
      </c>
      <c r="AG36" s="1" t="s">
        <v>76</v>
      </c>
      <c r="AH36" s="2">
        <v>45275.677867048609</v>
      </c>
      <c r="AI36" s="1"/>
      <c r="AJ36" s="2"/>
      <c r="AK36" s="1"/>
      <c r="AL36" s="2"/>
      <c r="AM36" s="1" t="s">
        <v>109</v>
      </c>
      <c r="AN36" s="2">
        <v>45278.390585034722</v>
      </c>
      <c r="AO36" s="1" t="s">
        <v>351</v>
      </c>
      <c r="AP36" s="1"/>
      <c r="AQ36" s="1" t="s">
        <v>93</v>
      </c>
      <c r="AR36" s="1">
        <v>1060001</v>
      </c>
      <c r="AS36" s="1" t="s">
        <v>352</v>
      </c>
      <c r="AT36" s="1" t="s">
        <v>85</v>
      </c>
      <c r="AU36" s="1">
        <v>0</v>
      </c>
      <c r="AV36" s="1">
        <v>1</v>
      </c>
      <c r="AW36" s="1">
        <v>-1</v>
      </c>
      <c r="AX36" s="1">
        <v>2.7244658101844834</v>
      </c>
      <c r="AY36" s="1">
        <v>3.4583333333333335</v>
      </c>
      <c r="AZ36" s="1" t="s">
        <v>319</v>
      </c>
      <c r="BA36" s="1">
        <v>22</v>
      </c>
      <c r="BB36" s="1">
        <v>9</v>
      </c>
      <c r="BC36" s="1">
        <v>11</v>
      </c>
      <c r="BD36" s="1">
        <v>0.45833333333333331</v>
      </c>
      <c r="BE36" s="1">
        <v>5</v>
      </c>
      <c r="BF36" s="1">
        <v>3.4583333333333335</v>
      </c>
      <c r="BG36" s="1">
        <v>19</v>
      </c>
      <c r="BH36" s="1" t="s">
        <v>601</v>
      </c>
      <c r="BI36" s="1"/>
      <c r="BJ36" s="1"/>
      <c r="BK36" s="1">
        <v>5.4371837962971767</v>
      </c>
      <c r="BL36" s="1">
        <v>3.4583333333333335</v>
      </c>
      <c r="BM36" s="1" t="s">
        <v>138</v>
      </c>
    </row>
    <row r="37" spans="1:65" x14ac:dyDescent="0.25">
      <c r="A37" s="1">
        <v>18040</v>
      </c>
      <c r="B37" s="1">
        <v>52972403</v>
      </c>
      <c r="C37" s="1" t="s">
        <v>65</v>
      </c>
      <c r="D37" s="1" t="s">
        <v>80</v>
      </c>
      <c r="E37" s="1">
        <v>80100889</v>
      </c>
      <c r="F37" s="1" t="s">
        <v>109</v>
      </c>
      <c r="G37" s="1">
        <v>1056001</v>
      </c>
      <c r="H37" s="1" t="s">
        <v>110</v>
      </c>
      <c r="I37" s="1" t="s">
        <v>133</v>
      </c>
      <c r="J37" s="1" t="s">
        <v>140</v>
      </c>
      <c r="K37" s="2">
        <v>45273.562395833331</v>
      </c>
      <c r="L37" s="1" t="s">
        <v>157</v>
      </c>
      <c r="M37" s="1">
        <v>1</v>
      </c>
      <c r="N37" s="1" t="s">
        <v>70</v>
      </c>
      <c r="O37" s="1" t="s">
        <v>71</v>
      </c>
      <c r="P37" s="1" t="s">
        <v>72</v>
      </c>
      <c r="Q37" s="1" t="s">
        <v>73</v>
      </c>
      <c r="R37" s="1" t="s">
        <v>73</v>
      </c>
      <c r="S37" s="1">
        <v>0</v>
      </c>
      <c r="T37" s="1">
        <v>0</v>
      </c>
      <c r="U37" s="1">
        <v>0</v>
      </c>
      <c r="V37" s="1">
        <v>2630500</v>
      </c>
      <c r="W37" s="1">
        <v>0</v>
      </c>
      <c r="X37" s="1" t="s">
        <v>73</v>
      </c>
      <c r="Y37" s="1" t="s">
        <v>89</v>
      </c>
      <c r="Z37" s="1" t="s">
        <v>353</v>
      </c>
      <c r="AA37" s="1" t="s">
        <v>294</v>
      </c>
      <c r="AB37" s="1" t="s">
        <v>354</v>
      </c>
      <c r="AC37" s="1"/>
      <c r="AD37" s="1"/>
      <c r="AE37" s="1" t="s">
        <v>65</v>
      </c>
      <c r="AF37" s="2">
        <v>45273.562401932868</v>
      </c>
      <c r="AG37" s="1" t="s">
        <v>76</v>
      </c>
      <c r="AH37" s="2">
        <v>45274.449294907405</v>
      </c>
      <c r="AI37" s="1"/>
      <c r="AJ37" s="2"/>
      <c r="AK37" s="1"/>
      <c r="AL37" s="2"/>
      <c r="AM37" s="1" t="s">
        <v>109</v>
      </c>
      <c r="AN37" s="2">
        <v>45274.677369247685</v>
      </c>
      <c r="AO37" s="1" t="s">
        <v>355</v>
      </c>
      <c r="AP37" s="1"/>
      <c r="AQ37" s="1" t="s">
        <v>93</v>
      </c>
      <c r="AR37" s="1">
        <v>1056001</v>
      </c>
      <c r="AS37" s="1" t="s">
        <v>356</v>
      </c>
      <c r="AT37" s="1" t="s">
        <v>85</v>
      </c>
      <c r="AU37" s="1">
        <v>0</v>
      </c>
      <c r="AV37" s="1">
        <v>1</v>
      </c>
      <c r="AW37" s="1">
        <v>-1</v>
      </c>
      <c r="AX37" s="1">
        <v>0.88689297453674953</v>
      </c>
      <c r="AY37" s="1">
        <v>1.125</v>
      </c>
      <c r="AZ37" s="1" t="s">
        <v>147</v>
      </c>
      <c r="BA37" s="1">
        <v>13</v>
      </c>
      <c r="BB37" s="1">
        <v>16</v>
      </c>
      <c r="BC37" s="1">
        <v>3</v>
      </c>
      <c r="BD37" s="1">
        <v>0.125</v>
      </c>
      <c r="BE37" s="1">
        <v>2</v>
      </c>
      <c r="BF37" s="1">
        <v>1.125</v>
      </c>
      <c r="BG37" s="1">
        <v>18</v>
      </c>
      <c r="BH37" s="1" t="s">
        <v>601</v>
      </c>
      <c r="BI37" s="1"/>
      <c r="BJ37" s="1"/>
      <c r="BK37" s="1">
        <v>1.114967314817477</v>
      </c>
      <c r="BL37" s="1">
        <v>1.125</v>
      </c>
      <c r="BM37" s="1" t="s">
        <v>163</v>
      </c>
    </row>
    <row r="38" spans="1:65" x14ac:dyDescent="0.25">
      <c r="A38" s="1">
        <v>18041</v>
      </c>
      <c r="B38" s="1">
        <v>52972403</v>
      </c>
      <c r="C38" s="1" t="s">
        <v>65</v>
      </c>
      <c r="D38" s="1" t="s">
        <v>80</v>
      </c>
      <c r="E38" s="1">
        <v>80100889</v>
      </c>
      <c r="F38" s="1" t="s">
        <v>109</v>
      </c>
      <c r="G38" s="1">
        <v>1060001</v>
      </c>
      <c r="H38" s="1" t="s">
        <v>110</v>
      </c>
      <c r="I38" s="1" t="s">
        <v>133</v>
      </c>
      <c r="J38" s="1" t="s">
        <v>134</v>
      </c>
      <c r="K38" s="2">
        <v>45273.680254629631</v>
      </c>
      <c r="L38" s="1" t="s">
        <v>135</v>
      </c>
      <c r="M38" s="1">
        <v>1</v>
      </c>
      <c r="N38" s="1" t="s">
        <v>70</v>
      </c>
      <c r="O38" s="1" t="s">
        <v>71</v>
      </c>
      <c r="P38" s="1" t="s">
        <v>72</v>
      </c>
      <c r="Q38" s="1" t="s">
        <v>73</v>
      </c>
      <c r="R38" s="1" t="s">
        <v>73</v>
      </c>
      <c r="S38" s="1">
        <v>0</v>
      </c>
      <c r="T38" s="1">
        <v>0</v>
      </c>
      <c r="U38" s="1">
        <v>0</v>
      </c>
      <c r="V38" s="1">
        <v>2173400</v>
      </c>
      <c r="W38" s="1">
        <v>0</v>
      </c>
      <c r="X38" s="1" t="s">
        <v>73</v>
      </c>
      <c r="Y38" s="1" t="s">
        <v>89</v>
      </c>
      <c r="Z38" s="1" t="s">
        <v>357</v>
      </c>
      <c r="AA38" s="1" t="s">
        <v>358</v>
      </c>
      <c r="AB38" s="1" t="s">
        <v>137</v>
      </c>
      <c r="AC38" s="1"/>
      <c r="AD38" s="1"/>
      <c r="AE38" s="1" t="s">
        <v>65</v>
      </c>
      <c r="AF38" s="2">
        <v>45273.680256134263</v>
      </c>
      <c r="AG38" s="1" t="s">
        <v>76</v>
      </c>
      <c r="AH38" s="2">
        <v>45280.438861192131</v>
      </c>
      <c r="AI38" s="1"/>
      <c r="AJ38" s="2"/>
      <c r="AK38" s="1"/>
      <c r="AL38" s="2"/>
      <c r="AM38" s="1" t="s">
        <v>109</v>
      </c>
      <c r="AN38" s="2">
        <v>45280.472583530092</v>
      </c>
      <c r="AO38" s="1" t="s">
        <v>359</v>
      </c>
      <c r="AP38" s="1"/>
      <c r="AQ38" s="1" t="s">
        <v>93</v>
      </c>
      <c r="AR38" s="1">
        <v>1060001</v>
      </c>
      <c r="AS38" s="1" t="s">
        <v>360</v>
      </c>
      <c r="AT38" s="1" t="s">
        <v>85</v>
      </c>
      <c r="AU38" s="1">
        <v>0</v>
      </c>
      <c r="AV38" s="1">
        <v>1</v>
      </c>
      <c r="AW38" s="1">
        <v>-1</v>
      </c>
      <c r="AX38" s="1">
        <v>6.758605057868408</v>
      </c>
      <c r="AY38" s="1">
        <v>4.791666666666667</v>
      </c>
      <c r="AZ38" s="1" t="s">
        <v>319</v>
      </c>
      <c r="BA38" s="1">
        <v>16</v>
      </c>
      <c r="BB38" s="1">
        <v>11</v>
      </c>
      <c r="BC38" s="1">
        <v>19</v>
      </c>
      <c r="BD38" s="1">
        <v>0.79166666666666663</v>
      </c>
      <c r="BE38" s="1">
        <v>6</v>
      </c>
      <c r="BF38" s="1">
        <v>4.791666666666667</v>
      </c>
      <c r="BG38" s="1">
        <v>18</v>
      </c>
      <c r="BH38" s="1" t="s">
        <v>601</v>
      </c>
      <c r="BI38" s="1"/>
      <c r="BJ38" s="1"/>
      <c r="BK38" s="1">
        <v>6.7923273958294885</v>
      </c>
      <c r="BL38" s="1">
        <v>4.791666666666667</v>
      </c>
      <c r="BM38" s="1" t="s">
        <v>138</v>
      </c>
    </row>
    <row r="39" spans="1:65" x14ac:dyDescent="0.25">
      <c r="A39" s="1">
        <v>18048</v>
      </c>
      <c r="B39" s="1">
        <v>52972403</v>
      </c>
      <c r="C39" s="1" t="s">
        <v>65</v>
      </c>
      <c r="D39" s="1" t="s">
        <v>80</v>
      </c>
      <c r="E39" s="1">
        <v>80100889</v>
      </c>
      <c r="F39" s="1" t="s">
        <v>109</v>
      </c>
      <c r="G39" s="1">
        <v>1056001</v>
      </c>
      <c r="H39" s="1" t="s">
        <v>110</v>
      </c>
      <c r="I39" s="1" t="s">
        <v>133</v>
      </c>
      <c r="J39" s="1" t="s">
        <v>140</v>
      </c>
      <c r="K39" s="2">
        <v>45277.345659722225</v>
      </c>
      <c r="L39" s="1" t="s">
        <v>150</v>
      </c>
      <c r="M39" s="1">
        <v>1</v>
      </c>
      <c r="N39" s="1" t="s">
        <v>70</v>
      </c>
      <c r="O39" s="1" t="s">
        <v>71</v>
      </c>
      <c r="P39" s="1" t="s">
        <v>72</v>
      </c>
      <c r="Q39" s="1" t="s">
        <v>73</v>
      </c>
      <c r="R39" s="1" t="s">
        <v>73</v>
      </c>
      <c r="S39" s="1">
        <v>0</v>
      </c>
      <c r="T39" s="1">
        <v>0</v>
      </c>
      <c r="U39" s="1">
        <v>0</v>
      </c>
      <c r="V39" s="1">
        <v>1160000</v>
      </c>
      <c r="W39" s="1">
        <v>0</v>
      </c>
      <c r="X39" s="1" t="s">
        <v>73</v>
      </c>
      <c r="Y39" s="1" t="s">
        <v>211</v>
      </c>
      <c r="Z39" s="1" t="s">
        <v>361</v>
      </c>
      <c r="AA39" s="1" t="s">
        <v>136</v>
      </c>
      <c r="AB39" s="1" t="s">
        <v>362</v>
      </c>
      <c r="AC39" s="1"/>
      <c r="AD39" s="1"/>
      <c r="AE39" s="1" t="s">
        <v>65</v>
      </c>
      <c r="AF39" s="2">
        <v>45277.345664085646</v>
      </c>
      <c r="AG39" s="1" t="s">
        <v>76</v>
      </c>
      <c r="AH39" s="2">
        <v>45278.398180636577</v>
      </c>
      <c r="AI39" s="1"/>
      <c r="AJ39" s="2"/>
      <c r="AK39" s="1"/>
      <c r="AL39" s="2"/>
      <c r="AM39" s="1" t="s">
        <v>109</v>
      </c>
      <c r="AN39" s="2">
        <v>45279.20783136574</v>
      </c>
      <c r="AO39" s="1" t="s">
        <v>363</v>
      </c>
      <c r="AP39" s="1"/>
      <c r="AQ39" s="1" t="s">
        <v>93</v>
      </c>
      <c r="AR39" s="1">
        <v>1056001</v>
      </c>
      <c r="AS39" s="1" t="s">
        <v>364</v>
      </c>
      <c r="AT39" s="1" t="s">
        <v>85</v>
      </c>
      <c r="AU39" s="1">
        <v>0</v>
      </c>
      <c r="AV39" s="1">
        <v>1</v>
      </c>
      <c r="AW39" s="1">
        <v>-1</v>
      </c>
      <c r="AX39" s="1">
        <v>1.0525165509316139</v>
      </c>
      <c r="AY39" s="1">
        <v>0.83333333333333337</v>
      </c>
      <c r="AZ39" s="1" t="s">
        <v>147</v>
      </c>
      <c r="BA39" s="1">
        <v>8</v>
      </c>
      <c r="BB39" s="1">
        <v>4</v>
      </c>
      <c r="BC39" s="1">
        <v>20</v>
      </c>
      <c r="BD39" s="1">
        <v>0.83333333333333337</v>
      </c>
      <c r="BE39" s="1">
        <v>2</v>
      </c>
      <c r="BF39" s="1">
        <v>0.83333333333333337</v>
      </c>
      <c r="BG39" s="1">
        <v>15</v>
      </c>
      <c r="BH39" s="1" t="s">
        <v>601</v>
      </c>
      <c r="BI39" s="1"/>
      <c r="BJ39" s="1"/>
      <c r="BK39" s="1">
        <v>1.8621672800945817</v>
      </c>
      <c r="BL39" s="1">
        <v>0.83333333333333348</v>
      </c>
      <c r="BM39" s="1" t="s">
        <v>152</v>
      </c>
    </row>
    <row r="40" spans="1:65" x14ac:dyDescent="0.25">
      <c r="A40" s="1">
        <v>18050</v>
      </c>
      <c r="B40" s="1">
        <v>1013670118</v>
      </c>
      <c r="C40" s="1" t="s">
        <v>365</v>
      </c>
      <c r="D40" s="1" t="s">
        <v>80</v>
      </c>
      <c r="E40" s="1">
        <v>52272753</v>
      </c>
      <c r="F40" s="1" t="s">
        <v>149</v>
      </c>
      <c r="G40" s="1">
        <v>1060001</v>
      </c>
      <c r="H40" s="1" t="s">
        <v>110</v>
      </c>
      <c r="I40" s="1" t="s">
        <v>133</v>
      </c>
      <c r="J40" s="1" t="s">
        <v>134</v>
      </c>
      <c r="K40" s="2">
        <v>45279.478761574072</v>
      </c>
      <c r="L40" s="1" t="s">
        <v>366</v>
      </c>
      <c r="M40" s="1">
        <v>1</v>
      </c>
      <c r="N40" s="1" t="s">
        <v>70</v>
      </c>
      <c r="O40" s="1" t="s">
        <v>71</v>
      </c>
      <c r="P40" s="1" t="s">
        <v>72</v>
      </c>
      <c r="Q40" s="1" t="s">
        <v>73</v>
      </c>
      <c r="R40" s="1" t="s">
        <v>73</v>
      </c>
      <c r="S40" s="1">
        <v>0</v>
      </c>
      <c r="T40" s="1">
        <v>0</v>
      </c>
      <c r="U40" s="1">
        <v>0</v>
      </c>
      <c r="V40" s="1">
        <v>1748000</v>
      </c>
      <c r="W40" s="1">
        <v>0</v>
      </c>
      <c r="X40" s="1" t="s">
        <v>73</v>
      </c>
      <c r="Y40" s="1" t="s">
        <v>74</v>
      </c>
      <c r="Z40" s="1" t="s">
        <v>367</v>
      </c>
      <c r="AA40" s="1" t="s">
        <v>136</v>
      </c>
      <c r="AB40" s="1" t="s">
        <v>75</v>
      </c>
      <c r="AC40" s="1"/>
      <c r="AD40" s="1"/>
      <c r="AE40" s="1" t="s">
        <v>365</v>
      </c>
      <c r="AF40" s="2">
        <v>45279.478764733794</v>
      </c>
      <c r="AG40" s="1" t="s">
        <v>76</v>
      </c>
      <c r="AH40" s="2">
        <v>45280.368370798613</v>
      </c>
      <c r="AI40" s="1" t="s">
        <v>109</v>
      </c>
      <c r="AJ40" s="2">
        <v>45280.471805937501</v>
      </c>
      <c r="AK40" s="1"/>
      <c r="AL40" s="2"/>
      <c r="AM40" s="1" t="s">
        <v>149</v>
      </c>
      <c r="AN40" s="2">
        <v>45282.285893171298</v>
      </c>
      <c r="AO40" s="1" t="s">
        <v>368</v>
      </c>
      <c r="AP40" s="1"/>
      <c r="AQ40" s="1" t="s">
        <v>77</v>
      </c>
      <c r="AR40" s="1">
        <v>1060001</v>
      </c>
      <c r="AS40" s="1">
        <v>0</v>
      </c>
      <c r="AT40" s="1" t="s">
        <v>85</v>
      </c>
      <c r="AU40" s="1">
        <v>0</v>
      </c>
      <c r="AV40" s="1">
        <v>1</v>
      </c>
      <c r="AW40" s="1">
        <v>-1</v>
      </c>
      <c r="AX40" s="1">
        <v>0.88960606481850846</v>
      </c>
      <c r="AY40" s="1">
        <v>2.7916666666666665</v>
      </c>
      <c r="AZ40" s="1" t="s">
        <v>319</v>
      </c>
      <c r="BA40" s="1">
        <v>11</v>
      </c>
      <c r="BB40" s="1">
        <v>6</v>
      </c>
      <c r="BC40" s="1">
        <v>19</v>
      </c>
      <c r="BD40" s="1">
        <v>0.79166666666666663</v>
      </c>
      <c r="BE40" s="1">
        <v>4</v>
      </c>
      <c r="BF40" s="1">
        <v>2.7916666666666665</v>
      </c>
      <c r="BG40" s="1">
        <v>14</v>
      </c>
      <c r="BH40" s="1" t="s">
        <v>601</v>
      </c>
      <c r="BI40" s="1"/>
      <c r="BJ40" s="1"/>
      <c r="BK40" s="1">
        <v>2.8071284375037067</v>
      </c>
      <c r="BL40" s="1">
        <v>2.7916666666666665</v>
      </c>
      <c r="BM40" s="1" t="s">
        <v>369</v>
      </c>
    </row>
    <row r="41" spans="1:65" x14ac:dyDescent="0.25">
      <c r="A41" s="1">
        <v>18051</v>
      </c>
      <c r="B41" s="1">
        <v>1013670118</v>
      </c>
      <c r="C41" s="1" t="s">
        <v>365</v>
      </c>
      <c r="D41" s="1" t="s">
        <v>80</v>
      </c>
      <c r="E41" s="1">
        <v>79582102</v>
      </c>
      <c r="F41" s="1" t="s">
        <v>139</v>
      </c>
      <c r="G41" s="1">
        <v>1512001</v>
      </c>
      <c r="H41" s="1" t="s">
        <v>110</v>
      </c>
      <c r="I41" s="1" t="s">
        <v>111</v>
      </c>
      <c r="J41" s="1" t="s">
        <v>112</v>
      </c>
      <c r="K41" s="2">
        <v>45281.596122685187</v>
      </c>
      <c r="L41" s="1" t="s">
        <v>113</v>
      </c>
      <c r="M41" s="1">
        <v>1</v>
      </c>
      <c r="N41" s="1" t="s">
        <v>70</v>
      </c>
      <c r="O41" s="1" t="s">
        <v>71</v>
      </c>
      <c r="P41" s="1" t="s">
        <v>322</v>
      </c>
      <c r="Q41" s="1" t="s">
        <v>73</v>
      </c>
      <c r="R41" s="1" t="s">
        <v>73</v>
      </c>
      <c r="S41" s="1">
        <v>0</v>
      </c>
      <c r="T41" s="1">
        <v>0</v>
      </c>
      <c r="U41" s="1">
        <v>0</v>
      </c>
      <c r="V41" s="1">
        <v>1192800</v>
      </c>
      <c r="W41" s="1">
        <v>0</v>
      </c>
      <c r="X41" s="1" t="s">
        <v>73</v>
      </c>
      <c r="Y41" s="1" t="s">
        <v>89</v>
      </c>
      <c r="Z41" s="1" t="s">
        <v>370</v>
      </c>
      <c r="AA41" s="1" t="s">
        <v>371</v>
      </c>
      <c r="AB41" s="1" t="s">
        <v>372</v>
      </c>
      <c r="AC41" s="1"/>
      <c r="AD41" s="1"/>
      <c r="AE41" s="1" t="s">
        <v>365</v>
      </c>
      <c r="AF41" s="2">
        <v>45281.596129745369</v>
      </c>
      <c r="AG41" s="1" t="s">
        <v>76</v>
      </c>
      <c r="AH41" s="2">
        <v>45286.323358761576</v>
      </c>
      <c r="AI41" s="1"/>
      <c r="AJ41" s="2"/>
      <c r="AK41" s="1"/>
      <c r="AL41" s="2"/>
      <c r="AM41" s="1" t="s">
        <v>139</v>
      </c>
      <c r="AN41" s="2">
        <v>45288.695485069446</v>
      </c>
      <c r="AO41" s="1" t="s">
        <v>373</v>
      </c>
      <c r="AP41" s="1"/>
      <c r="AQ41" s="1" t="s">
        <v>89</v>
      </c>
      <c r="AR41" s="1">
        <v>1512001</v>
      </c>
      <c r="AS41" s="1" t="s">
        <v>374</v>
      </c>
      <c r="AT41" s="1" t="s">
        <v>85</v>
      </c>
      <c r="AU41" s="1">
        <v>0</v>
      </c>
      <c r="AV41" s="1">
        <v>1</v>
      </c>
      <c r="AW41" s="1">
        <v>-1</v>
      </c>
      <c r="AX41" s="1">
        <v>4.727229016207275</v>
      </c>
      <c r="AY41" s="1">
        <v>4.083333333333333</v>
      </c>
      <c r="AZ41" s="1" t="s">
        <v>109</v>
      </c>
      <c r="BA41" s="1">
        <v>14</v>
      </c>
      <c r="BB41" s="1">
        <v>16</v>
      </c>
      <c r="BC41" s="1">
        <v>2</v>
      </c>
      <c r="BD41" s="1">
        <v>8.3333333333333329E-2</v>
      </c>
      <c r="BE41" s="1">
        <v>5</v>
      </c>
      <c r="BF41" s="1">
        <v>4.083333333333333</v>
      </c>
      <c r="BG41" s="1">
        <v>12</v>
      </c>
      <c r="BH41" s="1" t="s">
        <v>601</v>
      </c>
      <c r="BI41" s="1"/>
      <c r="BJ41" s="1"/>
      <c r="BK41" s="1">
        <v>7.0993553240768961</v>
      </c>
      <c r="BL41" s="1">
        <v>4.083333333333333</v>
      </c>
      <c r="BM41" s="1" t="s">
        <v>120</v>
      </c>
    </row>
    <row r="42" spans="1:65" x14ac:dyDescent="0.25">
      <c r="A42" s="1">
        <v>18054</v>
      </c>
      <c r="B42" s="1">
        <v>1013670118</v>
      </c>
      <c r="C42" s="1" t="s">
        <v>365</v>
      </c>
      <c r="D42" s="1" t="s">
        <v>80</v>
      </c>
      <c r="E42" s="1">
        <v>80761207</v>
      </c>
      <c r="F42" s="1" t="s">
        <v>173</v>
      </c>
      <c r="G42" s="1">
        <v>1197001</v>
      </c>
      <c r="H42" s="1" t="s">
        <v>110</v>
      </c>
      <c r="I42" s="1" t="s">
        <v>205</v>
      </c>
      <c r="J42" s="1" t="s">
        <v>206</v>
      </c>
      <c r="K42" s="2">
        <v>45282.627476851849</v>
      </c>
      <c r="L42" s="1" t="s">
        <v>207</v>
      </c>
      <c r="M42" s="1">
        <v>1</v>
      </c>
      <c r="N42" s="1" t="s">
        <v>70</v>
      </c>
      <c r="O42" s="1" t="s">
        <v>71</v>
      </c>
      <c r="P42" s="1" t="s">
        <v>177</v>
      </c>
      <c r="Q42" s="1" t="s">
        <v>73</v>
      </c>
      <c r="R42" s="1" t="s">
        <v>73</v>
      </c>
      <c r="S42" s="1">
        <v>0</v>
      </c>
      <c r="T42" s="1">
        <v>0</v>
      </c>
      <c r="U42" s="1">
        <v>0</v>
      </c>
      <c r="V42" s="1">
        <v>1160000</v>
      </c>
      <c r="W42" s="1">
        <v>0</v>
      </c>
      <c r="X42" s="1" t="s">
        <v>73</v>
      </c>
      <c r="Y42" s="1" t="s">
        <v>89</v>
      </c>
      <c r="Z42" s="1" t="s">
        <v>381</v>
      </c>
      <c r="AA42" s="1" t="s">
        <v>378</v>
      </c>
      <c r="AB42" s="1" t="s">
        <v>382</v>
      </c>
      <c r="AC42" s="1"/>
      <c r="AD42" s="1"/>
      <c r="AE42" s="1" t="s">
        <v>365</v>
      </c>
      <c r="AF42" s="2">
        <v>45282.627479432871</v>
      </c>
      <c r="AG42" s="1" t="s">
        <v>76</v>
      </c>
      <c r="AH42" s="2">
        <v>45286.367830474534</v>
      </c>
      <c r="AI42" s="1"/>
      <c r="AJ42" s="2"/>
      <c r="AK42" s="1"/>
      <c r="AL42" s="2"/>
      <c r="AM42" s="1" t="s">
        <v>173</v>
      </c>
      <c r="AN42" s="2">
        <v>45286.451943946762</v>
      </c>
      <c r="AO42" s="1" t="s">
        <v>383</v>
      </c>
      <c r="AP42" s="1"/>
      <c r="AQ42" s="1" t="s">
        <v>89</v>
      </c>
      <c r="AR42" s="1">
        <v>1197001</v>
      </c>
      <c r="AS42" s="1" t="s">
        <v>384</v>
      </c>
      <c r="AT42" s="1" t="s">
        <v>85</v>
      </c>
      <c r="AU42" s="1">
        <v>0</v>
      </c>
      <c r="AV42" s="1">
        <v>1</v>
      </c>
      <c r="AW42" s="1">
        <v>-1</v>
      </c>
      <c r="AX42" s="1">
        <v>3.7403510416625068</v>
      </c>
      <c r="AY42" s="1">
        <v>0.79166666666666663</v>
      </c>
      <c r="AZ42" s="1" t="s">
        <v>173</v>
      </c>
      <c r="BA42" s="1">
        <v>15</v>
      </c>
      <c r="BB42" s="1">
        <v>10</v>
      </c>
      <c r="BC42" s="1">
        <v>19</v>
      </c>
      <c r="BD42" s="1">
        <v>0.79166666666666663</v>
      </c>
      <c r="BE42" s="1">
        <v>2</v>
      </c>
      <c r="BF42" s="1">
        <v>0.79166666666666663</v>
      </c>
      <c r="BG42" s="1">
        <v>11</v>
      </c>
      <c r="BH42" s="1" t="s">
        <v>601</v>
      </c>
      <c r="BI42" s="1"/>
      <c r="BJ42" s="1"/>
      <c r="BK42" s="1">
        <v>3.8244645138911442</v>
      </c>
      <c r="BL42" s="1">
        <v>0.79166666666666652</v>
      </c>
      <c r="BM42" s="1" t="s">
        <v>210</v>
      </c>
    </row>
    <row r="43" spans="1:65" x14ac:dyDescent="0.25">
      <c r="A43" s="1">
        <v>18055</v>
      </c>
      <c r="B43" s="1">
        <v>1013670118</v>
      </c>
      <c r="C43" s="1" t="s">
        <v>365</v>
      </c>
      <c r="D43" s="1" t="s">
        <v>80</v>
      </c>
      <c r="E43" s="1">
        <v>80761207</v>
      </c>
      <c r="F43" s="1" t="s">
        <v>173</v>
      </c>
      <c r="G43" s="1">
        <v>1197001</v>
      </c>
      <c r="H43" s="1" t="s">
        <v>110</v>
      </c>
      <c r="I43" s="1" t="s">
        <v>205</v>
      </c>
      <c r="J43" s="1" t="s">
        <v>206</v>
      </c>
      <c r="K43" s="2">
        <v>45282.629189814812</v>
      </c>
      <c r="L43" s="1" t="s">
        <v>207</v>
      </c>
      <c r="M43" s="1">
        <v>1</v>
      </c>
      <c r="N43" s="1" t="s">
        <v>70</v>
      </c>
      <c r="O43" s="1" t="s">
        <v>71</v>
      </c>
      <c r="P43" s="1" t="s">
        <v>177</v>
      </c>
      <c r="Q43" s="1" t="s">
        <v>73</v>
      </c>
      <c r="R43" s="1" t="s">
        <v>73</v>
      </c>
      <c r="S43" s="1">
        <v>0</v>
      </c>
      <c r="T43" s="1">
        <v>0</v>
      </c>
      <c r="U43" s="1">
        <v>0</v>
      </c>
      <c r="V43" s="1">
        <v>1160000</v>
      </c>
      <c r="W43" s="1">
        <v>0</v>
      </c>
      <c r="X43" s="1" t="s">
        <v>73</v>
      </c>
      <c r="Y43" s="1" t="s">
        <v>89</v>
      </c>
      <c r="Z43" s="1" t="s">
        <v>385</v>
      </c>
      <c r="AA43" s="1" t="s">
        <v>378</v>
      </c>
      <c r="AB43" s="1" t="s">
        <v>386</v>
      </c>
      <c r="AC43" s="1"/>
      <c r="AD43" s="1"/>
      <c r="AE43" s="1" t="s">
        <v>365</v>
      </c>
      <c r="AF43" s="2">
        <v>45282.6291915162</v>
      </c>
      <c r="AG43" s="1" t="s">
        <v>76</v>
      </c>
      <c r="AH43" s="2">
        <v>45286.372620682872</v>
      </c>
      <c r="AI43" s="1"/>
      <c r="AJ43" s="2"/>
      <c r="AK43" s="1"/>
      <c r="AL43" s="2"/>
      <c r="AM43" s="1" t="s">
        <v>173</v>
      </c>
      <c r="AN43" s="2">
        <v>45286.451846562501</v>
      </c>
      <c r="AO43" s="1" t="s">
        <v>387</v>
      </c>
      <c r="AP43" s="1"/>
      <c r="AQ43" s="1" t="s">
        <v>89</v>
      </c>
      <c r="AR43" s="1">
        <v>1197001</v>
      </c>
      <c r="AS43" s="1" t="s">
        <v>388</v>
      </c>
      <c r="AT43" s="1" t="s">
        <v>85</v>
      </c>
      <c r="AU43" s="1">
        <v>0</v>
      </c>
      <c r="AV43" s="1">
        <v>1</v>
      </c>
      <c r="AW43" s="1">
        <v>-1</v>
      </c>
      <c r="AX43" s="1">
        <v>3.7434291666722856</v>
      </c>
      <c r="AY43" s="1">
        <v>0.79166666666666663</v>
      </c>
      <c r="AZ43" s="1" t="s">
        <v>173</v>
      </c>
      <c r="BA43" s="1">
        <v>15</v>
      </c>
      <c r="BB43" s="1">
        <v>10</v>
      </c>
      <c r="BC43" s="1">
        <v>19</v>
      </c>
      <c r="BD43" s="1">
        <v>0.79166666666666663</v>
      </c>
      <c r="BE43" s="1">
        <v>2</v>
      </c>
      <c r="BF43" s="1">
        <v>0.79166666666666663</v>
      </c>
      <c r="BG43" s="1">
        <v>11</v>
      </c>
      <c r="BH43" s="1" t="s">
        <v>601</v>
      </c>
      <c r="BI43" s="1"/>
      <c r="BJ43" s="1"/>
      <c r="BK43" s="1">
        <v>3.8226550463004969</v>
      </c>
      <c r="BL43" s="1">
        <v>0.79166666666666652</v>
      </c>
      <c r="BM43" s="1" t="s">
        <v>210</v>
      </c>
    </row>
    <row r="44" spans="1:65" x14ac:dyDescent="0.25">
      <c r="A44" s="1">
        <v>18063</v>
      </c>
      <c r="B44" s="1">
        <v>1013670118</v>
      </c>
      <c r="C44" s="1" t="s">
        <v>365</v>
      </c>
      <c r="D44" s="1" t="s">
        <v>80</v>
      </c>
      <c r="E44" s="1">
        <v>79582102</v>
      </c>
      <c r="F44" s="1" t="s">
        <v>139</v>
      </c>
      <c r="G44" s="1">
        <v>1056001</v>
      </c>
      <c r="H44" s="1" t="s">
        <v>110</v>
      </c>
      <c r="I44" s="1" t="s">
        <v>133</v>
      </c>
      <c r="J44" s="1" t="s">
        <v>140</v>
      </c>
      <c r="K44" s="2">
        <v>45282.682743055557</v>
      </c>
      <c r="L44" s="1" t="s">
        <v>157</v>
      </c>
      <c r="M44" s="1">
        <v>1</v>
      </c>
      <c r="N44" s="1" t="s">
        <v>70</v>
      </c>
      <c r="O44" s="1" t="s">
        <v>71</v>
      </c>
      <c r="P44" s="1" t="s">
        <v>72</v>
      </c>
      <c r="Q44" s="1" t="s">
        <v>73</v>
      </c>
      <c r="R44" s="1" t="s">
        <v>73</v>
      </c>
      <c r="S44" s="1">
        <v>0</v>
      </c>
      <c r="T44" s="1">
        <v>0</v>
      </c>
      <c r="U44" s="1">
        <v>0</v>
      </c>
      <c r="V44" s="1">
        <v>2630500</v>
      </c>
      <c r="W44" s="1">
        <v>0</v>
      </c>
      <c r="X44" s="1" t="s">
        <v>73</v>
      </c>
      <c r="Y44" s="1" t="s">
        <v>89</v>
      </c>
      <c r="Z44" s="1" t="s">
        <v>406</v>
      </c>
      <c r="AA44" s="1" t="s">
        <v>170</v>
      </c>
      <c r="AB44" s="1" t="s">
        <v>407</v>
      </c>
      <c r="AC44" s="1"/>
      <c r="AD44" s="1"/>
      <c r="AE44" s="1" t="s">
        <v>365</v>
      </c>
      <c r="AF44" s="2">
        <v>45282.682750960645</v>
      </c>
      <c r="AG44" s="1" t="s">
        <v>76</v>
      </c>
      <c r="AH44" s="2">
        <v>45286.405714432869</v>
      </c>
      <c r="AI44" s="1"/>
      <c r="AJ44" s="2"/>
      <c r="AK44" s="1"/>
      <c r="AL44" s="2"/>
      <c r="AM44" s="1" t="s">
        <v>139</v>
      </c>
      <c r="AN44" s="2">
        <v>45288.324034224534</v>
      </c>
      <c r="AO44" s="1" t="s">
        <v>408</v>
      </c>
      <c r="AP44" s="1"/>
      <c r="AQ44" s="1" t="s">
        <v>89</v>
      </c>
      <c r="AR44" s="1">
        <v>1056001</v>
      </c>
      <c r="AS44" s="1" t="s">
        <v>409</v>
      </c>
      <c r="AT44" s="1" t="s">
        <v>85</v>
      </c>
      <c r="AU44" s="1">
        <v>0</v>
      </c>
      <c r="AV44" s="1">
        <v>1</v>
      </c>
      <c r="AW44" s="1">
        <v>-1</v>
      </c>
      <c r="AX44" s="1">
        <v>3.7229634722243645</v>
      </c>
      <c r="AY44" s="1">
        <v>2.625</v>
      </c>
      <c r="AZ44" s="1" t="s">
        <v>109</v>
      </c>
      <c r="BA44" s="1">
        <v>16</v>
      </c>
      <c r="BB44" s="1">
        <v>7</v>
      </c>
      <c r="BC44" s="1">
        <v>15</v>
      </c>
      <c r="BD44" s="1">
        <v>0.625</v>
      </c>
      <c r="BE44" s="1">
        <v>4</v>
      </c>
      <c r="BF44" s="1">
        <v>2.625</v>
      </c>
      <c r="BG44" s="1">
        <v>11</v>
      </c>
      <c r="BH44" s="1" t="s">
        <v>601</v>
      </c>
      <c r="BI44" s="1"/>
      <c r="BJ44" s="1"/>
      <c r="BK44" s="1">
        <v>5.6412832638889086</v>
      </c>
      <c r="BL44" s="1">
        <v>2.625</v>
      </c>
      <c r="BM44" s="1" t="s">
        <v>163</v>
      </c>
    </row>
    <row r="45" spans="1:65" x14ac:dyDescent="0.25">
      <c r="A45" s="1">
        <v>18065</v>
      </c>
      <c r="B45" s="1">
        <v>52972403</v>
      </c>
      <c r="C45" s="1" t="s">
        <v>65</v>
      </c>
      <c r="D45" s="1" t="s">
        <v>80</v>
      </c>
      <c r="E45" s="1">
        <v>79582102</v>
      </c>
      <c r="F45" s="1" t="s">
        <v>139</v>
      </c>
      <c r="G45" s="1">
        <v>1060001</v>
      </c>
      <c r="H45" s="1" t="s">
        <v>110</v>
      </c>
      <c r="I45" s="1" t="s">
        <v>133</v>
      </c>
      <c r="J45" s="1" t="s">
        <v>134</v>
      </c>
      <c r="K45" s="2">
        <v>45286.545891203707</v>
      </c>
      <c r="L45" s="1" t="s">
        <v>113</v>
      </c>
      <c r="M45" s="1">
        <v>1</v>
      </c>
      <c r="N45" s="1" t="s">
        <v>70</v>
      </c>
      <c r="O45" s="1" t="s">
        <v>71</v>
      </c>
      <c r="P45" s="1" t="s">
        <v>322</v>
      </c>
      <c r="Q45" s="1" t="s">
        <v>73</v>
      </c>
      <c r="R45" s="1" t="s">
        <v>73</v>
      </c>
      <c r="S45" s="1">
        <v>0</v>
      </c>
      <c r="T45" s="1">
        <v>0</v>
      </c>
      <c r="U45" s="1">
        <v>0</v>
      </c>
      <c r="V45" s="1">
        <v>1192800</v>
      </c>
      <c r="W45" s="1">
        <v>0</v>
      </c>
      <c r="X45" s="1" t="s">
        <v>73</v>
      </c>
      <c r="Y45" s="1" t="s">
        <v>89</v>
      </c>
      <c r="Z45" s="1" t="s">
        <v>416</v>
      </c>
      <c r="AA45" s="1" t="s">
        <v>375</v>
      </c>
      <c r="AB45" s="1" t="s">
        <v>417</v>
      </c>
      <c r="AC45" s="1"/>
      <c r="AD45" s="1"/>
      <c r="AE45" s="1" t="s">
        <v>65</v>
      </c>
      <c r="AF45" s="2">
        <v>45286.54589494213</v>
      </c>
      <c r="AG45" s="1" t="s">
        <v>76</v>
      </c>
      <c r="AH45" s="2">
        <v>45287.329792326389</v>
      </c>
      <c r="AI45" s="1"/>
      <c r="AJ45" s="2"/>
      <c r="AK45" s="1"/>
      <c r="AL45" s="2"/>
      <c r="AM45" s="1" t="s">
        <v>139</v>
      </c>
      <c r="AN45" s="2">
        <v>45288.323659340276</v>
      </c>
      <c r="AO45" s="1" t="s">
        <v>418</v>
      </c>
      <c r="AP45" s="1"/>
      <c r="AQ45" s="1" t="s">
        <v>93</v>
      </c>
      <c r="AR45" s="1">
        <v>1060001</v>
      </c>
      <c r="AS45" s="1" t="s">
        <v>419</v>
      </c>
      <c r="AT45" s="1" t="s">
        <v>85</v>
      </c>
      <c r="AU45" s="1">
        <v>0</v>
      </c>
      <c r="AV45" s="1">
        <v>1</v>
      </c>
      <c r="AW45" s="1">
        <v>-1</v>
      </c>
      <c r="AX45" s="1">
        <v>0.78389738425903488</v>
      </c>
      <c r="AY45" s="1">
        <v>1.75</v>
      </c>
      <c r="AZ45" s="1" t="s">
        <v>119</v>
      </c>
      <c r="BA45" s="1">
        <v>13</v>
      </c>
      <c r="BB45" s="1">
        <v>7</v>
      </c>
      <c r="BC45" s="1">
        <v>18</v>
      </c>
      <c r="BD45" s="1">
        <v>0.75</v>
      </c>
      <c r="BE45" s="1">
        <v>3</v>
      </c>
      <c r="BF45" s="1">
        <v>1.75</v>
      </c>
      <c r="BG45" s="1">
        <v>10</v>
      </c>
      <c r="BH45" s="1" t="s">
        <v>601</v>
      </c>
      <c r="BI45" s="1"/>
      <c r="BJ45" s="1"/>
      <c r="BK45" s="1">
        <v>1.7777643981462461</v>
      </c>
      <c r="BL45" s="1">
        <v>1.75</v>
      </c>
      <c r="BM45" s="1" t="s">
        <v>420</v>
      </c>
    </row>
    <row r="46" spans="1:65" x14ac:dyDescent="0.25">
      <c r="A46" s="1">
        <v>18068</v>
      </c>
      <c r="B46" s="1">
        <v>52972403</v>
      </c>
      <c r="C46" s="1" t="s">
        <v>65</v>
      </c>
      <c r="D46" s="1" t="s">
        <v>80</v>
      </c>
      <c r="E46" s="1">
        <v>80761207</v>
      </c>
      <c r="F46" s="1" t="s">
        <v>173</v>
      </c>
      <c r="G46" s="1">
        <v>1197001</v>
      </c>
      <c r="H46" s="1" t="s">
        <v>110</v>
      </c>
      <c r="I46" s="1" t="s">
        <v>205</v>
      </c>
      <c r="J46" s="1" t="s">
        <v>206</v>
      </c>
      <c r="K46" s="2">
        <v>45287.428263888891</v>
      </c>
      <c r="L46" s="1" t="s">
        <v>399</v>
      </c>
      <c r="M46" s="1">
        <v>1</v>
      </c>
      <c r="N46" s="1" t="s">
        <v>70</v>
      </c>
      <c r="O46" s="1" t="s">
        <v>71</v>
      </c>
      <c r="P46" s="1" t="s">
        <v>177</v>
      </c>
      <c r="Q46" s="1" t="s">
        <v>73</v>
      </c>
      <c r="R46" s="1" t="s">
        <v>73</v>
      </c>
      <c r="S46" s="1">
        <v>0</v>
      </c>
      <c r="T46" s="1">
        <v>0</v>
      </c>
      <c r="U46" s="1">
        <v>0</v>
      </c>
      <c r="V46" s="1">
        <v>1160000</v>
      </c>
      <c r="W46" s="1">
        <v>325900</v>
      </c>
      <c r="X46" s="1" t="s">
        <v>73</v>
      </c>
      <c r="Y46" s="1" t="s">
        <v>89</v>
      </c>
      <c r="Z46" s="1" t="s">
        <v>421</v>
      </c>
      <c r="AA46" s="1" t="s">
        <v>378</v>
      </c>
      <c r="AB46" s="1" t="s">
        <v>400</v>
      </c>
      <c r="AC46" s="1"/>
      <c r="AD46" s="1"/>
      <c r="AE46" s="1" t="s">
        <v>65</v>
      </c>
      <c r="AF46" s="2">
        <v>45287.428265312497</v>
      </c>
      <c r="AG46" s="1" t="s">
        <v>76</v>
      </c>
      <c r="AH46" s="2">
        <v>45289.945673148148</v>
      </c>
      <c r="AI46" s="1"/>
      <c r="AJ46" s="2"/>
      <c r="AK46" s="1"/>
      <c r="AL46" s="2"/>
      <c r="AM46" s="1" t="s">
        <v>173</v>
      </c>
      <c r="AN46" s="2">
        <v>45293.314202743059</v>
      </c>
      <c r="AO46" s="1" t="s">
        <v>422</v>
      </c>
      <c r="AP46" s="1"/>
      <c r="AQ46" s="1" t="s">
        <v>89</v>
      </c>
      <c r="AR46" s="1">
        <v>1197001</v>
      </c>
      <c r="AS46" s="1" t="s">
        <v>401</v>
      </c>
      <c r="AT46" s="1" t="s">
        <v>85</v>
      </c>
      <c r="AU46" s="1">
        <v>0</v>
      </c>
      <c r="AV46" s="1">
        <v>1</v>
      </c>
      <c r="AW46" s="1">
        <v>-1</v>
      </c>
      <c r="AX46" s="1">
        <v>2.5174078356503742</v>
      </c>
      <c r="AY46" s="1">
        <v>2.875</v>
      </c>
      <c r="AZ46" s="1" t="s">
        <v>173</v>
      </c>
      <c r="BA46" s="1">
        <v>10</v>
      </c>
      <c r="BB46" s="1">
        <v>7</v>
      </c>
      <c r="BC46" s="1">
        <v>21</v>
      </c>
      <c r="BD46" s="1">
        <v>0.875</v>
      </c>
      <c r="BE46" s="1">
        <v>4</v>
      </c>
      <c r="BF46" s="1">
        <v>2.875</v>
      </c>
      <c r="BG46" s="1">
        <v>9</v>
      </c>
      <c r="BH46" s="1" t="s">
        <v>602</v>
      </c>
      <c r="BI46" s="1"/>
      <c r="BJ46" s="1"/>
      <c r="BK46" s="1">
        <v>5.8859374305611709</v>
      </c>
      <c r="BL46" s="1">
        <v>2.875</v>
      </c>
      <c r="BM46" s="1" t="s">
        <v>423</v>
      </c>
    </row>
    <row r="47" spans="1:65" x14ac:dyDescent="0.25">
      <c r="A47" s="1">
        <v>18069</v>
      </c>
      <c r="B47" s="1">
        <v>52972403</v>
      </c>
      <c r="C47" s="1" t="s">
        <v>65</v>
      </c>
      <c r="D47" s="1" t="s">
        <v>80</v>
      </c>
      <c r="E47" s="1">
        <v>80761207</v>
      </c>
      <c r="F47" s="1" t="s">
        <v>173</v>
      </c>
      <c r="G47" s="1">
        <v>1197001</v>
      </c>
      <c r="H47" s="1" t="s">
        <v>110</v>
      </c>
      <c r="I47" s="1" t="s">
        <v>205</v>
      </c>
      <c r="J47" s="1" t="s">
        <v>206</v>
      </c>
      <c r="K47" s="2">
        <v>45287.506516203706</v>
      </c>
      <c r="L47" s="1" t="s">
        <v>207</v>
      </c>
      <c r="M47" s="1">
        <v>1</v>
      </c>
      <c r="N47" s="1" t="s">
        <v>70</v>
      </c>
      <c r="O47" s="1" t="s">
        <v>71</v>
      </c>
      <c r="P47" s="1" t="s">
        <v>177</v>
      </c>
      <c r="Q47" s="1" t="s">
        <v>73</v>
      </c>
      <c r="R47" s="1" t="s">
        <v>73</v>
      </c>
      <c r="S47" s="1">
        <v>0</v>
      </c>
      <c r="T47" s="1">
        <v>0</v>
      </c>
      <c r="U47" s="1">
        <v>0</v>
      </c>
      <c r="V47" s="1">
        <v>1160000</v>
      </c>
      <c r="W47" s="1">
        <v>0</v>
      </c>
      <c r="X47" s="1" t="s">
        <v>73</v>
      </c>
      <c r="Y47" s="1" t="s">
        <v>89</v>
      </c>
      <c r="Z47" s="1" t="s">
        <v>424</v>
      </c>
      <c r="AA47" s="1" t="s">
        <v>183</v>
      </c>
      <c r="AB47" s="1" t="s">
        <v>404</v>
      </c>
      <c r="AC47" s="1"/>
      <c r="AD47" s="1"/>
      <c r="AE47" s="1" t="s">
        <v>65</v>
      </c>
      <c r="AF47" s="2">
        <v>45287.506520752315</v>
      </c>
      <c r="AG47" s="1" t="s">
        <v>76</v>
      </c>
      <c r="AH47" s="2">
        <v>45289.947990856483</v>
      </c>
      <c r="AI47" s="1"/>
      <c r="AJ47" s="2"/>
      <c r="AK47" s="1"/>
      <c r="AL47" s="2"/>
      <c r="AM47" s="1" t="s">
        <v>173</v>
      </c>
      <c r="AN47" s="2">
        <v>45293.313992361109</v>
      </c>
      <c r="AO47" s="1" t="s">
        <v>425</v>
      </c>
      <c r="AP47" s="1"/>
      <c r="AQ47" s="1" t="s">
        <v>89</v>
      </c>
      <c r="AR47" s="1">
        <v>1197001</v>
      </c>
      <c r="AS47" s="1" t="s">
        <v>405</v>
      </c>
      <c r="AT47" s="1" t="s">
        <v>85</v>
      </c>
      <c r="AU47" s="1">
        <v>0</v>
      </c>
      <c r="AV47" s="1">
        <v>1</v>
      </c>
      <c r="AW47" s="1">
        <v>-1</v>
      </c>
      <c r="AX47" s="1">
        <v>2.44147010416782</v>
      </c>
      <c r="AY47" s="1">
        <v>2.7916666666666665</v>
      </c>
      <c r="AZ47" s="1" t="s">
        <v>173</v>
      </c>
      <c r="BA47" s="1">
        <v>12</v>
      </c>
      <c r="BB47" s="1">
        <v>7</v>
      </c>
      <c r="BC47" s="1">
        <v>19</v>
      </c>
      <c r="BD47" s="1">
        <v>0.79166666666666663</v>
      </c>
      <c r="BE47" s="1">
        <v>4</v>
      </c>
      <c r="BF47" s="1">
        <v>2.7916666666666665</v>
      </c>
      <c r="BG47" s="1">
        <v>9</v>
      </c>
      <c r="BH47" s="1" t="s">
        <v>602</v>
      </c>
      <c r="BI47" s="1"/>
      <c r="BJ47" s="1"/>
      <c r="BK47" s="1">
        <v>5.8074716087940033</v>
      </c>
      <c r="BL47" s="1">
        <v>2.7916666666666665</v>
      </c>
      <c r="BM47" s="1" t="s">
        <v>210</v>
      </c>
    </row>
    <row r="48" spans="1:65" x14ac:dyDescent="0.25">
      <c r="A48" s="1">
        <v>18070</v>
      </c>
      <c r="B48" s="1">
        <v>52972403</v>
      </c>
      <c r="C48" s="1" t="s">
        <v>65</v>
      </c>
      <c r="D48" s="1" t="s">
        <v>80</v>
      </c>
      <c r="E48" s="1">
        <v>52272753</v>
      </c>
      <c r="F48" s="1" t="s">
        <v>149</v>
      </c>
      <c r="G48" s="1">
        <v>1060001</v>
      </c>
      <c r="H48" s="1" t="s">
        <v>110</v>
      </c>
      <c r="I48" s="1" t="s">
        <v>133</v>
      </c>
      <c r="J48" s="1" t="s">
        <v>134</v>
      </c>
      <c r="K48" s="2">
        <v>45287.569664351853</v>
      </c>
      <c r="L48" s="1" t="s">
        <v>426</v>
      </c>
      <c r="M48" s="1">
        <v>2</v>
      </c>
      <c r="N48" s="1" t="s">
        <v>70</v>
      </c>
      <c r="O48" s="1" t="s">
        <v>71</v>
      </c>
      <c r="P48" s="1" t="s">
        <v>72</v>
      </c>
      <c r="Q48" s="1" t="s">
        <v>73</v>
      </c>
      <c r="R48" s="1" t="s">
        <v>73</v>
      </c>
      <c r="S48" s="1">
        <v>0</v>
      </c>
      <c r="T48" s="1">
        <v>0</v>
      </c>
      <c r="U48" s="1">
        <v>0</v>
      </c>
      <c r="V48" s="1">
        <v>2682600</v>
      </c>
      <c r="W48" s="1">
        <v>0</v>
      </c>
      <c r="X48" s="1" t="s">
        <v>73</v>
      </c>
      <c r="Y48" s="1" t="s">
        <v>74</v>
      </c>
      <c r="Z48" s="1" t="s">
        <v>427</v>
      </c>
      <c r="AA48" s="1" t="s">
        <v>136</v>
      </c>
      <c r="AB48" s="1" t="s">
        <v>75</v>
      </c>
      <c r="AC48" s="1"/>
      <c r="AD48" s="1"/>
      <c r="AE48" s="1" t="s">
        <v>65</v>
      </c>
      <c r="AF48" s="2">
        <v>45287.569675081017</v>
      </c>
      <c r="AG48" s="1" t="s">
        <v>76</v>
      </c>
      <c r="AH48" s="2">
        <v>45289.951391053241</v>
      </c>
      <c r="AI48" s="1" t="s">
        <v>109</v>
      </c>
      <c r="AJ48" s="2">
        <v>45295.390678206022</v>
      </c>
      <c r="AK48" s="1"/>
      <c r="AL48" s="2"/>
      <c r="AM48" s="1" t="s">
        <v>149</v>
      </c>
      <c r="AN48" s="2">
        <v>45295.577703206021</v>
      </c>
      <c r="AO48" s="1" t="s">
        <v>428</v>
      </c>
      <c r="AP48" s="1"/>
      <c r="AQ48" s="1" t="s">
        <v>77</v>
      </c>
      <c r="AR48" s="1">
        <v>1060001</v>
      </c>
      <c r="AS48" s="1">
        <v>0</v>
      </c>
      <c r="AT48" s="1" t="s">
        <v>85</v>
      </c>
      <c r="AU48" s="1">
        <v>0</v>
      </c>
      <c r="AV48" s="1">
        <v>1</v>
      </c>
      <c r="AW48" s="1">
        <v>-1</v>
      </c>
      <c r="AX48" s="1">
        <v>2.3817159722239012</v>
      </c>
      <c r="AY48" s="1">
        <v>5</v>
      </c>
      <c r="AZ48" s="1" t="s">
        <v>429</v>
      </c>
      <c r="BA48" s="1">
        <v>13</v>
      </c>
      <c r="BB48" s="1">
        <v>13</v>
      </c>
      <c r="BC48" s="1">
        <v>-24</v>
      </c>
      <c r="BD48" s="1">
        <v>-1</v>
      </c>
      <c r="BE48" s="1">
        <v>6</v>
      </c>
      <c r="BF48" s="1">
        <v>5</v>
      </c>
      <c r="BG48" s="1">
        <v>9</v>
      </c>
      <c r="BH48" s="1" t="s">
        <v>602</v>
      </c>
      <c r="BI48" s="1"/>
      <c r="BJ48" s="1"/>
      <c r="BK48" s="1">
        <v>8.0080281250047847</v>
      </c>
      <c r="BL48" s="1">
        <v>5</v>
      </c>
      <c r="BM48" s="1" t="s">
        <v>430</v>
      </c>
    </row>
    <row r="49" spans="1:65" x14ac:dyDescent="0.25">
      <c r="A49" s="1">
        <v>18071</v>
      </c>
      <c r="B49" s="1">
        <v>52972403</v>
      </c>
      <c r="C49" s="1" t="s">
        <v>65</v>
      </c>
      <c r="D49" s="1" t="s">
        <v>80</v>
      </c>
      <c r="E49" s="1">
        <v>52272753</v>
      </c>
      <c r="F49" s="1" t="s">
        <v>149</v>
      </c>
      <c r="G49" s="1">
        <v>1060001</v>
      </c>
      <c r="H49" s="1" t="s">
        <v>110</v>
      </c>
      <c r="I49" s="1" t="s">
        <v>133</v>
      </c>
      <c r="J49" s="1" t="s">
        <v>134</v>
      </c>
      <c r="K49" s="2">
        <v>45287.569791666669</v>
      </c>
      <c r="L49" s="1" t="s">
        <v>135</v>
      </c>
      <c r="M49" s="1">
        <v>9</v>
      </c>
      <c r="N49" s="1" t="s">
        <v>70</v>
      </c>
      <c r="O49" s="1" t="s">
        <v>71</v>
      </c>
      <c r="P49" s="1" t="s">
        <v>72</v>
      </c>
      <c r="Q49" s="1" t="s">
        <v>73</v>
      </c>
      <c r="R49" s="1" t="s">
        <v>73</v>
      </c>
      <c r="S49" s="1">
        <v>0</v>
      </c>
      <c r="T49" s="1">
        <v>0</v>
      </c>
      <c r="U49" s="1">
        <v>0</v>
      </c>
      <c r="V49" s="1">
        <v>2173400</v>
      </c>
      <c r="W49" s="1">
        <v>0</v>
      </c>
      <c r="X49" s="1" t="s">
        <v>73</v>
      </c>
      <c r="Y49" s="1" t="s">
        <v>74</v>
      </c>
      <c r="Z49" s="1" t="s">
        <v>431</v>
      </c>
      <c r="AA49" s="1" t="s">
        <v>136</v>
      </c>
      <c r="AB49" s="1" t="s">
        <v>75</v>
      </c>
      <c r="AC49" s="1"/>
      <c r="AD49" s="1"/>
      <c r="AE49" s="1" t="s">
        <v>65</v>
      </c>
      <c r="AF49" s="2">
        <v>45287.569792627313</v>
      </c>
      <c r="AG49" s="1" t="s">
        <v>76</v>
      </c>
      <c r="AH49" s="2">
        <v>45289.953349456016</v>
      </c>
      <c r="AI49" s="1" t="s">
        <v>109</v>
      </c>
      <c r="AJ49" s="2">
        <v>45295.390225613424</v>
      </c>
      <c r="AK49" s="1"/>
      <c r="AL49" s="2"/>
      <c r="AM49" s="1" t="s">
        <v>149</v>
      </c>
      <c r="AN49" s="2">
        <v>45295.576542743052</v>
      </c>
      <c r="AO49" s="1" t="s">
        <v>432</v>
      </c>
      <c r="AP49" s="1"/>
      <c r="AQ49" s="1" t="s">
        <v>77</v>
      </c>
      <c r="AR49" s="1">
        <v>1060001</v>
      </c>
      <c r="AS49" s="1">
        <v>0</v>
      </c>
      <c r="AT49" s="1" t="s">
        <v>85</v>
      </c>
      <c r="AU49" s="1">
        <v>0</v>
      </c>
      <c r="AV49" s="1">
        <v>1</v>
      </c>
      <c r="AW49" s="1">
        <v>-1</v>
      </c>
      <c r="AX49" s="1">
        <v>2.3835568287031492</v>
      </c>
      <c r="AY49" s="1">
        <v>5</v>
      </c>
      <c r="AZ49" s="1" t="s">
        <v>429</v>
      </c>
      <c r="BA49" s="1">
        <v>13</v>
      </c>
      <c r="BB49" s="1">
        <v>13</v>
      </c>
      <c r="BC49" s="1">
        <v>-24</v>
      </c>
      <c r="BD49" s="1">
        <v>-1</v>
      </c>
      <c r="BE49" s="1">
        <v>6</v>
      </c>
      <c r="BF49" s="1">
        <v>5</v>
      </c>
      <c r="BG49" s="1">
        <v>9</v>
      </c>
      <c r="BH49" s="1" t="s">
        <v>602</v>
      </c>
      <c r="BI49" s="1"/>
      <c r="BJ49" s="1"/>
      <c r="BK49" s="1">
        <v>8.0067501157391234</v>
      </c>
      <c r="BL49" s="1">
        <v>5</v>
      </c>
      <c r="BM49" s="1" t="s">
        <v>138</v>
      </c>
    </row>
    <row r="50" spans="1:65" x14ac:dyDescent="0.25">
      <c r="A50" s="1">
        <v>18072</v>
      </c>
      <c r="B50" s="1">
        <v>52972403</v>
      </c>
      <c r="C50" s="1" t="s">
        <v>65</v>
      </c>
      <c r="D50" s="1" t="s">
        <v>80</v>
      </c>
      <c r="E50" s="1">
        <v>80100889</v>
      </c>
      <c r="F50" s="1" t="s">
        <v>109</v>
      </c>
      <c r="G50" s="1">
        <v>1060001</v>
      </c>
      <c r="H50" s="1" t="s">
        <v>110</v>
      </c>
      <c r="I50" s="1" t="s">
        <v>133</v>
      </c>
      <c r="J50" s="1" t="s">
        <v>134</v>
      </c>
      <c r="K50" s="2">
        <v>45287.589733796296</v>
      </c>
      <c r="L50" s="1" t="s">
        <v>113</v>
      </c>
      <c r="M50" s="1">
        <v>1</v>
      </c>
      <c r="N50" s="1" t="s">
        <v>70</v>
      </c>
      <c r="O50" s="1" t="s">
        <v>71</v>
      </c>
      <c r="P50" s="1" t="s">
        <v>322</v>
      </c>
      <c r="Q50" s="1" t="s">
        <v>73</v>
      </c>
      <c r="R50" s="1" t="s">
        <v>73</v>
      </c>
      <c r="S50" s="1">
        <v>0</v>
      </c>
      <c r="T50" s="1">
        <v>0</v>
      </c>
      <c r="U50" s="1">
        <v>0</v>
      </c>
      <c r="V50" s="1">
        <v>1192800</v>
      </c>
      <c r="W50" s="1">
        <v>0</v>
      </c>
      <c r="X50" s="1" t="s">
        <v>73</v>
      </c>
      <c r="Y50" s="1" t="s">
        <v>211</v>
      </c>
      <c r="Z50" s="1" t="s">
        <v>433</v>
      </c>
      <c r="AA50" s="1" t="s">
        <v>375</v>
      </c>
      <c r="AB50" s="1" t="s">
        <v>376</v>
      </c>
      <c r="AC50" s="1"/>
      <c r="AD50" s="1"/>
      <c r="AE50" s="1" t="s">
        <v>65</v>
      </c>
      <c r="AF50" s="2">
        <v>45287.589743900462</v>
      </c>
      <c r="AG50" s="1" t="s">
        <v>76</v>
      </c>
      <c r="AH50" s="2">
        <v>45290.531651886573</v>
      </c>
      <c r="AI50" s="1"/>
      <c r="AJ50" s="2"/>
      <c r="AK50" s="1"/>
      <c r="AL50" s="2"/>
      <c r="AM50" s="1" t="s">
        <v>109</v>
      </c>
      <c r="AN50" s="2">
        <v>45295.389709803239</v>
      </c>
      <c r="AO50" s="1" t="s">
        <v>434</v>
      </c>
      <c r="AP50" s="1"/>
      <c r="AQ50" s="1" t="s">
        <v>435</v>
      </c>
      <c r="AR50" s="1">
        <v>1060001</v>
      </c>
      <c r="AS50" s="1" t="s">
        <v>377</v>
      </c>
      <c r="AT50" s="1" t="s">
        <v>85</v>
      </c>
      <c r="AU50" s="1">
        <v>0</v>
      </c>
      <c r="AV50" s="1">
        <v>1</v>
      </c>
      <c r="AW50" s="1">
        <v>-1</v>
      </c>
      <c r="AX50" s="1">
        <v>2.9419079861108912</v>
      </c>
      <c r="AY50" s="1">
        <v>4.791666666666667</v>
      </c>
      <c r="AZ50" s="1" t="s">
        <v>109</v>
      </c>
      <c r="BA50" s="1">
        <v>14</v>
      </c>
      <c r="BB50" s="1">
        <v>9</v>
      </c>
      <c r="BC50" s="1">
        <v>19</v>
      </c>
      <c r="BD50" s="1">
        <v>0.79166666666666663</v>
      </c>
      <c r="BE50" s="1">
        <v>6</v>
      </c>
      <c r="BF50" s="1">
        <v>4.791666666666667</v>
      </c>
      <c r="BG50" s="1">
        <v>9</v>
      </c>
      <c r="BH50" s="1" t="s">
        <v>602</v>
      </c>
      <c r="BI50" s="1"/>
      <c r="BJ50" s="1"/>
      <c r="BK50" s="1">
        <v>7.7999659027773314</v>
      </c>
      <c r="BL50" s="1">
        <v>4.791666666666667</v>
      </c>
      <c r="BM50" s="1" t="s">
        <v>420</v>
      </c>
    </row>
    <row r="51" spans="1:65" x14ac:dyDescent="0.25">
      <c r="A51" s="1">
        <v>18075</v>
      </c>
      <c r="B51" s="1">
        <v>52972403</v>
      </c>
      <c r="C51" s="1" t="s">
        <v>65</v>
      </c>
      <c r="D51" s="1" t="s">
        <v>80</v>
      </c>
      <c r="E51" s="1">
        <v>52272753</v>
      </c>
      <c r="F51" s="1" t="s">
        <v>149</v>
      </c>
      <c r="G51" s="1">
        <v>1512001</v>
      </c>
      <c r="H51" s="1" t="s">
        <v>110</v>
      </c>
      <c r="I51" s="1" t="s">
        <v>111</v>
      </c>
      <c r="J51" s="1" t="s">
        <v>112</v>
      </c>
      <c r="K51" s="2">
        <v>45287.691296296296</v>
      </c>
      <c r="L51" s="1" t="s">
        <v>321</v>
      </c>
      <c r="M51" s="1">
        <v>3</v>
      </c>
      <c r="N51" s="1" t="s">
        <v>70</v>
      </c>
      <c r="O51" s="1" t="s">
        <v>71</v>
      </c>
      <c r="P51" s="1" t="s">
        <v>322</v>
      </c>
      <c r="Q51" s="1" t="s">
        <v>73</v>
      </c>
      <c r="R51" s="1" t="s">
        <v>73</v>
      </c>
      <c r="S51" s="1">
        <v>0</v>
      </c>
      <c r="T51" s="1">
        <v>0</v>
      </c>
      <c r="U51" s="1">
        <v>0</v>
      </c>
      <c r="V51" s="1">
        <v>1192800</v>
      </c>
      <c r="W51" s="1">
        <v>0</v>
      </c>
      <c r="X51" s="1" t="s">
        <v>73</v>
      </c>
      <c r="Y51" s="1" t="s">
        <v>74</v>
      </c>
      <c r="Z51" s="1" t="s">
        <v>439</v>
      </c>
      <c r="AA51" s="1" t="s">
        <v>375</v>
      </c>
      <c r="AB51" s="1" t="s">
        <v>75</v>
      </c>
      <c r="AC51" s="1"/>
      <c r="AD51" s="1"/>
      <c r="AE51" s="1" t="s">
        <v>65</v>
      </c>
      <c r="AF51" s="2">
        <v>45287.691304363427</v>
      </c>
      <c r="AG51" s="1" t="s">
        <v>76</v>
      </c>
      <c r="AH51" s="2">
        <v>45289.972722106482</v>
      </c>
      <c r="AI51" s="1" t="s">
        <v>109</v>
      </c>
      <c r="AJ51" s="2">
        <v>45295.389134722223</v>
      </c>
      <c r="AK51" s="1"/>
      <c r="AL51" s="2"/>
      <c r="AM51" s="1" t="s">
        <v>149</v>
      </c>
      <c r="AN51" s="2">
        <v>45295.575601238423</v>
      </c>
      <c r="AO51" s="1" t="s">
        <v>440</v>
      </c>
      <c r="AP51" s="1"/>
      <c r="AQ51" s="1" t="s">
        <v>77</v>
      </c>
      <c r="AR51" s="1">
        <v>1512001</v>
      </c>
      <c r="AS51" s="1">
        <v>0</v>
      </c>
      <c r="AT51" s="1" t="s">
        <v>85</v>
      </c>
      <c r="AU51" s="1">
        <v>0</v>
      </c>
      <c r="AV51" s="1">
        <v>1</v>
      </c>
      <c r="AW51" s="1">
        <v>-1</v>
      </c>
      <c r="AX51" s="1">
        <v>2.2814177430554992</v>
      </c>
      <c r="AY51" s="1">
        <v>4.875</v>
      </c>
      <c r="AZ51" s="1" t="s">
        <v>119</v>
      </c>
      <c r="BA51" s="1">
        <v>16</v>
      </c>
      <c r="BB51" s="1">
        <v>13</v>
      </c>
      <c r="BC51" s="1">
        <v>21</v>
      </c>
      <c r="BD51" s="1">
        <v>0.875</v>
      </c>
      <c r="BE51" s="1">
        <v>6</v>
      </c>
      <c r="BF51" s="1">
        <v>4.875</v>
      </c>
      <c r="BG51" s="1">
        <v>9</v>
      </c>
      <c r="BH51" s="1" t="s">
        <v>602</v>
      </c>
      <c r="BI51" s="1"/>
      <c r="BJ51" s="1"/>
      <c r="BK51" s="1">
        <v>7.8842968749959246</v>
      </c>
      <c r="BL51" s="1">
        <v>4.875</v>
      </c>
      <c r="BM51" s="1" t="s">
        <v>323</v>
      </c>
    </row>
    <row r="52" spans="1:65" x14ac:dyDescent="0.25">
      <c r="A52" s="1">
        <v>18076</v>
      </c>
      <c r="B52" s="1">
        <v>52972403</v>
      </c>
      <c r="C52" s="1" t="s">
        <v>65</v>
      </c>
      <c r="D52" s="1" t="s">
        <v>80</v>
      </c>
      <c r="E52" s="1">
        <v>80100889</v>
      </c>
      <c r="F52" s="1" t="s">
        <v>109</v>
      </c>
      <c r="G52" s="1">
        <v>1056001</v>
      </c>
      <c r="H52" s="1" t="s">
        <v>110</v>
      </c>
      <c r="I52" s="1" t="s">
        <v>133</v>
      </c>
      <c r="J52" s="1" t="s">
        <v>140</v>
      </c>
      <c r="K52" s="2">
        <v>45288.657129629632</v>
      </c>
      <c r="L52" s="1" t="s">
        <v>141</v>
      </c>
      <c r="M52" s="1">
        <v>1</v>
      </c>
      <c r="N52" s="1" t="s">
        <v>70</v>
      </c>
      <c r="O52" s="1" t="s">
        <v>71</v>
      </c>
      <c r="P52" s="1" t="s">
        <v>72</v>
      </c>
      <c r="Q52" s="1" t="s">
        <v>73</v>
      </c>
      <c r="R52" s="1" t="s">
        <v>73</v>
      </c>
      <c r="S52" s="1">
        <v>0</v>
      </c>
      <c r="T52" s="1">
        <v>0</v>
      </c>
      <c r="U52" s="1">
        <v>0</v>
      </c>
      <c r="V52" s="1">
        <v>1749300</v>
      </c>
      <c r="W52" s="1">
        <v>0</v>
      </c>
      <c r="X52" s="1" t="s">
        <v>73</v>
      </c>
      <c r="Y52" s="1" t="s">
        <v>89</v>
      </c>
      <c r="Z52" s="1" t="s">
        <v>441</v>
      </c>
      <c r="AA52" s="1" t="s">
        <v>136</v>
      </c>
      <c r="AB52" s="1" t="s">
        <v>442</v>
      </c>
      <c r="AC52" s="1"/>
      <c r="AD52" s="1"/>
      <c r="AE52" s="1" t="s">
        <v>65</v>
      </c>
      <c r="AF52" s="2">
        <v>45288.657140358795</v>
      </c>
      <c r="AG52" s="1" t="s">
        <v>76</v>
      </c>
      <c r="AH52" s="2">
        <v>45289.976114351855</v>
      </c>
      <c r="AI52" s="1"/>
      <c r="AJ52" s="2"/>
      <c r="AK52" s="1"/>
      <c r="AL52" s="2"/>
      <c r="AM52" s="1" t="s">
        <v>109</v>
      </c>
      <c r="AN52" s="2">
        <v>45295.387601817129</v>
      </c>
      <c r="AO52" s="1" t="s">
        <v>443</v>
      </c>
      <c r="AP52" s="1"/>
      <c r="AQ52" s="1" t="s">
        <v>93</v>
      </c>
      <c r="AR52" s="1">
        <v>1056001</v>
      </c>
      <c r="AS52" s="1" t="s">
        <v>444</v>
      </c>
      <c r="AT52" s="1" t="s">
        <v>85</v>
      </c>
      <c r="AU52" s="1">
        <v>0</v>
      </c>
      <c r="AV52" s="1">
        <v>1</v>
      </c>
      <c r="AW52" s="1">
        <v>-1</v>
      </c>
      <c r="AX52" s="1">
        <v>1.3189739930603537</v>
      </c>
      <c r="AY52" s="1">
        <v>3.75</v>
      </c>
      <c r="AZ52" s="1" t="s">
        <v>437</v>
      </c>
      <c r="BA52" s="1">
        <v>15</v>
      </c>
      <c r="BB52" s="1">
        <v>9</v>
      </c>
      <c r="BC52" s="1">
        <v>18</v>
      </c>
      <c r="BD52" s="1">
        <v>0.75</v>
      </c>
      <c r="BE52" s="1">
        <v>5</v>
      </c>
      <c r="BF52" s="1">
        <v>3.75</v>
      </c>
      <c r="BG52" s="1">
        <v>8</v>
      </c>
      <c r="BH52" s="1" t="s">
        <v>602</v>
      </c>
      <c r="BI52" s="1"/>
      <c r="BJ52" s="1"/>
      <c r="BK52" s="1">
        <v>6.7304614583335933</v>
      </c>
      <c r="BL52" s="1">
        <v>3.75</v>
      </c>
      <c r="BM52" s="1" t="s">
        <v>148</v>
      </c>
    </row>
    <row r="53" spans="1:65" x14ac:dyDescent="0.25">
      <c r="A53" s="1">
        <v>18077</v>
      </c>
      <c r="B53" s="1">
        <v>52972403</v>
      </c>
      <c r="C53" s="1" t="s">
        <v>65</v>
      </c>
      <c r="D53" s="1" t="s">
        <v>80</v>
      </c>
      <c r="E53" s="1">
        <v>80100889</v>
      </c>
      <c r="F53" s="1" t="s">
        <v>109</v>
      </c>
      <c r="G53" s="1">
        <v>1512001</v>
      </c>
      <c r="H53" s="1" t="s">
        <v>110</v>
      </c>
      <c r="I53" s="1" t="s">
        <v>111</v>
      </c>
      <c r="J53" s="1" t="s">
        <v>112</v>
      </c>
      <c r="K53" s="2">
        <v>45288.680532407408</v>
      </c>
      <c r="L53" s="1" t="s">
        <v>113</v>
      </c>
      <c r="M53" s="1">
        <v>1</v>
      </c>
      <c r="N53" s="1" t="s">
        <v>70</v>
      </c>
      <c r="O53" s="1" t="s">
        <v>71</v>
      </c>
      <c r="P53" s="1" t="s">
        <v>322</v>
      </c>
      <c r="Q53" s="1" t="s">
        <v>73</v>
      </c>
      <c r="R53" s="1" t="s">
        <v>73</v>
      </c>
      <c r="S53" s="1">
        <v>0</v>
      </c>
      <c r="T53" s="1">
        <v>0</v>
      </c>
      <c r="U53" s="1">
        <v>0</v>
      </c>
      <c r="V53" s="1">
        <v>1192800</v>
      </c>
      <c r="W53" s="1">
        <v>0</v>
      </c>
      <c r="X53" s="1" t="s">
        <v>73</v>
      </c>
      <c r="Y53" s="1" t="s">
        <v>89</v>
      </c>
      <c r="Z53" s="1" t="s">
        <v>445</v>
      </c>
      <c r="AA53" s="1" t="s">
        <v>375</v>
      </c>
      <c r="AB53" s="1" t="s">
        <v>446</v>
      </c>
      <c r="AC53" s="1"/>
      <c r="AD53" s="1"/>
      <c r="AE53" s="1" t="s">
        <v>65</v>
      </c>
      <c r="AF53" s="2">
        <v>45288.680533182873</v>
      </c>
      <c r="AG53" s="1" t="s">
        <v>76</v>
      </c>
      <c r="AH53" s="2">
        <v>45289.980262118057</v>
      </c>
      <c r="AI53" s="1"/>
      <c r="AJ53" s="2"/>
      <c r="AK53" s="1"/>
      <c r="AL53" s="2"/>
      <c r="AM53" s="1" t="s">
        <v>109</v>
      </c>
      <c r="AN53" s="2">
        <v>45295.385687071757</v>
      </c>
      <c r="AO53" s="1" t="s">
        <v>447</v>
      </c>
      <c r="AP53" s="1"/>
      <c r="AQ53" s="1" t="s">
        <v>93</v>
      </c>
      <c r="AR53" s="1">
        <v>1512001</v>
      </c>
      <c r="AS53" s="1" t="s">
        <v>448</v>
      </c>
      <c r="AT53" s="1" t="s">
        <v>85</v>
      </c>
      <c r="AU53" s="1">
        <v>0</v>
      </c>
      <c r="AV53" s="1">
        <v>1</v>
      </c>
      <c r="AW53" s="1">
        <v>-1</v>
      </c>
      <c r="AX53" s="1">
        <v>1.2997289351842483</v>
      </c>
      <c r="AY53" s="1">
        <v>3.7083333333333335</v>
      </c>
      <c r="AZ53" s="1" t="s">
        <v>119</v>
      </c>
      <c r="BA53" s="1">
        <v>16</v>
      </c>
      <c r="BB53" s="1">
        <v>9</v>
      </c>
      <c r="BC53" s="1">
        <v>17</v>
      </c>
      <c r="BD53" s="1">
        <v>0.70833333333333337</v>
      </c>
      <c r="BE53" s="1">
        <v>5</v>
      </c>
      <c r="BF53" s="1">
        <v>3.7083333333333335</v>
      </c>
      <c r="BG53" s="1">
        <v>8</v>
      </c>
      <c r="BH53" s="1" t="s">
        <v>602</v>
      </c>
      <c r="BI53" s="1"/>
      <c r="BJ53" s="1"/>
      <c r="BK53" s="1">
        <v>6.7051538888845243</v>
      </c>
      <c r="BL53" s="1">
        <v>3.7083333333333335</v>
      </c>
      <c r="BM53" s="1" t="s">
        <v>120</v>
      </c>
    </row>
    <row r="54" spans="1:65" x14ac:dyDescent="0.25">
      <c r="A54" s="1">
        <v>18078</v>
      </c>
      <c r="B54" s="1">
        <v>52972403</v>
      </c>
      <c r="C54" s="1" t="s">
        <v>65</v>
      </c>
      <c r="D54" s="1" t="s">
        <v>80</v>
      </c>
      <c r="E54" s="1"/>
      <c r="F54" s="1"/>
      <c r="G54" s="1">
        <v>89992</v>
      </c>
      <c r="H54" s="1" t="s">
        <v>67</v>
      </c>
      <c r="I54" s="1" t="s">
        <v>243</v>
      </c>
      <c r="J54" s="1" t="s">
        <v>244</v>
      </c>
      <c r="K54" s="2">
        <v>45289.399814814817</v>
      </c>
      <c r="L54" s="1" t="s">
        <v>410</v>
      </c>
      <c r="M54" s="1">
        <v>1</v>
      </c>
      <c r="N54" s="1" t="s">
        <v>70</v>
      </c>
      <c r="O54" s="1" t="s">
        <v>71</v>
      </c>
      <c r="P54" s="1" t="s">
        <v>88</v>
      </c>
      <c r="Q54" s="1" t="s">
        <v>73</v>
      </c>
      <c r="R54" s="1" t="s">
        <v>73</v>
      </c>
      <c r="S54" s="1">
        <v>0</v>
      </c>
      <c r="T54" s="1">
        <v>0</v>
      </c>
      <c r="U54" s="1">
        <v>0</v>
      </c>
      <c r="V54" s="1">
        <v>1160000</v>
      </c>
      <c r="W54" s="1">
        <v>0</v>
      </c>
      <c r="X54" s="1" t="s">
        <v>73</v>
      </c>
      <c r="Y54" s="1" t="s">
        <v>89</v>
      </c>
      <c r="Z54" s="1" t="s">
        <v>450</v>
      </c>
      <c r="AA54" s="1" t="s">
        <v>411</v>
      </c>
      <c r="AB54" s="1" t="s">
        <v>412</v>
      </c>
      <c r="AC54" s="1"/>
      <c r="AD54" s="1"/>
      <c r="AE54" s="1" t="s">
        <v>65</v>
      </c>
      <c r="AF54" s="2">
        <v>45289.399825613429</v>
      </c>
      <c r="AG54" s="1" t="s">
        <v>76</v>
      </c>
      <c r="AH54" s="2">
        <v>45289.988089351849</v>
      </c>
      <c r="AI54" s="1"/>
      <c r="AJ54" s="2"/>
      <c r="AK54" s="1"/>
      <c r="AL54" s="2"/>
      <c r="AM54" s="1" t="s">
        <v>449</v>
      </c>
      <c r="AN54" s="2">
        <v>45296.71378179398</v>
      </c>
      <c r="AO54" s="1" t="s">
        <v>451</v>
      </c>
      <c r="AP54" s="1"/>
      <c r="AQ54" s="1" t="s">
        <v>89</v>
      </c>
      <c r="AR54" s="1">
        <v>89992</v>
      </c>
      <c r="AS54" s="1" t="s">
        <v>413</v>
      </c>
      <c r="AT54" s="1" t="s">
        <v>85</v>
      </c>
      <c r="AU54" s="1">
        <v>0</v>
      </c>
      <c r="AV54" s="1">
        <v>1</v>
      </c>
      <c r="AW54" s="1">
        <v>-1</v>
      </c>
      <c r="AX54" s="1">
        <v>0.58826373842020985</v>
      </c>
      <c r="AY54" s="1">
        <v>4.333333333333333</v>
      </c>
      <c r="AZ54" s="1" t="s">
        <v>414</v>
      </c>
      <c r="BA54" s="1">
        <v>9</v>
      </c>
      <c r="BB54" s="1">
        <v>17</v>
      </c>
      <c r="BC54" s="1">
        <v>8</v>
      </c>
      <c r="BD54" s="1">
        <v>0.33333333333333331</v>
      </c>
      <c r="BE54" s="1">
        <v>5</v>
      </c>
      <c r="BF54" s="1">
        <v>4.333333333333333</v>
      </c>
      <c r="BG54" s="1">
        <v>7</v>
      </c>
      <c r="BH54" s="1" t="s">
        <v>602</v>
      </c>
      <c r="BI54" s="1"/>
      <c r="BJ54" s="1"/>
      <c r="BK54" s="1">
        <v>7.3139561805510303</v>
      </c>
      <c r="BL54" s="1">
        <v>4.333333333333333</v>
      </c>
      <c r="BM54" s="1" t="s">
        <v>415</v>
      </c>
    </row>
    <row r="55" spans="1:65" x14ac:dyDescent="0.25">
      <c r="A55" s="1">
        <v>18093</v>
      </c>
      <c r="B55" s="1">
        <v>52972403</v>
      </c>
      <c r="C55" s="1" t="s">
        <v>65</v>
      </c>
      <c r="D55" s="1" t="s">
        <v>80</v>
      </c>
      <c r="E55" s="1">
        <v>79976737</v>
      </c>
      <c r="F55" s="1" t="s">
        <v>452</v>
      </c>
      <c r="G55" s="1">
        <v>8505</v>
      </c>
      <c r="H55" s="1" t="s">
        <v>232</v>
      </c>
      <c r="I55" s="1" t="s">
        <v>232</v>
      </c>
      <c r="J55" s="1" t="s">
        <v>453</v>
      </c>
      <c r="K55" s="2">
        <v>45293.350081018521</v>
      </c>
      <c r="L55" s="1" t="s">
        <v>454</v>
      </c>
      <c r="M55" s="1">
        <v>1</v>
      </c>
      <c r="N55" s="1" t="s">
        <v>70</v>
      </c>
      <c r="O55" s="1" t="s">
        <v>71</v>
      </c>
      <c r="P55" s="1" t="s">
        <v>88</v>
      </c>
      <c r="Q55" s="1" t="s">
        <v>73</v>
      </c>
      <c r="R55" s="1" t="s">
        <v>73</v>
      </c>
      <c r="S55" s="1">
        <v>0</v>
      </c>
      <c r="T55" s="1">
        <v>0</v>
      </c>
      <c r="U55" s="1">
        <v>0</v>
      </c>
      <c r="V55" s="1">
        <v>1160000</v>
      </c>
      <c r="W55" s="1">
        <v>110700</v>
      </c>
      <c r="X55" s="1" t="s">
        <v>73</v>
      </c>
      <c r="Y55" s="1" t="s">
        <v>211</v>
      </c>
      <c r="Z55" s="1" t="s">
        <v>455</v>
      </c>
      <c r="AA55" s="1" t="s">
        <v>456</v>
      </c>
      <c r="AB55" s="1" t="s">
        <v>457</v>
      </c>
      <c r="AC55" s="1"/>
      <c r="AD55" s="1"/>
      <c r="AE55" s="1" t="s">
        <v>65</v>
      </c>
      <c r="AF55" s="2">
        <v>45293.350092280096</v>
      </c>
      <c r="AG55" s="1" t="s">
        <v>76</v>
      </c>
      <c r="AH55" s="2">
        <v>45295.517524884257</v>
      </c>
      <c r="AI55" s="1"/>
      <c r="AJ55" s="2"/>
      <c r="AK55" s="1"/>
      <c r="AL55" s="2"/>
      <c r="AM55" s="1" t="s">
        <v>452</v>
      </c>
      <c r="AN55" s="2">
        <v>45295.60937322917</v>
      </c>
      <c r="AO55" s="1" t="s">
        <v>458</v>
      </c>
      <c r="AP55" s="1"/>
      <c r="AQ55" s="1" t="s">
        <v>211</v>
      </c>
      <c r="AR55" s="1">
        <v>8505</v>
      </c>
      <c r="AS55" s="1" t="s">
        <v>459</v>
      </c>
      <c r="AT55" s="1" t="s">
        <v>85</v>
      </c>
      <c r="AU55" s="1">
        <v>0</v>
      </c>
      <c r="AV55" s="1">
        <v>1</v>
      </c>
      <c r="AW55" s="1">
        <v>-1</v>
      </c>
      <c r="AX55" s="1">
        <v>2.1674326041611494</v>
      </c>
      <c r="AY55" s="1">
        <v>2.25</v>
      </c>
      <c r="AZ55" s="1" t="s">
        <v>460</v>
      </c>
      <c r="BA55" s="1">
        <v>8</v>
      </c>
      <c r="BB55" s="1">
        <v>14</v>
      </c>
      <c r="BC55" s="1">
        <v>6</v>
      </c>
      <c r="BD55" s="1">
        <v>0.25</v>
      </c>
      <c r="BE55" s="1">
        <v>3</v>
      </c>
      <c r="BF55" s="1">
        <v>2.25</v>
      </c>
      <c r="BG55" s="1">
        <v>6</v>
      </c>
      <c r="BH55" s="1" t="s">
        <v>602</v>
      </c>
      <c r="BI55" s="1"/>
      <c r="BJ55" s="1"/>
      <c r="BK55" s="1">
        <v>2.2592809490743093</v>
      </c>
      <c r="BL55" s="1">
        <v>2.25</v>
      </c>
      <c r="BM55" s="1" t="s">
        <v>461</v>
      </c>
    </row>
    <row r="56" spans="1:65" x14ac:dyDescent="0.25">
      <c r="A56" s="1">
        <v>18094</v>
      </c>
      <c r="B56" s="1">
        <v>52972403</v>
      </c>
      <c r="C56" s="1" t="s">
        <v>65</v>
      </c>
      <c r="D56" s="1" t="s">
        <v>80</v>
      </c>
      <c r="E56" s="1">
        <v>80761207</v>
      </c>
      <c r="F56" s="1" t="s">
        <v>173</v>
      </c>
      <c r="G56" s="1">
        <v>1198001</v>
      </c>
      <c r="H56" s="1" t="s">
        <v>110</v>
      </c>
      <c r="I56" s="1" t="s">
        <v>397</v>
      </c>
      <c r="J56" s="1" t="s">
        <v>398</v>
      </c>
      <c r="K56" s="2">
        <v>45293.382627314815</v>
      </c>
      <c r="L56" s="1" t="s">
        <v>462</v>
      </c>
      <c r="M56" s="1">
        <v>1</v>
      </c>
      <c r="N56" s="1" t="s">
        <v>70</v>
      </c>
      <c r="O56" s="1" t="s">
        <v>71</v>
      </c>
      <c r="P56" s="1" t="s">
        <v>177</v>
      </c>
      <c r="Q56" s="1" t="s">
        <v>73</v>
      </c>
      <c r="R56" s="1" t="s">
        <v>73</v>
      </c>
      <c r="S56" s="1">
        <v>0</v>
      </c>
      <c r="T56" s="1">
        <v>0</v>
      </c>
      <c r="U56" s="1">
        <v>0</v>
      </c>
      <c r="V56" s="1">
        <v>1160000</v>
      </c>
      <c r="W56" s="1">
        <v>325900</v>
      </c>
      <c r="X56" s="1" t="s">
        <v>73</v>
      </c>
      <c r="Y56" s="1" t="s">
        <v>89</v>
      </c>
      <c r="Z56" s="1" t="s">
        <v>463</v>
      </c>
      <c r="AA56" s="1" t="s">
        <v>189</v>
      </c>
      <c r="AB56" s="1" t="s">
        <v>464</v>
      </c>
      <c r="AC56" s="1"/>
      <c r="AD56" s="1"/>
      <c r="AE56" s="1" t="s">
        <v>65</v>
      </c>
      <c r="AF56" s="2">
        <v>45293.382634456022</v>
      </c>
      <c r="AG56" s="1" t="s">
        <v>76</v>
      </c>
      <c r="AH56" s="2">
        <v>45295.523462152778</v>
      </c>
      <c r="AI56" s="1"/>
      <c r="AJ56" s="2"/>
      <c r="AK56" s="1"/>
      <c r="AL56" s="2"/>
      <c r="AM56" s="1" t="s">
        <v>173</v>
      </c>
      <c r="AN56" s="2">
        <v>45296.324334143515</v>
      </c>
      <c r="AO56" s="1" t="s">
        <v>465</v>
      </c>
      <c r="AP56" s="1"/>
      <c r="AQ56" s="1" t="s">
        <v>89</v>
      </c>
      <c r="AR56" s="1">
        <v>1198001</v>
      </c>
      <c r="AS56" s="1" t="s">
        <v>466</v>
      </c>
      <c r="AT56" s="1" t="s">
        <v>85</v>
      </c>
      <c r="AU56" s="1">
        <v>0</v>
      </c>
      <c r="AV56" s="1">
        <v>1</v>
      </c>
      <c r="AW56" s="1">
        <v>-1</v>
      </c>
      <c r="AX56" s="1">
        <v>2.1408276967558777</v>
      </c>
      <c r="AY56" s="1">
        <v>2.9166666666666665</v>
      </c>
      <c r="AZ56" s="1" t="s">
        <v>194</v>
      </c>
      <c r="BA56" s="1">
        <v>9</v>
      </c>
      <c r="BB56" s="1">
        <v>7</v>
      </c>
      <c r="BC56" s="1">
        <v>22</v>
      </c>
      <c r="BD56" s="1">
        <v>0.91666666666666663</v>
      </c>
      <c r="BE56" s="1">
        <v>4</v>
      </c>
      <c r="BF56" s="1">
        <v>2.9166666666666665</v>
      </c>
      <c r="BG56" s="1">
        <v>6</v>
      </c>
      <c r="BH56" s="1" t="s">
        <v>602</v>
      </c>
      <c r="BI56" s="1"/>
      <c r="BJ56" s="1"/>
      <c r="BK56" s="1">
        <v>2.941699687493383</v>
      </c>
      <c r="BL56" s="1">
        <v>2.9166666666666665</v>
      </c>
      <c r="BM56" s="1" t="s">
        <v>467</v>
      </c>
    </row>
    <row r="57" spans="1:65" x14ac:dyDescent="0.25">
      <c r="A57" s="1">
        <v>18095</v>
      </c>
      <c r="B57" s="1">
        <v>52972403</v>
      </c>
      <c r="C57" s="1" t="s">
        <v>65</v>
      </c>
      <c r="D57" s="1" t="s">
        <v>80</v>
      </c>
      <c r="E57" s="1">
        <v>80761207</v>
      </c>
      <c r="F57" s="1" t="s">
        <v>173</v>
      </c>
      <c r="G57" s="1">
        <v>1198001</v>
      </c>
      <c r="H57" s="1" t="s">
        <v>110</v>
      </c>
      <c r="I57" s="1" t="s">
        <v>397</v>
      </c>
      <c r="J57" s="1" t="s">
        <v>398</v>
      </c>
      <c r="K57" s="2">
        <v>45293.382754629631</v>
      </c>
      <c r="L57" s="1" t="s">
        <v>462</v>
      </c>
      <c r="M57" s="1">
        <v>1</v>
      </c>
      <c r="N57" s="1" t="s">
        <v>70</v>
      </c>
      <c r="O57" s="1" t="s">
        <v>71</v>
      </c>
      <c r="P57" s="1" t="s">
        <v>177</v>
      </c>
      <c r="Q57" s="1" t="s">
        <v>73</v>
      </c>
      <c r="R57" s="1" t="s">
        <v>73</v>
      </c>
      <c r="S57" s="1">
        <v>0</v>
      </c>
      <c r="T57" s="1">
        <v>0</v>
      </c>
      <c r="U57" s="1">
        <v>0</v>
      </c>
      <c r="V57" s="1">
        <v>1160000</v>
      </c>
      <c r="W57" s="1">
        <v>325900</v>
      </c>
      <c r="X57" s="1" t="s">
        <v>73</v>
      </c>
      <c r="Y57" s="1" t="s">
        <v>89</v>
      </c>
      <c r="Z57" s="1" t="s">
        <v>468</v>
      </c>
      <c r="AA57" s="1" t="s">
        <v>189</v>
      </c>
      <c r="AB57" s="1" t="s">
        <v>469</v>
      </c>
      <c r="AC57" s="1"/>
      <c r="AD57" s="1"/>
      <c r="AE57" s="1" t="s">
        <v>65</v>
      </c>
      <c r="AF57" s="2">
        <v>45293.382763043985</v>
      </c>
      <c r="AG57" s="1" t="s">
        <v>76</v>
      </c>
      <c r="AH57" s="2">
        <v>45295.526246909722</v>
      </c>
      <c r="AI57" s="1"/>
      <c r="AJ57" s="2"/>
      <c r="AK57" s="1"/>
      <c r="AL57" s="2"/>
      <c r="AM57" s="1" t="s">
        <v>173</v>
      </c>
      <c r="AN57" s="2">
        <v>45296.324207789352</v>
      </c>
      <c r="AO57" s="1" t="s">
        <v>470</v>
      </c>
      <c r="AP57" s="1"/>
      <c r="AQ57" s="1" t="s">
        <v>89</v>
      </c>
      <c r="AR57" s="1">
        <v>1198001</v>
      </c>
      <c r="AS57" s="1" t="s">
        <v>471</v>
      </c>
      <c r="AT57" s="1" t="s">
        <v>85</v>
      </c>
      <c r="AU57" s="1">
        <v>0</v>
      </c>
      <c r="AV57" s="1">
        <v>1</v>
      </c>
      <c r="AW57" s="1">
        <v>-1</v>
      </c>
      <c r="AX57" s="1">
        <v>2.1434838657369255</v>
      </c>
      <c r="AY57" s="1">
        <v>2.9166666666666665</v>
      </c>
      <c r="AZ57" s="1" t="s">
        <v>194</v>
      </c>
      <c r="BA57" s="1">
        <v>9</v>
      </c>
      <c r="BB57" s="1">
        <v>7</v>
      </c>
      <c r="BC57" s="1">
        <v>22</v>
      </c>
      <c r="BD57" s="1">
        <v>0.91666666666666663</v>
      </c>
      <c r="BE57" s="1">
        <v>4</v>
      </c>
      <c r="BF57" s="1">
        <v>2.9166666666666665</v>
      </c>
      <c r="BG57" s="1">
        <v>6</v>
      </c>
      <c r="BH57" s="1" t="s">
        <v>602</v>
      </c>
      <c r="BI57" s="1"/>
      <c r="BJ57" s="1"/>
      <c r="BK57" s="1">
        <v>2.9414447453673347</v>
      </c>
      <c r="BL57" s="1">
        <v>2.9166666666666665</v>
      </c>
      <c r="BM57" s="1" t="s">
        <v>467</v>
      </c>
    </row>
    <row r="58" spans="1:65" x14ac:dyDescent="0.25">
      <c r="A58" s="1">
        <v>18098</v>
      </c>
      <c r="B58" s="1">
        <v>52972403</v>
      </c>
      <c r="C58" s="1" t="s">
        <v>65</v>
      </c>
      <c r="D58" s="1" t="s">
        <v>80</v>
      </c>
      <c r="E58" s="1">
        <v>80761207</v>
      </c>
      <c r="F58" s="1" t="s">
        <v>173</v>
      </c>
      <c r="G58" s="1">
        <v>1197001</v>
      </c>
      <c r="H58" s="1" t="s">
        <v>110</v>
      </c>
      <c r="I58" s="1" t="s">
        <v>205</v>
      </c>
      <c r="J58" s="1" t="s">
        <v>206</v>
      </c>
      <c r="K58" s="2">
        <v>45293.53696759259</v>
      </c>
      <c r="L58" s="1" t="s">
        <v>207</v>
      </c>
      <c r="M58" s="1">
        <v>1</v>
      </c>
      <c r="N58" s="1" t="s">
        <v>70</v>
      </c>
      <c r="O58" s="1" t="s">
        <v>71</v>
      </c>
      <c r="P58" s="1" t="s">
        <v>177</v>
      </c>
      <c r="Q58" s="1" t="s">
        <v>73</v>
      </c>
      <c r="R58" s="1" t="s">
        <v>73</v>
      </c>
      <c r="S58" s="1">
        <v>0</v>
      </c>
      <c r="T58" s="1">
        <v>0</v>
      </c>
      <c r="U58" s="1">
        <v>0</v>
      </c>
      <c r="V58" s="1">
        <v>1160000</v>
      </c>
      <c r="W58" s="1">
        <v>0</v>
      </c>
      <c r="X58" s="1" t="s">
        <v>73</v>
      </c>
      <c r="Y58" s="1" t="s">
        <v>89</v>
      </c>
      <c r="Z58" s="1" t="s">
        <v>472</v>
      </c>
      <c r="AA58" s="1" t="s">
        <v>473</v>
      </c>
      <c r="AB58" s="1" t="s">
        <v>379</v>
      </c>
      <c r="AC58" s="1"/>
      <c r="AD58" s="1"/>
      <c r="AE58" s="1" t="s">
        <v>65</v>
      </c>
      <c r="AF58" s="2">
        <v>45293.536975266201</v>
      </c>
      <c r="AG58" s="1" t="s">
        <v>76</v>
      </c>
      <c r="AH58" s="2">
        <v>45295.544004513889</v>
      </c>
      <c r="AI58" s="1"/>
      <c r="AJ58" s="2"/>
      <c r="AK58" s="1"/>
      <c r="AL58" s="2"/>
      <c r="AM58" s="1" t="s">
        <v>173</v>
      </c>
      <c r="AN58" s="2">
        <v>45296.324068368056</v>
      </c>
      <c r="AO58" s="1" t="s">
        <v>474</v>
      </c>
      <c r="AP58" s="1"/>
      <c r="AQ58" s="1" t="s">
        <v>89</v>
      </c>
      <c r="AR58" s="1">
        <v>1197001</v>
      </c>
      <c r="AS58" s="1" t="s">
        <v>380</v>
      </c>
      <c r="AT58" s="1" t="s">
        <v>85</v>
      </c>
      <c r="AU58" s="1">
        <v>0</v>
      </c>
      <c r="AV58" s="1">
        <v>1</v>
      </c>
      <c r="AW58" s="1">
        <v>-1</v>
      </c>
      <c r="AX58" s="1">
        <v>2.0070292476884788</v>
      </c>
      <c r="AY58" s="1">
        <v>2.7916666666666665</v>
      </c>
      <c r="AZ58" s="1" t="s">
        <v>475</v>
      </c>
      <c r="BA58" s="1">
        <v>12</v>
      </c>
      <c r="BB58" s="1">
        <v>7</v>
      </c>
      <c r="BC58" s="1">
        <v>19</v>
      </c>
      <c r="BD58" s="1">
        <v>0.79166666666666663</v>
      </c>
      <c r="BE58" s="1">
        <v>4</v>
      </c>
      <c r="BF58" s="1">
        <v>2.7916666666666665</v>
      </c>
      <c r="BG58" s="1">
        <v>6</v>
      </c>
      <c r="BH58" s="1" t="s">
        <v>602</v>
      </c>
      <c r="BI58" s="1"/>
      <c r="BJ58" s="1"/>
      <c r="BK58" s="1">
        <v>2.7870931018551346</v>
      </c>
      <c r="BL58" s="1">
        <v>2.7916666666666665</v>
      </c>
      <c r="BM58" s="1" t="s">
        <v>210</v>
      </c>
    </row>
    <row r="59" spans="1:65" x14ac:dyDescent="0.25">
      <c r="A59" s="1">
        <v>18101</v>
      </c>
      <c r="B59" s="1">
        <v>52972403</v>
      </c>
      <c r="C59" s="1" t="s">
        <v>65</v>
      </c>
      <c r="D59" s="1" t="s">
        <v>80</v>
      </c>
      <c r="E59" s="1">
        <v>80761207</v>
      </c>
      <c r="F59" s="1" t="s">
        <v>173</v>
      </c>
      <c r="G59" s="1">
        <v>1197001</v>
      </c>
      <c r="H59" s="1" t="s">
        <v>110</v>
      </c>
      <c r="I59" s="1" t="s">
        <v>205</v>
      </c>
      <c r="J59" s="1" t="s">
        <v>206</v>
      </c>
      <c r="K59" s="2">
        <v>45293.537129629629</v>
      </c>
      <c r="L59" s="1" t="s">
        <v>207</v>
      </c>
      <c r="M59" s="1">
        <v>1</v>
      </c>
      <c r="N59" s="1" t="s">
        <v>70</v>
      </c>
      <c r="O59" s="1" t="s">
        <v>71</v>
      </c>
      <c r="P59" s="1" t="s">
        <v>177</v>
      </c>
      <c r="Q59" s="1" t="s">
        <v>73</v>
      </c>
      <c r="R59" s="1" t="s">
        <v>73</v>
      </c>
      <c r="S59" s="1">
        <v>0</v>
      </c>
      <c r="T59" s="1">
        <v>0</v>
      </c>
      <c r="U59" s="1">
        <v>0</v>
      </c>
      <c r="V59" s="1">
        <v>1160000</v>
      </c>
      <c r="W59" s="1">
        <v>0</v>
      </c>
      <c r="X59" s="1" t="s">
        <v>73</v>
      </c>
      <c r="Y59" s="1" t="s">
        <v>89</v>
      </c>
      <c r="Z59" s="1" t="s">
        <v>476</v>
      </c>
      <c r="AA59" s="1" t="s">
        <v>473</v>
      </c>
      <c r="AB59" s="1" t="s">
        <v>389</v>
      </c>
      <c r="AC59" s="1"/>
      <c r="AD59" s="1"/>
      <c r="AE59" s="1" t="s">
        <v>65</v>
      </c>
      <c r="AF59" s="2">
        <v>45293.537134375001</v>
      </c>
      <c r="AG59" s="1" t="s">
        <v>76</v>
      </c>
      <c r="AH59" s="2">
        <v>45295.619764733798</v>
      </c>
      <c r="AI59" s="1"/>
      <c r="AJ59" s="2"/>
      <c r="AK59" s="1"/>
      <c r="AL59" s="2"/>
      <c r="AM59" s="1" t="s">
        <v>173</v>
      </c>
      <c r="AN59" s="2">
        <v>45296.323958715278</v>
      </c>
      <c r="AO59" s="1" t="s">
        <v>477</v>
      </c>
      <c r="AP59" s="1"/>
      <c r="AQ59" s="1" t="s">
        <v>89</v>
      </c>
      <c r="AR59" s="1">
        <v>1197001</v>
      </c>
      <c r="AS59" s="1" t="s">
        <v>390</v>
      </c>
      <c r="AT59" s="1" t="s">
        <v>85</v>
      </c>
      <c r="AU59" s="1">
        <v>0</v>
      </c>
      <c r="AV59" s="1">
        <v>1</v>
      </c>
      <c r="AW59" s="1">
        <v>-1</v>
      </c>
      <c r="AX59" s="1">
        <v>2.0826303587964503</v>
      </c>
      <c r="AY59" s="1">
        <v>2.7916666666666665</v>
      </c>
      <c r="AZ59" s="1" t="s">
        <v>475</v>
      </c>
      <c r="BA59" s="1">
        <v>12</v>
      </c>
      <c r="BB59" s="1">
        <v>7</v>
      </c>
      <c r="BC59" s="1">
        <v>19</v>
      </c>
      <c r="BD59" s="1">
        <v>0.79166666666666663</v>
      </c>
      <c r="BE59" s="1">
        <v>4</v>
      </c>
      <c r="BF59" s="1">
        <v>2.7916666666666665</v>
      </c>
      <c r="BG59" s="1">
        <v>6</v>
      </c>
      <c r="BH59" s="1" t="s">
        <v>602</v>
      </c>
      <c r="BI59" s="1"/>
      <c r="BJ59" s="1"/>
      <c r="BK59" s="1">
        <v>2.786824340277235</v>
      </c>
      <c r="BL59" s="1">
        <v>2.7916666666666665</v>
      </c>
      <c r="BM59" s="1" t="s">
        <v>210</v>
      </c>
    </row>
    <row r="60" spans="1:65" x14ac:dyDescent="0.25">
      <c r="A60" s="1">
        <v>18102</v>
      </c>
      <c r="B60" s="1">
        <v>52972403</v>
      </c>
      <c r="C60" s="1" t="s">
        <v>65</v>
      </c>
      <c r="D60" s="1" t="s">
        <v>80</v>
      </c>
      <c r="E60" s="1">
        <v>80761207</v>
      </c>
      <c r="F60" s="1" t="s">
        <v>173</v>
      </c>
      <c r="G60" s="1">
        <v>1197001</v>
      </c>
      <c r="H60" s="1" t="s">
        <v>110</v>
      </c>
      <c r="I60" s="1" t="s">
        <v>205</v>
      </c>
      <c r="J60" s="1" t="s">
        <v>206</v>
      </c>
      <c r="K60" s="2">
        <v>45293.537175925929</v>
      </c>
      <c r="L60" s="1" t="s">
        <v>207</v>
      </c>
      <c r="M60" s="1">
        <v>1</v>
      </c>
      <c r="N60" s="1" t="s">
        <v>70</v>
      </c>
      <c r="O60" s="1" t="s">
        <v>71</v>
      </c>
      <c r="P60" s="1" t="s">
        <v>177</v>
      </c>
      <c r="Q60" s="1" t="s">
        <v>73</v>
      </c>
      <c r="R60" s="1" t="s">
        <v>73</v>
      </c>
      <c r="S60" s="1">
        <v>0</v>
      </c>
      <c r="T60" s="1">
        <v>0</v>
      </c>
      <c r="U60" s="1">
        <v>0</v>
      </c>
      <c r="V60" s="1">
        <v>1160000</v>
      </c>
      <c r="W60" s="1">
        <v>0</v>
      </c>
      <c r="X60" s="1" t="s">
        <v>73</v>
      </c>
      <c r="Y60" s="1" t="s">
        <v>89</v>
      </c>
      <c r="Z60" s="1" t="s">
        <v>478</v>
      </c>
      <c r="AA60" s="1" t="s">
        <v>473</v>
      </c>
      <c r="AB60" s="1" t="s">
        <v>391</v>
      </c>
      <c r="AC60" s="1"/>
      <c r="AD60" s="1"/>
      <c r="AE60" s="1" t="s">
        <v>65</v>
      </c>
      <c r="AF60" s="2">
        <v>45293.537179710649</v>
      </c>
      <c r="AG60" s="1" t="s">
        <v>76</v>
      </c>
      <c r="AH60" s="2">
        <v>45295.620433946759</v>
      </c>
      <c r="AI60" s="1"/>
      <c r="AJ60" s="2"/>
      <c r="AK60" s="1"/>
      <c r="AL60" s="2"/>
      <c r="AM60" s="1" t="s">
        <v>173</v>
      </c>
      <c r="AN60" s="2">
        <v>45296.323807754627</v>
      </c>
      <c r="AO60" s="1" t="s">
        <v>479</v>
      </c>
      <c r="AP60" s="1"/>
      <c r="AQ60" s="1" t="s">
        <v>89</v>
      </c>
      <c r="AR60" s="1">
        <v>1197001</v>
      </c>
      <c r="AS60" s="1" t="s">
        <v>392</v>
      </c>
      <c r="AT60" s="1" t="s">
        <v>85</v>
      </c>
      <c r="AU60" s="1">
        <v>0</v>
      </c>
      <c r="AV60" s="1">
        <v>1</v>
      </c>
      <c r="AW60" s="1">
        <v>-1</v>
      </c>
      <c r="AX60" s="1">
        <v>2.0832542361094966</v>
      </c>
      <c r="AY60" s="1">
        <v>2.7916666666666665</v>
      </c>
      <c r="AZ60" s="1" t="s">
        <v>475</v>
      </c>
      <c r="BA60" s="1">
        <v>12</v>
      </c>
      <c r="BB60" s="1">
        <v>7</v>
      </c>
      <c r="BC60" s="1">
        <v>19</v>
      </c>
      <c r="BD60" s="1">
        <v>0.79166666666666663</v>
      </c>
      <c r="BE60" s="1">
        <v>4</v>
      </c>
      <c r="BF60" s="1">
        <v>2.7916666666666665</v>
      </c>
      <c r="BG60" s="1">
        <v>6</v>
      </c>
      <c r="BH60" s="1" t="s">
        <v>602</v>
      </c>
      <c r="BI60" s="1"/>
      <c r="BJ60" s="1"/>
      <c r="BK60" s="1">
        <v>2.7866280439775437</v>
      </c>
      <c r="BL60" s="1">
        <v>2.7916666666666665</v>
      </c>
      <c r="BM60" s="1" t="s">
        <v>210</v>
      </c>
    </row>
    <row r="61" spans="1:65" x14ac:dyDescent="0.25">
      <c r="A61" s="1">
        <v>18103</v>
      </c>
      <c r="B61" s="1">
        <v>52972403</v>
      </c>
      <c r="C61" s="1" t="s">
        <v>65</v>
      </c>
      <c r="D61" s="1" t="s">
        <v>80</v>
      </c>
      <c r="E61" s="1">
        <v>80761207</v>
      </c>
      <c r="F61" s="1" t="s">
        <v>173</v>
      </c>
      <c r="G61" s="1">
        <v>1197001</v>
      </c>
      <c r="H61" s="1" t="s">
        <v>110</v>
      </c>
      <c r="I61" s="1" t="s">
        <v>205</v>
      </c>
      <c r="J61" s="1" t="s">
        <v>206</v>
      </c>
      <c r="K61" s="2">
        <v>45293.537210648145</v>
      </c>
      <c r="L61" s="1" t="s">
        <v>207</v>
      </c>
      <c r="M61" s="1">
        <v>1</v>
      </c>
      <c r="N61" s="1" t="s">
        <v>70</v>
      </c>
      <c r="O61" s="1" t="s">
        <v>71</v>
      </c>
      <c r="P61" s="1" t="s">
        <v>177</v>
      </c>
      <c r="Q61" s="1" t="s">
        <v>73</v>
      </c>
      <c r="R61" s="1" t="s">
        <v>73</v>
      </c>
      <c r="S61" s="1">
        <v>0</v>
      </c>
      <c r="T61" s="1">
        <v>0</v>
      </c>
      <c r="U61" s="1">
        <v>0</v>
      </c>
      <c r="V61" s="1">
        <v>1160000</v>
      </c>
      <c r="W61" s="1">
        <v>0</v>
      </c>
      <c r="X61" s="1" t="s">
        <v>73</v>
      </c>
      <c r="Y61" s="1" t="s">
        <v>89</v>
      </c>
      <c r="Z61" s="1" t="s">
        <v>480</v>
      </c>
      <c r="AA61" s="1" t="s">
        <v>473</v>
      </c>
      <c r="AB61" s="1" t="s">
        <v>393</v>
      </c>
      <c r="AC61" s="1"/>
      <c r="AD61" s="1"/>
      <c r="AE61" s="1" t="s">
        <v>65</v>
      </c>
      <c r="AF61" s="2">
        <v>45293.537213310185</v>
      </c>
      <c r="AG61" s="1" t="s">
        <v>76</v>
      </c>
      <c r="AH61" s="2">
        <v>45295.621146296297</v>
      </c>
      <c r="AI61" s="1"/>
      <c r="AJ61" s="2"/>
      <c r="AK61" s="1"/>
      <c r="AL61" s="2"/>
      <c r="AM61" s="1" t="s">
        <v>173</v>
      </c>
      <c r="AN61" s="2">
        <v>45296.323685567128</v>
      </c>
      <c r="AO61" s="1" t="s">
        <v>481</v>
      </c>
      <c r="AP61" s="1"/>
      <c r="AQ61" s="1" t="s">
        <v>89</v>
      </c>
      <c r="AR61" s="1">
        <v>1197001</v>
      </c>
      <c r="AS61" s="1" t="s">
        <v>394</v>
      </c>
      <c r="AT61" s="1" t="s">
        <v>85</v>
      </c>
      <c r="AU61" s="1">
        <v>0</v>
      </c>
      <c r="AV61" s="1">
        <v>1</v>
      </c>
      <c r="AW61" s="1">
        <v>-1</v>
      </c>
      <c r="AX61" s="1">
        <v>2.083932986111904</v>
      </c>
      <c r="AY61" s="1">
        <v>2.7916666666666665</v>
      </c>
      <c r="AZ61" s="1" t="s">
        <v>475</v>
      </c>
      <c r="BA61" s="1">
        <v>12</v>
      </c>
      <c r="BB61" s="1">
        <v>7</v>
      </c>
      <c r="BC61" s="1">
        <v>19</v>
      </c>
      <c r="BD61" s="1">
        <v>0.79166666666666663</v>
      </c>
      <c r="BE61" s="1">
        <v>4</v>
      </c>
      <c r="BF61" s="1">
        <v>2.7916666666666665</v>
      </c>
      <c r="BG61" s="1">
        <v>6</v>
      </c>
      <c r="BH61" s="1" t="s">
        <v>602</v>
      </c>
      <c r="BI61" s="1"/>
      <c r="BJ61" s="1"/>
      <c r="BK61" s="1">
        <v>2.7864722569429432</v>
      </c>
      <c r="BL61" s="1">
        <v>2.7916666666666665</v>
      </c>
      <c r="BM61" s="1" t="s">
        <v>210</v>
      </c>
    </row>
    <row r="62" spans="1:65" x14ac:dyDescent="0.25">
      <c r="A62" s="1">
        <v>18104</v>
      </c>
      <c r="B62" s="1">
        <v>52972403</v>
      </c>
      <c r="C62" s="1" t="s">
        <v>65</v>
      </c>
      <c r="D62" s="1" t="s">
        <v>80</v>
      </c>
      <c r="E62" s="1">
        <v>80761207</v>
      </c>
      <c r="F62" s="1" t="s">
        <v>173</v>
      </c>
      <c r="G62" s="1">
        <v>1197001</v>
      </c>
      <c r="H62" s="1" t="s">
        <v>110</v>
      </c>
      <c r="I62" s="1" t="s">
        <v>205</v>
      </c>
      <c r="J62" s="1" t="s">
        <v>206</v>
      </c>
      <c r="K62" s="2">
        <v>45293.537233796298</v>
      </c>
      <c r="L62" s="1" t="s">
        <v>207</v>
      </c>
      <c r="M62" s="1">
        <v>1</v>
      </c>
      <c r="N62" s="1" t="s">
        <v>70</v>
      </c>
      <c r="O62" s="1" t="s">
        <v>71</v>
      </c>
      <c r="P62" s="1" t="s">
        <v>177</v>
      </c>
      <c r="Q62" s="1" t="s">
        <v>73</v>
      </c>
      <c r="R62" s="1" t="s">
        <v>73</v>
      </c>
      <c r="S62" s="1">
        <v>0</v>
      </c>
      <c r="T62" s="1">
        <v>0</v>
      </c>
      <c r="U62" s="1">
        <v>0</v>
      </c>
      <c r="V62" s="1">
        <v>1160000</v>
      </c>
      <c r="W62" s="1">
        <v>0</v>
      </c>
      <c r="X62" s="1" t="s">
        <v>73</v>
      </c>
      <c r="Y62" s="1" t="s">
        <v>89</v>
      </c>
      <c r="Z62" s="1" t="s">
        <v>482</v>
      </c>
      <c r="AA62" s="1" t="s">
        <v>473</v>
      </c>
      <c r="AB62" s="1" t="s">
        <v>395</v>
      </c>
      <c r="AC62" s="1"/>
      <c r="AD62" s="1"/>
      <c r="AE62" s="1" t="s">
        <v>65</v>
      </c>
      <c r="AF62" s="2">
        <v>45293.537240243058</v>
      </c>
      <c r="AG62" s="1" t="s">
        <v>76</v>
      </c>
      <c r="AH62" s="2">
        <v>45295.621881446757</v>
      </c>
      <c r="AI62" s="1"/>
      <c r="AJ62" s="2"/>
      <c r="AK62" s="1"/>
      <c r="AL62" s="2"/>
      <c r="AM62" s="1" t="s">
        <v>173</v>
      </c>
      <c r="AN62" s="2">
        <v>45296.323505243054</v>
      </c>
      <c r="AO62" s="1" t="s">
        <v>483</v>
      </c>
      <c r="AP62" s="1"/>
      <c r="AQ62" s="1" t="s">
        <v>89</v>
      </c>
      <c r="AR62" s="1">
        <v>1197001</v>
      </c>
      <c r="AS62" s="1" t="s">
        <v>396</v>
      </c>
      <c r="AT62" s="1" t="s">
        <v>85</v>
      </c>
      <c r="AU62" s="1">
        <v>0</v>
      </c>
      <c r="AV62" s="1">
        <v>1</v>
      </c>
      <c r="AW62" s="1">
        <v>-1</v>
      </c>
      <c r="AX62" s="1">
        <v>2.0846412036989932</v>
      </c>
      <c r="AY62" s="1">
        <v>2.7916666666666665</v>
      </c>
      <c r="AZ62" s="1" t="s">
        <v>475</v>
      </c>
      <c r="BA62" s="1">
        <v>12</v>
      </c>
      <c r="BB62" s="1">
        <v>7</v>
      </c>
      <c r="BC62" s="1">
        <v>19</v>
      </c>
      <c r="BD62" s="1">
        <v>0.79166666666666663</v>
      </c>
      <c r="BE62" s="1">
        <v>4</v>
      </c>
      <c r="BF62" s="1">
        <v>2.7916666666666665</v>
      </c>
      <c r="BG62" s="1">
        <v>6</v>
      </c>
      <c r="BH62" s="1" t="s">
        <v>602</v>
      </c>
      <c r="BI62" s="1"/>
      <c r="BJ62" s="1"/>
      <c r="BK62" s="1">
        <v>2.7862649999951827</v>
      </c>
      <c r="BL62" s="1">
        <v>2.7916666666666665</v>
      </c>
      <c r="BM62" s="1" t="s">
        <v>210</v>
      </c>
    </row>
    <row r="63" spans="1:65" x14ac:dyDescent="0.25">
      <c r="A63" s="1">
        <v>18106</v>
      </c>
      <c r="B63" s="1">
        <v>52972403</v>
      </c>
      <c r="C63" s="1" t="s">
        <v>65</v>
      </c>
      <c r="D63" s="1" t="s">
        <v>80</v>
      </c>
      <c r="E63" s="1">
        <v>80761207</v>
      </c>
      <c r="F63" s="1" t="s">
        <v>173</v>
      </c>
      <c r="G63" s="1">
        <v>1197001</v>
      </c>
      <c r="H63" s="1" t="s">
        <v>110</v>
      </c>
      <c r="I63" s="1" t="s">
        <v>205</v>
      </c>
      <c r="J63" s="1" t="s">
        <v>206</v>
      </c>
      <c r="K63" s="2">
        <v>45293.540891203702</v>
      </c>
      <c r="L63" s="1" t="s">
        <v>207</v>
      </c>
      <c r="M63" s="1">
        <v>1</v>
      </c>
      <c r="N63" s="1" t="s">
        <v>70</v>
      </c>
      <c r="O63" s="1" t="s">
        <v>71</v>
      </c>
      <c r="P63" s="1" t="s">
        <v>177</v>
      </c>
      <c r="Q63" s="1" t="s">
        <v>73</v>
      </c>
      <c r="R63" s="1" t="s">
        <v>73</v>
      </c>
      <c r="S63" s="1">
        <v>0</v>
      </c>
      <c r="T63" s="1">
        <v>0</v>
      </c>
      <c r="U63" s="1">
        <v>0</v>
      </c>
      <c r="V63" s="1">
        <v>1160000</v>
      </c>
      <c r="W63" s="1">
        <v>0</v>
      </c>
      <c r="X63" s="1" t="s">
        <v>73</v>
      </c>
      <c r="Y63" s="1" t="s">
        <v>89</v>
      </c>
      <c r="Z63" s="1" t="s">
        <v>485</v>
      </c>
      <c r="AA63" s="1" t="s">
        <v>484</v>
      </c>
      <c r="AB63" s="1" t="s">
        <v>402</v>
      </c>
      <c r="AC63" s="1"/>
      <c r="AD63" s="1"/>
      <c r="AE63" s="1" t="s">
        <v>65</v>
      </c>
      <c r="AF63" s="2">
        <v>45293.540901076391</v>
      </c>
      <c r="AG63" s="1" t="s">
        <v>76</v>
      </c>
      <c r="AH63" s="2">
        <v>45295.625546793985</v>
      </c>
      <c r="AI63" s="1"/>
      <c r="AJ63" s="2"/>
      <c r="AK63" s="1"/>
      <c r="AL63" s="2"/>
      <c r="AM63" s="1" t="s">
        <v>173</v>
      </c>
      <c r="AN63" s="2">
        <v>45296.323094131942</v>
      </c>
      <c r="AO63" s="1" t="s">
        <v>486</v>
      </c>
      <c r="AP63" s="1"/>
      <c r="AQ63" s="1" t="s">
        <v>89</v>
      </c>
      <c r="AR63" s="1">
        <v>1197001</v>
      </c>
      <c r="AS63" s="1" t="s">
        <v>403</v>
      </c>
      <c r="AT63" s="1" t="s">
        <v>85</v>
      </c>
      <c r="AU63" s="1">
        <v>0</v>
      </c>
      <c r="AV63" s="1">
        <v>1</v>
      </c>
      <c r="AW63" s="1">
        <v>-1</v>
      </c>
      <c r="AX63" s="1">
        <v>2.0846457175939577</v>
      </c>
      <c r="AY63" s="1">
        <v>2.7916666666666665</v>
      </c>
      <c r="AZ63" s="1" t="s">
        <v>475</v>
      </c>
      <c r="BA63" s="1">
        <v>12</v>
      </c>
      <c r="BB63" s="1">
        <v>7</v>
      </c>
      <c r="BC63" s="1">
        <v>19</v>
      </c>
      <c r="BD63" s="1">
        <v>0.79166666666666663</v>
      </c>
      <c r="BE63" s="1">
        <v>4</v>
      </c>
      <c r="BF63" s="1">
        <v>2.7916666666666665</v>
      </c>
      <c r="BG63" s="1">
        <v>6</v>
      </c>
      <c r="BH63" s="1" t="s">
        <v>602</v>
      </c>
      <c r="BI63" s="1"/>
      <c r="BJ63" s="1"/>
      <c r="BK63" s="1">
        <v>2.7821930555510335</v>
      </c>
      <c r="BL63" s="1">
        <v>2.7916666666666665</v>
      </c>
      <c r="BM63" s="1" t="s">
        <v>210</v>
      </c>
    </row>
    <row r="64" spans="1:65" x14ac:dyDescent="0.25">
      <c r="A64" s="1">
        <v>18107</v>
      </c>
      <c r="B64" s="1">
        <v>52972403</v>
      </c>
      <c r="C64" s="1" t="s">
        <v>65</v>
      </c>
      <c r="D64" s="1" t="s">
        <v>80</v>
      </c>
      <c r="E64" s="1">
        <v>79348017</v>
      </c>
      <c r="F64" s="1" t="s">
        <v>324</v>
      </c>
      <c r="G64" s="1">
        <v>4025001</v>
      </c>
      <c r="H64" s="1" t="s">
        <v>67</v>
      </c>
      <c r="I64" s="1" t="s">
        <v>325</v>
      </c>
      <c r="J64" s="1" t="s">
        <v>326</v>
      </c>
      <c r="K64" s="2">
        <v>45294.58394675926</v>
      </c>
      <c r="L64" s="1" t="s">
        <v>487</v>
      </c>
      <c r="M64" s="1">
        <v>1</v>
      </c>
      <c r="N64" s="1" t="s">
        <v>70</v>
      </c>
      <c r="O64" s="1" t="s">
        <v>71</v>
      </c>
      <c r="P64" s="1" t="s">
        <v>88</v>
      </c>
      <c r="Q64" s="1" t="s">
        <v>73</v>
      </c>
      <c r="R64" s="1" t="s">
        <v>73</v>
      </c>
      <c r="S64" s="1">
        <v>0</v>
      </c>
      <c r="T64" s="1">
        <v>0</v>
      </c>
      <c r="U64" s="1">
        <v>0</v>
      </c>
      <c r="V64" s="1">
        <v>1350000</v>
      </c>
      <c r="W64" s="1">
        <v>0</v>
      </c>
      <c r="X64" s="1" t="s">
        <v>73</v>
      </c>
      <c r="Y64" s="1" t="s">
        <v>89</v>
      </c>
      <c r="Z64" s="1" t="s">
        <v>488</v>
      </c>
      <c r="AA64" s="1" t="s">
        <v>271</v>
      </c>
      <c r="AB64" s="1" t="s">
        <v>489</v>
      </c>
      <c r="AC64" s="1"/>
      <c r="AD64" s="1"/>
      <c r="AE64" s="1" t="s">
        <v>65</v>
      </c>
      <c r="AF64" s="2">
        <v>45294.583950381944</v>
      </c>
      <c r="AG64" s="1" t="s">
        <v>76</v>
      </c>
      <c r="AH64" s="2">
        <v>45295.627608020834</v>
      </c>
      <c r="AI64" s="1"/>
      <c r="AJ64" s="2"/>
      <c r="AK64" s="1"/>
      <c r="AL64" s="2"/>
      <c r="AM64" s="1" t="s">
        <v>324</v>
      </c>
      <c r="AN64" s="2">
        <v>45296.651998460649</v>
      </c>
      <c r="AO64" s="1" t="s">
        <v>490</v>
      </c>
      <c r="AP64" s="1"/>
      <c r="AQ64" s="1" t="s">
        <v>89</v>
      </c>
      <c r="AR64" s="1">
        <v>4025001</v>
      </c>
      <c r="AS64" s="1" t="s">
        <v>491</v>
      </c>
      <c r="AT64" s="1" t="s">
        <v>85</v>
      </c>
      <c r="AU64" s="1">
        <v>0</v>
      </c>
      <c r="AV64" s="1">
        <v>1</v>
      </c>
      <c r="AW64" s="1">
        <v>-1</v>
      </c>
      <c r="AX64" s="1">
        <v>1.0436576388892718</v>
      </c>
      <c r="AY64" s="1">
        <v>2.0416666666666665</v>
      </c>
      <c r="AZ64" s="1" t="s">
        <v>492</v>
      </c>
      <c r="BA64" s="1">
        <v>14</v>
      </c>
      <c r="BB64" s="1">
        <v>15</v>
      </c>
      <c r="BC64" s="1">
        <v>1</v>
      </c>
      <c r="BD64" s="1">
        <v>4.1666666666666664E-2</v>
      </c>
      <c r="BE64" s="1">
        <v>3</v>
      </c>
      <c r="BF64" s="1">
        <v>2.0416666666666665</v>
      </c>
      <c r="BG64" s="1">
        <v>5</v>
      </c>
      <c r="BH64" s="1" t="s">
        <v>602</v>
      </c>
      <c r="BI64" s="1"/>
      <c r="BJ64" s="1"/>
      <c r="BK64" s="1">
        <v>2.0680480787050328</v>
      </c>
      <c r="BL64" s="1">
        <v>2.0416666666666665</v>
      </c>
      <c r="BM64" s="1" t="s">
        <v>493</v>
      </c>
    </row>
    <row r="65" spans="1:65" x14ac:dyDescent="0.25">
      <c r="A65" s="1">
        <v>18110</v>
      </c>
      <c r="B65" s="1">
        <v>52972403</v>
      </c>
      <c r="C65" s="1" t="s">
        <v>65</v>
      </c>
      <c r="D65" s="1" t="s">
        <v>80</v>
      </c>
      <c r="E65" s="1">
        <v>80100889</v>
      </c>
      <c r="F65" s="1" t="s">
        <v>109</v>
      </c>
      <c r="G65" s="1">
        <v>1056001</v>
      </c>
      <c r="H65" s="1" t="s">
        <v>110</v>
      </c>
      <c r="I65" s="1" t="s">
        <v>133</v>
      </c>
      <c r="J65" s="1" t="s">
        <v>140</v>
      </c>
      <c r="K65" s="2">
        <v>45295.020335648151</v>
      </c>
      <c r="L65" s="1" t="s">
        <v>436</v>
      </c>
      <c r="M65" s="1">
        <v>2</v>
      </c>
      <c r="N65" s="1" t="s">
        <v>70</v>
      </c>
      <c r="O65" s="1" t="s">
        <v>71</v>
      </c>
      <c r="P65" s="1" t="s">
        <v>88</v>
      </c>
      <c r="Q65" s="1" t="s">
        <v>73</v>
      </c>
      <c r="R65" s="1" t="s">
        <v>73</v>
      </c>
      <c r="S65" s="1">
        <v>0</v>
      </c>
      <c r="T65" s="1">
        <v>0</v>
      </c>
      <c r="U65" s="1">
        <v>0</v>
      </c>
      <c r="V65" s="1">
        <v>1160000</v>
      </c>
      <c r="W65" s="1">
        <v>0</v>
      </c>
      <c r="X65" s="1" t="s">
        <v>73</v>
      </c>
      <c r="Y65" s="1" t="s">
        <v>74</v>
      </c>
      <c r="Z65" s="1" t="s">
        <v>541</v>
      </c>
      <c r="AA65" s="1" t="s">
        <v>151</v>
      </c>
      <c r="AB65" s="1" t="s">
        <v>75</v>
      </c>
      <c r="AC65" s="1"/>
      <c r="AD65" s="1"/>
      <c r="AE65" s="1" t="s">
        <v>65</v>
      </c>
      <c r="AF65" s="2">
        <v>45295.020338078706</v>
      </c>
      <c r="AG65" s="1" t="s">
        <v>76</v>
      </c>
      <c r="AH65" s="2">
        <v>45295.661140891207</v>
      </c>
      <c r="AI65" s="1" t="s">
        <v>109</v>
      </c>
      <c r="AJ65" s="2">
        <v>45296.187175081017</v>
      </c>
      <c r="AK65" s="1"/>
      <c r="AL65" s="2"/>
      <c r="AM65" s="1" t="s">
        <v>109</v>
      </c>
      <c r="AN65" s="2">
        <v>45300.598283101855</v>
      </c>
      <c r="AO65" s="1" t="s">
        <v>494</v>
      </c>
      <c r="AP65" s="1"/>
      <c r="AQ65" s="1" t="s">
        <v>77</v>
      </c>
      <c r="AR65" s="1">
        <v>1056001</v>
      </c>
      <c r="AS65" s="1">
        <v>0</v>
      </c>
      <c r="AT65" s="1" t="s">
        <v>85</v>
      </c>
      <c r="AU65" s="1">
        <v>0</v>
      </c>
      <c r="AV65" s="1">
        <v>1</v>
      </c>
      <c r="AW65" s="1">
        <v>-1</v>
      </c>
      <c r="AX65" s="1">
        <v>0.64080281250062399</v>
      </c>
      <c r="AY65" s="1">
        <v>2.5833333333333335</v>
      </c>
      <c r="AZ65" s="1" t="s">
        <v>437</v>
      </c>
      <c r="BA65" s="1">
        <v>0</v>
      </c>
      <c r="BB65" s="1">
        <v>14</v>
      </c>
      <c r="BC65" s="1">
        <v>14</v>
      </c>
      <c r="BD65" s="1">
        <v>0.58333333333333337</v>
      </c>
      <c r="BE65" s="1">
        <v>3</v>
      </c>
      <c r="BF65" s="1">
        <v>2.5833333333333335</v>
      </c>
      <c r="BG65" s="1">
        <v>4</v>
      </c>
      <c r="BH65" s="1" t="s">
        <v>602</v>
      </c>
      <c r="BI65" s="1"/>
      <c r="BJ65" s="1"/>
      <c r="BK65" s="1">
        <v>5.5779450231493684</v>
      </c>
      <c r="BL65" s="1">
        <v>2.5833333333333335</v>
      </c>
      <c r="BM65" s="1" t="s">
        <v>438</v>
      </c>
    </row>
    <row r="66" spans="1:65" x14ac:dyDescent="0.25">
      <c r="A66" s="1">
        <v>18111</v>
      </c>
      <c r="B66" s="1">
        <v>52972403</v>
      </c>
      <c r="C66" s="1" t="s">
        <v>65</v>
      </c>
      <c r="D66" s="1" t="s">
        <v>80</v>
      </c>
      <c r="E66" s="1">
        <v>80100889</v>
      </c>
      <c r="F66" s="1" t="s">
        <v>109</v>
      </c>
      <c r="G66" s="1">
        <v>1512001</v>
      </c>
      <c r="H66" s="1" t="s">
        <v>110</v>
      </c>
      <c r="I66" s="1" t="s">
        <v>111</v>
      </c>
      <c r="J66" s="1" t="s">
        <v>112</v>
      </c>
      <c r="K66" s="2">
        <v>45295.566701388889</v>
      </c>
      <c r="L66" s="1" t="s">
        <v>113</v>
      </c>
      <c r="M66" s="1">
        <v>1</v>
      </c>
      <c r="N66" s="1" t="s">
        <v>70</v>
      </c>
      <c r="O66" s="1" t="s">
        <v>71</v>
      </c>
      <c r="P66" s="1" t="s">
        <v>322</v>
      </c>
      <c r="Q66" s="1" t="s">
        <v>73</v>
      </c>
      <c r="R66" s="1" t="s">
        <v>73</v>
      </c>
      <c r="S66" s="1">
        <v>0</v>
      </c>
      <c r="T66" s="1">
        <v>0</v>
      </c>
      <c r="U66" s="1">
        <v>0</v>
      </c>
      <c r="V66" s="1">
        <v>1192800</v>
      </c>
      <c r="W66" s="1">
        <v>0</v>
      </c>
      <c r="X66" s="1" t="s">
        <v>73</v>
      </c>
      <c r="Y66" s="1" t="s">
        <v>89</v>
      </c>
      <c r="Z66" s="1" t="s">
        <v>495</v>
      </c>
      <c r="AA66" s="1" t="s">
        <v>375</v>
      </c>
      <c r="AB66" s="1" t="s">
        <v>496</v>
      </c>
      <c r="AC66" s="1"/>
      <c r="AD66" s="1"/>
      <c r="AE66" s="1" t="s">
        <v>65</v>
      </c>
      <c r="AF66" s="2">
        <v>45295.566712928237</v>
      </c>
      <c r="AG66" s="1" t="s">
        <v>76</v>
      </c>
      <c r="AH66" s="2">
        <v>45295.663350543982</v>
      </c>
      <c r="AI66" s="1"/>
      <c r="AJ66" s="2"/>
      <c r="AK66" s="1"/>
      <c r="AL66" s="2"/>
      <c r="AM66" s="1" t="s">
        <v>109</v>
      </c>
      <c r="AN66" s="2">
        <v>45296.188768437503</v>
      </c>
      <c r="AO66" s="1" t="s">
        <v>497</v>
      </c>
      <c r="AP66" s="1"/>
      <c r="AQ66" s="1" t="s">
        <v>93</v>
      </c>
      <c r="AR66" s="1">
        <v>1512001</v>
      </c>
      <c r="AS66" s="1" t="s">
        <v>498</v>
      </c>
      <c r="AT66" s="1" t="s">
        <v>85</v>
      </c>
      <c r="AU66" s="1">
        <v>0</v>
      </c>
      <c r="AV66" s="1">
        <v>1</v>
      </c>
      <c r="AW66" s="1">
        <v>-1</v>
      </c>
      <c r="AX66" s="1">
        <v>9.6637615744839422E-2</v>
      </c>
      <c r="AY66" s="1">
        <v>0.625</v>
      </c>
      <c r="AZ66" s="1" t="s">
        <v>119</v>
      </c>
      <c r="BA66" s="1">
        <v>13</v>
      </c>
      <c r="BB66" s="1">
        <v>4</v>
      </c>
      <c r="BC66" s="1">
        <v>15</v>
      </c>
      <c r="BD66" s="1">
        <v>0.625</v>
      </c>
      <c r="BE66" s="1">
        <v>2</v>
      </c>
      <c r="BF66" s="1">
        <v>0.625</v>
      </c>
      <c r="BG66" s="1">
        <v>4</v>
      </c>
      <c r="BH66" s="1" t="s">
        <v>602</v>
      </c>
      <c r="BI66" s="1"/>
      <c r="BJ66" s="1"/>
      <c r="BK66" s="1">
        <v>0.62205550926591968</v>
      </c>
      <c r="BL66" s="1">
        <v>0.625</v>
      </c>
      <c r="BM66" s="1" t="s">
        <v>120</v>
      </c>
    </row>
    <row r="67" spans="1:65" x14ac:dyDescent="0.25">
      <c r="A67" s="1">
        <v>18114</v>
      </c>
      <c r="B67" s="1">
        <v>52972403</v>
      </c>
      <c r="C67" s="1" t="s">
        <v>65</v>
      </c>
      <c r="D67" s="1" t="s">
        <v>80</v>
      </c>
      <c r="E67" s="1">
        <v>80761207</v>
      </c>
      <c r="F67" s="1" t="s">
        <v>173</v>
      </c>
      <c r="G67" s="1">
        <v>1198001</v>
      </c>
      <c r="H67" s="1" t="s">
        <v>110</v>
      </c>
      <c r="I67" s="1" t="s">
        <v>397</v>
      </c>
      <c r="J67" s="1" t="s">
        <v>398</v>
      </c>
      <c r="K67" s="2">
        <v>45295.615405092591</v>
      </c>
      <c r="L67" s="1" t="s">
        <v>462</v>
      </c>
      <c r="M67" s="1">
        <v>1</v>
      </c>
      <c r="N67" s="1" t="s">
        <v>70</v>
      </c>
      <c r="O67" s="1" t="s">
        <v>71</v>
      </c>
      <c r="P67" s="1" t="s">
        <v>177</v>
      </c>
      <c r="Q67" s="1" t="s">
        <v>73</v>
      </c>
      <c r="R67" s="1" t="s">
        <v>73</v>
      </c>
      <c r="S67" s="1">
        <v>0</v>
      </c>
      <c r="T67" s="1">
        <v>0</v>
      </c>
      <c r="U67" s="1">
        <v>0</v>
      </c>
      <c r="V67" s="1">
        <v>1160000</v>
      </c>
      <c r="W67" s="1">
        <v>325900</v>
      </c>
      <c r="X67" s="1" t="s">
        <v>73</v>
      </c>
      <c r="Y67" s="1" t="s">
        <v>89</v>
      </c>
      <c r="Z67" s="1" t="s">
        <v>499</v>
      </c>
      <c r="AA67" s="1" t="s">
        <v>473</v>
      </c>
      <c r="AB67" s="1" t="s">
        <v>500</v>
      </c>
      <c r="AC67" s="1"/>
      <c r="AD67" s="1"/>
      <c r="AE67" s="1" t="s">
        <v>65</v>
      </c>
      <c r="AF67" s="2">
        <v>45295.615407951387</v>
      </c>
      <c r="AG67" s="1" t="s">
        <v>76</v>
      </c>
      <c r="AH67" s="2">
        <v>45295.675691747689</v>
      </c>
      <c r="AI67" s="1"/>
      <c r="AJ67" s="2"/>
      <c r="AK67" s="1"/>
      <c r="AL67" s="2"/>
      <c r="AM67" s="1" t="s">
        <v>173</v>
      </c>
      <c r="AN67" s="2">
        <v>45296.322898113423</v>
      </c>
      <c r="AO67" s="1" t="s">
        <v>501</v>
      </c>
      <c r="AP67" s="1"/>
      <c r="AQ67" s="1" t="s">
        <v>93</v>
      </c>
      <c r="AR67" s="1">
        <v>1198001</v>
      </c>
      <c r="AS67" s="1" t="s">
        <v>502</v>
      </c>
      <c r="AT67" s="1" t="s">
        <v>85</v>
      </c>
      <c r="AU67" s="1">
        <v>0</v>
      </c>
      <c r="AV67" s="1">
        <v>1</v>
      </c>
      <c r="AW67" s="1">
        <v>-1</v>
      </c>
      <c r="AX67" s="1">
        <v>6.0283796301519033E-2</v>
      </c>
      <c r="AY67" s="1">
        <v>0.70833333333333337</v>
      </c>
      <c r="AZ67" s="1" t="s">
        <v>194</v>
      </c>
      <c r="BA67" s="1">
        <v>14</v>
      </c>
      <c r="BB67" s="1">
        <v>7</v>
      </c>
      <c r="BC67" s="1">
        <v>17</v>
      </c>
      <c r="BD67" s="1">
        <v>0.70833333333333337</v>
      </c>
      <c r="BE67" s="1">
        <v>2</v>
      </c>
      <c r="BF67" s="1">
        <v>0.70833333333333337</v>
      </c>
      <c r="BG67" s="1">
        <v>4</v>
      </c>
      <c r="BH67" s="1" t="s">
        <v>602</v>
      </c>
      <c r="BI67" s="1"/>
      <c r="BJ67" s="1"/>
      <c r="BK67" s="1">
        <v>0.70749016203626525</v>
      </c>
      <c r="BL67" s="1">
        <v>0.70833333333333337</v>
      </c>
      <c r="BM67" s="1" t="s">
        <v>467</v>
      </c>
    </row>
    <row r="68" spans="1:65" x14ac:dyDescent="0.25">
      <c r="A68" s="1">
        <v>18115</v>
      </c>
      <c r="B68" s="1">
        <v>52972403</v>
      </c>
      <c r="C68" s="1" t="s">
        <v>65</v>
      </c>
      <c r="D68" s="1" t="s">
        <v>503</v>
      </c>
      <c r="E68" s="1">
        <v>80761207</v>
      </c>
      <c r="F68" s="1" t="s">
        <v>173</v>
      </c>
      <c r="G68" s="1">
        <v>1196001</v>
      </c>
      <c r="H68" s="1" t="s">
        <v>110</v>
      </c>
      <c r="I68" s="1" t="s">
        <v>174</v>
      </c>
      <c r="J68" s="1" t="s">
        <v>175</v>
      </c>
      <c r="K68" s="2">
        <v>45295.615439814814</v>
      </c>
      <c r="L68" s="1" t="s">
        <v>182</v>
      </c>
      <c r="M68" s="1">
        <v>1</v>
      </c>
      <c r="N68" s="1" t="s">
        <v>70</v>
      </c>
      <c r="O68" s="1" t="s">
        <v>71</v>
      </c>
      <c r="P68" s="1" t="s">
        <v>177</v>
      </c>
      <c r="Q68" s="1" t="s">
        <v>73</v>
      </c>
      <c r="R68" s="1" t="s">
        <v>73</v>
      </c>
      <c r="S68" s="1">
        <v>0</v>
      </c>
      <c r="T68" s="1">
        <v>0</v>
      </c>
      <c r="U68" s="1">
        <v>0</v>
      </c>
      <c r="V68" s="1">
        <v>1063000</v>
      </c>
      <c r="W68" s="1">
        <v>0</v>
      </c>
      <c r="X68" s="1" t="s">
        <v>73</v>
      </c>
      <c r="Y68" s="1" t="s">
        <v>89</v>
      </c>
      <c r="Z68" s="1" t="s">
        <v>504</v>
      </c>
      <c r="AA68" s="1" t="s">
        <v>484</v>
      </c>
      <c r="AB68" s="1" t="s">
        <v>505</v>
      </c>
      <c r="AC68" s="1"/>
      <c r="AD68" s="1"/>
      <c r="AE68" s="1" t="s">
        <v>65</v>
      </c>
      <c r="AF68" s="2">
        <v>45295.615454363426</v>
      </c>
      <c r="AG68" s="1"/>
      <c r="AH68" s="2"/>
      <c r="AI68" s="1"/>
      <c r="AJ68" s="2"/>
      <c r="AK68" s="1"/>
      <c r="AL68" s="2"/>
      <c r="AM68" s="1"/>
      <c r="AN68" s="2"/>
      <c r="AO68" s="1" t="s">
        <v>506</v>
      </c>
      <c r="AP68" s="1"/>
      <c r="AQ68" s="1" t="s">
        <v>93</v>
      </c>
      <c r="AR68" s="1">
        <v>1196001</v>
      </c>
      <c r="AS68" s="1" t="s">
        <v>507</v>
      </c>
      <c r="AT68" s="1" t="s">
        <v>85</v>
      </c>
      <c r="AU68" s="1">
        <v>0</v>
      </c>
      <c r="AV68" s="1">
        <v>1</v>
      </c>
      <c r="AW68" s="1">
        <v>-1</v>
      </c>
      <c r="AX68" s="1">
        <v>0</v>
      </c>
      <c r="AY68" s="1">
        <v>0.41666666666666669</v>
      </c>
      <c r="AZ68" s="1" t="s">
        <v>194</v>
      </c>
      <c r="BA68" s="1">
        <v>14</v>
      </c>
      <c r="BB68" s="1">
        <v>0</v>
      </c>
      <c r="BC68" s="1">
        <v>10</v>
      </c>
      <c r="BD68" s="1">
        <v>0.41666666666666669</v>
      </c>
      <c r="BE68" s="1">
        <v>-32336</v>
      </c>
      <c r="BF68" s="1">
        <v>0.41666666666666669</v>
      </c>
      <c r="BG68" s="1">
        <v>4</v>
      </c>
      <c r="BH68" s="1" t="s">
        <v>602</v>
      </c>
      <c r="BI68" s="1"/>
      <c r="BJ68" s="1"/>
      <c r="BK68" s="1">
        <v>-45295.615454363426</v>
      </c>
      <c r="BL68" s="1">
        <v>-32337.583333333332</v>
      </c>
      <c r="BM68" s="1" t="s">
        <v>186</v>
      </c>
    </row>
    <row r="69" spans="1:65" x14ac:dyDescent="0.25">
      <c r="A69" s="1">
        <v>18116</v>
      </c>
      <c r="B69" s="1">
        <v>52972403</v>
      </c>
      <c r="C69" s="1" t="s">
        <v>65</v>
      </c>
      <c r="D69" s="1" t="s">
        <v>80</v>
      </c>
      <c r="E69" s="1">
        <v>80761207</v>
      </c>
      <c r="F69" s="1" t="s">
        <v>173</v>
      </c>
      <c r="G69" s="1">
        <v>1196001</v>
      </c>
      <c r="H69" s="1" t="s">
        <v>110</v>
      </c>
      <c r="I69" s="1" t="s">
        <v>174</v>
      </c>
      <c r="J69" s="1" t="s">
        <v>175</v>
      </c>
      <c r="K69" s="2">
        <v>45295.615497685183</v>
      </c>
      <c r="L69" s="1" t="s">
        <v>182</v>
      </c>
      <c r="M69" s="1">
        <v>1</v>
      </c>
      <c r="N69" s="1" t="s">
        <v>70</v>
      </c>
      <c r="O69" s="1" t="s">
        <v>71</v>
      </c>
      <c r="P69" s="1" t="s">
        <v>177</v>
      </c>
      <c r="Q69" s="1" t="s">
        <v>73</v>
      </c>
      <c r="R69" s="1" t="s">
        <v>73</v>
      </c>
      <c r="S69" s="1">
        <v>0</v>
      </c>
      <c r="T69" s="1">
        <v>0</v>
      </c>
      <c r="U69" s="1">
        <v>0</v>
      </c>
      <c r="V69" s="1">
        <v>1160000</v>
      </c>
      <c r="W69" s="1">
        <v>420000</v>
      </c>
      <c r="X69" s="1" t="s">
        <v>73</v>
      </c>
      <c r="Y69" s="1" t="s">
        <v>89</v>
      </c>
      <c r="Z69" s="1" t="s">
        <v>508</v>
      </c>
      <c r="AA69" s="1" t="s">
        <v>484</v>
      </c>
      <c r="AB69" s="1" t="s">
        <v>509</v>
      </c>
      <c r="AC69" s="1"/>
      <c r="AD69" s="1"/>
      <c r="AE69" s="1" t="s">
        <v>65</v>
      </c>
      <c r="AF69" s="2">
        <v>45295.61550177083</v>
      </c>
      <c r="AG69" s="1" t="s">
        <v>76</v>
      </c>
      <c r="AH69" s="2">
        <v>45295.681517094905</v>
      </c>
      <c r="AI69" s="1"/>
      <c r="AJ69" s="2"/>
      <c r="AK69" s="1"/>
      <c r="AL69" s="2"/>
      <c r="AM69" s="1" t="s">
        <v>173</v>
      </c>
      <c r="AN69" s="2">
        <v>45296.322717673611</v>
      </c>
      <c r="AO69" s="1" t="s">
        <v>510</v>
      </c>
      <c r="AP69" s="1"/>
      <c r="AQ69" s="1" t="s">
        <v>93</v>
      </c>
      <c r="AR69" s="1">
        <v>1196001</v>
      </c>
      <c r="AS69" s="1" t="s">
        <v>511</v>
      </c>
      <c r="AT69" s="1" t="s">
        <v>85</v>
      </c>
      <c r="AU69" s="1">
        <v>0</v>
      </c>
      <c r="AV69" s="1">
        <v>1</v>
      </c>
      <c r="AW69" s="1">
        <v>-1</v>
      </c>
      <c r="AX69" s="1">
        <v>6.6015324075124227E-2</v>
      </c>
      <c r="AY69" s="1">
        <v>0.70833333333333337</v>
      </c>
      <c r="AZ69" s="1" t="s">
        <v>194</v>
      </c>
      <c r="BA69" s="1">
        <v>14</v>
      </c>
      <c r="BB69" s="1">
        <v>7</v>
      </c>
      <c r="BC69" s="1">
        <v>17</v>
      </c>
      <c r="BD69" s="1">
        <v>0.70833333333333337</v>
      </c>
      <c r="BE69" s="1">
        <v>2</v>
      </c>
      <c r="BF69" s="1">
        <v>0.70833333333333337</v>
      </c>
      <c r="BG69" s="1">
        <v>4</v>
      </c>
      <c r="BH69" s="1" t="s">
        <v>602</v>
      </c>
      <c r="BI69" s="1"/>
      <c r="BJ69" s="1"/>
      <c r="BK69" s="1">
        <v>0.70721590278117219</v>
      </c>
      <c r="BL69" s="1">
        <v>0.70833333333333337</v>
      </c>
      <c r="BM69" s="1" t="s">
        <v>186</v>
      </c>
    </row>
    <row r="70" spans="1:65" x14ac:dyDescent="0.25">
      <c r="A70" s="1">
        <v>18117</v>
      </c>
      <c r="B70" s="1">
        <v>52972403</v>
      </c>
      <c r="C70" s="1" t="s">
        <v>65</v>
      </c>
      <c r="D70" s="1" t="s">
        <v>80</v>
      </c>
      <c r="E70" s="1">
        <v>80761207</v>
      </c>
      <c r="F70" s="1" t="s">
        <v>173</v>
      </c>
      <c r="G70" s="1">
        <v>1196001</v>
      </c>
      <c r="H70" s="1" t="s">
        <v>110</v>
      </c>
      <c r="I70" s="1" t="s">
        <v>174</v>
      </c>
      <c r="J70" s="1" t="s">
        <v>175</v>
      </c>
      <c r="K70" s="2">
        <v>45295.615543981483</v>
      </c>
      <c r="L70" s="1" t="s">
        <v>176</v>
      </c>
      <c r="M70" s="1">
        <v>1</v>
      </c>
      <c r="N70" s="1" t="s">
        <v>70</v>
      </c>
      <c r="O70" s="1" t="s">
        <v>71</v>
      </c>
      <c r="P70" s="1" t="s">
        <v>177</v>
      </c>
      <c r="Q70" s="1" t="s">
        <v>73</v>
      </c>
      <c r="R70" s="1" t="s">
        <v>73</v>
      </c>
      <c r="S70" s="1">
        <v>0</v>
      </c>
      <c r="T70" s="1">
        <v>0</v>
      </c>
      <c r="U70" s="1">
        <v>0</v>
      </c>
      <c r="V70" s="1">
        <v>1160000</v>
      </c>
      <c r="W70" s="1">
        <v>0</v>
      </c>
      <c r="X70" s="1" t="s">
        <v>73</v>
      </c>
      <c r="Y70" s="1" t="s">
        <v>89</v>
      </c>
      <c r="Z70" s="1" t="s">
        <v>512</v>
      </c>
      <c r="AA70" s="1"/>
      <c r="AB70" s="1" t="s">
        <v>513</v>
      </c>
      <c r="AC70" s="1"/>
      <c r="AD70" s="1"/>
      <c r="AE70" s="1" t="s">
        <v>65</v>
      </c>
      <c r="AF70" s="2">
        <v>45295.615550694441</v>
      </c>
      <c r="AG70" s="1" t="s">
        <v>76</v>
      </c>
      <c r="AH70" s="2">
        <v>45295.683137812499</v>
      </c>
      <c r="AI70" s="1"/>
      <c r="AJ70" s="2"/>
      <c r="AK70" s="1"/>
      <c r="AL70" s="2"/>
      <c r="AM70" s="1" t="s">
        <v>173</v>
      </c>
      <c r="AN70" s="2">
        <v>45296.32243472222</v>
      </c>
      <c r="AO70" s="1" t="s">
        <v>514</v>
      </c>
      <c r="AP70" s="1"/>
      <c r="AQ70" s="1" t="s">
        <v>93</v>
      </c>
      <c r="AR70" s="1">
        <v>1196001</v>
      </c>
      <c r="AS70" s="1" t="s">
        <v>515</v>
      </c>
      <c r="AT70" s="1" t="s">
        <v>85</v>
      </c>
      <c r="AU70" s="1">
        <v>0</v>
      </c>
      <c r="AV70" s="1">
        <v>1</v>
      </c>
      <c r="AW70" s="1">
        <v>-1</v>
      </c>
      <c r="AX70" s="1">
        <v>6.7587118057417683E-2</v>
      </c>
      <c r="AY70" s="1">
        <v>0.70833333333333337</v>
      </c>
      <c r="AZ70" s="1" t="s">
        <v>194</v>
      </c>
      <c r="BA70" s="1">
        <v>14</v>
      </c>
      <c r="BB70" s="1">
        <v>7</v>
      </c>
      <c r="BC70" s="1">
        <v>17</v>
      </c>
      <c r="BD70" s="1">
        <v>0.70833333333333337</v>
      </c>
      <c r="BE70" s="1">
        <v>2</v>
      </c>
      <c r="BF70" s="1">
        <v>0.70833333333333337</v>
      </c>
      <c r="BG70" s="1">
        <v>4</v>
      </c>
      <c r="BH70" s="1" t="s">
        <v>602</v>
      </c>
      <c r="BI70" s="1"/>
      <c r="BJ70" s="1"/>
      <c r="BK70" s="1">
        <v>0.70688402777886949</v>
      </c>
      <c r="BL70" s="1">
        <v>0.70833333333333337</v>
      </c>
      <c r="BM70" s="1" t="s">
        <v>179</v>
      </c>
    </row>
    <row r="71" spans="1:65" x14ac:dyDescent="0.25">
      <c r="A71" s="1">
        <v>18119</v>
      </c>
      <c r="B71" s="1">
        <v>52972403</v>
      </c>
      <c r="C71" s="1" t="s">
        <v>65</v>
      </c>
      <c r="D71" s="1" t="s">
        <v>80</v>
      </c>
      <c r="E71" s="1">
        <v>80761207</v>
      </c>
      <c r="F71" s="1" t="s">
        <v>173</v>
      </c>
      <c r="G71" s="1">
        <v>1199001</v>
      </c>
      <c r="H71" s="1" t="s">
        <v>110</v>
      </c>
      <c r="I71" s="1" t="s">
        <v>248</v>
      </c>
      <c r="J71" s="1" t="s">
        <v>249</v>
      </c>
      <c r="K71" s="2">
        <v>45296.545243055552</v>
      </c>
      <c r="L71" s="1" t="s">
        <v>516</v>
      </c>
      <c r="M71" s="1">
        <v>2</v>
      </c>
      <c r="N71" s="1" t="s">
        <v>70</v>
      </c>
      <c r="O71" s="1" t="s">
        <v>71</v>
      </c>
      <c r="P71" s="1" t="s">
        <v>177</v>
      </c>
      <c r="Q71" s="1" t="s">
        <v>73</v>
      </c>
      <c r="R71" s="1" t="s">
        <v>73</v>
      </c>
      <c r="S71" s="1">
        <v>0</v>
      </c>
      <c r="T71" s="1">
        <v>0</v>
      </c>
      <c r="U71" s="1">
        <v>0</v>
      </c>
      <c r="V71" s="1">
        <v>1160000</v>
      </c>
      <c r="W71" s="1">
        <v>512000</v>
      </c>
      <c r="X71" s="1" t="s">
        <v>73</v>
      </c>
      <c r="Y71" s="1" t="s">
        <v>74</v>
      </c>
      <c r="Z71" s="1" t="s">
        <v>542</v>
      </c>
      <c r="AA71" s="1" t="s">
        <v>252</v>
      </c>
      <c r="AB71" s="1" t="s">
        <v>75</v>
      </c>
      <c r="AC71" s="1"/>
      <c r="AD71" s="1"/>
      <c r="AE71" s="1" t="s">
        <v>65</v>
      </c>
      <c r="AF71" s="2">
        <v>45296.54524363426</v>
      </c>
      <c r="AG71" s="1" t="s">
        <v>76</v>
      </c>
      <c r="AH71" s="2">
        <v>45300.403635613424</v>
      </c>
      <c r="AI71" s="1" t="s">
        <v>173</v>
      </c>
      <c r="AJ71" s="2">
        <v>45300.696949652774</v>
      </c>
      <c r="AK71" s="1"/>
      <c r="AL71" s="2"/>
      <c r="AM71" s="1" t="s">
        <v>231</v>
      </c>
      <c r="AN71" s="2">
        <v>45301.375488773148</v>
      </c>
      <c r="AO71" s="1" t="s">
        <v>517</v>
      </c>
      <c r="AP71" s="1"/>
      <c r="AQ71" s="1" t="s">
        <v>93</v>
      </c>
      <c r="AR71" s="1">
        <v>1199001</v>
      </c>
      <c r="AS71" s="1" t="s">
        <v>518</v>
      </c>
      <c r="AT71" s="1" t="s">
        <v>85</v>
      </c>
      <c r="AU71" s="1">
        <v>0</v>
      </c>
      <c r="AV71" s="1">
        <v>1</v>
      </c>
      <c r="AW71" s="1">
        <v>-1</v>
      </c>
      <c r="AX71" s="1">
        <v>3.8583919791635708</v>
      </c>
      <c r="AY71" s="1">
        <v>1.8333333333333335</v>
      </c>
      <c r="AZ71" s="1" t="s">
        <v>258</v>
      </c>
      <c r="BA71" s="1">
        <v>13</v>
      </c>
      <c r="BB71" s="1">
        <v>9</v>
      </c>
      <c r="BC71" s="1">
        <v>20</v>
      </c>
      <c r="BD71" s="1">
        <v>0.83333333333333337</v>
      </c>
      <c r="BE71" s="1">
        <v>3</v>
      </c>
      <c r="BF71" s="1">
        <v>1.8333333333333335</v>
      </c>
      <c r="BG71" s="1">
        <v>3</v>
      </c>
      <c r="BH71" s="1" t="s">
        <v>602</v>
      </c>
      <c r="BI71" s="1"/>
      <c r="BJ71" s="1"/>
      <c r="BK71" s="1">
        <v>4.8302451388881309</v>
      </c>
      <c r="BL71" s="1">
        <v>1.8333333333333337</v>
      </c>
      <c r="BM71" s="1" t="s">
        <v>519</v>
      </c>
    </row>
    <row r="72" spans="1:65" x14ac:dyDescent="0.25">
      <c r="A72" s="1">
        <v>18120</v>
      </c>
      <c r="B72" s="1">
        <v>52972403</v>
      </c>
      <c r="C72" s="1" t="s">
        <v>65</v>
      </c>
      <c r="D72" s="1" t="s">
        <v>80</v>
      </c>
      <c r="E72" s="1">
        <v>80761207</v>
      </c>
      <c r="F72" s="1" t="s">
        <v>173</v>
      </c>
      <c r="G72" s="1">
        <v>1200001</v>
      </c>
      <c r="H72" s="1" t="s">
        <v>110</v>
      </c>
      <c r="I72" s="1" t="s">
        <v>259</v>
      </c>
      <c r="J72" s="1" t="s">
        <v>260</v>
      </c>
      <c r="K72" s="2">
        <v>45296.757337962961</v>
      </c>
      <c r="L72" s="1" t="s">
        <v>261</v>
      </c>
      <c r="M72" s="1">
        <v>40</v>
      </c>
      <c r="N72" s="1" t="s">
        <v>70</v>
      </c>
      <c r="O72" s="1" t="s">
        <v>71</v>
      </c>
      <c r="P72" s="1" t="s">
        <v>177</v>
      </c>
      <c r="Q72" s="1" t="s">
        <v>73</v>
      </c>
      <c r="R72" s="1" t="s">
        <v>73</v>
      </c>
      <c r="S72" s="1">
        <v>0</v>
      </c>
      <c r="T72" s="1">
        <v>0</v>
      </c>
      <c r="U72" s="1">
        <v>0</v>
      </c>
      <c r="V72" s="1">
        <v>1160000</v>
      </c>
      <c r="W72" s="1">
        <v>0</v>
      </c>
      <c r="X72" s="1" t="s">
        <v>73</v>
      </c>
      <c r="Y72" s="1" t="s">
        <v>262</v>
      </c>
      <c r="Z72" s="1" t="s">
        <v>543</v>
      </c>
      <c r="AA72" s="1"/>
      <c r="AB72" s="1" t="s">
        <v>75</v>
      </c>
      <c r="AC72" s="1"/>
      <c r="AD72" s="1"/>
      <c r="AE72" s="1" t="s">
        <v>65</v>
      </c>
      <c r="AF72" s="2">
        <v>45296.757347141203</v>
      </c>
      <c r="AG72" s="1" t="s">
        <v>76</v>
      </c>
      <c r="AH72" s="2">
        <v>45300.441429895836</v>
      </c>
      <c r="AI72" s="1" t="s">
        <v>173</v>
      </c>
      <c r="AJ72" s="2">
        <v>45300.696827743057</v>
      </c>
      <c r="AK72" s="1"/>
      <c r="AL72" s="2"/>
      <c r="AM72" s="1" t="s">
        <v>231</v>
      </c>
      <c r="AN72" s="2">
        <v>45301.375894328703</v>
      </c>
      <c r="AO72" s="1" t="s">
        <v>520</v>
      </c>
      <c r="AP72" s="1"/>
      <c r="AQ72" s="1" t="s">
        <v>263</v>
      </c>
      <c r="AR72" s="1">
        <v>1200001</v>
      </c>
      <c r="AS72" s="1">
        <v>0</v>
      </c>
      <c r="AT72" s="1" t="s">
        <v>85</v>
      </c>
      <c r="AU72" s="1">
        <v>0</v>
      </c>
      <c r="AV72" s="1">
        <v>1</v>
      </c>
      <c r="AW72" s="1">
        <v>-1</v>
      </c>
      <c r="AX72" s="1">
        <v>3.684082754632982</v>
      </c>
      <c r="AY72" s="1">
        <v>1.625</v>
      </c>
      <c r="AZ72" s="1" t="s">
        <v>194</v>
      </c>
      <c r="BA72" s="1">
        <v>18</v>
      </c>
      <c r="BB72" s="1">
        <v>9</v>
      </c>
      <c r="BC72" s="1">
        <v>15</v>
      </c>
      <c r="BD72" s="1">
        <v>0.625</v>
      </c>
      <c r="BE72" s="1">
        <v>3</v>
      </c>
      <c r="BF72" s="1">
        <v>1.625</v>
      </c>
      <c r="BG72" s="1">
        <v>3</v>
      </c>
      <c r="BH72" s="1" t="s">
        <v>602</v>
      </c>
      <c r="BI72" s="1"/>
      <c r="BJ72" s="1"/>
      <c r="BK72" s="1">
        <v>4.6185471874996438</v>
      </c>
      <c r="BL72" s="1">
        <v>1.625</v>
      </c>
      <c r="BM72" s="1" t="s">
        <v>264</v>
      </c>
    </row>
    <row r="73" spans="1:65" x14ac:dyDescent="0.25">
      <c r="A73" s="1">
        <v>18121</v>
      </c>
      <c r="B73" s="1">
        <v>52972403</v>
      </c>
      <c r="C73" s="1" t="s">
        <v>65</v>
      </c>
      <c r="D73" s="1" t="s">
        <v>80</v>
      </c>
      <c r="E73" s="1">
        <v>80761207</v>
      </c>
      <c r="F73" s="1" t="s">
        <v>173</v>
      </c>
      <c r="G73" s="1">
        <v>1200001</v>
      </c>
      <c r="H73" s="1" t="s">
        <v>110</v>
      </c>
      <c r="I73" s="1" t="s">
        <v>259</v>
      </c>
      <c r="J73" s="1" t="s">
        <v>260</v>
      </c>
      <c r="K73" s="2">
        <v>45296.757384259261</v>
      </c>
      <c r="L73" s="1" t="s">
        <v>261</v>
      </c>
      <c r="M73" s="1">
        <v>6</v>
      </c>
      <c r="N73" s="1" t="s">
        <v>70</v>
      </c>
      <c r="O73" s="1" t="s">
        <v>71</v>
      </c>
      <c r="P73" s="1" t="s">
        <v>72</v>
      </c>
      <c r="Q73" s="1" t="s">
        <v>73</v>
      </c>
      <c r="R73" s="1" t="s">
        <v>73</v>
      </c>
      <c r="S73" s="1">
        <v>0</v>
      </c>
      <c r="T73" s="1">
        <v>0</v>
      </c>
      <c r="U73" s="1">
        <v>0</v>
      </c>
      <c r="V73" s="1">
        <v>1160000</v>
      </c>
      <c r="W73" s="1">
        <v>0</v>
      </c>
      <c r="X73" s="1" t="s">
        <v>73</v>
      </c>
      <c r="Y73" s="1" t="s">
        <v>262</v>
      </c>
      <c r="Z73" s="1" t="s">
        <v>544</v>
      </c>
      <c r="AA73" s="1"/>
      <c r="AB73" s="1" t="s">
        <v>75</v>
      </c>
      <c r="AC73" s="1"/>
      <c r="AD73" s="1"/>
      <c r="AE73" s="1" t="s">
        <v>65</v>
      </c>
      <c r="AF73" s="2">
        <v>45296.757386307872</v>
      </c>
      <c r="AG73" s="1" t="s">
        <v>76</v>
      </c>
      <c r="AH73" s="2">
        <v>45300.44386712963</v>
      </c>
      <c r="AI73" s="1" t="s">
        <v>173</v>
      </c>
      <c r="AJ73" s="2">
        <v>45300.696689004631</v>
      </c>
      <c r="AK73" s="1"/>
      <c r="AL73" s="2"/>
      <c r="AM73" s="1" t="s">
        <v>173</v>
      </c>
      <c r="AN73" s="2">
        <v>45302.74263966435</v>
      </c>
      <c r="AO73" s="1" t="s">
        <v>521</v>
      </c>
      <c r="AP73" s="1"/>
      <c r="AQ73" s="1" t="s">
        <v>263</v>
      </c>
      <c r="AR73" s="1">
        <v>1200001</v>
      </c>
      <c r="AS73" s="1">
        <v>0</v>
      </c>
      <c r="AT73" s="1" t="s">
        <v>85</v>
      </c>
      <c r="AU73" s="1">
        <v>0</v>
      </c>
      <c r="AV73" s="1">
        <v>1</v>
      </c>
      <c r="AW73" s="1">
        <v>-1</v>
      </c>
      <c r="AX73" s="1">
        <v>3.6864808217578684</v>
      </c>
      <c r="AY73" s="1">
        <v>2.9583333333333335</v>
      </c>
      <c r="AZ73" s="1" t="s">
        <v>194</v>
      </c>
      <c r="BA73" s="1">
        <v>18</v>
      </c>
      <c r="BB73" s="1">
        <v>17</v>
      </c>
      <c r="BC73" s="1">
        <v>23</v>
      </c>
      <c r="BD73" s="1">
        <v>0.95833333333333337</v>
      </c>
      <c r="BE73" s="1">
        <v>4</v>
      </c>
      <c r="BF73" s="1">
        <v>2.9583333333333335</v>
      </c>
      <c r="BG73" s="1">
        <v>3</v>
      </c>
      <c r="BH73" s="1" t="s">
        <v>602</v>
      </c>
      <c r="BI73" s="1"/>
      <c r="BJ73" s="1"/>
      <c r="BK73" s="1">
        <v>5.9852533564771875</v>
      </c>
      <c r="BL73" s="1">
        <v>2.9583333333333335</v>
      </c>
      <c r="BM73" s="1" t="s">
        <v>264</v>
      </c>
    </row>
    <row r="74" spans="1:65" x14ac:dyDescent="0.25">
      <c r="A74" s="1">
        <v>18122</v>
      </c>
      <c r="B74" s="1">
        <v>52972403</v>
      </c>
      <c r="C74" s="1" t="s">
        <v>65</v>
      </c>
      <c r="D74" s="1" t="s">
        <v>80</v>
      </c>
      <c r="E74" s="1">
        <v>80761207</v>
      </c>
      <c r="F74" s="1" t="s">
        <v>173</v>
      </c>
      <c r="G74" s="1">
        <v>1200001</v>
      </c>
      <c r="H74" s="1" t="s">
        <v>110</v>
      </c>
      <c r="I74" s="1" t="s">
        <v>259</v>
      </c>
      <c r="J74" s="1" t="s">
        <v>260</v>
      </c>
      <c r="K74" s="2">
        <v>45296.757430555554</v>
      </c>
      <c r="L74" s="1" t="s">
        <v>176</v>
      </c>
      <c r="M74" s="1">
        <v>14</v>
      </c>
      <c r="N74" s="1" t="s">
        <v>70</v>
      </c>
      <c r="O74" s="1" t="s">
        <v>71</v>
      </c>
      <c r="P74" s="1" t="s">
        <v>177</v>
      </c>
      <c r="Q74" s="1" t="s">
        <v>73</v>
      </c>
      <c r="R74" s="1" t="s">
        <v>73</v>
      </c>
      <c r="S74" s="1">
        <v>0</v>
      </c>
      <c r="T74" s="1">
        <v>0</v>
      </c>
      <c r="U74" s="1">
        <v>0</v>
      </c>
      <c r="V74" s="1">
        <v>1160000</v>
      </c>
      <c r="W74" s="1">
        <v>0</v>
      </c>
      <c r="X74" s="1" t="s">
        <v>73</v>
      </c>
      <c r="Y74" s="1" t="s">
        <v>262</v>
      </c>
      <c r="Z74" s="1" t="s">
        <v>545</v>
      </c>
      <c r="AA74" s="1"/>
      <c r="AB74" s="1" t="s">
        <v>75</v>
      </c>
      <c r="AC74" s="1"/>
      <c r="AD74" s="1"/>
      <c r="AE74" s="1" t="s">
        <v>65</v>
      </c>
      <c r="AF74" s="2">
        <v>45296.757439155095</v>
      </c>
      <c r="AG74" s="1" t="s">
        <v>76</v>
      </c>
      <c r="AH74" s="2">
        <v>45300.446628321763</v>
      </c>
      <c r="AI74" s="1" t="s">
        <v>173</v>
      </c>
      <c r="AJ74" s="2">
        <v>45300.696501307873</v>
      </c>
      <c r="AK74" s="1"/>
      <c r="AL74" s="2"/>
      <c r="AM74" s="1" t="s">
        <v>173</v>
      </c>
      <c r="AN74" s="2">
        <v>45302.742549537033</v>
      </c>
      <c r="AO74" s="1" t="s">
        <v>522</v>
      </c>
      <c r="AP74" s="1"/>
      <c r="AQ74" s="1" t="s">
        <v>263</v>
      </c>
      <c r="AR74" s="1">
        <v>1200001</v>
      </c>
      <c r="AS74" s="1">
        <v>0</v>
      </c>
      <c r="AT74" s="1" t="s">
        <v>85</v>
      </c>
      <c r="AU74" s="1">
        <v>0</v>
      </c>
      <c r="AV74" s="1">
        <v>1</v>
      </c>
      <c r="AW74" s="1">
        <v>-1</v>
      </c>
      <c r="AX74" s="1">
        <v>3.6891891666673473</v>
      </c>
      <c r="AY74" s="1">
        <v>2.9583333333333335</v>
      </c>
      <c r="AZ74" s="1" t="s">
        <v>194</v>
      </c>
      <c r="BA74" s="1">
        <v>18</v>
      </c>
      <c r="BB74" s="1">
        <v>17</v>
      </c>
      <c r="BC74" s="1">
        <v>23</v>
      </c>
      <c r="BD74" s="1">
        <v>0.95833333333333337</v>
      </c>
      <c r="BE74" s="1">
        <v>4</v>
      </c>
      <c r="BF74" s="1">
        <v>2.9583333333333335</v>
      </c>
      <c r="BG74" s="1">
        <v>3</v>
      </c>
      <c r="BH74" s="1" t="s">
        <v>602</v>
      </c>
      <c r="BI74" s="1"/>
      <c r="BJ74" s="1"/>
      <c r="BK74" s="1">
        <v>5.9851103819382843</v>
      </c>
      <c r="BL74" s="1">
        <v>2.9583333333333335</v>
      </c>
      <c r="BM74" s="1" t="s">
        <v>265</v>
      </c>
    </row>
    <row r="75" spans="1:65" x14ac:dyDescent="0.25">
      <c r="A75" s="1">
        <v>18123</v>
      </c>
      <c r="B75" s="1">
        <v>52972403</v>
      </c>
      <c r="C75" s="1" t="s">
        <v>65</v>
      </c>
      <c r="D75" s="1" t="s">
        <v>80</v>
      </c>
      <c r="E75" s="1">
        <v>80761207</v>
      </c>
      <c r="F75" s="1" t="s">
        <v>173</v>
      </c>
      <c r="G75" s="1">
        <v>1200001</v>
      </c>
      <c r="H75" s="1" t="s">
        <v>110</v>
      </c>
      <c r="I75" s="1" t="s">
        <v>259</v>
      </c>
      <c r="J75" s="1" t="s">
        <v>260</v>
      </c>
      <c r="K75" s="2">
        <v>45296.757465277777</v>
      </c>
      <c r="L75" s="1" t="s">
        <v>176</v>
      </c>
      <c r="M75" s="1">
        <v>2</v>
      </c>
      <c r="N75" s="1" t="s">
        <v>70</v>
      </c>
      <c r="O75" s="1" t="s">
        <v>71</v>
      </c>
      <c r="P75" s="1" t="s">
        <v>72</v>
      </c>
      <c r="Q75" s="1" t="s">
        <v>73</v>
      </c>
      <c r="R75" s="1" t="s">
        <v>73</v>
      </c>
      <c r="S75" s="1">
        <v>0</v>
      </c>
      <c r="T75" s="1">
        <v>0</v>
      </c>
      <c r="U75" s="1">
        <v>0</v>
      </c>
      <c r="V75" s="1">
        <v>1160000</v>
      </c>
      <c r="W75" s="1">
        <v>0</v>
      </c>
      <c r="X75" s="1" t="s">
        <v>73</v>
      </c>
      <c r="Y75" s="1" t="s">
        <v>262</v>
      </c>
      <c r="Z75" s="1" t="s">
        <v>546</v>
      </c>
      <c r="AA75" s="1"/>
      <c r="AB75" s="1" t="s">
        <v>75</v>
      </c>
      <c r="AC75" s="1"/>
      <c r="AD75" s="1"/>
      <c r="AE75" s="1" t="s">
        <v>65</v>
      </c>
      <c r="AF75" s="2">
        <v>45296.757468206015</v>
      </c>
      <c r="AG75" s="1" t="s">
        <v>76</v>
      </c>
      <c r="AH75" s="2">
        <v>45300.448048298611</v>
      </c>
      <c r="AI75" s="1" t="s">
        <v>173</v>
      </c>
      <c r="AJ75" s="2">
        <v>45300.6963678588</v>
      </c>
      <c r="AK75" s="1"/>
      <c r="AL75" s="2"/>
      <c r="AM75" s="1" t="s">
        <v>173</v>
      </c>
      <c r="AN75" s="2">
        <v>45302.742439351852</v>
      </c>
      <c r="AO75" s="1" t="s">
        <v>523</v>
      </c>
      <c r="AP75" s="1"/>
      <c r="AQ75" s="1" t="s">
        <v>263</v>
      </c>
      <c r="AR75" s="1">
        <v>1200001</v>
      </c>
      <c r="AS75" s="1">
        <v>0</v>
      </c>
      <c r="AT75" s="1" t="s">
        <v>85</v>
      </c>
      <c r="AU75" s="1">
        <v>0</v>
      </c>
      <c r="AV75" s="1">
        <v>1</v>
      </c>
      <c r="AW75" s="1">
        <v>-1</v>
      </c>
      <c r="AX75" s="1">
        <v>3.6905800925960648</v>
      </c>
      <c r="AY75" s="1">
        <v>2.9583333333333335</v>
      </c>
      <c r="AZ75" s="1" t="s">
        <v>194</v>
      </c>
      <c r="BA75" s="1">
        <v>18</v>
      </c>
      <c r="BB75" s="1">
        <v>17</v>
      </c>
      <c r="BC75" s="1">
        <v>23</v>
      </c>
      <c r="BD75" s="1">
        <v>0.95833333333333337</v>
      </c>
      <c r="BE75" s="1">
        <v>4</v>
      </c>
      <c r="BF75" s="1">
        <v>2.9583333333333335</v>
      </c>
      <c r="BG75" s="1">
        <v>3</v>
      </c>
      <c r="BH75" s="1" t="s">
        <v>602</v>
      </c>
      <c r="BI75" s="1"/>
      <c r="BJ75" s="1"/>
      <c r="BK75" s="1">
        <v>5.9849711458373349</v>
      </c>
      <c r="BL75" s="1">
        <v>2.9583333333333335</v>
      </c>
      <c r="BM75" s="1" t="s">
        <v>265</v>
      </c>
    </row>
    <row r="76" spans="1:65" x14ac:dyDescent="0.25">
      <c r="A76" s="1">
        <v>18124</v>
      </c>
      <c r="B76" s="1">
        <v>52972403</v>
      </c>
      <c r="C76" s="1" t="s">
        <v>65</v>
      </c>
      <c r="D76" s="1" t="s">
        <v>80</v>
      </c>
      <c r="E76" s="1">
        <v>80761207</v>
      </c>
      <c r="F76" s="1" t="s">
        <v>173</v>
      </c>
      <c r="G76" s="1">
        <v>1200001</v>
      </c>
      <c r="H76" s="1" t="s">
        <v>110</v>
      </c>
      <c r="I76" s="1" t="s">
        <v>259</v>
      </c>
      <c r="J76" s="1" t="s">
        <v>260</v>
      </c>
      <c r="K76" s="2">
        <v>45296.7575</v>
      </c>
      <c r="L76" s="1" t="s">
        <v>182</v>
      </c>
      <c r="M76" s="1">
        <v>2</v>
      </c>
      <c r="N76" s="1" t="s">
        <v>70</v>
      </c>
      <c r="O76" s="1" t="s">
        <v>71</v>
      </c>
      <c r="P76" s="1" t="s">
        <v>177</v>
      </c>
      <c r="Q76" s="1" t="s">
        <v>73</v>
      </c>
      <c r="R76" s="1" t="s">
        <v>73</v>
      </c>
      <c r="S76" s="1">
        <v>0</v>
      </c>
      <c r="T76" s="1">
        <v>0</v>
      </c>
      <c r="U76" s="1">
        <v>0</v>
      </c>
      <c r="V76" s="1">
        <v>1160000</v>
      </c>
      <c r="W76" s="1">
        <v>420000</v>
      </c>
      <c r="X76" s="1" t="s">
        <v>73</v>
      </c>
      <c r="Y76" s="1" t="s">
        <v>262</v>
      </c>
      <c r="Z76" s="1" t="s">
        <v>547</v>
      </c>
      <c r="AA76" s="1" t="s">
        <v>252</v>
      </c>
      <c r="AB76" s="1" t="s">
        <v>75</v>
      </c>
      <c r="AC76" s="1"/>
      <c r="AD76" s="1"/>
      <c r="AE76" s="1" t="s">
        <v>65</v>
      </c>
      <c r="AF76" s="2">
        <v>45296.75750443287</v>
      </c>
      <c r="AG76" s="1" t="s">
        <v>76</v>
      </c>
      <c r="AH76" s="2">
        <v>45300.451207638886</v>
      </c>
      <c r="AI76" s="1" t="s">
        <v>173</v>
      </c>
      <c r="AJ76" s="2">
        <v>45300.696201238425</v>
      </c>
      <c r="AK76" s="1"/>
      <c r="AL76" s="2"/>
      <c r="AM76" s="1" t="s">
        <v>231</v>
      </c>
      <c r="AN76" s="2">
        <v>45301.374388159726</v>
      </c>
      <c r="AO76" s="1" t="s">
        <v>524</v>
      </c>
      <c r="AP76" s="1"/>
      <c r="AQ76" s="1" t="s">
        <v>263</v>
      </c>
      <c r="AR76" s="1">
        <v>1200001</v>
      </c>
      <c r="AS76" s="1">
        <v>0</v>
      </c>
      <c r="AT76" s="1" t="s">
        <v>85</v>
      </c>
      <c r="AU76" s="1">
        <v>0</v>
      </c>
      <c r="AV76" s="1">
        <v>1</v>
      </c>
      <c r="AW76" s="1">
        <v>-1</v>
      </c>
      <c r="AX76" s="1">
        <v>3.6937032060159254</v>
      </c>
      <c r="AY76" s="1">
        <v>1.5833333333333335</v>
      </c>
      <c r="AZ76" s="1" t="s">
        <v>194</v>
      </c>
      <c r="BA76" s="1">
        <v>18</v>
      </c>
      <c r="BB76" s="1">
        <v>8</v>
      </c>
      <c r="BC76" s="1">
        <v>14</v>
      </c>
      <c r="BD76" s="1">
        <v>0.58333333333333337</v>
      </c>
      <c r="BE76" s="1">
        <v>3</v>
      </c>
      <c r="BF76" s="1">
        <v>1.5833333333333335</v>
      </c>
      <c r="BG76" s="1">
        <v>3</v>
      </c>
      <c r="BH76" s="1" t="s">
        <v>602</v>
      </c>
      <c r="BI76" s="1"/>
      <c r="BJ76" s="1"/>
      <c r="BK76" s="1">
        <v>4.616883726856031</v>
      </c>
      <c r="BL76" s="1">
        <v>1.5833333333333337</v>
      </c>
      <c r="BM76" s="1" t="s">
        <v>266</v>
      </c>
    </row>
    <row r="77" spans="1:65" x14ac:dyDescent="0.25">
      <c r="A77" s="1">
        <v>18125</v>
      </c>
      <c r="B77" s="1">
        <v>52972403</v>
      </c>
      <c r="C77" s="1" t="s">
        <v>65</v>
      </c>
      <c r="D77" s="1" t="s">
        <v>80</v>
      </c>
      <c r="E77" s="1">
        <v>80761207</v>
      </c>
      <c r="F77" s="1" t="s">
        <v>173</v>
      </c>
      <c r="G77" s="1">
        <v>1200001</v>
      </c>
      <c r="H77" s="1" t="s">
        <v>110</v>
      </c>
      <c r="I77" s="1" t="s">
        <v>259</v>
      </c>
      <c r="J77" s="1" t="s">
        <v>260</v>
      </c>
      <c r="K77" s="2">
        <v>45296.757534722223</v>
      </c>
      <c r="L77" s="1" t="s">
        <v>176</v>
      </c>
      <c r="M77" s="1">
        <v>2</v>
      </c>
      <c r="N77" s="1" t="s">
        <v>70</v>
      </c>
      <c r="O77" s="1" t="s">
        <v>71</v>
      </c>
      <c r="P77" s="1" t="s">
        <v>177</v>
      </c>
      <c r="Q77" s="1" t="s">
        <v>73</v>
      </c>
      <c r="R77" s="1" t="s">
        <v>73</v>
      </c>
      <c r="S77" s="1">
        <v>0</v>
      </c>
      <c r="T77" s="1">
        <v>0</v>
      </c>
      <c r="U77" s="1">
        <v>0</v>
      </c>
      <c r="V77" s="1">
        <v>1160000</v>
      </c>
      <c r="W77" s="1">
        <v>0</v>
      </c>
      <c r="X77" s="1" t="s">
        <v>73</v>
      </c>
      <c r="Y77" s="1" t="s">
        <v>262</v>
      </c>
      <c r="Z77" s="1" t="s">
        <v>548</v>
      </c>
      <c r="AA77" s="1"/>
      <c r="AB77" s="1" t="s">
        <v>75</v>
      </c>
      <c r="AC77" s="1"/>
      <c r="AD77" s="1"/>
      <c r="AE77" s="1" t="s">
        <v>65</v>
      </c>
      <c r="AF77" s="2">
        <v>45296.757537997684</v>
      </c>
      <c r="AG77" s="1" t="s">
        <v>76</v>
      </c>
      <c r="AH77" s="2">
        <v>45300.453065624999</v>
      </c>
      <c r="AI77" s="1" t="s">
        <v>173</v>
      </c>
      <c r="AJ77" s="2">
        <v>45300.696049687504</v>
      </c>
      <c r="AK77" s="1"/>
      <c r="AL77" s="2"/>
      <c r="AM77" s="1" t="s">
        <v>231</v>
      </c>
      <c r="AN77" s="2">
        <v>45301.374236307871</v>
      </c>
      <c r="AO77" s="1" t="s">
        <v>525</v>
      </c>
      <c r="AP77" s="1"/>
      <c r="AQ77" s="1" t="s">
        <v>263</v>
      </c>
      <c r="AR77" s="1">
        <v>1200001</v>
      </c>
      <c r="AS77" s="1">
        <v>0</v>
      </c>
      <c r="AT77" s="1" t="s">
        <v>85</v>
      </c>
      <c r="AU77" s="1">
        <v>0</v>
      </c>
      <c r="AV77" s="1">
        <v>1</v>
      </c>
      <c r="AW77" s="1">
        <v>-1</v>
      </c>
      <c r="AX77" s="1">
        <v>3.6955276273147319</v>
      </c>
      <c r="AY77" s="1">
        <v>1.5833333333333335</v>
      </c>
      <c r="AZ77" s="1" t="s">
        <v>194</v>
      </c>
      <c r="BA77" s="1">
        <v>18</v>
      </c>
      <c r="BB77" s="1">
        <v>8</v>
      </c>
      <c r="BC77" s="1">
        <v>14</v>
      </c>
      <c r="BD77" s="1">
        <v>0.58333333333333337</v>
      </c>
      <c r="BE77" s="1">
        <v>3</v>
      </c>
      <c r="BF77" s="1">
        <v>1.5833333333333335</v>
      </c>
      <c r="BG77" s="1">
        <v>3</v>
      </c>
      <c r="BH77" s="1" t="s">
        <v>602</v>
      </c>
      <c r="BI77" s="1"/>
      <c r="BJ77" s="1"/>
      <c r="BK77" s="1">
        <v>4.6166983101866208</v>
      </c>
      <c r="BL77" s="1">
        <v>1.5833333333333337</v>
      </c>
      <c r="BM77" s="1" t="s">
        <v>265</v>
      </c>
    </row>
    <row r="78" spans="1:65" x14ac:dyDescent="0.25">
      <c r="A78" s="1">
        <v>18126</v>
      </c>
      <c r="B78" s="1">
        <v>52972403</v>
      </c>
      <c r="C78" s="1" t="s">
        <v>65</v>
      </c>
      <c r="D78" s="1" t="s">
        <v>80</v>
      </c>
      <c r="E78" s="1">
        <v>80761207</v>
      </c>
      <c r="F78" s="1" t="s">
        <v>173</v>
      </c>
      <c r="G78" s="1">
        <v>1200001</v>
      </c>
      <c r="H78" s="1" t="s">
        <v>110</v>
      </c>
      <c r="I78" s="1" t="s">
        <v>259</v>
      </c>
      <c r="J78" s="1" t="s">
        <v>260</v>
      </c>
      <c r="K78" s="2">
        <v>45296.757569444446</v>
      </c>
      <c r="L78" s="1" t="s">
        <v>250</v>
      </c>
      <c r="M78" s="1">
        <v>2</v>
      </c>
      <c r="N78" s="1" t="s">
        <v>70</v>
      </c>
      <c r="O78" s="1" t="s">
        <v>71</v>
      </c>
      <c r="P78" s="1" t="s">
        <v>177</v>
      </c>
      <c r="Q78" s="1" t="s">
        <v>73</v>
      </c>
      <c r="R78" s="1" t="s">
        <v>73</v>
      </c>
      <c r="S78" s="1">
        <v>0</v>
      </c>
      <c r="T78" s="1">
        <v>0</v>
      </c>
      <c r="U78" s="1">
        <v>0</v>
      </c>
      <c r="V78" s="1">
        <v>1360000</v>
      </c>
      <c r="W78" s="1">
        <v>0</v>
      </c>
      <c r="X78" s="1" t="s">
        <v>73</v>
      </c>
      <c r="Y78" s="1" t="s">
        <v>262</v>
      </c>
      <c r="Z78" s="1" t="s">
        <v>549</v>
      </c>
      <c r="AA78" s="1"/>
      <c r="AB78" s="1" t="s">
        <v>75</v>
      </c>
      <c r="AC78" s="1"/>
      <c r="AD78" s="1"/>
      <c r="AE78" s="1" t="s">
        <v>65</v>
      </c>
      <c r="AF78" s="2">
        <v>45296.757571180555</v>
      </c>
      <c r="AG78" s="1" t="s">
        <v>76</v>
      </c>
      <c r="AH78" s="2">
        <v>45300.454565474538</v>
      </c>
      <c r="AI78" s="1" t="s">
        <v>173</v>
      </c>
      <c r="AJ78" s="2">
        <v>45300.695875543985</v>
      </c>
      <c r="AK78" s="1"/>
      <c r="AL78" s="2"/>
      <c r="AM78" s="1" t="s">
        <v>231</v>
      </c>
      <c r="AN78" s="2">
        <v>45301.373784525465</v>
      </c>
      <c r="AO78" s="1" t="s">
        <v>526</v>
      </c>
      <c r="AP78" s="1"/>
      <c r="AQ78" s="1" t="s">
        <v>263</v>
      </c>
      <c r="AR78" s="1">
        <v>1200001</v>
      </c>
      <c r="AS78" s="1">
        <v>0</v>
      </c>
      <c r="AT78" s="1" t="s">
        <v>85</v>
      </c>
      <c r="AU78" s="1">
        <v>0</v>
      </c>
      <c r="AV78" s="1">
        <v>1</v>
      </c>
      <c r="AW78" s="1">
        <v>-1</v>
      </c>
      <c r="AX78" s="1">
        <v>3.6969942939831526</v>
      </c>
      <c r="AY78" s="1">
        <v>1.5833333333333335</v>
      </c>
      <c r="AZ78" s="1" t="s">
        <v>194</v>
      </c>
      <c r="BA78" s="1">
        <v>18</v>
      </c>
      <c r="BB78" s="1">
        <v>8</v>
      </c>
      <c r="BC78" s="1">
        <v>14</v>
      </c>
      <c r="BD78" s="1">
        <v>0.58333333333333337</v>
      </c>
      <c r="BE78" s="1">
        <v>3</v>
      </c>
      <c r="BF78" s="1">
        <v>1.5833333333333335</v>
      </c>
      <c r="BG78" s="1">
        <v>3</v>
      </c>
      <c r="BH78" s="1" t="s">
        <v>602</v>
      </c>
      <c r="BI78" s="1"/>
      <c r="BJ78" s="1"/>
      <c r="BK78" s="1">
        <v>4.6162133449106477</v>
      </c>
      <c r="BL78" s="1">
        <v>1.5833333333333337</v>
      </c>
      <c r="BM78" s="1" t="s">
        <v>267</v>
      </c>
    </row>
    <row r="79" spans="1:65" x14ac:dyDescent="0.25">
      <c r="A79" s="1">
        <v>18127</v>
      </c>
      <c r="B79" s="1">
        <v>52972403</v>
      </c>
      <c r="C79" s="1" t="s">
        <v>65</v>
      </c>
      <c r="D79" s="1" t="s">
        <v>80</v>
      </c>
      <c r="E79" s="1">
        <v>80761207</v>
      </c>
      <c r="F79" s="1" t="s">
        <v>173</v>
      </c>
      <c r="G79" s="1">
        <v>1200001</v>
      </c>
      <c r="H79" s="1" t="s">
        <v>110</v>
      </c>
      <c r="I79" s="1" t="s">
        <v>259</v>
      </c>
      <c r="J79" s="1" t="s">
        <v>260</v>
      </c>
      <c r="K79" s="2">
        <v>45296.757592592592</v>
      </c>
      <c r="L79" s="1" t="s">
        <v>268</v>
      </c>
      <c r="M79" s="1">
        <v>1</v>
      </c>
      <c r="N79" s="1" t="s">
        <v>70</v>
      </c>
      <c r="O79" s="1" t="s">
        <v>71</v>
      </c>
      <c r="P79" s="1" t="s">
        <v>177</v>
      </c>
      <c r="Q79" s="1" t="s">
        <v>73</v>
      </c>
      <c r="R79" s="1" t="s">
        <v>73</v>
      </c>
      <c r="S79" s="1">
        <v>0</v>
      </c>
      <c r="T79" s="1">
        <v>0</v>
      </c>
      <c r="U79" s="1">
        <v>0</v>
      </c>
      <c r="V79" s="1">
        <v>2500000</v>
      </c>
      <c r="W79" s="1">
        <v>0</v>
      </c>
      <c r="X79" s="1" t="s">
        <v>73</v>
      </c>
      <c r="Y79" s="1" t="s">
        <v>262</v>
      </c>
      <c r="Z79" s="1" t="s">
        <v>550</v>
      </c>
      <c r="AA79" s="1" t="s">
        <v>271</v>
      </c>
      <c r="AB79" s="1" t="s">
        <v>75</v>
      </c>
      <c r="AC79" s="1"/>
      <c r="AD79" s="1"/>
      <c r="AE79" s="1" t="s">
        <v>65</v>
      </c>
      <c r="AF79" s="2">
        <v>45296.757602199075</v>
      </c>
      <c r="AG79" s="1" t="s">
        <v>76</v>
      </c>
      <c r="AH79" s="2">
        <v>45300.45875859954</v>
      </c>
      <c r="AI79" s="1" t="s">
        <v>173</v>
      </c>
      <c r="AJ79" s="2">
        <v>45300.69562515046</v>
      </c>
      <c r="AK79" s="1"/>
      <c r="AL79" s="2"/>
      <c r="AM79" s="1" t="s">
        <v>231</v>
      </c>
      <c r="AN79" s="2">
        <v>45301.37329560185</v>
      </c>
      <c r="AO79" s="1" t="s">
        <v>527</v>
      </c>
      <c r="AP79" s="1"/>
      <c r="AQ79" s="1" t="s">
        <v>263</v>
      </c>
      <c r="AR79" s="1">
        <v>1200001</v>
      </c>
      <c r="AS79" s="1">
        <v>0</v>
      </c>
      <c r="AT79" s="1" t="s">
        <v>85</v>
      </c>
      <c r="AU79" s="1">
        <v>0</v>
      </c>
      <c r="AV79" s="1">
        <v>1</v>
      </c>
      <c r="AW79" s="1">
        <v>-1</v>
      </c>
      <c r="AX79" s="1">
        <v>3.7011564004642423</v>
      </c>
      <c r="AY79" s="1">
        <v>1.5833333333333335</v>
      </c>
      <c r="AZ79" s="1" t="s">
        <v>194</v>
      </c>
      <c r="BA79" s="1">
        <v>18</v>
      </c>
      <c r="BB79" s="1">
        <v>8</v>
      </c>
      <c r="BC79" s="1">
        <v>14</v>
      </c>
      <c r="BD79" s="1">
        <v>0.58333333333333337</v>
      </c>
      <c r="BE79" s="1">
        <v>3</v>
      </c>
      <c r="BF79" s="1">
        <v>1.5833333333333335</v>
      </c>
      <c r="BG79" s="1">
        <v>3</v>
      </c>
      <c r="BH79" s="1" t="s">
        <v>602</v>
      </c>
      <c r="BI79" s="1"/>
      <c r="BJ79" s="1"/>
      <c r="BK79" s="1">
        <v>4.615693402774923</v>
      </c>
      <c r="BL79" s="1">
        <v>1.5833333333333337</v>
      </c>
      <c r="BM79" s="1" t="s">
        <v>269</v>
      </c>
    </row>
    <row r="80" spans="1:65" x14ac:dyDescent="0.25">
      <c r="A80" s="1">
        <v>18128</v>
      </c>
      <c r="B80" s="1">
        <v>52972403</v>
      </c>
      <c r="C80" s="1" t="s">
        <v>65</v>
      </c>
      <c r="D80" s="1" t="s">
        <v>80</v>
      </c>
      <c r="E80" s="1">
        <v>80761207</v>
      </c>
      <c r="F80" s="1" t="s">
        <v>173</v>
      </c>
      <c r="G80" s="1">
        <v>1200001</v>
      </c>
      <c r="H80" s="1" t="s">
        <v>110</v>
      </c>
      <c r="I80" s="1" t="s">
        <v>259</v>
      </c>
      <c r="J80" s="1" t="s">
        <v>260</v>
      </c>
      <c r="K80" s="2">
        <v>45296.757627314815</v>
      </c>
      <c r="L80" s="1" t="s">
        <v>270</v>
      </c>
      <c r="M80" s="1">
        <v>1</v>
      </c>
      <c r="N80" s="1" t="s">
        <v>70</v>
      </c>
      <c r="O80" s="1" t="s">
        <v>71</v>
      </c>
      <c r="P80" s="1" t="s">
        <v>177</v>
      </c>
      <c r="Q80" s="1" t="s">
        <v>73</v>
      </c>
      <c r="R80" s="1" t="s">
        <v>73</v>
      </c>
      <c r="S80" s="1">
        <v>0</v>
      </c>
      <c r="T80" s="1">
        <v>0</v>
      </c>
      <c r="U80" s="1">
        <v>0</v>
      </c>
      <c r="V80" s="1">
        <v>1295900</v>
      </c>
      <c r="W80" s="1">
        <v>530100</v>
      </c>
      <c r="X80" s="1" t="s">
        <v>73</v>
      </c>
      <c r="Y80" s="1" t="s">
        <v>262</v>
      </c>
      <c r="Z80" s="1" t="s">
        <v>551</v>
      </c>
      <c r="AA80" s="1" t="s">
        <v>271</v>
      </c>
      <c r="AB80" s="1" t="s">
        <v>75</v>
      </c>
      <c r="AC80" s="1"/>
      <c r="AD80" s="1"/>
      <c r="AE80" s="1" t="s">
        <v>65</v>
      </c>
      <c r="AF80" s="2">
        <v>45296.757631284723</v>
      </c>
      <c r="AG80" s="1" t="s">
        <v>76</v>
      </c>
      <c r="AH80" s="2">
        <v>45300.464385567131</v>
      </c>
      <c r="AI80" s="1" t="s">
        <v>173</v>
      </c>
      <c r="AJ80" s="2">
        <v>45300.695457141206</v>
      </c>
      <c r="AK80" s="1"/>
      <c r="AL80" s="2"/>
      <c r="AM80" s="1" t="s">
        <v>231</v>
      </c>
      <c r="AN80" s="2">
        <v>45301.372952199075</v>
      </c>
      <c r="AO80" s="1" t="s">
        <v>528</v>
      </c>
      <c r="AP80" s="1"/>
      <c r="AQ80" s="1" t="s">
        <v>263</v>
      </c>
      <c r="AR80" s="1">
        <v>1200001</v>
      </c>
      <c r="AS80" s="1">
        <v>0</v>
      </c>
      <c r="AT80" s="1" t="s">
        <v>85</v>
      </c>
      <c r="AU80" s="1">
        <v>0</v>
      </c>
      <c r="AV80" s="1">
        <v>1</v>
      </c>
      <c r="AW80" s="1">
        <v>-1</v>
      </c>
      <c r="AX80" s="1">
        <v>3.7067542824079283</v>
      </c>
      <c r="AY80" s="1">
        <v>1.5833333333333335</v>
      </c>
      <c r="AZ80" s="1" t="s">
        <v>194</v>
      </c>
      <c r="BA80" s="1">
        <v>18</v>
      </c>
      <c r="BB80" s="1">
        <v>8</v>
      </c>
      <c r="BC80" s="1">
        <v>14</v>
      </c>
      <c r="BD80" s="1">
        <v>0.58333333333333337</v>
      </c>
      <c r="BE80" s="1">
        <v>3</v>
      </c>
      <c r="BF80" s="1">
        <v>1.5833333333333335</v>
      </c>
      <c r="BG80" s="1">
        <v>3</v>
      </c>
      <c r="BH80" s="1" t="s">
        <v>602</v>
      </c>
      <c r="BI80" s="1"/>
      <c r="BJ80" s="1"/>
      <c r="BK80" s="1">
        <v>4.6153209143521963</v>
      </c>
      <c r="BL80" s="1">
        <v>1.5833333333333337</v>
      </c>
      <c r="BM80" s="1" t="s">
        <v>272</v>
      </c>
    </row>
    <row r="81" spans="1:65" x14ac:dyDescent="0.25">
      <c r="A81" s="1">
        <v>18130</v>
      </c>
      <c r="B81" s="1">
        <v>52972403</v>
      </c>
      <c r="C81" s="1" t="s">
        <v>65</v>
      </c>
      <c r="D81" s="1" t="s">
        <v>80</v>
      </c>
      <c r="E81" s="1">
        <v>80761207</v>
      </c>
      <c r="F81" s="1" t="s">
        <v>173</v>
      </c>
      <c r="G81" s="1">
        <v>1200001</v>
      </c>
      <c r="H81" s="1" t="s">
        <v>110</v>
      </c>
      <c r="I81" s="1" t="s">
        <v>259</v>
      </c>
      <c r="J81" s="1" t="s">
        <v>260</v>
      </c>
      <c r="K81" s="2">
        <v>45296.757685185185</v>
      </c>
      <c r="L81" s="1" t="s">
        <v>454</v>
      </c>
      <c r="M81" s="1">
        <v>2</v>
      </c>
      <c r="N81" s="1" t="s">
        <v>70</v>
      </c>
      <c r="O81" s="1" t="s">
        <v>71</v>
      </c>
      <c r="P81" s="1" t="s">
        <v>177</v>
      </c>
      <c r="Q81" s="1" t="s">
        <v>73</v>
      </c>
      <c r="R81" s="1" t="s">
        <v>73</v>
      </c>
      <c r="S81" s="1">
        <v>0</v>
      </c>
      <c r="T81" s="1">
        <v>0</v>
      </c>
      <c r="U81" s="1">
        <v>0</v>
      </c>
      <c r="V81" s="1">
        <v>1160000</v>
      </c>
      <c r="W81" s="1">
        <v>110000</v>
      </c>
      <c r="X81" s="1" t="s">
        <v>73</v>
      </c>
      <c r="Y81" s="1" t="s">
        <v>262</v>
      </c>
      <c r="Z81" s="1" t="s">
        <v>552</v>
      </c>
      <c r="AA81" s="1" t="s">
        <v>271</v>
      </c>
      <c r="AB81" s="1" t="s">
        <v>75</v>
      </c>
      <c r="AC81" s="1"/>
      <c r="AD81" s="1"/>
      <c r="AE81" s="1" t="s">
        <v>65</v>
      </c>
      <c r="AF81" s="2">
        <v>45296.757686886573</v>
      </c>
      <c r="AG81" s="1" t="s">
        <v>76</v>
      </c>
      <c r="AH81" s="2">
        <v>45300.472118483798</v>
      </c>
      <c r="AI81" s="1" t="s">
        <v>173</v>
      </c>
      <c r="AJ81" s="2">
        <v>45300.695075000003</v>
      </c>
      <c r="AK81" s="1"/>
      <c r="AL81" s="2"/>
      <c r="AM81" s="1" t="s">
        <v>231</v>
      </c>
      <c r="AN81" s="2">
        <v>45301.36918483796</v>
      </c>
      <c r="AO81" s="1" t="s">
        <v>529</v>
      </c>
      <c r="AP81" s="1"/>
      <c r="AQ81" s="1" t="s">
        <v>263</v>
      </c>
      <c r="AR81" s="1">
        <v>1200001</v>
      </c>
      <c r="AS81" s="1">
        <v>0</v>
      </c>
      <c r="AT81" s="1" t="s">
        <v>85</v>
      </c>
      <c r="AU81" s="1">
        <v>0</v>
      </c>
      <c r="AV81" s="1">
        <v>1</v>
      </c>
      <c r="AW81" s="1">
        <v>-1</v>
      </c>
      <c r="AX81" s="1">
        <v>3.7144315972254844</v>
      </c>
      <c r="AY81" s="1">
        <v>1.5833333333333335</v>
      </c>
      <c r="AZ81" s="1" t="s">
        <v>194</v>
      </c>
      <c r="BA81" s="1">
        <v>18</v>
      </c>
      <c r="BB81" s="1">
        <v>8</v>
      </c>
      <c r="BC81" s="1">
        <v>14</v>
      </c>
      <c r="BD81" s="1">
        <v>0.58333333333333337</v>
      </c>
      <c r="BE81" s="1">
        <v>3</v>
      </c>
      <c r="BF81" s="1">
        <v>1.5833333333333335</v>
      </c>
      <c r="BG81" s="1">
        <v>3</v>
      </c>
      <c r="BH81" s="1" t="s">
        <v>602</v>
      </c>
      <c r="BI81" s="1"/>
      <c r="BJ81" s="1"/>
      <c r="BK81" s="1">
        <v>4.6114979513877188</v>
      </c>
      <c r="BL81" s="1">
        <v>1.5833333333333337</v>
      </c>
      <c r="BM81" s="1" t="s">
        <v>530</v>
      </c>
    </row>
    <row r="82" spans="1:65" x14ac:dyDescent="0.25">
      <c r="A82" s="1">
        <v>18131</v>
      </c>
      <c r="B82" s="1">
        <v>52972403</v>
      </c>
      <c r="C82" s="1" t="s">
        <v>65</v>
      </c>
      <c r="D82" s="1" t="s">
        <v>80</v>
      </c>
      <c r="E82" s="1">
        <v>80761207</v>
      </c>
      <c r="F82" s="1" t="s">
        <v>173</v>
      </c>
      <c r="G82" s="1">
        <v>1198001</v>
      </c>
      <c r="H82" s="1" t="s">
        <v>110</v>
      </c>
      <c r="I82" s="1" t="s">
        <v>397</v>
      </c>
      <c r="J82" s="1" t="s">
        <v>398</v>
      </c>
      <c r="K82" s="2">
        <v>45299.809201388889</v>
      </c>
      <c r="L82" s="1" t="s">
        <v>462</v>
      </c>
      <c r="M82" s="1">
        <v>1</v>
      </c>
      <c r="N82" s="1" t="s">
        <v>70</v>
      </c>
      <c r="O82" s="1" t="s">
        <v>71</v>
      </c>
      <c r="P82" s="1" t="s">
        <v>177</v>
      </c>
      <c r="Q82" s="1" t="s">
        <v>73</v>
      </c>
      <c r="R82" s="1" t="s">
        <v>73</v>
      </c>
      <c r="S82" s="1">
        <v>0</v>
      </c>
      <c r="T82" s="1">
        <v>0</v>
      </c>
      <c r="U82" s="1">
        <v>0</v>
      </c>
      <c r="V82" s="1">
        <v>1160000</v>
      </c>
      <c r="W82" s="1">
        <v>325900</v>
      </c>
      <c r="X82" s="1" t="s">
        <v>73</v>
      </c>
      <c r="Y82" s="1" t="s">
        <v>89</v>
      </c>
      <c r="Z82" s="1" t="s">
        <v>553</v>
      </c>
      <c r="AA82" s="1" t="s">
        <v>473</v>
      </c>
      <c r="AB82" s="1" t="s">
        <v>531</v>
      </c>
      <c r="AC82" s="1"/>
      <c r="AD82" s="1"/>
      <c r="AE82" s="1" t="s">
        <v>65</v>
      </c>
      <c r="AF82" s="2">
        <v>45299.809214120367</v>
      </c>
      <c r="AG82" s="1" t="s">
        <v>76</v>
      </c>
      <c r="AH82" s="2">
        <v>45300.474370405092</v>
      </c>
      <c r="AI82" s="1"/>
      <c r="AJ82" s="2"/>
      <c r="AK82" s="1"/>
      <c r="AL82" s="2"/>
      <c r="AM82" s="1" t="s">
        <v>173</v>
      </c>
      <c r="AN82" s="2">
        <v>45300.69493283565</v>
      </c>
      <c r="AO82" s="1" t="s">
        <v>532</v>
      </c>
      <c r="AP82" s="1"/>
      <c r="AQ82" s="1" t="s">
        <v>93</v>
      </c>
      <c r="AR82" s="1">
        <v>1198001</v>
      </c>
      <c r="AS82" s="1" t="s">
        <v>533</v>
      </c>
      <c r="AT82" s="1" t="s">
        <v>85</v>
      </c>
      <c r="AU82" s="1">
        <v>0</v>
      </c>
      <c r="AV82" s="1">
        <v>1</v>
      </c>
      <c r="AW82" s="1">
        <v>-1</v>
      </c>
      <c r="AX82" s="1">
        <v>0.66515628472552635</v>
      </c>
      <c r="AY82" s="1">
        <v>0.875</v>
      </c>
      <c r="AZ82" s="1" t="s">
        <v>194</v>
      </c>
      <c r="BA82" s="1">
        <v>19</v>
      </c>
      <c r="BB82" s="1">
        <v>16</v>
      </c>
      <c r="BC82" s="1">
        <v>21</v>
      </c>
      <c r="BD82" s="1">
        <v>0.875</v>
      </c>
      <c r="BE82" s="1">
        <v>1</v>
      </c>
      <c r="BF82" s="1">
        <v>0.875</v>
      </c>
      <c r="BG82" s="1">
        <v>2</v>
      </c>
      <c r="BH82" s="1" t="s">
        <v>602</v>
      </c>
      <c r="BI82" s="1"/>
      <c r="BJ82" s="1"/>
      <c r="BK82" s="1">
        <v>0.88571871528256452</v>
      </c>
      <c r="BL82" s="1">
        <v>-0.125</v>
      </c>
      <c r="BM82" s="1" t="s">
        <v>467</v>
      </c>
    </row>
    <row r="83" spans="1:65" x14ac:dyDescent="0.25">
      <c r="A83" s="1">
        <v>18132</v>
      </c>
      <c r="B83" s="1">
        <v>52972403</v>
      </c>
      <c r="C83" s="1" t="s">
        <v>65</v>
      </c>
      <c r="D83" s="1" t="s">
        <v>80</v>
      </c>
      <c r="E83" s="1">
        <v>80100889</v>
      </c>
      <c r="F83" s="1" t="s">
        <v>109</v>
      </c>
      <c r="G83" s="1">
        <v>1056001</v>
      </c>
      <c r="H83" s="1" t="s">
        <v>110</v>
      </c>
      <c r="I83" s="1" t="s">
        <v>133</v>
      </c>
      <c r="J83" s="1" t="s">
        <v>140</v>
      </c>
      <c r="K83" s="2">
        <v>45299.84034722222</v>
      </c>
      <c r="L83" s="1" t="s">
        <v>153</v>
      </c>
      <c r="M83" s="1">
        <v>1</v>
      </c>
      <c r="N83" s="1" t="s">
        <v>70</v>
      </c>
      <c r="O83" s="1" t="s">
        <v>71</v>
      </c>
      <c r="P83" s="1" t="s">
        <v>177</v>
      </c>
      <c r="Q83" s="1" t="s">
        <v>73</v>
      </c>
      <c r="R83" s="1" t="s">
        <v>73</v>
      </c>
      <c r="S83" s="1">
        <v>0</v>
      </c>
      <c r="T83" s="1">
        <v>0</v>
      </c>
      <c r="U83" s="1">
        <v>0</v>
      </c>
      <c r="V83" s="1">
        <v>1437600</v>
      </c>
      <c r="W83" s="1">
        <v>0</v>
      </c>
      <c r="X83" s="1" t="s">
        <v>73</v>
      </c>
      <c r="Y83" s="1" t="s">
        <v>89</v>
      </c>
      <c r="Z83" s="1" t="s">
        <v>554</v>
      </c>
      <c r="AA83" s="1" t="s">
        <v>136</v>
      </c>
      <c r="AB83" s="1" t="s">
        <v>534</v>
      </c>
      <c r="AC83" s="1"/>
      <c r="AD83" s="1"/>
      <c r="AE83" s="1" t="s">
        <v>65</v>
      </c>
      <c r="AF83" s="2">
        <v>45299.840350312501</v>
      </c>
      <c r="AG83" s="1" t="s">
        <v>76</v>
      </c>
      <c r="AH83" s="2">
        <v>45300.477888506946</v>
      </c>
      <c r="AI83" s="1"/>
      <c r="AJ83" s="2"/>
      <c r="AK83" s="1"/>
      <c r="AL83" s="2"/>
      <c r="AM83" s="1" t="s">
        <v>109</v>
      </c>
      <c r="AN83" s="2">
        <v>45300.598507523151</v>
      </c>
      <c r="AO83" s="1" t="s">
        <v>535</v>
      </c>
      <c r="AP83" s="1"/>
      <c r="AQ83" s="1" t="s">
        <v>93</v>
      </c>
      <c r="AR83" s="1">
        <v>1056001</v>
      </c>
      <c r="AS83" s="1" t="s">
        <v>536</v>
      </c>
      <c r="AT83" s="1" t="s">
        <v>85</v>
      </c>
      <c r="AU83" s="1">
        <v>0</v>
      </c>
      <c r="AV83" s="1">
        <v>1</v>
      </c>
      <c r="AW83" s="1">
        <v>-1</v>
      </c>
      <c r="AX83" s="1">
        <v>0.6375381944453693</v>
      </c>
      <c r="AY83" s="1">
        <v>0.75</v>
      </c>
      <c r="AZ83" s="1" t="s">
        <v>437</v>
      </c>
      <c r="BA83" s="1">
        <v>20</v>
      </c>
      <c r="BB83" s="1">
        <v>14</v>
      </c>
      <c r="BC83" s="1">
        <v>18</v>
      </c>
      <c r="BD83" s="1">
        <v>0.75</v>
      </c>
      <c r="BE83" s="1">
        <v>1</v>
      </c>
      <c r="BF83" s="1">
        <v>0.75</v>
      </c>
      <c r="BG83" s="1">
        <v>2</v>
      </c>
      <c r="BH83" s="1" t="s">
        <v>602</v>
      </c>
      <c r="BI83" s="1"/>
      <c r="BJ83" s="1"/>
      <c r="BK83" s="1">
        <v>0.75815721065009711</v>
      </c>
      <c r="BL83" s="1">
        <v>-0.25</v>
      </c>
      <c r="BM83" s="1" t="s">
        <v>156</v>
      </c>
    </row>
    <row r="84" spans="1:65" x14ac:dyDescent="0.25">
      <c r="A84" s="1">
        <v>18133</v>
      </c>
      <c r="B84" s="1">
        <v>52972403</v>
      </c>
      <c r="C84" s="1" t="s">
        <v>65</v>
      </c>
      <c r="D84" s="1" t="s">
        <v>80</v>
      </c>
      <c r="E84" s="1">
        <v>80761207</v>
      </c>
      <c r="F84" s="1" t="s">
        <v>173</v>
      </c>
      <c r="G84" s="1">
        <v>1197001</v>
      </c>
      <c r="H84" s="1" t="s">
        <v>110</v>
      </c>
      <c r="I84" s="1" t="s">
        <v>205</v>
      </c>
      <c r="J84" s="1" t="s">
        <v>206</v>
      </c>
      <c r="K84" s="2">
        <v>45300.555231481485</v>
      </c>
      <c r="L84" s="1" t="s">
        <v>207</v>
      </c>
      <c r="M84" s="1">
        <v>1</v>
      </c>
      <c r="N84" s="1" t="s">
        <v>70</v>
      </c>
      <c r="O84" s="1" t="s">
        <v>71</v>
      </c>
      <c r="P84" s="1" t="s">
        <v>177</v>
      </c>
      <c r="Q84" s="1" t="s">
        <v>73</v>
      </c>
      <c r="R84" s="1" t="s">
        <v>73</v>
      </c>
      <c r="S84" s="1">
        <v>0</v>
      </c>
      <c r="T84" s="1">
        <v>0</v>
      </c>
      <c r="U84" s="1">
        <v>0</v>
      </c>
      <c r="V84" s="1">
        <v>1160000</v>
      </c>
      <c r="W84" s="1">
        <v>0</v>
      </c>
      <c r="X84" s="1" t="s">
        <v>73</v>
      </c>
      <c r="Y84" s="1" t="s">
        <v>89</v>
      </c>
      <c r="Z84" s="1" t="s">
        <v>555</v>
      </c>
      <c r="AA84" s="1" t="s">
        <v>473</v>
      </c>
      <c r="AB84" s="1" t="s">
        <v>556</v>
      </c>
      <c r="AC84" s="1"/>
      <c r="AD84" s="1"/>
      <c r="AE84" s="1" t="s">
        <v>65</v>
      </c>
      <c r="AF84" s="2">
        <v>45300.55523229167</v>
      </c>
      <c r="AG84" s="1" t="s">
        <v>76</v>
      </c>
      <c r="AH84" s="2">
        <v>45302.517916932869</v>
      </c>
      <c r="AI84" s="1"/>
      <c r="AJ84" s="2"/>
      <c r="AK84" s="1"/>
      <c r="AL84" s="2"/>
      <c r="AM84" s="1" t="s">
        <v>173</v>
      </c>
      <c r="AN84" s="2">
        <v>45302.742346145831</v>
      </c>
      <c r="AO84" s="1" t="s">
        <v>557</v>
      </c>
      <c r="AP84" s="1"/>
      <c r="AQ84" s="1" t="s">
        <v>93</v>
      </c>
      <c r="AR84" s="1">
        <v>1197001</v>
      </c>
      <c r="AS84" s="1" t="s">
        <v>558</v>
      </c>
      <c r="AT84" s="1" t="s">
        <v>85</v>
      </c>
      <c r="AU84" s="1">
        <v>0</v>
      </c>
      <c r="AV84" s="1">
        <v>1</v>
      </c>
      <c r="AW84" s="1">
        <v>-1</v>
      </c>
      <c r="AX84" s="1">
        <v>1.9626846411993029</v>
      </c>
      <c r="AY84" s="1">
        <v>2.1666666666666665</v>
      </c>
      <c r="AZ84" s="1" t="s">
        <v>559</v>
      </c>
      <c r="BA84" s="1">
        <v>13</v>
      </c>
      <c r="BB84" s="1">
        <v>17</v>
      </c>
      <c r="BC84" s="1">
        <v>4</v>
      </c>
      <c r="BD84" s="1">
        <v>0.16666666666666666</v>
      </c>
      <c r="BE84" s="1">
        <v>3</v>
      </c>
      <c r="BF84" s="1">
        <v>2.1666666666666665</v>
      </c>
      <c r="BG84" s="1">
        <v>2</v>
      </c>
      <c r="BH84" s="1" t="s">
        <v>602</v>
      </c>
      <c r="BI84" s="1"/>
      <c r="BJ84" s="1"/>
      <c r="BK84" s="1">
        <v>2.187113854160998</v>
      </c>
      <c r="BL84" s="1">
        <v>2.1666666666666665</v>
      </c>
      <c r="BM84" s="1" t="s">
        <v>210</v>
      </c>
    </row>
    <row r="85" spans="1:65" x14ac:dyDescent="0.25">
      <c r="A85" s="1">
        <v>18134</v>
      </c>
      <c r="B85" s="1">
        <v>52972403</v>
      </c>
      <c r="C85" s="1" t="s">
        <v>65</v>
      </c>
      <c r="D85" s="1" t="s">
        <v>80</v>
      </c>
      <c r="E85" s="1">
        <v>80100889</v>
      </c>
      <c r="F85" s="1" t="s">
        <v>109</v>
      </c>
      <c r="G85" s="1">
        <v>1060001</v>
      </c>
      <c r="H85" s="1" t="s">
        <v>110</v>
      </c>
      <c r="I85" s="1" t="s">
        <v>133</v>
      </c>
      <c r="J85" s="1" t="s">
        <v>134</v>
      </c>
      <c r="K85" s="2">
        <v>45300.663587962961</v>
      </c>
      <c r="L85" s="1" t="s">
        <v>113</v>
      </c>
      <c r="M85" s="1">
        <v>1</v>
      </c>
      <c r="N85" s="1" t="s">
        <v>70</v>
      </c>
      <c r="O85" s="1" t="s">
        <v>71</v>
      </c>
      <c r="P85" s="1" t="s">
        <v>322</v>
      </c>
      <c r="Q85" s="1" t="s">
        <v>73</v>
      </c>
      <c r="R85" s="1" t="s">
        <v>73</v>
      </c>
      <c r="S85" s="1">
        <v>0</v>
      </c>
      <c r="T85" s="1">
        <v>0</v>
      </c>
      <c r="U85" s="1">
        <v>0</v>
      </c>
      <c r="V85" s="1">
        <v>1192800</v>
      </c>
      <c r="W85" s="1">
        <v>0</v>
      </c>
      <c r="X85" s="1" t="s">
        <v>73</v>
      </c>
      <c r="Y85" s="1" t="s">
        <v>89</v>
      </c>
      <c r="Z85" s="1" t="s">
        <v>560</v>
      </c>
      <c r="AA85" s="1" t="s">
        <v>375</v>
      </c>
      <c r="AB85" s="1" t="s">
        <v>561</v>
      </c>
      <c r="AC85" s="1"/>
      <c r="AD85" s="1"/>
      <c r="AE85" s="1" t="s">
        <v>65</v>
      </c>
      <c r="AF85" s="2">
        <v>45300.66359621528</v>
      </c>
      <c r="AG85" s="1" t="s">
        <v>76</v>
      </c>
      <c r="AH85" s="2">
        <v>45302.528637731484</v>
      </c>
      <c r="AI85" s="1"/>
      <c r="AJ85" s="2"/>
      <c r="AK85" s="1"/>
      <c r="AL85" s="2"/>
      <c r="AM85" s="1" t="s">
        <v>109</v>
      </c>
      <c r="AN85" s="2">
        <v>45302.65532056713</v>
      </c>
      <c r="AO85" s="1" t="s">
        <v>562</v>
      </c>
      <c r="AP85" s="1"/>
      <c r="AQ85" s="1" t="s">
        <v>93</v>
      </c>
      <c r="AR85" s="1">
        <v>1060001</v>
      </c>
      <c r="AS85" s="1" t="s">
        <v>563</v>
      </c>
      <c r="AT85" s="1" t="s">
        <v>85</v>
      </c>
      <c r="AU85" s="1">
        <v>0</v>
      </c>
      <c r="AV85" s="1">
        <v>1</v>
      </c>
      <c r="AW85" s="1">
        <v>-1</v>
      </c>
      <c r="AX85" s="1">
        <v>1.8650415162046556</v>
      </c>
      <c r="AY85" s="1">
        <v>2</v>
      </c>
      <c r="AZ85" s="1" t="s">
        <v>119</v>
      </c>
      <c r="BA85" s="1">
        <v>15</v>
      </c>
      <c r="BB85" s="1">
        <v>15</v>
      </c>
      <c r="BC85" s="1">
        <v>-24</v>
      </c>
      <c r="BD85" s="1">
        <v>-1</v>
      </c>
      <c r="BE85" s="1">
        <v>3</v>
      </c>
      <c r="BF85" s="1">
        <v>2</v>
      </c>
      <c r="BG85" s="1">
        <v>2</v>
      </c>
      <c r="BH85" s="1" t="s">
        <v>602</v>
      </c>
      <c r="BI85" s="1"/>
      <c r="BJ85" s="1"/>
      <c r="BK85" s="1">
        <v>1.9917243518502801</v>
      </c>
      <c r="BL85" s="1">
        <v>2</v>
      </c>
      <c r="BM85" s="1" t="s">
        <v>420</v>
      </c>
    </row>
    <row r="86" spans="1:65" x14ac:dyDescent="0.25">
      <c r="A86" s="1">
        <v>18136</v>
      </c>
      <c r="B86" s="1">
        <v>52972403</v>
      </c>
      <c r="C86" s="1" t="s">
        <v>65</v>
      </c>
      <c r="D86" s="1" t="s">
        <v>80</v>
      </c>
      <c r="E86" s="1">
        <v>80100889</v>
      </c>
      <c r="F86" s="1" t="s">
        <v>109</v>
      </c>
      <c r="G86" s="1">
        <v>1514001</v>
      </c>
      <c r="H86" s="1" t="s">
        <v>110</v>
      </c>
      <c r="I86" s="1" t="s">
        <v>564</v>
      </c>
      <c r="J86" s="1" t="s">
        <v>565</v>
      </c>
      <c r="K86" s="2">
        <v>45300.709872685184</v>
      </c>
      <c r="L86" s="1" t="s">
        <v>566</v>
      </c>
      <c r="M86" s="1">
        <v>1</v>
      </c>
      <c r="N86" s="1" t="s">
        <v>70</v>
      </c>
      <c r="O86" s="1" t="s">
        <v>71</v>
      </c>
      <c r="P86" s="1" t="s">
        <v>322</v>
      </c>
      <c r="Q86" s="1" t="s">
        <v>73</v>
      </c>
      <c r="R86" s="1" t="s">
        <v>73</v>
      </c>
      <c r="S86" s="1">
        <v>0</v>
      </c>
      <c r="T86" s="1">
        <v>0</v>
      </c>
      <c r="U86" s="1">
        <v>0</v>
      </c>
      <c r="V86" s="1">
        <v>1192800</v>
      </c>
      <c r="W86" s="1">
        <v>0</v>
      </c>
      <c r="X86" s="1" t="s">
        <v>73</v>
      </c>
      <c r="Y86" s="1" t="s">
        <v>89</v>
      </c>
      <c r="Z86" s="1" t="s">
        <v>567</v>
      </c>
      <c r="AA86" s="1" t="s">
        <v>375</v>
      </c>
      <c r="AB86" s="1" t="s">
        <v>568</v>
      </c>
      <c r="AC86" s="1"/>
      <c r="AD86" s="1"/>
      <c r="AE86" s="1" t="s">
        <v>65</v>
      </c>
      <c r="AF86" s="2">
        <v>45300.709879745373</v>
      </c>
      <c r="AG86" s="1" t="s">
        <v>76</v>
      </c>
      <c r="AH86" s="2">
        <v>45302.532043437503</v>
      </c>
      <c r="AI86" s="1"/>
      <c r="AJ86" s="2"/>
      <c r="AK86" s="1"/>
      <c r="AL86" s="2"/>
      <c r="AM86" s="1" t="s">
        <v>109</v>
      </c>
      <c r="AN86" s="2">
        <v>45302.655250497686</v>
      </c>
      <c r="AO86" s="1" t="s">
        <v>569</v>
      </c>
      <c r="AP86" s="1"/>
      <c r="AQ86" s="1" t="s">
        <v>93</v>
      </c>
      <c r="AR86" s="1">
        <v>1514001</v>
      </c>
      <c r="AS86" s="1" t="s">
        <v>570</v>
      </c>
      <c r="AT86" s="1" t="s">
        <v>85</v>
      </c>
      <c r="AU86" s="1">
        <v>0</v>
      </c>
      <c r="AV86" s="1">
        <v>1</v>
      </c>
      <c r="AW86" s="1">
        <v>-1</v>
      </c>
      <c r="AX86" s="1">
        <v>1.8221636921298341</v>
      </c>
      <c r="AY86" s="1">
        <v>1.9166666666666665</v>
      </c>
      <c r="AZ86" s="1" t="s">
        <v>119</v>
      </c>
      <c r="BA86" s="1">
        <v>17</v>
      </c>
      <c r="BB86" s="1">
        <v>15</v>
      </c>
      <c r="BC86" s="1">
        <v>22</v>
      </c>
      <c r="BD86" s="1">
        <v>0.91666666666666663</v>
      </c>
      <c r="BE86" s="1">
        <v>3</v>
      </c>
      <c r="BF86" s="1">
        <v>1.9166666666666665</v>
      </c>
      <c r="BG86" s="1">
        <v>2</v>
      </c>
      <c r="BH86" s="1" t="s">
        <v>602</v>
      </c>
      <c r="BI86" s="1"/>
      <c r="BJ86" s="1"/>
      <c r="BK86" s="1">
        <v>1.9453707523134651</v>
      </c>
      <c r="BL86" s="1">
        <v>1.9166666666666663</v>
      </c>
      <c r="BM86" s="1" t="s">
        <v>571</v>
      </c>
    </row>
    <row r="87" spans="1:65" x14ac:dyDescent="0.25">
      <c r="A87" s="1">
        <v>18137</v>
      </c>
      <c r="B87" s="1">
        <v>52972403</v>
      </c>
      <c r="C87" s="1" t="s">
        <v>65</v>
      </c>
      <c r="D87" s="1" t="s">
        <v>80</v>
      </c>
      <c r="E87" s="1">
        <v>80761207</v>
      </c>
      <c r="F87" s="1" t="s">
        <v>173</v>
      </c>
      <c r="G87" s="1">
        <v>1200001</v>
      </c>
      <c r="H87" s="1" t="s">
        <v>110</v>
      </c>
      <c r="I87" s="1" t="s">
        <v>259</v>
      </c>
      <c r="J87" s="1" t="s">
        <v>260</v>
      </c>
      <c r="K87" s="2">
        <v>45301.615601851852</v>
      </c>
      <c r="L87" s="1" t="s">
        <v>572</v>
      </c>
      <c r="M87" s="1">
        <v>14</v>
      </c>
      <c r="N87" s="1" t="s">
        <v>70</v>
      </c>
      <c r="O87" s="1" t="s">
        <v>71</v>
      </c>
      <c r="P87" s="1" t="s">
        <v>177</v>
      </c>
      <c r="Q87" s="1" t="s">
        <v>73</v>
      </c>
      <c r="R87" s="1" t="s">
        <v>73</v>
      </c>
      <c r="S87" s="1">
        <v>0</v>
      </c>
      <c r="T87" s="1">
        <v>0</v>
      </c>
      <c r="U87" s="1">
        <v>0</v>
      </c>
      <c r="V87" s="1">
        <v>1300000</v>
      </c>
      <c r="W87" s="1">
        <v>0</v>
      </c>
      <c r="X87" s="1" t="s">
        <v>73</v>
      </c>
      <c r="Y87" s="1" t="s">
        <v>262</v>
      </c>
      <c r="Z87" s="1" t="s">
        <v>573</v>
      </c>
      <c r="AA87" s="1" t="s">
        <v>484</v>
      </c>
      <c r="AB87" s="1" t="s">
        <v>75</v>
      </c>
      <c r="AC87" s="1"/>
      <c r="AD87" s="1"/>
      <c r="AE87" s="1" t="s">
        <v>65</v>
      </c>
      <c r="AF87" s="2">
        <v>45301.615610451387</v>
      </c>
      <c r="AG87" s="1" t="s">
        <v>76</v>
      </c>
      <c r="AH87" s="2">
        <v>45302.535059108799</v>
      </c>
      <c r="AI87" s="1" t="s">
        <v>173</v>
      </c>
      <c r="AJ87" s="2">
        <v>45302.742064085651</v>
      </c>
      <c r="AK87" s="1"/>
      <c r="AL87" s="2"/>
      <c r="AM87" s="1" t="s">
        <v>173</v>
      </c>
      <c r="AN87" s="2">
        <v>45302.742182951391</v>
      </c>
      <c r="AO87" s="1" t="s">
        <v>574</v>
      </c>
      <c r="AP87" s="1"/>
      <c r="AQ87" s="1" t="s">
        <v>263</v>
      </c>
      <c r="AR87" s="1">
        <v>1200001</v>
      </c>
      <c r="AS87" s="1" t="s">
        <v>575</v>
      </c>
      <c r="AT87" s="1" t="s">
        <v>85</v>
      </c>
      <c r="AU87" s="1">
        <v>0</v>
      </c>
      <c r="AV87" s="1">
        <v>1</v>
      </c>
      <c r="AW87" s="1">
        <v>-1</v>
      </c>
      <c r="AX87" s="1">
        <v>0.9194486574124312</v>
      </c>
      <c r="AY87" s="1">
        <v>1.125</v>
      </c>
      <c r="AZ87" s="1" t="s">
        <v>194</v>
      </c>
      <c r="BA87" s="1">
        <v>14</v>
      </c>
      <c r="BB87" s="1">
        <v>17</v>
      </c>
      <c r="BC87" s="1">
        <v>3</v>
      </c>
      <c r="BD87" s="1">
        <v>0.125</v>
      </c>
      <c r="BE87" s="1">
        <v>2</v>
      </c>
      <c r="BF87" s="1">
        <v>1.125</v>
      </c>
      <c r="BG87" s="1">
        <v>1</v>
      </c>
      <c r="BH87" s="1" t="s">
        <v>602</v>
      </c>
      <c r="BI87" s="1"/>
      <c r="BJ87" s="1"/>
      <c r="BK87" s="1">
        <v>1.1265725000048403</v>
      </c>
      <c r="BL87" s="1">
        <v>1.125</v>
      </c>
      <c r="BM87" s="1" t="s">
        <v>576</v>
      </c>
    </row>
    <row r="88" spans="1:65" x14ac:dyDescent="0.25">
      <c r="A88" s="1">
        <v>18138</v>
      </c>
      <c r="B88" s="1">
        <v>52972403</v>
      </c>
      <c r="C88" s="1" t="s">
        <v>65</v>
      </c>
      <c r="D88" s="1" t="s">
        <v>80</v>
      </c>
      <c r="E88" s="1">
        <v>80761207</v>
      </c>
      <c r="F88" s="1" t="s">
        <v>173</v>
      </c>
      <c r="G88" s="1">
        <v>1200001</v>
      </c>
      <c r="H88" s="1" t="s">
        <v>110</v>
      </c>
      <c r="I88" s="1" t="s">
        <v>259</v>
      </c>
      <c r="J88" s="1" t="s">
        <v>260</v>
      </c>
      <c r="K88" s="2">
        <v>45301.615624999999</v>
      </c>
      <c r="L88" s="1" t="s">
        <v>572</v>
      </c>
      <c r="M88" s="1">
        <v>2</v>
      </c>
      <c r="N88" s="1" t="s">
        <v>70</v>
      </c>
      <c r="O88" s="1" t="s">
        <v>71</v>
      </c>
      <c r="P88" s="1" t="s">
        <v>72</v>
      </c>
      <c r="Q88" s="1" t="s">
        <v>73</v>
      </c>
      <c r="R88" s="1" t="s">
        <v>73</v>
      </c>
      <c r="S88" s="1">
        <v>0</v>
      </c>
      <c r="T88" s="1">
        <v>0</v>
      </c>
      <c r="U88" s="1">
        <v>0</v>
      </c>
      <c r="V88" s="1">
        <v>1300000</v>
      </c>
      <c r="W88" s="1">
        <v>0</v>
      </c>
      <c r="X88" s="1" t="s">
        <v>73</v>
      </c>
      <c r="Y88" s="1" t="s">
        <v>262</v>
      </c>
      <c r="Z88" s="1" t="s">
        <v>577</v>
      </c>
      <c r="AA88" s="1" t="s">
        <v>484</v>
      </c>
      <c r="AB88" s="1" t="s">
        <v>75</v>
      </c>
      <c r="AC88" s="1"/>
      <c r="AD88" s="1"/>
      <c r="AE88" s="1" t="s">
        <v>65</v>
      </c>
      <c r="AF88" s="2">
        <v>45301.615632638888</v>
      </c>
      <c r="AG88" s="1" t="s">
        <v>76</v>
      </c>
      <c r="AH88" s="2">
        <v>45302.536193831016</v>
      </c>
      <c r="AI88" s="1" t="s">
        <v>173</v>
      </c>
      <c r="AJ88" s="2">
        <v>45302.741807951388</v>
      </c>
      <c r="AK88" s="1"/>
      <c r="AL88" s="2"/>
      <c r="AM88" s="1" t="s">
        <v>173</v>
      </c>
      <c r="AN88" s="2">
        <v>45302.741952743054</v>
      </c>
      <c r="AO88" s="1" t="s">
        <v>578</v>
      </c>
      <c r="AP88" s="1"/>
      <c r="AQ88" s="1" t="s">
        <v>263</v>
      </c>
      <c r="AR88" s="1">
        <v>1200001</v>
      </c>
      <c r="AS88" s="1" t="s">
        <v>575</v>
      </c>
      <c r="AT88" s="1" t="s">
        <v>85</v>
      </c>
      <c r="AU88" s="1">
        <v>0</v>
      </c>
      <c r="AV88" s="1">
        <v>1</v>
      </c>
      <c r="AW88" s="1">
        <v>-1</v>
      </c>
      <c r="AX88" s="1">
        <v>0.92056119212793419</v>
      </c>
      <c r="AY88" s="1">
        <v>1.125</v>
      </c>
      <c r="AZ88" s="1" t="s">
        <v>194</v>
      </c>
      <c r="BA88" s="1">
        <v>14</v>
      </c>
      <c r="BB88" s="1">
        <v>17</v>
      </c>
      <c r="BC88" s="1">
        <v>3</v>
      </c>
      <c r="BD88" s="1">
        <v>0.125</v>
      </c>
      <c r="BE88" s="1">
        <v>2</v>
      </c>
      <c r="BF88" s="1">
        <v>1.125</v>
      </c>
      <c r="BG88" s="1">
        <v>1</v>
      </c>
      <c r="BH88" s="1" t="s">
        <v>602</v>
      </c>
      <c r="BI88" s="1"/>
      <c r="BJ88" s="1"/>
      <c r="BK88" s="1">
        <v>1.126320104165643</v>
      </c>
      <c r="BL88" s="1">
        <v>1.125</v>
      </c>
      <c r="BM88" s="1" t="s">
        <v>576</v>
      </c>
    </row>
    <row r="89" spans="1:65" x14ac:dyDescent="0.25">
      <c r="A89" s="1">
        <v>18140</v>
      </c>
      <c r="B89" s="1">
        <v>52972403</v>
      </c>
      <c r="C89" s="1" t="s">
        <v>65</v>
      </c>
      <c r="D89" s="1" t="s">
        <v>503</v>
      </c>
      <c r="E89" s="1">
        <v>80100889</v>
      </c>
      <c r="F89" s="1" t="s">
        <v>109</v>
      </c>
      <c r="G89" s="1">
        <v>1056001</v>
      </c>
      <c r="H89" s="1" t="s">
        <v>110</v>
      </c>
      <c r="I89" s="1" t="s">
        <v>133</v>
      </c>
      <c r="J89" s="1" t="s">
        <v>140</v>
      </c>
      <c r="K89" s="2">
        <v>45301.89340277778</v>
      </c>
      <c r="L89" s="1" t="s">
        <v>579</v>
      </c>
      <c r="M89" s="1">
        <v>1</v>
      </c>
      <c r="N89" s="1" t="s">
        <v>70</v>
      </c>
      <c r="O89" s="1" t="s">
        <v>71</v>
      </c>
      <c r="P89" s="1" t="s">
        <v>72</v>
      </c>
      <c r="Q89" s="1" t="s">
        <v>73</v>
      </c>
      <c r="R89" s="1" t="s">
        <v>73</v>
      </c>
      <c r="S89" s="1">
        <v>0</v>
      </c>
      <c r="T89" s="1">
        <v>0</v>
      </c>
      <c r="U89" s="1">
        <v>0</v>
      </c>
      <c r="V89" s="1">
        <v>1437600</v>
      </c>
      <c r="W89" s="1">
        <v>0</v>
      </c>
      <c r="X89" s="1" t="s">
        <v>73</v>
      </c>
      <c r="Y89" s="1" t="s">
        <v>89</v>
      </c>
      <c r="Z89" s="1" t="s">
        <v>580</v>
      </c>
      <c r="AA89" s="1" t="s">
        <v>136</v>
      </c>
      <c r="AB89" s="1" t="s">
        <v>581</v>
      </c>
      <c r="AC89" s="1"/>
      <c r="AD89" s="1"/>
      <c r="AE89" s="1" t="s">
        <v>65</v>
      </c>
      <c r="AF89" s="2">
        <v>45301.893404247683</v>
      </c>
      <c r="AG89" s="1"/>
      <c r="AH89" s="2"/>
      <c r="AI89" s="1"/>
      <c r="AJ89" s="2"/>
      <c r="AK89" s="1"/>
      <c r="AL89" s="2"/>
      <c r="AM89" s="1"/>
      <c r="AN89" s="2"/>
      <c r="AO89" s="1" t="s">
        <v>582</v>
      </c>
      <c r="AP89" s="1"/>
      <c r="AQ89" s="1" t="s">
        <v>93</v>
      </c>
      <c r="AR89" s="1">
        <v>1056001</v>
      </c>
      <c r="AS89" s="1" t="s">
        <v>583</v>
      </c>
      <c r="AT89" s="1" t="s">
        <v>85</v>
      </c>
      <c r="AU89" s="1">
        <v>0</v>
      </c>
      <c r="AV89" s="1">
        <v>1</v>
      </c>
      <c r="AW89" s="1">
        <v>-1</v>
      </c>
      <c r="AX89" s="1">
        <v>0</v>
      </c>
      <c r="AY89" s="1">
        <v>0.125</v>
      </c>
      <c r="AZ89" s="1" t="s">
        <v>437</v>
      </c>
      <c r="BA89" s="1">
        <v>21</v>
      </c>
      <c r="BB89" s="1">
        <v>0</v>
      </c>
      <c r="BC89" s="1">
        <v>3</v>
      </c>
      <c r="BD89" s="1">
        <v>0.125</v>
      </c>
      <c r="BE89" s="1">
        <v>-32339</v>
      </c>
      <c r="BF89" s="1">
        <v>0.125</v>
      </c>
      <c r="BG89" s="1">
        <v>1</v>
      </c>
      <c r="BH89" s="1" t="s">
        <v>602</v>
      </c>
      <c r="BI89" s="1"/>
      <c r="BJ89" s="1"/>
      <c r="BK89" s="1">
        <v>-45301.893404247683</v>
      </c>
      <c r="BL89" s="1">
        <v>-32340.875</v>
      </c>
      <c r="BM89" s="1" t="s">
        <v>584</v>
      </c>
    </row>
    <row r="90" spans="1:65" x14ac:dyDescent="0.25">
      <c r="A90" s="1">
        <v>18141</v>
      </c>
      <c r="B90" s="1">
        <v>52972403</v>
      </c>
      <c r="C90" s="1" t="s">
        <v>65</v>
      </c>
      <c r="D90" s="1" t="s">
        <v>503</v>
      </c>
      <c r="E90" s="1">
        <v>80761207</v>
      </c>
      <c r="F90" s="1" t="s">
        <v>173</v>
      </c>
      <c r="G90" s="1">
        <v>1197001</v>
      </c>
      <c r="H90" s="1" t="s">
        <v>110</v>
      </c>
      <c r="I90" s="1" t="s">
        <v>205</v>
      </c>
      <c r="J90" s="1" t="s">
        <v>206</v>
      </c>
      <c r="K90" s="2">
        <v>45302.796805555554</v>
      </c>
      <c r="L90" s="1" t="s">
        <v>207</v>
      </c>
      <c r="M90" s="1">
        <v>12</v>
      </c>
      <c r="N90" s="1" t="s">
        <v>70</v>
      </c>
      <c r="O90" s="1" t="s">
        <v>71</v>
      </c>
      <c r="P90" s="1" t="s">
        <v>177</v>
      </c>
      <c r="Q90" s="1" t="s">
        <v>73</v>
      </c>
      <c r="R90" s="1" t="s">
        <v>73</v>
      </c>
      <c r="S90" s="1">
        <v>0</v>
      </c>
      <c r="T90" s="1">
        <v>0</v>
      </c>
      <c r="U90" s="1">
        <v>0</v>
      </c>
      <c r="V90" s="1">
        <v>1160000</v>
      </c>
      <c r="W90" s="1">
        <v>0</v>
      </c>
      <c r="X90" s="1" t="s">
        <v>73</v>
      </c>
      <c r="Y90" s="1" t="s">
        <v>74</v>
      </c>
      <c r="Z90" s="1" t="s">
        <v>585</v>
      </c>
      <c r="AA90" s="1" t="s">
        <v>473</v>
      </c>
      <c r="AB90" s="1" t="s">
        <v>75</v>
      </c>
      <c r="AC90" s="1"/>
      <c r="AD90" s="1"/>
      <c r="AE90" s="1" t="s">
        <v>65</v>
      </c>
      <c r="AF90" s="2">
        <v>45302.796809953703</v>
      </c>
      <c r="AG90" s="1"/>
      <c r="AH90" s="2"/>
      <c r="AI90" s="1"/>
      <c r="AJ90" s="2"/>
      <c r="AK90" s="1"/>
      <c r="AL90" s="2"/>
      <c r="AM90" s="1"/>
      <c r="AN90" s="2"/>
      <c r="AO90" s="1" t="s">
        <v>586</v>
      </c>
      <c r="AP90" s="1"/>
      <c r="AQ90" s="1" t="s">
        <v>77</v>
      </c>
      <c r="AR90" s="1">
        <v>1197001</v>
      </c>
      <c r="AS90" s="1">
        <v>0</v>
      </c>
      <c r="AT90" s="1" t="s">
        <v>85</v>
      </c>
      <c r="AU90" s="1">
        <v>0</v>
      </c>
      <c r="AV90" s="1">
        <v>1</v>
      </c>
      <c r="AW90" s="1">
        <v>-1</v>
      </c>
      <c r="AX90" s="1">
        <v>0</v>
      </c>
      <c r="AY90" s="1">
        <v>0.20833333333333334</v>
      </c>
      <c r="AZ90" s="1" t="s">
        <v>559</v>
      </c>
      <c r="BA90" s="1">
        <v>19</v>
      </c>
      <c r="BB90" s="1">
        <v>0</v>
      </c>
      <c r="BC90" s="1">
        <v>5</v>
      </c>
      <c r="BD90" s="1">
        <v>0.20833333333333334</v>
      </c>
      <c r="BE90" s="1">
        <v>-32340</v>
      </c>
      <c r="BF90" s="1">
        <v>0.20833333333333334</v>
      </c>
      <c r="BG90" s="1">
        <v>0</v>
      </c>
      <c r="BH90" s="1" t="s">
        <v>602</v>
      </c>
      <c r="BI90" s="1"/>
      <c r="BJ90" s="1"/>
      <c r="BK90" s="1">
        <v>-45302.796809953703</v>
      </c>
      <c r="BL90" s="1">
        <v>-32341.791666666668</v>
      </c>
      <c r="BM90" s="1" t="s">
        <v>210</v>
      </c>
    </row>
    <row r="91" spans="1:65" x14ac:dyDescent="0.25">
      <c r="A91" s="1">
        <v>18142</v>
      </c>
      <c r="B91" s="1">
        <v>52972403</v>
      </c>
      <c r="C91" s="1" t="s">
        <v>65</v>
      </c>
      <c r="D91" s="1" t="s">
        <v>503</v>
      </c>
      <c r="E91" s="1">
        <v>80761207</v>
      </c>
      <c r="F91" s="1" t="s">
        <v>173</v>
      </c>
      <c r="G91" s="1">
        <v>1197001</v>
      </c>
      <c r="H91" s="1" t="s">
        <v>110</v>
      </c>
      <c r="I91" s="1" t="s">
        <v>205</v>
      </c>
      <c r="J91" s="1" t="s">
        <v>206</v>
      </c>
      <c r="K91" s="2">
        <v>45302.806180555555</v>
      </c>
      <c r="L91" s="1" t="s">
        <v>587</v>
      </c>
      <c r="M91" s="1">
        <v>7</v>
      </c>
      <c r="N91" s="1" t="s">
        <v>70</v>
      </c>
      <c r="O91" s="1" t="s">
        <v>71</v>
      </c>
      <c r="P91" s="1" t="s">
        <v>177</v>
      </c>
      <c r="Q91" s="1" t="s">
        <v>73</v>
      </c>
      <c r="R91" s="1" t="s">
        <v>73</v>
      </c>
      <c r="S91" s="1">
        <v>0</v>
      </c>
      <c r="T91" s="1">
        <v>0</v>
      </c>
      <c r="U91" s="1">
        <v>0</v>
      </c>
      <c r="V91" s="1">
        <v>1160000</v>
      </c>
      <c r="W91" s="1">
        <v>0</v>
      </c>
      <c r="X91" s="1" t="s">
        <v>73</v>
      </c>
      <c r="Y91" s="1" t="s">
        <v>74</v>
      </c>
      <c r="Z91" s="1" t="s">
        <v>588</v>
      </c>
      <c r="AA91" s="1" t="s">
        <v>484</v>
      </c>
      <c r="AB91" s="1" t="s">
        <v>75</v>
      </c>
      <c r="AC91" s="1"/>
      <c r="AD91" s="1"/>
      <c r="AE91" s="1" t="s">
        <v>65</v>
      </c>
      <c r="AF91" s="2">
        <v>45302.806182789354</v>
      </c>
      <c r="AG91" s="1"/>
      <c r="AH91" s="2"/>
      <c r="AI91" s="1"/>
      <c r="AJ91" s="2"/>
      <c r="AK91" s="1"/>
      <c r="AL91" s="2"/>
      <c r="AM91" s="1"/>
      <c r="AN91" s="2"/>
      <c r="AO91" s="1" t="s">
        <v>589</v>
      </c>
      <c r="AP91" s="1"/>
      <c r="AQ91" s="1" t="s">
        <v>77</v>
      </c>
      <c r="AR91" s="1">
        <v>1197001</v>
      </c>
      <c r="AS91" s="1">
        <v>0</v>
      </c>
      <c r="AT91" s="1" t="s">
        <v>85</v>
      </c>
      <c r="AU91" s="1">
        <v>0</v>
      </c>
      <c r="AV91" s="1">
        <v>1</v>
      </c>
      <c r="AW91" s="1">
        <v>-1</v>
      </c>
      <c r="AX91" s="1">
        <v>0</v>
      </c>
      <c r="AY91" s="1">
        <v>0.20833333333333334</v>
      </c>
      <c r="AZ91" s="1" t="s">
        <v>559</v>
      </c>
      <c r="BA91" s="1">
        <v>19</v>
      </c>
      <c r="BB91" s="1">
        <v>0</v>
      </c>
      <c r="BC91" s="1">
        <v>5</v>
      </c>
      <c r="BD91" s="1">
        <v>0.20833333333333334</v>
      </c>
      <c r="BE91" s="1">
        <v>-32340</v>
      </c>
      <c r="BF91" s="1">
        <v>0.20833333333333334</v>
      </c>
      <c r="BG91" s="1">
        <v>0</v>
      </c>
      <c r="BH91" s="1" t="s">
        <v>602</v>
      </c>
      <c r="BI91" s="1"/>
      <c r="BJ91" s="1"/>
      <c r="BK91" s="1">
        <v>-45302.806182789354</v>
      </c>
      <c r="BL91" s="1">
        <v>-32341.791666666668</v>
      </c>
      <c r="BM91" s="1" t="s">
        <v>590</v>
      </c>
    </row>
    <row r="92" spans="1:65" x14ac:dyDescent="0.25">
      <c r="A92" s="1">
        <v>18143</v>
      </c>
      <c r="B92" s="1">
        <v>52972403</v>
      </c>
      <c r="C92" s="1" t="s">
        <v>65</v>
      </c>
      <c r="D92" s="1" t="s">
        <v>503</v>
      </c>
      <c r="E92" s="1">
        <v>80761207</v>
      </c>
      <c r="F92" s="1" t="s">
        <v>173</v>
      </c>
      <c r="G92" s="1">
        <v>1197001</v>
      </c>
      <c r="H92" s="1" t="s">
        <v>110</v>
      </c>
      <c r="I92" s="1" t="s">
        <v>205</v>
      </c>
      <c r="J92" s="1" t="s">
        <v>206</v>
      </c>
      <c r="K92" s="2">
        <v>45302.819062499999</v>
      </c>
      <c r="L92" s="1" t="s">
        <v>587</v>
      </c>
      <c r="M92" s="1">
        <v>3</v>
      </c>
      <c r="N92" s="1" t="s">
        <v>70</v>
      </c>
      <c r="O92" s="1" t="s">
        <v>71</v>
      </c>
      <c r="P92" s="1" t="s">
        <v>177</v>
      </c>
      <c r="Q92" s="1" t="s">
        <v>73</v>
      </c>
      <c r="R92" s="1" t="s">
        <v>73</v>
      </c>
      <c r="S92" s="1">
        <v>0</v>
      </c>
      <c r="T92" s="1">
        <v>0</v>
      </c>
      <c r="U92" s="1">
        <v>0</v>
      </c>
      <c r="V92" s="1">
        <v>1160000</v>
      </c>
      <c r="W92" s="1">
        <v>0</v>
      </c>
      <c r="X92" s="1" t="s">
        <v>73</v>
      </c>
      <c r="Y92" s="1" t="s">
        <v>74</v>
      </c>
      <c r="Z92" s="1" t="s">
        <v>591</v>
      </c>
      <c r="AA92" s="1" t="s">
        <v>592</v>
      </c>
      <c r="AB92" s="1" t="s">
        <v>75</v>
      </c>
      <c r="AC92" s="1"/>
      <c r="AD92" s="1"/>
      <c r="AE92" s="1" t="s">
        <v>65</v>
      </c>
      <c r="AF92" s="2">
        <v>45302.819071874997</v>
      </c>
      <c r="AG92" s="1"/>
      <c r="AH92" s="2"/>
      <c r="AI92" s="1"/>
      <c r="AJ92" s="2"/>
      <c r="AK92" s="1"/>
      <c r="AL92" s="2"/>
      <c r="AM92" s="1"/>
      <c r="AN92" s="2"/>
      <c r="AO92" s="1" t="s">
        <v>593</v>
      </c>
      <c r="AP92" s="1"/>
      <c r="AQ92" s="1" t="s">
        <v>77</v>
      </c>
      <c r="AR92" s="1">
        <v>1197001</v>
      </c>
      <c r="AS92" s="1">
        <v>0</v>
      </c>
      <c r="AT92" s="1" t="s">
        <v>85</v>
      </c>
      <c r="AU92" s="1">
        <v>0</v>
      </c>
      <c r="AV92" s="1">
        <v>1</v>
      </c>
      <c r="AW92" s="1">
        <v>-1</v>
      </c>
      <c r="AX92" s="1">
        <v>0</v>
      </c>
      <c r="AY92" s="1">
        <v>0.20833333333333334</v>
      </c>
      <c r="AZ92" s="1" t="s">
        <v>559</v>
      </c>
      <c r="BA92" s="1">
        <v>19</v>
      </c>
      <c r="BB92" s="1">
        <v>0</v>
      </c>
      <c r="BC92" s="1">
        <v>5</v>
      </c>
      <c r="BD92" s="1">
        <v>0.20833333333333334</v>
      </c>
      <c r="BE92" s="1">
        <v>-32340</v>
      </c>
      <c r="BF92" s="1">
        <v>0.20833333333333334</v>
      </c>
      <c r="BG92" s="1">
        <v>0</v>
      </c>
      <c r="BH92" s="1" t="s">
        <v>602</v>
      </c>
      <c r="BI92" s="1"/>
      <c r="BJ92" s="1"/>
      <c r="BK92" s="1">
        <v>-45302.819071874997</v>
      </c>
      <c r="BL92" s="1">
        <v>-32341.791666666668</v>
      </c>
      <c r="BM92" s="1" t="s">
        <v>590</v>
      </c>
    </row>
  </sheetData>
  <conditionalFormatting sqref="A1:A1048576">
    <cfRule type="duplicateValues" dxfId="1121"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B0F0"/>
  </sheetPr>
  <dimension ref="A1:BQ42"/>
  <sheetViews>
    <sheetView topLeftCell="C12" zoomScale="85" zoomScaleNormal="85" workbookViewId="0">
      <selection activeCell="B61" sqref="B61"/>
    </sheetView>
  </sheetViews>
  <sheetFormatPr baseColWidth="10" defaultRowHeight="18" customHeight="1" outlineLevelRow="1" outlineLevelCol="1" x14ac:dyDescent="0.25"/>
  <cols>
    <col min="1" max="1" width="17.140625" style="5" customWidth="1"/>
    <col min="2" max="2" width="21.42578125" style="5" customWidth="1"/>
    <col min="3" max="3" width="14.7109375" style="5" customWidth="1"/>
    <col min="4" max="4" width="17.28515625" style="5" customWidth="1"/>
    <col min="5" max="5" width="25.5703125" style="5" customWidth="1"/>
    <col min="6" max="6" width="21.42578125" style="5" customWidth="1"/>
    <col min="7" max="7" width="14.7109375" style="5" customWidth="1"/>
    <col min="8" max="8" width="17.28515625" style="5" customWidth="1"/>
    <col min="9" max="9" width="33.42578125" style="5" customWidth="1"/>
    <col min="10" max="10" width="21.42578125" style="5" customWidth="1"/>
    <col min="11" max="11" width="14.7109375" style="5" customWidth="1"/>
    <col min="12" max="12" width="17.28515625" style="5" customWidth="1"/>
    <col min="13" max="13" width="33.42578125" style="5" customWidth="1"/>
    <col min="14" max="14" width="21.42578125" style="5" customWidth="1"/>
    <col min="15" max="15" width="14.7109375" style="5" customWidth="1"/>
    <col min="16" max="16" width="7" style="5" customWidth="1"/>
    <col min="17" max="17" width="33.42578125" style="5" customWidth="1"/>
    <col min="18" max="18" width="21.42578125" style="5" customWidth="1"/>
    <col min="19" max="19" width="33.42578125" style="5" customWidth="1" outlineLevel="1"/>
    <col min="20" max="20" width="23.85546875" style="5" customWidth="1" outlineLevel="1"/>
    <col min="21" max="24" width="12.28515625" style="5" customWidth="1" outlineLevel="1"/>
    <col min="25" max="25" width="33.42578125" style="5" customWidth="1" outlineLevel="1"/>
    <col min="26" max="26" width="18.85546875" style="5" customWidth="1" outlineLevel="1"/>
    <col min="27" max="27" width="11.28515625" style="5" customWidth="1" outlineLevel="1"/>
    <col min="28" max="35" width="12.28515625" style="5" customWidth="1" outlineLevel="1"/>
    <col min="36" max="36" width="11.28515625" style="5" customWidth="1" outlineLevel="1"/>
    <col min="37" max="38" width="12.28515625" style="5" customWidth="1" outlineLevel="1"/>
    <col min="39" max="39" width="11.28515625" style="5" customWidth="1" outlineLevel="1"/>
    <col min="40" max="64" width="12.28515625" style="5" customWidth="1" outlineLevel="1"/>
    <col min="65" max="66" width="12.28515625" style="5" customWidth="1"/>
    <col min="67" max="69" width="13.42578125" style="5" customWidth="1"/>
    <col min="70" max="70" width="13.7109375" style="5" bestFit="1" customWidth="1"/>
    <col min="71" max="75" width="14.7109375" style="5" bestFit="1" customWidth="1"/>
    <col min="76" max="76" width="15.7109375" style="5" bestFit="1" customWidth="1"/>
    <col min="77" max="78" width="14.7109375" style="5" bestFit="1" customWidth="1"/>
    <col min="79" max="83" width="15.7109375" style="5" bestFit="1" customWidth="1"/>
    <col min="84" max="84" width="14.7109375" style="5" bestFit="1" customWidth="1"/>
    <col min="85" max="92" width="15.7109375" style="5" bestFit="1" customWidth="1"/>
    <col min="93" max="97" width="14.7109375" style="5" bestFit="1" customWidth="1"/>
    <col min="98" max="98" width="13.7109375" style="5" bestFit="1" customWidth="1"/>
    <col min="99" max="102" width="14.7109375" style="5" bestFit="1" customWidth="1"/>
    <col min="103" max="107" width="15.7109375" style="5" bestFit="1" customWidth="1"/>
    <col min="108" max="108" width="14.7109375" style="5" bestFit="1" customWidth="1"/>
    <col min="109" max="123" width="15.7109375" style="5" bestFit="1" customWidth="1"/>
    <col min="124" max="16384" width="11.42578125" style="5"/>
  </cols>
  <sheetData>
    <row r="1" spans="1:69" ht="15" x14ac:dyDescent="0.25">
      <c r="A1" s="5" t="s">
        <v>12</v>
      </c>
      <c r="B1" s="5" t="s">
        <v>599</v>
      </c>
      <c r="S1"/>
      <c r="T1"/>
    </row>
    <row r="2" spans="1:69" ht="15" x14ac:dyDescent="0.25">
      <c r="A2" s="5" t="s">
        <v>5</v>
      </c>
      <c r="B2" s="5" t="s">
        <v>80</v>
      </c>
      <c r="S2" s="5" t="s">
        <v>5</v>
      </c>
      <c r="T2" s="5" t="s">
        <v>80</v>
      </c>
    </row>
    <row r="3" spans="1:69" ht="18" customHeight="1" x14ac:dyDescent="0.25">
      <c r="B3" s="5" t="s">
        <v>604</v>
      </c>
      <c r="S3" s="22" t="s">
        <v>606</v>
      </c>
      <c r="T3" s="7"/>
      <c r="U3" s="7"/>
    </row>
    <row r="4" spans="1:69" ht="15" x14ac:dyDescent="0.25">
      <c r="A4" s="5" t="s">
        <v>537</v>
      </c>
      <c r="B4" s="5" t="s">
        <v>662</v>
      </c>
      <c r="C4" s="5" t="s">
        <v>614</v>
      </c>
      <c r="S4" s="5" t="s">
        <v>660</v>
      </c>
      <c r="T4" s="5" t="s">
        <v>615</v>
      </c>
      <c r="BO4"/>
      <c r="BP4"/>
      <c r="BQ4"/>
    </row>
    <row r="5" spans="1:69" ht="15" x14ac:dyDescent="0.25">
      <c r="A5" s="3" t="s">
        <v>74</v>
      </c>
      <c r="B5" s="15">
        <v>1.6875</v>
      </c>
      <c r="C5" s="1">
        <v>2</v>
      </c>
      <c r="T5" s="5" t="s">
        <v>597</v>
      </c>
      <c r="AR5" s="5" t="s">
        <v>596</v>
      </c>
      <c r="BO5"/>
      <c r="BP5"/>
      <c r="BQ5"/>
    </row>
    <row r="6" spans="1:69" ht="15" x14ac:dyDescent="0.25">
      <c r="A6" s="3" t="s">
        <v>262</v>
      </c>
      <c r="B6" s="15">
        <v>1.6111111111111114</v>
      </c>
      <c r="C6" s="1">
        <v>3</v>
      </c>
      <c r="T6" s="5" t="s">
        <v>613</v>
      </c>
      <c r="AC6" s="5" t="s">
        <v>598</v>
      </c>
      <c r="AR6" s="5" t="s">
        <v>594</v>
      </c>
      <c r="BI6" s="5" t="s">
        <v>1090</v>
      </c>
      <c r="BO6"/>
      <c r="BP6"/>
      <c r="BQ6"/>
    </row>
    <row r="7" spans="1:69" ht="15" x14ac:dyDescent="0.25">
      <c r="A7" s="3" t="s">
        <v>89</v>
      </c>
      <c r="B7" s="15">
        <v>2.2857142857142856</v>
      </c>
      <c r="C7" s="1">
        <v>7</v>
      </c>
      <c r="S7" s="70" t="s">
        <v>609</v>
      </c>
      <c r="T7" s="2" t="s">
        <v>622</v>
      </c>
      <c r="U7" s="2" t="s">
        <v>623</v>
      </c>
      <c r="V7" s="2" t="s">
        <v>624</v>
      </c>
      <c r="W7" s="2" t="s">
        <v>625</v>
      </c>
      <c r="X7" s="2" t="s">
        <v>626</v>
      </c>
      <c r="Y7" s="2" t="s">
        <v>627</v>
      </c>
      <c r="Z7" s="2" t="s">
        <v>628</v>
      </c>
      <c r="AA7" s="2" t="s">
        <v>629</v>
      </c>
      <c r="AB7" s="2" t="s">
        <v>630</v>
      </c>
      <c r="AC7" s="2" t="s">
        <v>631</v>
      </c>
      <c r="AD7" s="2" t="s">
        <v>632</v>
      </c>
      <c r="AE7" s="2" t="s">
        <v>633</v>
      </c>
      <c r="AF7" s="2" t="s">
        <v>634</v>
      </c>
      <c r="AG7" s="2" t="s">
        <v>635</v>
      </c>
      <c r="AH7" s="2" t="s">
        <v>636</v>
      </c>
      <c r="AI7" s="2" t="s">
        <v>637</v>
      </c>
      <c r="AJ7" s="2" t="s">
        <v>638</v>
      </c>
      <c r="AK7" s="2" t="s">
        <v>639</v>
      </c>
      <c r="AL7" s="2" t="s">
        <v>640</v>
      </c>
      <c r="AM7" s="2" t="s">
        <v>641</v>
      </c>
      <c r="AN7" s="2" t="s">
        <v>642</v>
      </c>
      <c r="AO7" s="2" t="s">
        <v>643</v>
      </c>
      <c r="AP7" s="2" t="s">
        <v>644</v>
      </c>
      <c r="AQ7" s="2" t="s">
        <v>645</v>
      </c>
      <c r="AR7" s="2" t="s">
        <v>646</v>
      </c>
      <c r="AS7" s="2" t="s">
        <v>648</v>
      </c>
      <c r="AT7" s="2" t="s">
        <v>649</v>
      </c>
      <c r="AU7" s="2" t="s">
        <v>650</v>
      </c>
      <c r="AV7" s="2" t="s">
        <v>651</v>
      </c>
      <c r="AW7" s="2" t="s">
        <v>652</v>
      </c>
      <c r="AX7" s="2" t="s">
        <v>715</v>
      </c>
      <c r="AY7" s="2" t="s">
        <v>716</v>
      </c>
      <c r="AZ7" s="2" t="s">
        <v>988</v>
      </c>
      <c r="BA7" s="2" t="s">
        <v>989</v>
      </c>
      <c r="BB7" s="2" t="s">
        <v>990</v>
      </c>
      <c r="BC7" s="2" t="s">
        <v>991</v>
      </c>
      <c r="BD7" s="2" t="s">
        <v>1033</v>
      </c>
      <c r="BE7" s="2" t="s">
        <v>1034</v>
      </c>
      <c r="BF7" s="2" t="s">
        <v>1088</v>
      </c>
      <c r="BG7" s="2" t="s">
        <v>1089</v>
      </c>
      <c r="BH7" s="2" t="s">
        <v>1189</v>
      </c>
      <c r="BI7" s="2" t="s">
        <v>1190</v>
      </c>
      <c r="BJ7" s="2" t="s">
        <v>1191</v>
      </c>
      <c r="BK7" s="2" t="s">
        <v>1192</v>
      </c>
      <c r="BL7" s="2" t="s">
        <v>1193</v>
      </c>
      <c r="BM7" s="2" t="s">
        <v>2125</v>
      </c>
      <c r="BN7" s="2" t="s">
        <v>2126</v>
      </c>
      <c r="BO7"/>
      <c r="BP7"/>
      <c r="BQ7"/>
    </row>
    <row r="8" spans="1:69" ht="15" x14ac:dyDescent="0.25">
      <c r="A8" s="3" t="s">
        <v>538</v>
      </c>
      <c r="B8" s="15">
        <v>2.0173611111111112</v>
      </c>
      <c r="C8" s="1">
        <v>12</v>
      </c>
      <c r="S8" s="34" t="s">
        <v>74</v>
      </c>
      <c r="T8" s="35"/>
      <c r="U8" s="35"/>
      <c r="V8" s="35"/>
      <c r="W8" s="35"/>
      <c r="X8" s="35"/>
      <c r="Y8" s="35">
        <v>-45254.361208993054</v>
      </c>
      <c r="Z8" s="35"/>
      <c r="AA8" s="35"/>
      <c r="AB8" s="35">
        <v>4.2198974884304334</v>
      </c>
      <c r="AC8" s="35"/>
      <c r="AD8" s="35">
        <v>2.9025545138865709</v>
      </c>
      <c r="AE8" s="35"/>
      <c r="AF8" s="35"/>
      <c r="AG8" s="35"/>
      <c r="AH8" s="35"/>
      <c r="AI8" s="35"/>
      <c r="AJ8" s="35"/>
      <c r="AK8" s="35">
        <v>2.8071284375037067</v>
      </c>
      <c r="AL8" s="35"/>
      <c r="AM8" s="35"/>
      <c r="AN8" s="35"/>
      <c r="AO8" s="35">
        <v>23.899075115739834</v>
      </c>
      <c r="AP8" s="35"/>
      <c r="AQ8" s="35"/>
      <c r="AR8" s="35"/>
      <c r="AS8" s="35">
        <v>5.5779450231493684</v>
      </c>
      <c r="AT8" s="35"/>
      <c r="AU8" s="35"/>
      <c r="AV8" s="35"/>
      <c r="AW8" s="35"/>
      <c r="AX8" s="35">
        <v>1.8097601967601804</v>
      </c>
      <c r="AY8" s="35">
        <v>0.26535035879351199</v>
      </c>
      <c r="AZ8" s="35">
        <v>23.487108483794145</v>
      </c>
      <c r="BA8" s="35"/>
      <c r="BB8" s="35"/>
      <c r="BC8" s="35">
        <v>1.3936709143526969</v>
      </c>
      <c r="BD8" s="35"/>
      <c r="BE8" s="35"/>
      <c r="BF8" s="35">
        <v>6.3484737615726772</v>
      </c>
      <c r="BG8" s="35"/>
      <c r="BH8" s="35">
        <v>9.2720144675986376</v>
      </c>
      <c r="BI8" s="35"/>
      <c r="BJ8" s="35">
        <v>7.8447647685097763</v>
      </c>
      <c r="BK8" s="35"/>
      <c r="BL8" s="35">
        <v>2.4551012384326896</v>
      </c>
      <c r="BM8" s="35"/>
      <c r="BN8" s="35"/>
      <c r="BO8"/>
      <c r="BP8"/>
      <c r="BQ8"/>
    </row>
    <row r="9" spans="1:69" ht="15" x14ac:dyDescent="0.25">
      <c r="A9"/>
      <c r="B9"/>
      <c r="C9"/>
      <c r="S9" s="34" t="s">
        <v>262</v>
      </c>
      <c r="T9" s="35"/>
      <c r="U9" s="35"/>
      <c r="V9" s="35"/>
      <c r="W9" s="35"/>
      <c r="X9" s="35"/>
      <c r="Y9" s="35"/>
      <c r="Z9" s="35"/>
      <c r="AA9" s="35">
        <v>3.8866858796318411</v>
      </c>
      <c r="AB9" s="35">
        <v>0.92409934027818963</v>
      </c>
      <c r="AC9" s="35">
        <v>2.7216681712961872</v>
      </c>
      <c r="AD9" s="35">
        <v>3.1781643519934732E-2</v>
      </c>
      <c r="AE9" s="35"/>
      <c r="AF9" s="35">
        <v>5.5650347218033858E-2</v>
      </c>
      <c r="AG9" s="35"/>
      <c r="AH9" s="35"/>
      <c r="AI9" s="35"/>
      <c r="AJ9" s="35"/>
      <c r="AK9" s="35"/>
      <c r="AL9" s="35"/>
      <c r="AM9" s="35"/>
      <c r="AN9" s="35"/>
      <c r="AO9" s="35"/>
      <c r="AP9" s="35"/>
      <c r="AQ9" s="35"/>
      <c r="AR9" s="35"/>
      <c r="AS9" s="35"/>
      <c r="AT9" s="35">
        <v>30.432315624988405</v>
      </c>
      <c r="AU9" s="35"/>
      <c r="AV9" s="35"/>
      <c r="AW9" s="35">
        <v>2.2528926041704835</v>
      </c>
      <c r="AX9" s="35"/>
      <c r="AY9" s="35"/>
      <c r="AZ9" s="35"/>
      <c r="BA9" s="35">
        <v>6.1262364583308226</v>
      </c>
      <c r="BB9" s="35">
        <v>3.1409872685253504</v>
      </c>
      <c r="BC9" s="35"/>
      <c r="BD9" s="35"/>
      <c r="BE9" s="35">
        <v>3.2325310185187845</v>
      </c>
      <c r="BF9" s="35"/>
      <c r="BG9" s="35"/>
      <c r="BH9" s="35"/>
      <c r="BI9" s="35"/>
      <c r="BJ9" s="35"/>
      <c r="BK9" s="35">
        <v>1.0360532407430585</v>
      </c>
      <c r="BL9" s="35"/>
      <c r="BM9" s="35"/>
      <c r="BN9" s="35"/>
      <c r="BO9"/>
      <c r="BP9"/>
      <c r="BQ9"/>
    </row>
    <row r="10" spans="1:69" ht="18" customHeight="1" x14ac:dyDescent="0.25">
      <c r="S10" s="34" t="s">
        <v>89</v>
      </c>
      <c r="T10" s="35">
        <v>2.0633334837984876</v>
      </c>
      <c r="U10" s="35">
        <v>13.318044861109229</v>
      </c>
      <c r="V10" s="35">
        <v>0.16179942129383562</v>
      </c>
      <c r="W10" s="35">
        <v>0.7906678587969509</v>
      </c>
      <c r="X10" s="35">
        <v>4.4758566435193643</v>
      </c>
      <c r="Y10" s="35"/>
      <c r="Z10" s="35">
        <v>1.2152690509246895</v>
      </c>
      <c r="AA10" s="35"/>
      <c r="AB10" s="35"/>
      <c r="AC10" s="35">
        <v>5.5137826504578697</v>
      </c>
      <c r="AD10" s="35"/>
      <c r="AE10" s="35">
        <v>16.963722951390082</v>
      </c>
      <c r="AF10" s="35"/>
      <c r="AG10" s="35">
        <v>3.1187584837971372</v>
      </c>
      <c r="AH10" s="35">
        <v>5.4371837962971767</v>
      </c>
      <c r="AI10" s="35">
        <v>7.9072947106469655</v>
      </c>
      <c r="AJ10" s="35"/>
      <c r="AK10" s="35"/>
      <c r="AL10" s="35">
        <v>7.0993553240768961</v>
      </c>
      <c r="AM10" s="35">
        <v>7.6471195601916406</v>
      </c>
      <c r="AN10" s="35">
        <v>1.7777643981462461</v>
      </c>
      <c r="AO10" s="35">
        <v>11.693409039355174</v>
      </c>
      <c r="AP10" s="35">
        <v>13.435615347218118</v>
      </c>
      <c r="AQ10" s="35">
        <v>7.3139561805510303</v>
      </c>
      <c r="AR10" s="35">
        <v>22.59862023145979</v>
      </c>
      <c r="AS10" s="35">
        <v>19.99589100695448</v>
      </c>
      <c r="AT10" s="35"/>
      <c r="AU10" s="35">
        <v>1.6438759259326616</v>
      </c>
      <c r="AV10" s="35">
        <v>4.1324846064744634</v>
      </c>
      <c r="AW10" s="35">
        <v>4.4142728009246639</v>
      </c>
      <c r="AX10" s="35"/>
      <c r="AY10" s="35"/>
      <c r="AZ10" s="35"/>
      <c r="BA10" s="35">
        <v>6.0992817129663308</v>
      </c>
      <c r="BB10" s="35">
        <v>11.709196296294976</v>
      </c>
      <c r="BC10" s="35">
        <v>4.8644466782352538</v>
      </c>
      <c r="BD10" s="35">
        <v>1.6007435185238137</v>
      </c>
      <c r="BE10" s="35">
        <v>2.6294317939828034</v>
      </c>
      <c r="BF10" s="35">
        <v>9.7329531944342307</v>
      </c>
      <c r="BG10" s="35">
        <v>2.7064228356539388</v>
      </c>
      <c r="BH10" s="35">
        <v>4.5425405092610163</v>
      </c>
      <c r="BI10" s="35">
        <v>24.082547256941325</v>
      </c>
      <c r="BJ10" s="35"/>
      <c r="BK10" s="35"/>
      <c r="BL10" s="35">
        <v>1.0411007754591992</v>
      </c>
      <c r="BM10" s="35">
        <v>1.1545718749985101</v>
      </c>
      <c r="BN10" s="35">
        <v>0.3333036342592095</v>
      </c>
      <c r="BO10"/>
      <c r="BP10"/>
      <c r="BQ10"/>
    </row>
    <row r="11" spans="1:69" ht="18" customHeight="1" x14ac:dyDescent="0.25">
      <c r="S11" s="34" t="s">
        <v>211</v>
      </c>
      <c r="T11" s="35"/>
      <c r="U11" s="35"/>
      <c r="V11" s="35"/>
      <c r="W11" s="35"/>
      <c r="X11" s="35"/>
      <c r="Y11" s="35"/>
      <c r="Z11" s="35"/>
      <c r="AA11" s="35"/>
      <c r="AB11" s="35"/>
      <c r="AC11" s="35"/>
      <c r="AD11" s="35"/>
      <c r="AE11" s="35"/>
      <c r="AF11" s="35"/>
      <c r="AG11" s="35"/>
      <c r="AH11" s="35"/>
      <c r="AI11" s="35"/>
      <c r="AJ11" s="35">
        <v>1.8621672800945817</v>
      </c>
      <c r="AK11" s="35"/>
      <c r="AL11" s="35"/>
      <c r="AM11" s="35"/>
      <c r="AN11" s="35"/>
      <c r="AO11" s="35">
        <v>7.7999659027773314</v>
      </c>
      <c r="AP11" s="35"/>
      <c r="AQ11" s="35"/>
      <c r="AR11" s="35"/>
      <c r="AS11" s="35"/>
      <c r="AT11" s="35"/>
      <c r="AU11" s="35"/>
      <c r="AV11" s="35"/>
      <c r="AW11" s="35">
        <v>4.680743217591953</v>
      </c>
      <c r="AX11" s="35"/>
      <c r="AY11" s="35">
        <v>12.968211874998815</v>
      </c>
      <c r="AZ11" s="35"/>
      <c r="BA11" s="35"/>
      <c r="BB11" s="35"/>
      <c r="BC11" s="35"/>
      <c r="BD11" s="35"/>
      <c r="BE11" s="35"/>
      <c r="BF11" s="35"/>
      <c r="BG11" s="35"/>
      <c r="BH11" s="35">
        <v>2.1633765393489739</v>
      </c>
      <c r="BI11" s="35"/>
      <c r="BJ11" s="35"/>
      <c r="BK11" s="35">
        <v>3.1269323726810399</v>
      </c>
      <c r="BL11" s="35"/>
      <c r="BM11" s="35"/>
      <c r="BN11" s="35"/>
      <c r="BO11"/>
      <c r="BP11"/>
      <c r="BQ11"/>
    </row>
    <row r="12" spans="1:69" ht="18" customHeight="1" x14ac:dyDescent="0.25">
      <c r="A12" s="22" t="s">
        <v>606</v>
      </c>
      <c r="E12" s="22" t="s">
        <v>607</v>
      </c>
    </row>
    <row r="13" spans="1:69" ht="15" x14ac:dyDescent="0.25">
      <c r="A13" s="5" t="s">
        <v>5</v>
      </c>
      <c r="B13" s="5" t="s">
        <v>80</v>
      </c>
      <c r="E13" s="5" t="s">
        <v>5</v>
      </c>
      <c r="F13" s="5" t="s">
        <v>80</v>
      </c>
      <c r="I13" s="5" t="s">
        <v>5</v>
      </c>
      <c r="J13" s="5" t="s">
        <v>80</v>
      </c>
      <c r="M13" s="5" t="s">
        <v>5</v>
      </c>
      <c r="N13" s="5" t="s">
        <v>80</v>
      </c>
      <c r="Q13" s="5" t="s">
        <v>5</v>
      </c>
      <c r="R13" s="5" t="s">
        <v>80</v>
      </c>
    </row>
    <row r="14" spans="1:69" ht="15" x14ac:dyDescent="0.25">
      <c r="A14" s="5" t="s">
        <v>12</v>
      </c>
      <c r="B14" s="5" t="s">
        <v>599</v>
      </c>
      <c r="E14" s="5" t="s">
        <v>12</v>
      </c>
      <c r="F14" s="5" t="s">
        <v>599</v>
      </c>
      <c r="I14" s="5" t="s">
        <v>12</v>
      </c>
      <c r="J14" s="5" t="s">
        <v>599</v>
      </c>
      <c r="M14" s="5" t="s">
        <v>12</v>
      </c>
      <c r="N14" s="5" t="s">
        <v>599</v>
      </c>
      <c r="Q14" s="5" t="s">
        <v>12</v>
      </c>
      <c r="R14" s="5" t="s">
        <v>599</v>
      </c>
    </row>
    <row r="15" spans="1:69" ht="18" customHeight="1" x14ac:dyDescent="0.25">
      <c r="A15" s="22" t="s">
        <v>606</v>
      </c>
      <c r="B15" s="7"/>
      <c r="C15" s="7"/>
      <c r="E15" s="22" t="s">
        <v>607</v>
      </c>
      <c r="F15" s="7"/>
      <c r="G15" s="7"/>
      <c r="I15" s="36" t="s">
        <v>605</v>
      </c>
      <c r="J15" s="7"/>
      <c r="K15" s="7"/>
      <c r="M15" s="7" t="s">
        <v>608</v>
      </c>
      <c r="N15" s="7"/>
      <c r="O15" s="7"/>
      <c r="Q15" s="7" t="s">
        <v>1277</v>
      </c>
      <c r="R15" s="7"/>
      <c r="S15" s="7"/>
      <c r="T15"/>
    </row>
    <row r="16" spans="1:69" ht="15" x14ac:dyDescent="0.25">
      <c r="A16" s="70" t="s">
        <v>609</v>
      </c>
      <c r="B16" s="5" t="s">
        <v>662</v>
      </c>
      <c r="C16" s="5" t="s">
        <v>614</v>
      </c>
      <c r="E16" s="70" t="s">
        <v>609</v>
      </c>
      <c r="F16" s="5" t="s">
        <v>662</v>
      </c>
      <c r="G16" s="5" t="s">
        <v>614</v>
      </c>
      <c r="I16" s="70" t="s">
        <v>609</v>
      </c>
      <c r="J16" s="5" t="s">
        <v>662</v>
      </c>
      <c r="K16" s="5" t="s">
        <v>614</v>
      </c>
      <c r="M16" s="70" t="s">
        <v>609</v>
      </c>
      <c r="N16" s="5" t="s">
        <v>662</v>
      </c>
      <c r="O16" s="5" t="s">
        <v>614</v>
      </c>
      <c r="Q16" s="70" t="s">
        <v>609</v>
      </c>
      <c r="R16" s="5" t="s">
        <v>662</v>
      </c>
      <c r="S16" s="5" t="s">
        <v>614</v>
      </c>
      <c r="Y16" s="5" t="s">
        <v>5</v>
      </c>
      <c r="Z16" s="5" t="s">
        <v>80</v>
      </c>
    </row>
    <row r="17" spans="1:56" ht="15" x14ac:dyDescent="0.25">
      <c r="A17" s="61" t="s">
        <v>89</v>
      </c>
      <c r="B17" s="62">
        <v>3.0729166666666661</v>
      </c>
      <c r="C17" s="63">
        <v>4</v>
      </c>
      <c r="E17" s="64" t="s">
        <v>74</v>
      </c>
      <c r="F17" s="65">
        <v>1.6875</v>
      </c>
      <c r="G17" s="66">
        <v>2</v>
      </c>
      <c r="I17" s="34" t="s">
        <v>74</v>
      </c>
      <c r="J17" s="60">
        <v>4.1166666666666671</v>
      </c>
      <c r="K17" s="35">
        <v>5</v>
      </c>
      <c r="M17" s="67" t="s">
        <v>74</v>
      </c>
      <c r="N17" s="68">
        <v>1.7807971014492758</v>
      </c>
      <c r="O17" s="69">
        <v>23</v>
      </c>
      <c r="Q17" s="67" t="s">
        <v>74</v>
      </c>
      <c r="R17" s="68">
        <v>0.89880952380952372</v>
      </c>
      <c r="S17" s="69">
        <v>7</v>
      </c>
      <c r="Y17" s="5" t="s">
        <v>12</v>
      </c>
      <c r="Z17" s="5" t="s">
        <v>539</v>
      </c>
    </row>
    <row r="18" spans="1:56" ht="15" x14ac:dyDescent="0.25">
      <c r="A18"/>
      <c r="B18"/>
      <c r="C18"/>
      <c r="E18" s="64" t="s">
        <v>262</v>
      </c>
      <c r="F18" s="65">
        <v>1.6111111111111114</v>
      </c>
      <c r="G18" s="66">
        <v>3</v>
      </c>
      <c r="I18" s="34" t="s">
        <v>262</v>
      </c>
      <c r="J18" s="60">
        <v>0.25</v>
      </c>
      <c r="K18" s="35">
        <v>3</v>
      </c>
      <c r="M18" s="67" t="s">
        <v>262</v>
      </c>
      <c r="N18" s="68">
        <v>1.9236111111111107</v>
      </c>
      <c r="O18" s="69">
        <v>12</v>
      </c>
      <c r="Q18" s="67" t="s">
        <v>262</v>
      </c>
      <c r="R18" s="68">
        <v>1.0416666666666667</v>
      </c>
      <c r="S18" s="69">
        <v>1</v>
      </c>
      <c r="U18" s="7"/>
      <c r="Y18" s="22" t="s">
        <v>661</v>
      </c>
      <c r="Z18" s="7"/>
    </row>
    <row r="19" spans="1:56" ht="15" x14ac:dyDescent="0.25">
      <c r="A19"/>
      <c r="B19"/>
      <c r="C19"/>
      <c r="E19" s="64" t="s">
        <v>89</v>
      </c>
      <c r="F19" s="65">
        <v>1.2361111111111109</v>
      </c>
      <c r="G19" s="66">
        <v>3</v>
      </c>
      <c r="I19" s="34" t="s">
        <v>89</v>
      </c>
      <c r="J19" s="60">
        <v>2.7685185185185182</v>
      </c>
      <c r="K19" s="35">
        <v>18</v>
      </c>
      <c r="M19" s="67" t="s">
        <v>89</v>
      </c>
      <c r="N19" s="68">
        <v>2.157407407407407</v>
      </c>
      <c r="O19" s="69">
        <v>36</v>
      </c>
      <c r="Q19" s="67" t="s">
        <v>89</v>
      </c>
      <c r="R19" s="68">
        <v>0.80555555555555547</v>
      </c>
      <c r="S19" s="69">
        <v>12</v>
      </c>
      <c r="U19"/>
      <c r="V19"/>
      <c r="W19"/>
      <c r="X19"/>
      <c r="Y19" s="70" t="s">
        <v>609</v>
      </c>
      <c r="Z19" s="5" t="s">
        <v>660</v>
      </c>
      <c r="AA19"/>
      <c r="AB19"/>
      <c r="AC19"/>
      <c r="AD19"/>
      <c r="AE19"/>
      <c r="AF19"/>
      <c r="AG19"/>
      <c r="AH19"/>
      <c r="AI19"/>
      <c r="AJ19"/>
      <c r="AK19"/>
      <c r="AL19"/>
      <c r="AM19"/>
      <c r="AN19"/>
      <c r="AO19"/>
      <c r="AP19"/>
      <c r="AQ19"/>
      <c r="AR19"/>
      <c r="AS19"/>
      <c r="AT19"/>
      <c r="AU19"/>
      <c r="AV19"/>
      <c r="AW19"/>
      <c r="AX19"/>
      <c r="AY19"/>
      <c r="AZ19"/>
      <c r="BA19"/>
      <c r="BB19"/>
      <c r="BC19"/>
      <c r="BD19"/>
    </row>
    <row r="20" spans="1:56" ht="15" x14ac:dyDescent="0.25">
      <c r="A20"/>
      <c r="B20"/>
      <c r="C20"/>
      <c r="E20"/>
      <c r="F20"/>
      <c r="G20"/>
      <c r="I20" s="34" t="s">
        <v>211</v>
      </c>
      <c r="J20" s="60">
        <v>2.8125</v>
      </c>
      <c r="K20" s="35">
        <v>2</v>
      </c>
      <c r="M20" s="67" t="s">
        <v>211</v>
      </c>
      <c r="N20" s="68">
        <v>3.458333333333333</v>
      </c>
      <c r="O20" s="69">
        <v>4</v>
      </c>
      <c r="Q20" s="67" t="s">
        <v>211</v>
      </c>
      <c r="R20" s="68">
        <v>3.1666666666666665</v>
      </c>
      <c r="S20" s="69">
        <v>1</v>
      </c>
      <c r="U20"/>
      <c r="V20"/>
      <c r="W20"/>
      <c r="X20"/>
      <c r="Y20" s="34" t="s">
        <v>74</v>
      </c>
      <c r="Z20" s="35">
        <v>-45162.07836422453</v>
      </c>
      <c r="AA20"/>
      <c r="AB20"/>
      <c r="AC20"/>
      <c r="AD20"/>
      <c r="AE20"/>
      <c r="AF20"/>
      <c r="AG20"/>
      <c r="AH20"/>
      <c r="AI20"/>
      <c r="AJ20"/>
      <c r="AK20"/>
      <c r="AL20"/>
      <c r="AM20"/>
      <c r="AN20"/>
      <c r="AO20"/>
      <c r="AP20"/>
      <c r="AQ20"/>
      <c r="AR20"/>
      <c r="AS20"/>
      <c r="AT20"/>
      <c r="AU20"/>
      <c r="AV20"/>
      <c r="AW20"/>
      <c r="AX20"/>
      <c r="AY20"/>
      <c r="AZ20"/>
      <c r="BA20"/>
      <c r="BB20"/>
      <c r="BC20"/>
      <c r="BD20"/>
    </row>
    <row r="21" spans="1:56" ht="18" customHeight="1" x14ac:dyDescent="0.25">
      <c r="U21"/>
      <c r="V21"/>
      <c r="W21"/>
      <c r="X21"/>
      <c r="Y21" s="34" t="s">
        <v>262</v>
      </c>
      <c r="Z21" s="35">
        <v>53.840901597221091</v>
      </c>
      <c r="AA21"/>
      <c r="AB21"/>
      <c r="AC21"/>
      <c r="AD21"/>
      <c r="AE21"/>
      <c r="AF21"/>
      <c r="AG21"/>
      <c r="AH21"/>
      <c r="AI21"/>
      <c r="AJ21"/>
      <c r="AK21"/>
      <c r="AL21"/>
      <c r="AM21"/>
      <c r="AN21"/>
      <c r="AO21"/>
      <c r="AP21"/>
      <c r="AQ21"/>
      <c r="AR21"/>
      <c r="AS21"/>
      <c r="AT21"/>
      <c r="AU21"/>
      <c r="AV21"/>
      <c r="AW21"/>
      <c r="AX21"/>
      <c r="AY21"/>
      <c r="AZ21"/>
      <c r="BA21"/>
      <c r="BB21"/>
      <c r="BC21"/>
      <c r="BD21"/>
    </row>
    <row r="22" spans="1:56" ht="18" hidden="1" customHeight="1" outlineLevel="1" x14ac:dyDescent="0.25">
      <c r="U22"/>
      <c r="V22"/>
      <c r="W22"/>
      <c r="X22"/>
      <c r="Y22" s="34" t="s">
        <v>89</v>
      </c>
      <c r="Z22" s="35">
        <v>233.21461841432756</v>
      </c>
      <c r="AA22"/>
      <c r="AB22"/>
      <c r="AC22"/>
      <c r="AD22"/>
      <c r="AE22"/>
      <c r="AF22"/>
      <c r="AG22"/>
      <c r="AH22"/>
      <c r="AI22"/>
      <c r="AJ22"/>
      <c r="AK22"/>
      <c r="AL22"/>
      <c r="AM22"/>
      <c r="AN22"/>
      <c r="AO22"/>
      <c r="AP22"/>
      <c r="AQ22"/>
      <c r="AR22"/>
      <c r="AS22"/>
      <c r="AT22"/>
      <c r="AU22"/>
      <c r="AV22"/>
      <c r="AW22"/>
      <c r="AX22"/>
      <c r="AY22"/>
      <c r="AZ22"/>
      <c r="BA22"/>
      <c r="BB22"/>
      <c r="BC22"/>
      <c r="BD22"/>
    </row>
    <row r="23" spans="1:56" ht="18" hidden="1" customHeight="1" outlineLevel="1" x14ac:dyDescent="0.25">
      <c r="U23"/>
      <c r="V23"/>
      <c r="W23"/>
      <c r="X23"/>
      <c r="Y23" s="34" t="s">
        <v>211</v>
      </c>
      <c r="Z23" s="35">
        <v>32.601397187492694</v>
      </c>
      <c r="AA23"/>
      <c r="AB23"/>
      <c r="AC23"/>
      <c r="AD23"/>
      <c r="AE23"/>
      <c r="AF23"/>
      <c r="AG23"/>
      <c r="AH23"/>
      <c r="AI23"/>
      <c r="AJ23"/>
      <c r="AK23"/>
      <c r="AL23"/>
      <c r="AM23"/>
      <c r="AN23"/>
      <c r="AO23"/>
      <c r="AP23"/>
      <c r="AQ23"/>
      <c r="AR23"/>
      <c r="AS23"/>
      <c r="AT23"/>
      <c r="AU23"/>
      <c r="AV23"/>
      <c r="AW23"/>
      <c r="AX23"/>
      <c r="AY23"/>
      <c r="AZ23"/>
      <c r="BA23"/>
      <c r="BB23"/>
      <c r="BC23"/>
      <c r="BD23"/>
    </row>
    <row r="24" spans="1:56" ht="18" hidden="1" customHeight="1" outlineLevel="1" x14ac:dyDescent="0.25">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1:56" ht="15" hidden="1" outlineLevel="1" x14ac:dyDescent="0.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1:56" ht="15" hidden="1" outlineLevel="1" x14ac:dyDescent="0.25">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1:56" ht="15" hidden="1" outlineLevel="1" x14ac:dyDescent="0.25"/>
    <row r="28" spans="1:56" ht="15" hidden="1" outlineLevel="1" x14ac:dyDescent="0.25"/>
    <row r="29" spans="1:56" ht="18" hidden="1" customHeight="1" outlineLevel="1" x14ac:dyDescent="0.25">
      <c r="A29"/>
      <c r="B29"/>
      <c r="C29"/>
    </row>
    <row r="30" spans="1:56" ht="18" hidden="1" customHeight="1" outlineLevel="1" x14ac:dyDescent="0.25"/>
    <row r="31" spans="1:56" ht="18" hidden="1" customHeight="1" outlineLevel="1" x14ac:dyDescent="0.25"/>
    <row r="32" spans="1:56" ht="18" hidden="1" customHeight="1" outlineLevel="1" x14ac:dyDescent="0.25"/>
    <row r="33" spans="1:13" ht="18" hidden="1" customHeight="1" outlineLevel="1" x14ac:dyDescent="0.25">
      <c r="A33" s="3"/>
      <c r="B33" s="1"/>
      <c r="C33" s="16"/>
    </row>
    <row r="34" spans="1:13" ht="18" customHeight="1" collapsed="1" x14ac:dyDescent="0.25"/>
    <row r="35" spans="1:13" ht="18" customHeight="1" x14ac:dyDescent="0.25">
      <c r="A35" s="23" t="s">
        <v>610</v>
      </c>
      <c r="B35" s="37" t="s">
        <v>611</v>
      </c>
      <c r="C35" s="37" t="s">
        <v>653</v>
      </c>
      <c r="D35" s="37" t="s">
        <v>612</v>
      </c>
      <c r="E35" s="37" t="s">
        <v>654</v>
      </c>
      <c r="F35" s="37" t="s">
        <v>655</v>
      </c>
      <c r="G35" s="37" t="s">
        <v>657</v>
      </c>
      <c r="H35" s="37" t="s">
        <v>658</v>
      </c>
      <c r="I35" s="37" t="s">
        <v>659</v>
      </c>
      <c r="J35" s="37" t="s">
        <v>1194</v>
      </c>
      <c r="K35" s="37" t="s">
        <v>1195</v>
      </c>
      <c r="L35" s="38" t="s">
        <v>613</v>
      </c>
      <c r="M35" s="39" t="s">
        <v>656</v>
      </c>
    </row>
    <row r="36" spans="1:13" ht="18" customHeight="1" x14ac:dyDescent="0.25">
      <c r="A36" s="24"/>
      <c r="B36" s="40"/>
      <c r="C36" s="41"/>
      <c r="D36" s="42"/>
      <c r="E36" s="43"/>
      <c r="F36" s="25"/>
      <c r="G36" s="25"/>
      <c r="H36" s="57"/>
      <c r="I36" s="57"/>
      <c r="J36" s="57"/>
      <c r="K36" s="57"/>
      <c r="L36" s="44">
        <v>2</v>
      </c>
      <c r="M36" s="45">
        <v>1.5</v>
      </c>
    </row>
    <row r="37" spans="1:13" ht="18" customHeight="1" x14ac:dyDescent="0.25">
      <c r="A37" s="26" t="s">
        <v>74</v>
      </c>
      <c r="B37" s="46">
        <v>3.0729166666666661</v>
      </c>
      <c r="C37" s="47">
        <v>4</v>
      </c>
      <c r="D37" s="48">
        <v>1.6875</v>
      </c>
      <c r="E37" s="49">
        <v>2</v>
      </c>
      <c r="F37" s="27">
        <v>4.1166666666666671</v>
      </c>
      <c r="G37" s="28">
        <v>5</v>
      </c>
      <c r="H37" s="59">
        <v>1.7807971014492758</v>
      </c>
      <c r="I37" s="57">
        <v>23</v>
      </c>
      <c r="J37" s="59">
        <v>0.89880952380952372</v>
      </c>
      <c r="K37" s="57">
        <v>7</v>
      </c>
      <c r="L37" s="44">
        <v>2</v>
      </c>
      <c r="M37" s="45">
        <v>1.5</v>
      </c>
    </row>
    <row r="38" spans="1:13" ht="18" customHeight="1" x14ac:dyDescent="0.25">
      <c r="A38" s="26" t="s">
        <v>262</v>
      </c>
      <c r="B38" s="46"/>
      <c r="C38" s="47"/>
      <c r="D38" s="48">
        <v>1.6111111111111114</v>
      </c>
      <c r="E38" s="49">
        <v>3</v>
      </c>
      <c r="F38" s="27">
        <v>0.25</v>
      </c>
      <c r="G38" s="28">
        <v>3</v>
      </c>
      <c r="H38" s="59">
        <v>1.9236111111111107</v>
      </c>
      <c r="I38" s="57">
        <v>12</v>
      </c>
      <c r="J38" s="59">
        <v>1.0416666666666667</v>
      </c>
      <c r="K38" s="57">
        <v>1</v>
      </c>
      <c r="L38" s="44">
        <v>2</v>
      </c>
      <c r="M38" s="45">
        <v>1.5</v>
      </c>
    </row>
    <row r="39" spans="1:13" ht="18" customHeight="1" x14ac:dyDescent="0.25">
      <c r="A39" s="26" t="s">
        <v>89</v>
      </c>
      <c r="B39" s="46">
        <v>0</v>
      </c>
      <c r="C39" s="47">
        <v>0</v>
      </c>
      <c r="D39" s="48">
        <v>1.2361111111111109</v>
      </c>
      <c r="E39" s="49">
        <v>3</v>
      </c>
      <c r="F39" s="27">
        <v>2.7685185185185182</v>
      </c>
      <c r="G39" s="28">
        <v>18</v>
      </c>
      <c r="H39" s="59">
        <v>2.157407407407407</v>
      </c>
      <c r="I39" s="57">
        <v>36</v>
      </c>
      <c r="J39" s="59">
        <v>0.80555555555555547</v>
      </c>
      <c r="K39" s="57">
        <v>12</v>
      </c>
      <c r="L39" s="44">
        <v>2</v>
      </c>
      <c r="M39" s="45">
        <v>1.5</v>
      </c>
    </row>
    <row r="40" spans="1:13" ht="18" customHeight="1" x14ac:dyDescent="0.25">
      <c r="A40" s="26" t="s">
        <v>211</v>
      </c>
      <c r="B40" s="46"/>
      <c r="C40" s="46"/>
      <c r="D40" s="48"/>
      <c r="E40" s="43"/>
      <c r="F40" s="27">
        <v>2.8125</v>
      </c>
      <c r="G40" s="28">
        <v>2</v>
      </c>
      <c r="H40" s="59">
        <v>3.458333333333333</v>
      </c>
      <c r="I40" s="57">
        <v>4</v>
      </c>
      <c r="J40" s="59">
        <v>3.1666666666666665</v>
      </c>
      <c r="K40" s="57">
        <v>1</v>
      </c>
      <c r="L40" s="44">
        <v>2</v>
      </c>
      <c r="M40" s="45">
        <v>1.5</v>
      </c>
    </row>
    <row r="41" spans="1:13" ht="18" customHeight="1" x14ac:dyDescent="0.25">
      <c r="A41" s="29"/>
      <c r="B41" s="50"/>
      <c r="C41" s="50"/>
      <c r="D41" s="51"/>
      <c r="E41" s="52"/>
      <c r="F41" s="30"/>
      <c r="G41" s="25"/>
      <c r="H41" s="58"/>
      <c r="I41" s="58"/>
      <c r="J41" s="58"/>
      <c r="K41" s="58"/>
      <c r="L41" s="53">
        <v>2</v>
      </c>
      <c r="M41" s="54">
        <v>1.5</v>
      </c>
    </row>
    <row r="42" spans="1:13" ht="18" customHeight="1" x14ac:dyDescent="0.25">
      <c r="A42" s="31"/>
      <c r="B42" s="55"/>
      <c r="C42" s="55"/>
      <c r="D42" s="56"/>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35"/>
  <sheetViews>
    <sheetView topLeftCell="A13" workbookViewId="0">
      <selection sqref="A1:C35"/>
    </sheetView>
  </sheetViews>
  <sheetFormatPr baseColWidth="10" defaultRowHeight="15" x14ac:dyDescent="0.25"/>
  <cols>
    <col min="1" max="2" width="15.28515625" bestFit="1" customWidth="1"/>
    <col min="3" max="3" width="27.28515625" bestFit="1" customWidth="1"/>
  </cols>
  <sheetData>
    <row r="1" spans="1:3" x14ac:dyDescent="0.25">
      <c r="A1" s="4" t="s">
        <v>1233</v>
      </c>
      <c r="B1" s="4" t="s">
        <v>1234</v>
      </c>
      <c r="C1" s="4" t="s">
        <v>1235</v>
      </c>
    </row>
    <row r="2" spans="1:3" x14ac:dyDescent="0.25">
      <c r="A2" s="17">
        <v>44935</v>
      </c>
      <c r="B2" s="17">
        <v>44935</v>
      </c>
      <c r="C2" s="4" t="s">
        <v>1236</v>
      </c>
    </row>
    <row r="3" spans="1:3" x14ac:dyDescent="0.25">
      <c r="A3" s="17">
        <v>45005</v>
      </c>
      <c r="B3" s="17">
        <v>45005</v>
      </c>
      <c r="C3" s="4" t="s">
        <v>1237</v>
      </c>
    </row>
    <row r="4" spans="1:3" x14ac:dyDescent="0.25">
      <c r="A4" s="17">
        <v>45022</v>
      </c>
      <c r="B4" s="17">
        <v>45022</v>
      </c>
      <c r="C4" s="4" t="s">
        <v>1238</v>
      </c>
    </row>
    <row r="5" spans="1:3" x14ac:dyDescent="0.25">
      <c r="A5" s="17">
        <v>45023</v>
      </c>
      <c r="B5" s="17">
        <v>45023</v>
      </c>
      <c r="C5" s="4" t="s">
        <v>1239</v>
      </c>
    </row>
    <row r="6" spans="1:3" x14ac:dyDescent="0.25">
      <c r="A6" s="17">
        <v>45047</v>
      </c>
      <c r="B6" s="17">
        <v>45047</v>
      </c>
      <c r="C6" s="4" t="s">
        <v>1240</v>
      </c>
    </row>
    <row r="7" spans="1:3" x14ac:dyDescent="0.25">
      <c r="A7" s="17">
        <v>45068</v>
      </c>
      <c r="B7" s="17">
        <v>45068</v>
      </c>
      <c r="C7" s="4" t="s">
        <v>1241</v>
      </c>
    </row>
    <row r="8" spans="1:3" x14ac:dyDescent="0.25">
      <c r="A8" s="17">
        <v>45089</v>
      </c>
      <c r="B8" s="17">
        <v>45089</v>
      </c>
      <c r="C8" s="4" t="s">
        <v>1242</v>
      </c>
    </row>
    <row r="9" spans="1:3" x14ac:dyDescent="0.25">
      <c r="A9" s="17">
        <v>45096</v>
      </c>
      <c r="B9" s="17">
        <v>45096</v>
      </c>
      <c r="C9" s="4" t="s">
        <v>1243</v>
      </c>
    </row>
    <row r="10" spans="1:3" x14ac:dyDescent="0.25">
      <c r="A10" s="17">
        <v>45110</v>
      </c>
      <c r="B10" s="17">
        <v>45110</v>
      </c>
      <c r="C10" s="4" t="s">
        <v>1244</v>
      </c>
    </row>
    <row r="11" spans="1:3" x14ac:dyDescent="0.25">
      <c r="A11" s="17">
        <v>45127</v>
      </c>
      <c r="B11" s="17">
        <v>45127</v>
      </c>
      <c r="C11" s="4" t="s">
        <v>1245</v>
      </c>
    </row>
    <row r="12" spans="1:3" x14ac:dyDescent="0.25">
      <c r="A12" s="17">
        <v>45145</v>
      </c>
      <c r="B12" s="17">
        <v>45145</v>
      </c>
      <c r="C12" s="4" t="s">
        <v>1246</v>
      </c>
    </row>
    <row r="13" spans="1:3" x14ac:dyDescent="0.25">
      <c r="A13" s="17">
        <v>45159</v>
      </c>
      <c r="B13" s="17">
        <v>45153</v>
      </c>
      <c r="C13" s="4" t="s">
        <v>1247</v>
      </c>
    </row>
    <row r="14" spans="1:3" x14ac:dyDescent="0.25">
      <c r="A14" s="17">
        <v>45215</v>
      </c>
      <c r="B14" s="17">
        <v>45215</v>
      </c>
      <c r="C14" s="4" t="s">
        <v>1248</v>
      </c>
    </row>
    <row r="15" spans="1:3" x14ac:dyDescent="0.25">
      <c r="A15" s="17">
        <v>45236</v>
      </c>
      <c r="B15" s="17">
        <v>45236</v>
      </c>
      <c r="C15" s="4" t="s">
        <v>1249</v>
      </c>
    </row>
    <row r="16" spans="1:3" x14ac:dyDescent="0.25">
      <c r="A16" s="17">
        <v>45243</v>
      </c>
      <c r="B16" s="17">
        <v>45243</v>
      </c>
      <c r="C16" s="4" t="s">
        <v>1250</v>
      </c>
    </row>
    <row r="17" spans="1:3" x14ac:dyDescent="0.25">
      <c r="A17" s="17">
        <v>45268</v>
      </c>
      <c r="B17" s="17">
        <v>45268</v>
      </c>
      <c r="C17" s="4" t="s">
        <v>1251</v>
      </c>
    </row>
    <row r="18" spans="1:3" x14ac:dyDescent="0.25">
      <c r="A18" s="17">
        <v>45285</v>
      </c>
      <c r="B18" s="17">
        <v>45285</v>
      </c>
      <c r="C18" s="4" t="s">
        <v>1252</v>
      </c>
    </row>
    <row r="19" spans="1:3" x14ac:dyDescent="0.25">
      <c r="A19" s="17">
        <v>45292</v>
      </c>
      <c r="B19" s="17">
        <v>45292</v>
      </c>
      <c r="C19" s="4" t="s">
        <v>4141</v>
      </c>
    </row>
    <row r="20" spans="1:3" x14ac:dyDescent="0.25">
      <c r="A20" s="17">
        <v>45299</v>
      </c>
      <c r="B20" s="17">
        <v>45299</v>
      </c>
      <c r="C20" s="4" t="s">
        <v>1236</v>
      </c>
    </row>
    <row r="21" spans="1:3" x14ac:dyDescent="0.25">
      <c r="A21" s="17">
        <v>45376</v>
      </c>
      <c r="B21" s="17">
        <v>45376</v>
      </c>
      <c r="C21" s="4" t="s">
        <v>3945</v>
      </c>
    </row>
    <row r="22" spans="1:3" x14ac:dyDescent="0.25">
      <c r="A22" s="17">
        <v>45379</v>
      </c>
      <c r="B22" s="17">
        <v>45379</v>
      </c>
      <c r="C22" s="4" t="s">
        <v>1238</v>
      </c>
    </row>
    <row r="23" spans="1:3" x14ac:dyDescent="0.25">
      <c r="A23" s="17">
        <v>45380</v>
      </c>
      <c r="B23" s="17">
        <v>45380</v>
      </c>
      <c r="C23" s="4" t="s">
        <v>1239</v>
      </c>
    </row>
    <row r="24" spans="1:3" x14ac:dyDescent="0.25">
      <c r="A24" s="17">
        <v>45413</v>
      </c>
      <c r="B24" s="17">
        <v>45413</v>
      </c>
      <c r="C24" s="4" t="s">
        <v>1240</v>
      </c>
    </row>
    <row r="25" spans="1:3" x14ac:dyDescent="0.25">
      <c r="A25" s="17">
        <v>45425</v>
      </c>
      <c r="B25" s="17">
        <v>45425</v>
      </c>
      <c r="C25" s="4" t="s">
        <v>1241</v>
      </c>
    </row>
    <row r="26" spans="1:3" x14ac:dyDescent="0.25">
      <c r="A26" s="17">
        <v>45446</v>
      </c>
      <c r="B26" s="17">
        <v>45446</v>
      </c>
      <c r="C26" s="4" t="s">
        <v>1242</v>
      </c>
    </row>
    <row r="27" spans="1:3" x14ac:dyDescent="0.25">
      <c r="A27" s="17">
        <v>45453</v>
      </c>
      <c r="B27" s="17">
        <v>45453</v>
      </c>
      <c r="C27" s="4" t="s">
        <v>1243</v>
      </c>
    </row>
    <row r="28" spans="1:3" x14ac:dyDescent="0.25">
      <c r="A28" s="17">
        <v>45474</v>
      </c>
      <c r="B28" s="17">
        <v>45474</v>
      </c>
      <c r="C28" s="4" t="s">
        <v>3946</v>
      </c>
    </row>
    <row r="29" spans="1:3" x14ac:dyDescent="0.25">
      <c r="A29" s="17">
        <v>45493</v>
      </c>
      <c r="B29" s="17">
        <v>45493</v>
      </c>
      <c r="C29" s="4" t="s">
        <v>1245</v>
      </c>
    </row>
    <row r="30" spans="1:3" x14ac:dyDescent="0.25">
      <c r="A30" s="17">
        <v>45511</v>
      </c>
      <c r="B30" s="17">
        <v>45511</v>
      </c>
      <c r="C30" s="4" t="s">
        <v>1246</v>
      </c>
    </row>
    <row r="31" spans="1:3" x14ac:dyDescent="0.25">
      <c r="A31" s="17">
        <v>45523</v>
      </c>
      <c r="B31" s="17">
        <v>45523</v>
      </c>
      <c r="C31" s="4" t="s">
        <v>3947</v>
      </c>
    </row>
    <row r="32" spans="1:3" x14ac:dyDescent="0.25">
      <c r="A32" s="17">
        <v>45579</v>
      </c>
      <c r="B32" s="17">
        <v>45579</v>
      </c>
      <c r="C32" s="4" t="s">
        <v>3948</v>
      </c>
    </row>
    <row r="33" spans="1:3" x14ac:dyDescent="0.25">
      <c r="A33" s="17">
        <v>45600</v>
      </c>
      <c r="B33" s="17">
        <v>45600</v>
      </c>
      <c r="C33" s="4" t="s">
        <v>3949</v>
      </c>
    </row>
    <row r="34" spans="1:3" x14ac:dyDescent="0.25">
      <c r="A34" s="17">
        <v>45607</v>
      </c>
      <c r="B34" s="17">
        <v>45607</v>
      </c>
      <c r="C34" s="4" t="s">
        <v>3950</v>
      </c>
    </row>
    <row r="35" spans="1:3" x14ac:dyDescent="0.25">
      <c r="A35" s="17">
        <v>45651</v>
      </c>
      <c r="B35" s="17">
        <v>45651</v>
      </c>
      <c r="C35" s="4" t="s">
        <v>1252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BB127"/>
  <sheetViews>
    <sheetView workbookViewId="0">
      <pane ySplit="1" topLeftCell="A5" activePane="bottomLeft" state="frozen"/>
      <selection activeCell="AX1" sqref="AX1"/>
      <selection pane="bottomLeft" activeCell="AZ1" sqref="AZ1:AZ1048576"/>
    </sheetView>
  </sheetViews>
  <sheetFormatPr baseColWidth="10" defaultRowHeight="15" x14ac:dyDescent="0.25"/>
  <cols>
    <col min="1" max="1" width="15.42578125" customWidth="1"/>
    <col min="2" max="2" width="19.7109375" customWidth="1"/>
    <col min="3" max="3" width="14.5703125" customWidth="1"/>
    <col min="7" max="7" width="15.28515625" customWidth="1"/>
    <col min="11" max="11" width="11.7109375" customWidth="1"/>
    <col min="12" max="12" width="16" customWidth="1"/>
    <col min="13" max="13" width="18.5703125" customWidth="1"/>
    <col min="14" max="14" width="20.28515625" customWidth="1"/>
    <col min="15" max="15" width="24.140625" customWidth="1"/>
    <col min="16" max="18" width="21.42578125" customWidth="1"/>
    <col min="19" max="19" width="22.7109375" customWidth="1"/>
    <col min="20" max="20" width="15.5703125" customWidth="1"/>
    <col min="21" max="21" width="21.85546875" customWidth="1"/>
    <col min="24" max="24" width="22.42578125" customWidth="1"/>
    <col min="25" max="25" width="12.85546875" customWidth="1"/>
    <col min="26" max="26" width="19.85546875" customWidth="1"/>
    <col min="27" max="27" width="30.42578125" customWidth="1"/>
    <col min="28" max="28" width="15.28515625" customWidth="1"/>
    <col min="29" max="29" width="13.85546875" customWidth="1"/>
    <col min="31" max="31" width="22.85546875" customWidth="1"/>
    <col min="32" max="32" width="17.7109375" customWidth="1"/>
    <col min="33" max="33" width="14.28515625" customWidth="1"/>
    <col min="34" max="34" width="16.5703125" customWidth="1"/>
    <col min="35" max="35" width="21.28515625" customWidth="1"/>
    <col min="36" max="36" width="15.28515625" customWidth="1"/>
    <col min="38" max="38" width="20.5703125" customWidth="1"/>
    <col min="41" max="41" width="13.28515625" customWidth="1"/>
    <col min="43" max="43" width="21.7109375" customWidth="1"/>
    <col min="44" max="44" width="18.5703125" customWidth="1"/>
    <col min="45" max="45" width="13.7109375" customWidth="1"/>
    <col min="46" max="46" width="21.28515625" customWidth="1"/>
    <col min="47" max="47" width="17.140625" customWidth="1"/>
    <col min="48" max="48" width="14.140625" customWidth="1"/>
    <col min="49" max="49" width="32.28515625" style="6" customWidth="1"/>
    <col min="50" max="50" width="25.28515625" style="17" customWidth="1"/>
    <col min="51" max="51" width="11.42578125" style="17"/>
    <col min="52" max="52" width="22.42578125" customWidth="1"/>
    <col min="53" max="53" width="21.28515625" customWidth="1"/>
  </cols>
  <sheetData>
    <row r="1" spans="1:54" x14ac:dyDescent="0.25">
      <c r="A1" s="80" t="s">
        <v>739</v>
      </c>
      <c r="B1" s="81" t="s">
        <v>740</v>
      </c>
      <c r="C1" s="81" t="s">
        <v>741</v>
      </c>
      <c r="D1" s="81" t="s">
        <v>13</v>
      </c>
      <c r="E1" s="81" t="s">
        <v>742</v>
      </c>
      <c r="F1" s="81" t="s">
        <v>743</v>
      </c>
      <c r="G1" s="82" t="s">
        <v>744</v>
      </c>
      <c r="H1" s="81" t="s">
        <v>45</v>
      </c>
      <c r="I1" s="81" t="s">
        <v>17</v>
      </c>
      <c r="J1" s="81" t="s">
        <v>745</v>
      </c>
      <c r="K1" s="81" t="s">
        <v>746</v>
      </c>
      <c r="L1" s="81" t="s">
        <v>747</v>
      </c>
      <c r="M1" s="81" t="s">
        <v>2262</v>
      </c>
      <c r="N1" s="81" t="s">
        <v>2263</v>
      </c>
      <c r="O1" s="82" t="s">
        <v>2264</v>
      </c>
      <c r="P1" s="81" t="s">
        <v>2265</v>
      </c>
      <c r="Q1" s="81" t="s">
        <v>2266</v>
      </c>
      <c r="R1" s="81" t="s">
        <v>748</v>
      </c>
      <c r="S1" s="81" t="s">
        <v>2267</v>
      </c>
      <c r="T1" s="81" t="s">
        <v>749</v>
      </c>
      <c r="U1" s="81" t="s">
        <v>2268</v>
      </c>
      <c r="V1" s="83" t="s">
        <v>738</v>
      </c>
      <c r="W1" s="84" t="s">
        <v>750</v>
      </c>
      <c r="X1" s="84" t="s">
        <v>2269</v>
      </c>
      <c r="Y1" s="84" t="s">
        <v>3</v>
      </c>
      <c r="Z1" s="84" t="s">
        <v>2270</v>
      </c>
      <c r="AA1" s="84" t="s">
        <v>751</v>
      </c>
      <c r="AB1" s="84" t="s">
        <v>752</v>
      </c>
      <c r="AC1" s="85" t="s">
        <v>2271</v>
      </c>
      <c r="AD1" s="84" t="s">
        <v>2272</v>
      </c>
      <c r="AE1" s="85" t="s">
        <v>753</v>
      </c>
      <c r="AF1" s="85" t="s">
        <v>754</v>
      </c>
      <c r="AG1" s="84" t="s">
        <v>2178</v>
      </c>
      <c r="AH1" s="84" t="s">
        <v>2179</v>
      </c>
      <c r="AI1" s="85" t="s">
        <v>2180</v>
      </c>
      <c r="AJ1" s="84" t="s">
        <v>2181</v>
      </c>
      <c r="AK1" s="84" t="s">
        <v>2182</v>
      </c>
      <c r="AL1" s="84" t="s">
        <v>2273</v>
      </c>
      <c r="AM1" s="86" t="s">
        <v>2183</v>
      </c>
      <c r="AN1" s="86" t="s">
        <v>2184</v>
      </c>
      <c r="AO1" s="86" t="s">
        <v>2185</v>
      </c>
      <c r="AP1" s="87" t="s">
        <v>59</v>
      </c>
      <c r="AQ1" s="87" t="s">
        <v>2186</v>
      </c>
      <c r="AR1" s="87" t="s">
        <v>2187</v>
      </c>
      <c r="AS1" s="85" t="s">
        <v>2188</v>
      </c>
      <c r="AT1" s="85" t="s">
        <v>2189</v>
      </c>
      <c r="AU1" s="84" t="s">
        <v>2190</v>
      </c>
      <c r="AV1" s="84" t="s">
        <v>2551</v>
      </c>
      <c r="AW1" s="88" t="s">
        <v>2520</v>
      </c>
      <c r="AX1" s="89" t="s">
        <v>2177</v>
      </c>
      <c r="AY1" s="89" t="s">
        <v>2550</v>
      </c>
      <c r="AZ1" s="89" t="s">
        <v>2548</v>
      </c>
      <c r="BA1" s="89" t="s">
        <v>2549</v>
      </c>
      <c r="BB1" s="90" t="s">
        <v>2552</v>
      </c>
    </row>
    <row r="2" spans="1:54" hidden="1" x14ac:dyDescent="0.25">
      <c r="A2" s="91">
        <v>80743654</v>
      </c>
      <c r="B2" s="92" t="s">
        <v>2274</v>
      </c>
      <c r="C2" s="92" t="s">
        <v>774</v>
      </c>
      <c r="D2" s="93" t="s">
        <v>1254</v>
      </c>
      <c r="E2" s="92" t="s">
        <v>756</v>
      </c>
      <c r="F2" s="93" t="s">
        <v>2275</v>
      </c>
      <c r="G2" s="94">
        <v>45078</v>
      </c>
      <c r="H2" s="92">
        <v>8505</v>
      </c>
      <c r="I2" s="92" t="s">
        <v>757</v>
      </c>
      <c r="J2" s="92">
        <v>3187751613</v>
      </c>
      <c r="K2" s="92">
        <v>8505</v>
      </c>
      <c r="L2" s="92" t="s">
        <v>763</v>
      </c>
      <c r="M2" s="92" t="s">
        <v>758</v>
      </c>
      <c r="N2" s="95" t="s">
        <v>2276</v>
      </c>
      <c r="O2" s="96"/>
      <c r="P2" s="97">
        <v>8</v>
      </c>
      <c r="Q2" s="95" t="s">
        <v>2277</v>
      </c>
      <c r="R2" s="95" t="s">
        <v>71</v>
      </c>
      <c r="S2" s="95" t="s">
        <v>778</v>
      </c>
      <c r="T2" s="95"/>
      <c r="U2" s="95"/>
      <c r="V2" s="98">
        <v>17511</v>
      </c>
      <c r="W2" s="95" t="s">
        <v>2278</v>
      </c>
      <c r="X2" s="95" t="s">
        <v>2279</v>
      </c>
      <c r="Y2" s="95" t="s">
        <v>916</v>
      </c>
      <c r="Z2" s="95"/>
      <c r="AA2" s="95" t="s">
        <v>95</v>
      </c>
      <c r="AB2" s="95" t="s">
        <v>95</v>
      </c>
      <c r="AC2" s="96"/>
      <c r="AD2" s="95" t="s">
        <v>2280</v>
      </c>
      <c r="AE2" s="96">
        <v>45064</v>
      </c>
      <c r="AF2" s="96">
        <v>45078</v>
      </c>
      <c r="AG2" s="99" t="s">
        <v>95</v>
      </c>
      <c r="AH2" s="100" t="s">
        <v>95</v>
      </c>
      <c r="AI2" s="96" t="s">
        <v>95</v>
      </c>
      <c r="AJ2" s="95" t="s">
        <v>95</v>
      </c>
      <c r="AK2" s="95" t="s">
        <v>95</v>
      </c>
      <c r="AL2" s="95"/>
      <c r="AM2" s="101">
        <v>1363500</v>
      </c>
      <c r="AN2" s="101">
        <v>671000</v>
      </c>
      <c r="AO2" s="101">
        <v>0</v>
      </c>
      <c r="AP2" s="101">
        <v>2034500</v>
      </c>
      <c r="AQ2" s="101">
        <v>67816.666666666672</v>
      </c>
      <c r="AR2" s="101" t="s">
        <v>95</v>
      </c>
      <c r="AS2" s="96" t="s">
        <v>95</v>
      </c>
      <c r="AT2" s="96" t="s">
        <v>95</v>
      </c>
      <c r="AU2" s="95" t="s">
        <v>95</v>
      </c>
      <c r="AV2" s="96">
        <f>AE2</f>
        <v>45064</v>
      </c>
      <c r="AW2" s="99">
        <v>45071.654634988401</v>
      </c>
      <c r="AX2" s="102" t="s">
        <v>2521</v>
      </c>
      <c r="AY2" s="102">
        <f>G2</f>
        <v>45078</v>
      </c>
      <c r="AZ2" s="103">
        <v>6</v>
      </c>
      <c r="BA2" s="104">
        <v>8</v>
      </c>
      <c r="BB2" s="105">
        <f>NETWORKDAYS.INTL(AV2+1,AY2,1,FESTIVOS[FECHA CORTA])</f>
        <v>9</v>
      </c>
    </row>
    <row r="3" spans="1:54" hidden="1" x14ac:dyDescent="0.25">
      <c r="A3" s="91">
        <v>1033746391</v>
      </c>
      <c r="B3" s="92" t="s">
        <v>2281</v>
      </c>
      <c r="C3" s="92" t="s">
        <v>774</v>
      </c>
      <c r="D3" s="93" t="s">
        <v>410</v>
      </c>
      <c r="E3" s="92" t="s">
        <v>833</v>
      </c>
      <c r="F3" s="93" t="s">
        <v>2282</v>
      </c>
      <c r="G3" s="94">
        <v>45078</v>
      </c>
      <c r="H3" s="92">
        <v>89992</v>
      </c>
      <c r="I3" s="92" t="s">
        <v>757</v>
      </c>
      <c r="J3" s="92">
        <v>3217959783</v>
      </c>
      <c r="K3" s="92">
        <v>89992</v>
      </c>
      <c r="L3" s="93"/>
      <c r="M3" s="92" t="s">
        <v>758</v>
      </c>
      <c r="N3" s="95" t="s">
        <v>2276</v>
      </c>
      <c r="O3" s="96"/>
      <c r="P3" s="97">
        <v>12</v>
      </c>
      <c r="Q3" s="95" t="s">
        <v>2277</v>
      </c>
      <c r="R3" s="95" t="s">
        <v>71</v>
      </c>
      <c r="S3" s="95" t="s">
        <v>778</v>
      </c>
      <c r="T3" s="95"/>
      <c r="U3" s="95"/>
      <c r="V3" s="98">
        <v>17495</v>
      </c>
      <c r="W3" s="95" t="s">
        <v>2283</v>
      </c>
      <c r="X3" s="95" t="s">
        <v>2284</v>
      </c>
      <c r="Y3" s="95" t="s">
        <v>894</v>
      </c>
      <c r="Z3" s="95"/>
      <c r="AA3" s="95" t="s">
        <v>95</v>
      </c>
      <c r="AB3" s="95" t="s">
        <v>95</v>
      </c>
      <c r="AC3" s="96"/>
      <c r="AD3" s="95" t="s">
        <v>2280</v>
      </c>
      <c r="AE3" s="96">
        <v>45058</v>
      </c>
      <c r="AF3" s="96">
        <v>45078</v>
      </c>
      <c r="AG3" s="99" t="s">
        <v>95</v>
      </c>
      <c r="AH3" s="100" t="s">
        <v>95</v>
      </c>
      <c r="AI3" s="96" t="s">
        <v>95</v>
      </c>
      <c r="AJ3" s="95" t="s">
        <v>95</v>
      </c>
      <c r="AK3" s="95" t="s">
        <v>95</v>
      </c>
      <c r="AL3" s="95"/>
      <c r="AM3" s="101">
        <v>1160000</v>
      </c>
      <c r="AN3" s="101">
        <v>0</v>
      </c>
      <c r="AO3" s="101">
        <v>0</v>
      </c>
      <c r="AP3" s="101">
        <v>1160000</v>
      </c>
      <c r="AQ3" s="101">
        <v>38666.666666666664</v>
      </c>
      <c r="AR3" s="101" t="s">
        <v>95</v>
      </c>
      <c r="AS3" s="96" t="s">
        <v>95</v>
      </c>
      <c r="AT3" s="96" t="s">
        <v>95</v>
      </c>
      <c r="AU3" s="95" t="s">
        <v>95</v>
      </c>
      <c r="AV3" s="96">
        <f t="shared" ref="AV3:AV66" si="0">AE3</f>
        <v>45058</v>
      </c>
      <c r="AW3" s="99">
        <v>45061.470616469902</v>
      </c>
      <c r="AX3" s="102" t="s">
        <v>2522</v>
      </c>
      <c r="AY3" s="102">
        <f t="shared" ref="AY3:AY66" si="1">G3</f>
        <v>45078</v>
      </c>
      <c r="AZ3" s="103">
        <v>12</v>
      </c>
      <c r="BA3" s="104">
        <v>12</v>
      </c>
      <c r="BB3" s="105">
        <f>NETWORKDAYS.INTL(AV3+1,AY3,1,FESTIVOS[FECHA CORTA])</f>
        <v>13</v>
      </c>
    </row>
    <row r="4" spans="1:54" hidden="1" x14ac:dyDescent="0.25">
      <c r="A4" s="106">
        <v>1103114655</v>
      </c>
      <c r="B4" s="92" t="s">
        <v>2285</v>
      </c>
      <c r="C4" s="92" t="s">
        <v>774</v>
      </c>
      <c r="D4" s="93" t="s">
        <v>1656</v>
      </c>
      <c r="E4" s="92" t="s">
        <v>756</v>
      </c>
      <c r="F4" s="93" t="s">
        <v>2286</v>
      </c>
      <c r="G4" s="94">
        <v>45078</v>
      </c>
      <c r="H4" s="92">
        <v>1197001</v>
      </c>
      <c r="I4" s="92" t="s">
        <v>757</v>
      </c>
      <c r="J4" s="92">
        <v>3058155534</v>
      </c>
      <c r="K4" s="92">
        <v>1197001</v>
      </c>
      <c r="L4" s="93" t="s">
        <v>2287</v>
      </c>
      <c r="M4" s="92" t="s">
        <v>758</v>
      </c>
      <c r="N4" s="95" t="s">
        <v>2276</v>
      </c>
      <c r="O4" s="96"/>
      <c r="P4" s="97">
        <v>8</v>
      </c>
      <c r="Q4" s="95" t="s">
        <v>2277</v>
      </c>
      <c r="R4" s="95" t="s">
        <v>71</v>
      </c>
      <c r="S4" s="95" t="s">
        <v>778</v>
      </c>
      <c r="T4" s="95"/>
      <c r="U4" s="95"/>
      <c r="V4" s="98">
        <v>17512</v>
      </c>
      <c r="W4" s="95" t="s">
        <v>2288</v>
      </c>
      <c r="X4" s="95" t="s">
        <v>2289</v>
      </c>
      <c r="Y4" s="95" t="s">
        <v>2290</v>
      </c>
      <c r="Z4" s="95"/>
      <c r="AA4" s="95" t="s">
        <v>95</v>
      </c>
      <c r="AB4" s="95" t="s">
        <v>95</v>
      </c>
      <c r="AC4" s="96"/>
      <c r="AD4" s="95" t="s">
        <v>2280</v>
      </c>
      <c r="AE4" s="96">
        <v>45064</v>
      </c>
      <c r="AF4" s="96">
        <v>45078</v>
      </c>
      <c r="AG4" s="99" t="s">
        <v>95</v>
      </c>
      <c r="AH4" s="100" t="s">
        <v>95</v>
      </c>
      <c r="AI4" s="96" t="s">
        <v>95</v>
      </c>
      <c r="AJ4" s="95" t="s">
        <v>95</v>
      </c>
      <c r="AK4" s="95" t="s">
        <v>95</v>
      </c>
      <c r="AL4" s="95"/>
      <c r="AM4" s="101">
        <v>1160000</v>
      </c>
      <c r="AN4" s="101">
        <v>61800</v>
      </c>
      <c r="AO4" s="101">
        <v>0</v>
      </c>
      <c r="AP4" s="101">
        <v>1221800</v>
      </c>
      <c r="AQ4" s="101">
        <v>40726.666666666664</v>
      </c>
      <c r="AR4" s="101" t="s">
        <v>95</v>
      </c>
      <c r="AS4" s="96" t="s">
        <v>95</v>
      </c>
      <c r="AT4" s="96" t="s">
        <v>95</v>
      </c>
      <c r="AU4" s="95" t="s">
        <v>95</v>
      </c>
      <c r="AV4" s="96">
        <f t="shared" si="0"/>
        <v>45064</v>
      </c>
      <c r="AW4" s="99">
        <v>45071.624136956001</v>
      </c>
      <c r="AX4" s="102" t="s">
        <v>2521</v>
      </c>
      <c r="AY4" s="102">
        <f t="shared" si="1"/>
        <v>45078</v>
      </c>
      <c r="AZ4" s="103">
        <v>6</v>
      </c>
      <c r="BA4" s="104">
        <v>8</v>
      </c>
      <c r="BB4" s="105">
        <f>NETWORKDAYS.INTL(AV4+1,AY4,1,FESTIVOS[FECHA CORTA])</f>
        <v>9</v>
      </c>
    </row>
    <row r="5" spans="1:54" x14ac:dyDescent="0.25">
      <c r="A5" s="91">
        <v>1023929118</v>
      </c>
      <c r="B5" s="92" t="s">
        <v>1327</v>
      </c>
      <c r="C5" s="92" t="s">
        <v>774</v>
      </c>
      <c r="D5" s="93" t="s">
        <v>462</v>
      </c>
      <c r="E5" s="92" t="s">
        <v>756</v>
      </c>
      <c r="F5" s="93" t="s">
        <v>2291</v>
      </c>
      <c r="G5" s="94">
        <v>45078</v>
      </c>
      <c r="H5" s="92">
        <v>1198001</v>
      </c>
      <c r="I5" s="92" t="s">
        <v>757</v>
      </c>
      <c r="J5" s="92">
        <v>3213791548</v>
      </c>
      <c r="K5" s="92">
        <v>1198001</v>
      </c>
      <c r="L5" s="93" t="s">
        <v>763</v>
      </c>
      <c r="M5" s="92" t="s">
        <v>758</v>
      </c>
      <c r="N5" s="95" t="s">
        <v>2276</v>
      </c>
      <c r="O5" s="96"/>
      <c r="P5" s="97">
        <v>23</v>
      </c>
      <c r="Q5" s="95" t="s">
        <v>2292</v>
      </c>
      <c r="R5" s="95" t="s">
        <v>71</v>
      </c>
      <c r="S5" s="95" t="s">
        <v>778</v>
      </c>
      <c r="T5" s="95"/>
      <c r="U5" s="95"/>
      <c r="V5" s="98">
        <v>17404</v>
      </c>
      <c r="W5" s="95" t="s">
        <v>2293</v>
      </c>
      <c r="X5" s="95" t="s">
        <v>2294</v>
      </c>
      <c r="Y5" s="95" t="s">
        <v>2295</v>
      </c>
      <c r="Z5" s="95"/>
      <c r="AA5" s="95" t="s">
        <v>95</v>
      </c>
      <c r="AB5" s="95" t="s">
        <v>95</v>
      </c>
      <c r="AC5" s="96"/>
      <c r="AD5" s="95" t="s">
        <v>2280</v>
      </c>
      <c r="AE5" s="96">
        <v>45042</v>
      </c>
      <c r="AF5" s="96">
        <v>45078</v>
      </c>
      <c r="AG5" s="99" t="s">
        <v>95</v>
      </c>
      <c r="AH5" s="100" t="s">
        <v>95</v>
      </c>
      <c r="AI5" s="96" t="s">
        <v>95</v>
      </c>
      <c r="AJ5" s="95" t="s">
        <v>95</v>
      </c>
      <c r="AK5" s="95" t="s">
        <v>95</v>
      </c>
      <c r="AL5" s="95"/>
      <c r="AM5" s="101"/>
      <c r="AN5" s="101"/>
      <c r="AO5" s="101"/>
      <c r="AP5" s="101"/>
      <c r="AQ5" s="101">
        <v>0</v>
      </c>
      <c r="AR5" s="101" t="s">
        <v>95</v>
      </c>
      <c r="AS5" s="96" t="s">
        <v>95</v>
      </c>
      <c r="AT5" s="96" t="s">
        <v>95</v>
      </c>
      <c r="AU5" s="95" t="s">
        <v>95</v>
      </c>
      <c r="AV5" s="96">
        <f t="shared" si="0"/>
        <v>45042</v>
      </c>
      <c r="AW5" s="99">
        <v>45050.311177164403</v>
      </c>
      <c r="AX5" s="102" t="s">
        <v>2523</v>
      </c>
      <c r="AY5" s="102">
        <f t="shared" si="1"/>
        <v>45078</v>
      </c>
      <c r="AZ5" s="103">
        <v>20</v>
      </c>
      <c r="BA5" s="104">
        <v>23</v>
      </c>
      <c r="BB5" s="105">
        <f>NETWORKDAYS.INTL(AV5+1,AY5,1,FESTIVOS[FECHA CORTA])</f>
        <v>24</v>
      </c>
    </row>
    <row r="6" spans="1:54" hidden="1" x14ac:dyDescent="0.25">
      <c r="A6" s="91">
        <v>1018431207</v>
      </c>
      <c r="B6" s="92" t="s">
        <v>1373</v>
      </c>
      <c r="C6" s="92" t="s">
        <v>774</v>
      </c>
      <c r="D6" s="93" t="s">
        <v>829</v>
      </c>
      <c r="E6" s="92" t="s">
        <v>756</v>
      </c>
      <c r="F6" s="93" t="s">
        <v>2296</v>
      </c>
      <c r="G6" s="94">
        <v>45078</v>
      </c>
      <c r="H6" s="92">
        <v>1427001</v>
      </c>
      <c r="I6" s="92" t="s">
        <v>757</v>
      </c>
      <c r="J6" s="92">
        <v>3143137410</v>
      </c>
      <c r="K6" s="92">
        <v>1427001</v>
      </c>
      <c r="L6" s="93" t="s">
        <v>763</v>
      </c>
      <c r="M6" s="92" t="s">
        <v>758</v>
      </c>
      <c r="N6" s="95" t="s">
        <v>2276</v>
      </c>
      <c r="O6" s="96"/>
      <c r="P6" s="97">
        <v>11</v>
      </c>
      <c r="Q6" s="95" t="s">
        <v>2277</v>
      </c>
      <c r="R6" s="95" t="s">
        <v>71</v>
      </c>
      <c r="S6" s="95" t="s">
        <v>778</v>
      </c>
      <c r="T6" s="95"/>
      <c r="U6" s="95"/>
      <c r="V6" s="98">
        <v>17506</v>
      </c>
      <c r="W6" s="95" t="s">
        <v>2297</v>
      </c>
      <c r="X6" s="95" t="s">
        <v>890</v>
      </c>
      <c r="Y6" s="95" t="s">
        <v>889</v>
      </c>
      <c r="Z6" s="95"/>
      <c r="AA6" s="95" t="s">
        <v>95</v>
      </c>
      <c r="AB6" s="95" t="s">
        <v>95</v>
      </c>
      <c r="AC6" s="96"/>
      <c r="AD6" s="95" t="s">
        <v>2280</v>
      </c>
      <c r="AE6" s="96">
        <v>45061</v>
      </c>
      <c r="AF6" s="96">
        <v>45078</v>
      </c>
      <c r="AG6" s="99" t="s">
        <v>95</v>
      </c>
      <c r="AH6" s="100" t="s">
        <v>95</v>
      </c>
      <c r="AI6" s="96" t="s">
        <v>95</v>
      </c>
      <c r="AJ6" s="95" t="s">
        <v>95</v>
      </c>
      <c r="AK6" s="95" t="s">
        <v>95</v>
      </c>
      <c r="AL6" s="95"/>
      <c r="AM6" s="101">
        <v>200000</v>
      </c>
      <c r="AN6" s="101">
        <v>0</v>
      </c>
      <c r="AO6" s="101">
        <v>0</v>
      </c>
      <c r="AP6" s="101">
        <v>200000</v>
      </c>
      <c r="AQ6" s="101">
        <v>6666.666666666667</v>
      </c>
      <c r="AR6" s="101" t="s">
        <v>95</v>
      </c>
      <c r="AS6" s="96" t="s">
        <v>95</v>
      </c>
      <c r="AT6" s="96" t="s">
        <v>95</v>
      </c>
      <c r="AU6" s="95" t="s">
        <v>95</v>
      </c>
      <c r="AV6" s="96">
        <f t="shared" si="0"/>
        <v>45061</v>
      </c>
      <c r="AW6" s="99">
        <v>45065.7825099537</v>
      </c>
      <c r="AX6" s="102" t="s">
        <v>2524</v>
      </c>
      <c r="AY6" s="102">
        <f t="shared" si="1"/>
        <v>45078</v>
      </c>
      <c r="AZ6" s="103">
        <v>9</v>
      </c>
      <c r="BA6" s="104">
        <v>11</v>
      </c>
      <c r="BB6" s="105">
        <f>NETWORKDAYS.INTL(AV6+1,AY6,1,FESTIVOS[FECHA CORTA])</f>
        <v>12</v>
      </c>
    </row>
    <row r="7" spans="1:54" hidden="1" x14ac:dyDescent="0.25">
      <c r="A7" s="91">
        <v>19935219</v>
      </c>
      <c r="B7" s="92" t="s">
        <v>2298</v>
      </c>
      <c r="C7" s="92" t="s">
        <v>774</v>
      </c>
      <c r="D7" s="93" t="s">
        <v>909</v>
      </c>
      <c r="E7" s="92" t="s">
        <v>756</v>
      </c>
      <c r="F7" s="93" t="s">
        <v>2299</v>
      </c>
      <c r="G7" s="94">
        <v>45078</v>
      </c>
      <c r="H7" s="92">
        <v>1428001</v>
      </c>
      <c r="I7" s="92" t="s">
        <v>757</v>
      </c>
      <c r="J7" s="92">
        <v>3005116654</v>
      </c>
      <c r="K7" s="92">
        <v>1428001</v>
      </c>
      <c r="L7" s="93"/>
      <c r="M7" s="92" t="s">
        <v>758</v>
      </c>
      <c r="N7" s="95" t="s">
        <v>2276</v>
      </c>
      <c r="O7" s="96"/>
      <c r="P7" s="97">
        <v>12</v>
      </c>
      <c r="Q7" s="95" t="s">
        <v>2277</v>
      </c>
      <c r="R7" s="95" t="s">
        <v>71</v>
      </c>
      <c r="S7" s="95" t="s">
        <v>778</v>
      </c>
      <c r="T7" s="95"/>
      <c r="U7" s="95"/>
      <c r="V7" s="98">
        <v>17498</v>
      </c>
      <c r="W7" s="95" t="s">
        <v>2300</v>
      </c>
      <c r="X7" s="95" t="s">
        <v>1087</v>
      </c>
      <c r="Y7" s="95" t="s">
        <v>889</v>
      </c>
      <c r="Z7" s="95"/>
      <c r="AA7" s="95" t="s">
        <v>95</v>
      </c>
      <c r="AB7" s="95" t="s">
        <v>95</v>
      </c>
      <c r="AC7" s="96"/>
      <c r="AD7" s="95" t="s">
        <v>2280</v>
      </c>
      <c r="AE7" s="96">
        <v>45058</v>
      </c>
      <c r="AF7" s="96">
        <v>45078</v>
      </c>
      <c r="AG7" s="99" t="s">
        <v>95</v>
      </c>
      <c r="AH7" s="100" t="s">
        <v>95</v>
      </c>
      <c r="AI7" s="96" t="s">
        <v>95</v>
      </c>
      <c r="AJ7" s="95" t="s">
        <v>95</v>
      </c>
      <c r="AK7" s="95" t="s">
        <v>95</v>
      </c>
      <c r="AL7" s="95"/>
      <c r="AM7" s="101"/>
      <c r="AN7" s="101"/>
      <c r="AO7" s="101"/>
      <c r="AP7" s="101"/>
      <c r="AQ7" s="101">
        <v>0</v>
      </c>
      <c r="AR7" s="101" t="s">
        <v>95</v>
      </c>
      <c r="AS7" s="96" t="s">
        <v>95</v>
      </c>
      <c r="AT7" s="96" t="s">
        <v>95</v>
      </c>
      <c r="AU7" s="95" t="s">
        <v>95</v>
      </c>
      <c r="AV7" s="96">
        <f t="shared" si="0"/>
        <v>45058</v>
      </c>
      <c r="AW7" s="99">
        <v>45061.432948993097</v>
      </c>
      <c r="AX7" s="102" t="s">
        <v>2522</v>
      </c>
      <c r="AY7" s="102">
        <f t="shared" si="1"/>
        <v>45078</v>
      </c>
      <c r="AZ7" s="103">
        <v>12</v>
      </c>
      <c r="BA7" s="104">
        <v>12</v>
      </c>
      <c r="BB7" s="105">
        <f>NETWORKDAYS.INTL(AV7+1,AY7,1,FESTIVOS[FECHA CORTA])</f>
        <v>13</v>
      </c>
    </row>
    <row r="8" spans="1:54" hidden="1" x14ac:dyDescent="0.25">
      <c r="A8" s="91">
        <v>1010167230</v>
      </c>
      <c r="B8" s="92" t="s">
        <v>2301</v>
      </c>
      <c r="C8" s="92" t="s">
        <v>774</v>
      </c>
      <c r="D8" s="93" t="s">
        <v>2302</v>
      </c>
      <c r="E8" s="92" t="s">
        <v>756</v>
      </c>
      <c r="F8" s="93" t="s">
        <v>2303</v>
      </c>
      <c r="G8" s="94">
        <v>45078</v>
      </c>
      <c r="H8" s="92">
        <v>1196001</v>
      </c>
      <c r="I8" s="92" t="s">
        <v>761</v>
      </c>
      <c r="J8" s="92">
        <v>3115782998</v>
      </c>
      <c r="K8" s="92">
        <v>1196001</v>
      </c>
      <c r="L8" s="93" t="s">
        <v>763</v>
      </c>
      <c r="M8" s="92" t="s">
        <v>758</v>
      </c>
      <c r="N8" s="95" t="s">
        <v>2276</v>
      </c>
      <c r="O8" s="96"/>
      <c r="P8" s="97">
        <v>15</v>
      </c>
      <c r="Q8" s="95" t="s">
        <v>2277</v>
      </c>
      <c r="R8" s="95" t="s">
        <v>71</v>
      </c>
      <c r="S8" s="95" t="s">
        <v>778</v>
      </c>
      <c r="T8" s="95"/>
      <c r="U8" s="95"/>
      <c r="V8" s="98">
        <v>17485</v>
      </c>
      <c r="W8" s="95" t="s">
        <v>2304</v>
      </c>
      <c r="X8" s="95" t="s">
        <v>2294</v>
      </c>
      <c r="Y8" s="95" t="s">
        <v>2295</v>
      </c>
      <c r="Z8" s="95"/>
      <c r="AA8" s="95" t="s">
        <v>95</v>
      </c>
      <c r="AB8" s="95" t="s">
        <v>95</v>
      </c>
      <c r="AC8" s="96"/>
      <c r="AD8" s="95" t="s">
        <v>2280</v>
      </c>
      <c r="AE8" s="96">
        <v>45055</v>
      </c>
      <c r="AF8" s="96">
        <v>45078</v>
      </c>
      <c r="AG8" s="99" t="s">
        <v>95</v>
      </c>
      <c r="AH8" s="100" t="s">
        <v>95</v>
      </c>
      <c r="AI8" s="96" t="s">
        <v>95</v>
      </c>
      <c r="AJ8" s="95" t="s">
        <v>95</v>
      </c>
      <c r="AK8" s="95" t="s">
        <v>95</v>
      </c>
      <c r="AL8" s="95"/>
      <c r="AM8" s="101"/>
      <c r="AN8" s="101"/>
      <c r="AO8" s="101"/>
      <c r="AP8" s="101"/>
      <c r="AQ8" s="101">
        <v>0</v>
      </c>
      <c r="AR8" s="101" t="s">
        <v>95</v>
      </c>
      <c r="AS8" s="96" t="s">
        <v>95</v>
      </c>
      <c r="AT8" s="96" t="s">
        <v>95</v>
      </c>
      <c r="AU8" s="95" t="s">
        <v>95</v>
      </c>
      <c r="AV8" s="96">
        <f t="shared" si="0"/>
        <v>45055</v>
      </c>
      <c r="AW8" s="99">
        <v>45058.620722881897</v>
      </c>
      <c r="AX8" s="102" t="s">
        <v>2525</v>
      </c>
      <c r="AY8" s="102">
        <f t="shared" si="1"/>
        <v>45078</v>
      </c>
      <c r="AZ8" s="103">
        <v>14</v>
      </c>
      <c r="BA8" s="104">
        <v>15</v>
      </c>
      <c r="BB8" s="105">
        <f>NETWORKDAYS.INTL(AV8+1,AY8,1,FESTIVOS[FECHA CORTA])</f>
        <v>16</v>
      </c>
    </row>
    <row r="9" spans="1:54" hidden="1" x14ac:dyDescent="0.25">
      <c r="A9" s="91">
        <v>1105305651</v>
      </c>
      <c r="B9" s="92" t="s">
        <v>2305</v>
      </c>
      <c r="C9" s="92" t="s">
        <v>774</v>
      </c>
      <c r="D9" s="93" t="s">
        <v>829</v>
      </c>
      <c r="E9" s="92" t="s">
        <v>756</v>
      </c>
      <c r="F9" s="93" t="s">
        <v>2296</v>
      </c>
      <c r="G9" s="94">
        <v>45078</v>
      </c>
      <c r="H9" s="92">
        <v>1427001</v>
      </c>
      <c r="I9" s="92" t="s">
        <v>757</v>
      </c>
      <c r="J9" s="92">
        <v>3137688093</v>
      </c>
      <c r="K9" s="92">
        <v>1427001</v>
      </c>
      <c r="L9" s="93" t="s">
        <v>763</v>
      </c>
      <c r="M9" s="92" t="s">
        <v>758</v>
      </c>
      <c r="N9" s="95" t="s">
        <v>2276</v>
      </c>
      <c r="O9" s="96"/>
      <c r="P9" s="97">
        <v>11</v>
      </c>
      <c r="Q9" s="95" t="s">
        <v>2277</v>
      </c>
      <c r="R9" s="95" t="s">
        <v>71</v>
      </c>
      <c r="S9" s="95" t="s">
        <v>778</v>
      </c>
      <c r="T9" s="95"/>
      <c r="U9" s="95"/>
      <c r="V9" s="98">
        <v>17506</v>
      </c>
      <c r="W9" s="95" t="s">
        <v>2306</v>
      </c>
      <c r="X9" s="95" t="s">
        <v>890</v>
      </c>
      <c r="Y9" s="95" t="s">
        <v>889</v>
      </c>
      <c r="Z9" s="95"/>
      <c r="AA9" s="95" t="s">
        <v>95</v>
      </c>
      <c r="AB9" s="95" t="s">
        <v>95</v>
      </c>
      <c r="AC9" s="96"/>
      <c r="AD9" s="95" t="s">
        <v>2280</v>
      </c>
      <c r="AE9" s="96">
        <v>45061</v>
      </c>
      <c r="AF9" s="96">
        <v>45078</v>
      </c>
      <c r="AG9" s="99" t="s">
        <v>95</v>
      </c>
      <c r="AH9" s="100" t="s">
        <v>95</v>
      </c>
      <c r="AI9" s="96" t="s">
        <v>95</v>
      </c>
      <c r="AJ9" s="95" t="s">
        <v>95</v>
      </c>
      <c r="AK9" s="95" t="s">
        <v>95</v>
      </c>
      <c r="AL9" s="95"/>
      <c r="AM9" s="101"/>
      <c r="AN9" s="101"/>
      <c r="AO9" s="101"/>
      <c r="AP9" s="101"/>
      <c r="AQ9" s="101">
        <v>0</v>
      </c>
      <c r="AR9" s="101" t="s">
        <v>95</v>
      </c>
      <c r="AS9" s="96" t="s">
        <v>95</v>
      </c>
      <c r="AT9" s="96" t="s">
        <v>95</v>
      </c>
      <c r="AU9" s="95" t="s">
        <v>95</v>
      </c>
      <c r="AV9" s="96">
        <f t="shared" si="0"/>
        <v>45061</v>
      </c>
      <c r="AW9" s="99">
        <v>45065.7825099537</v>
      </c>
      <c r="AX9" s="102" t="s">
        <v>2524</v>
      </c>
      <c r="AY9" s="102">
        <f t="shared" si="1"/>
        <v>45078</v>
      </c>
      <c r="AZ9" s="103">
        <v>9</v>
      </c>
      <c r="BA9" s="104">
        <v>11</v>
      </c>
      <c r="BB9" s="105">
        <f>NETWORKDAYS.INTL(AV9+1,AY9,1,FESTIVOS[FECHA CORTA])</f>
        <v>12</v>
      </c>
    </row>
    <row r="10" spans="1:54" hidden="1" x14ac:dyDescent="0.25">
      <c r="A10" s="91">
        <v>1024525157</v>
      </c>
      <c r="B10" s="92" t="s">
        <v>2307</v>
      </c>
      <c r="C10" s="92" t="s">
        <v>774</v>
      </c>
      <c r="D10" s="93" t="s">
        <v>2302</v>
      </c>
      <c r="E10" s="92" t="s">
        <v>756</v>
      </c>
      <c r="F10" s="93" t="s">
        <v>2308</v>
      </c>
      <c r="G10" s="94">
        <v>45078</v>
      </c>
      <c r="H10" s="92">
        <v>1196001</v>
      </c>
      <c r="I10" s="92" t="s">
        <v>761</v>
      </c>
      <c r="J10" s="92">
        <v>3136179294</v>
      </c>
      <c r="K10" s="92">
        <v>1196001</v>
      </c>
      <c r="L10" s="93" t="s">
        <v>763</v>
      </c>
      <c r="M10" s="92" t="s">
        <v>758</v>
      </c>
      <c r="N10" s="95" t="s">
        <v>2276</v>
      </c>
      <c r="O10" s="96"/>
      <c r="P10" s="97">
        <v>9</v>
      </c>
      <c r="Q10" s="95" t="s">
        <v>2277</v>
      </c>
      <c r="R10" s="95" t="s">
        <v>71</v>
      </c>
      <c r="S10" s="95" t="s">
        <v>778</v>
      </c>
      <c r="T10" s="95"/>
      <c r="U10" s="95"/>
      <c r="V10" s="98">
        <v>17509</v>
      </c>
      <c r="W10" s="95" t="s">
        <v>2309</v>
      </c>
      <c r="X10" s="95" t="s">
        <v>2310</v>
      </c>
      <c r="Y10" s="95" t="s">
        <v>2295</v>
      </c>
      <c r="Z10" s="95"/>
      <c r="AA10" s="95" t="s">
        <v>95</v>
      </c>
      <c r="AB10" s="95" t="s">
        <v>95</v>
      </c>
      <c r="AC10" s="96"/>
      <c r="AD10" s="95" t="s">
        <v>2280</v>
      </c>
      <c r="AE10" s="96">
        <v>45063</v>
      </c>
      <c r="AF10" s="96">
        <v>45078</v>
      </c>
      <c r="AG10" s="99" t="s">
        <v>95</v>
      </c>
      <c r="AH10" s="100" t="s">
        <v>95</v>
      </c>
      <c r="AI10" s="96" t="s">
        <v>95</v>
      </c>
      <c r="AJ10" s="95" t="s">
        <v>95</v>
      </c>
      <c r="AK10" s="95" t="s">
        <v>95</v>
      </c>
      <c r="AL10" s="95"/>
      <c r="AM10" s="101"/>
      <c r="AN10" s="101"/>
      <c r="AO10" s="101"/>
      <c r="AP10" s="101"/>
      <c r="AQ10" s="101">
        <v>0</v>
      </c>
      <c r="AR10" s="101" t="s">
        <v>95</v>
      </c>
      <c r="AS10" s="96" t="s">
        <v>95</v>
      </c>
      <c r="AT10" s="96" t="s">
        <v>95</v>
      </c>
      <c r="AU10" s="95" t="s">
        <v>95</v>
      </c>
      <c r="AV10" s="96">
        <f t="shared" si="0"/>
        <v>45063</v>
      </c>
      <c r="AW10" s="99">
        <v>45063.8392129977</v>
      </c>
      <c r="AX10" s="102" t="s">
        <v>2526</v>
      </c>
      <c r="AY10" s="102">
        <f t="shared" si="1"/>
        <v>45078</v>
      </c>
      <c r="AZ10" s="103">
        <v>9</v>
      </c>
      <c r="BA10" s="104">
        <v>9</v>
      </c>
      <c r="BB10" s="105">
        <f>NETWORKDAYS.INTL(AV10+1,AY10,1,FESTIVOS[FECHA CORTA])</f>
        <v>10</v>
      </c>
    </row>
    <row r="11" spans="1:54" x14ac:dyDescent="0.25">
      <c r="A11" s="91">
        <v>1030656308</v>
      </c>
      <c r="B11" s="92" t="s">
        <v>471</v>
      </c>
      <c r="C11" s="92" t="s">
        <v>774</v>
      </c>
      <c r="D11" s="93" t="s">
        <v>462</v>
      </c>
      <c r="E11" s="92" t="s">
        <v>756</v>
      </c>
      <c r="F11" s="93" t="s">
        <v>2291</v>
      </c>
      <c r="G11" s="94">
        <v>45078</v>
      </c>
      <c r="H11" s="92">
        <v>1198001</v>
      </c>
      <c r="I11" s="92" t="s">
        <v>757</v>
      </c>
      <c r="J11" s="92">
        <v>3125592094</v>
      </c>
      <c r="K11" s="92">
        <v>1198001</v>
      </c>
      <c r="L11" s="93" t="s">
        <v>763</v>
      </c>
      <c r="M11" s="92" t="s">
        <v>758</v>
      </c>
      <c r="N11" s="95" t="s">
        <v>2276</v>
      </c>
      <c r="O11" s="96"/>
      <c r="P11" s="97">
        <v>23</v>
      </c>
      <c r="Q11" s="95" t="s">
        <v>2292</v>
      </c>
      <c r="R11" s="95" t="s">
        <v>71</v>
      </c>
      <c r="S11" s="95" t="s">
        <v>778</v>
      </c>
      <c r="T11" s="95"/>
      <c r="U11" s="95"/>
      <c r="V11" s="98">
        <v>17404</v>
      </c>
      <c r="W11" s="95" t="s">
        <v>2311</v>
      </c>
      <c r="X11" s="95" t="s">
        <v>2294</v>
      </c>
      <c r="Y11" s="95" t="s">
        <v>2295</v>
      </c>
      <c r="Z11" s="95"/>
      <c r="AA11" s="95" t="s">
        <v>95</v>
      </c>
      <c r="AB11" s="95" t="s">
        <v>95</v>
      </c>
      <c r="AC11" s="96"/>
      <c r="AD11" s="95" t="s">
        <v>2280</v>
      </c>
      <c r="AE11" s="96">
        <v>45042</v>
      </c>
      <c r="AF11" s="96">
        <v>45078</v>
      </c>
      <c r="AG11" s="99" t="s">
        <v>95</v>
      </c>
      <c r="AH11" s="100" t="s">
        <v>95</v>
      </c>
      <c r="AI11" s="96" t="s">
        <v>95</v>
      </c>
      <c r="AJ11" s="95" t="s">
        <v>95</v>
      </c>
      <c r="AK11" s="95" t="s">
        <v>95</v>
      </c>
      <c r="AL11" s="95"/>
      <c r="AM11" s="101">
        <v>1160000</v>
      </c>
      <c r="AN11" s="101">
        <v>325900</v>
      </c>
      <c r="AO11" s="101">
        <v>0</v>
      </c>
      <c r="AP11" s="101">
        <v>1485900</v>
      </c>
      <c r="AQ11" s="101">
        <v>49530</v>
      </c>
      <c r="AR11" s="101" t="s">
        <v>95</v>
      </c>
      <c r="AS11" s="96" t="s">
        <v>95</v>
      </c>
      <c r="AT11" s="96" t="s">
        <v>95</v>
      </c>
      <c r="AU11" s="95" t="s">
        <v>95</v>
      </c>
      <c r="AV11" s="96">
        <f t="shared" si="0"/>
        <v>45042</v>
      </c>
      <c r="AW11" s="99">
        <v>45050.311177164403</v>
      </c>
      <c r="AX11" s="102" t="s">
        <v>2523</v>
      </c>
      <c r="AY11" s="102">
        <f t="shared" si="1"/>
        <v>45078</v>
      </c>
      <c r="AZ11" s="103">
        <v>20</v>
      </c>
      <c r="BA11" s="104">
        <v>23</v>
      </c>
      <c r="BB11" s="105">
        <f>NETWORKDAYS.INTL(AV11+1,AY11,1,FESTIVOS[FECHA CORTA])</f>
        <v>24</v>
      </c>
    </row>
    <row r="12" spans="1:54" hidden="1" x14ac:dyDescent="0.25">
      <c r="A12" s="91">
        <v>1007156314</v>
      </c>
      <c r="B12" s="92" t="s">
        <v>2312</v>
      </c>
      <c r="C12" s="92" t="s">
        <v>774</v>
      </c>
      <c r="D12" s="93" t="s">
        <v>829</v>
      </c>
      <c r="E12" s="92" t="s">
        <v>756</v>
      </c>
      <c r="F12" s="93" t="s">
        <v>2296</v>
      </c>
      <c r="G12" s="94">
        <v>45078</v>
      </c>
      <c r="H12" s="92">
        <v>1427001</v>
      </c>
      <c r="I12" s="92" t="s">
        <v>757</v>
      </c>
      <c r="J12" s="92">
        <v>3105258123</v>
      </c>
      <c r="K12" s="92">
        <v>1427001</v>
      </c>
      <c r="L12" s="93" t="s">
        <v>763</v>
      </c>
      <c r="M12" s="92" t="s">
        <v>758</v>
      </c>
      <c r="N12" s="95" t="s">
        <v>2276</v>
      </c>
      <c r="O12" s="96"/>
      <c r="P12" s="97">
        <v>11</v>
      </c>
      <c r="Q12" s="95" t="s">
        <v>2277</v>
      </c>
      <c r="R12" s="95" t="s">
        <v>71</v>
      </c>
      <c r="S12" s="95" t="s">
        <v>778</v>
      </c>
      <c r="T12" s="95"/>
      <c r="U12" s="95"/>
      <c r="V12" s="98">
        <v>17506</v>
      </c>
      <c r="W12" s="95" t="s">
        <v>2313</v>
      </c>
      <c r="X12" s="95" t="s">
        <v>890</v>
      </c>
      <c r="Y12" s="95" t="s">
        <v>889</v>
      </c>
      <c r="Z12" s="95"/>
      <c r="AA12" s="95" t="s">
        <v>95</v>
      </c>
      <c r="AB12" s="95" t="s">
        <v>95</v>
      </c>
      <c r="AC12" s="96"/>
      <c r="AD12" s="95" t="s">
        <v>2280</v>
      </c>
      <c r="AE12" s="96">
        <v>45061</v>
      </c>
      <c r="AF12" s="96">
        <v>45078</v>
      </c>
      <c r="AG12" s="99" t="s">
        <v>95</v>
      </c>
      <c r="AH12" s="100" t="s">
        <v>95</v>
      </c>
      <c r="AI12" s="96" t="s">
        <v>95</v>
      </c>
      <c r="AJ12" s="95" t="s">
        <v>95</v>
      </c>
      <c r="AK12" s="95" t="s">
        <v>95</v>
      </c>
      <c r="AL12" s="95"/>
      <c r="AM12" s="101">
        <v>200000</v>
      </c>
      <c r="AN12" s="101">
        <v>0</v>
      </c>
      <c r="AO12" s="101">
        <v>0</v>
      </c>
      <c r="AP12" s="101">
        <v>200000</v>
      </c>
      <c r="AQ12" s="101">
        <v>6666.666666666667</v>
      </c>
      <c r="AR12" s="101" t="s">
        <v>95</v>
      </c>
      <c r="AS12" s="96" t="s">
        <v>95</v>
      </c>
      <c r="AT12" s="96" t="s">
        <v>95</v>
      </c>
      <c r="AU12" s="95" t="s">
        <v>95</v>
      </c>
      <c r="AV12" s="96">
        <f t="shared" si="0"/>
        <v>45061</v>
      </c>
      <c r="AW12" s="99">
        <v>45065.7825099537</v>
      </c>
      <c r="AX12" s="102" t="s">
        <v>2524</v>
      </c>
      <c r="AY12" s="102">
        <f t="shared" si="1"/>
        <v>45078</v>
      </c>
      <c r="AZ12" s="103">
        <v>9</v>
      </c>
      <c r="BA12" s="104">
        <v>11</v>
      </c>
      <c r="BB12" s="105">
        <f>NETWORKDAYS.INTL(AV12+1,AY12,1,FESTIVOS[FECHA CORTA])</f>
        <v>12</v>
      </c>
    </row>
    <row r="13" spans="1:54" hidden="1" x14ac:dyDescent="0.25">
      <c r="A13" s="91">
        <v>1075628196</v>
      </c>
      <c r="B13" s="92" t="s">
        <v>2314</v>
      </c>
      <c r="C13" s="92" t="s">
        <v>774</v>
      </c>
      <c r="D13" s="93" t="s">
        <v>829</v>
      </c>
      <c r="E13" s="92" t="s">
        <v>756</v>
      </c>
      <c r="F13" s="93" t="s">
        <v>2296</v>
      </c>
      <c r="G13" s="94">
        <v>45078</v>
      </c>
      <c r="H13" s="92">
        <v>1427001</v>
      </c>
      <c r="I13" s="92" t="s">
        <v>757</v>
      </c>
      <c r="J13" s="92">
        <v>3228328740</v>
      </c>
      <c r="K13" s="92">
        <v>1427001</v>
      </c>
      <c r="L13" s="93" t="s">
        <v>763</v>
      </c>
      <c r="M13" s="92" t="s">
        <v>758</v>
      </c>
      <c r="N13" s="95" t="s">
        <v>2276</v>
      </c>
      <c r="O13" s="96"/>
      <c r="P13" s="97">
        <v>11</v>
      </c>
      <c r="Q13" s="95" t="s">
        <v>2277</v>
      </c>
      <c r="R13" s="95" t="s">
        <v>71</v>
      </c>
      <c r="S13" s="95" t="s">
        <v>778</v>
      </c>
      <c r="T13" s="95"/>
      <c r="U13" s="95"/>
      <c r="V13" s="98">
        <v>17506</v>
      </c>
      <c r="W13" s="95" t="s">
        <v>2315</v>
      </c>
      <c r="X13" s="95" t="s">
        <v>890</v>
      </c>
      <c r="Y13" s="95" t="s">
        <v>889</v>
      </c>
      <c r="Z13" s="95"/>
      <c r="AA13" s="95" t="s">
        <v>95</v>
      </c>
      <c r="AB13" s="95" t="s">
        <v>95</v>
      </c>
      <c r="AC13" s="96"/>
      <c r="AD13" s="95" t="s">
        <v>2280</v>
      </c>
      <c r="AE13" s="96">
        <v>45061</v>
      </c>
      <c r="AF13" s="96">
        <v>45078</v>
      </c>
      <c r="AG13" s="99" t="s">
        <v>95</v>
      </c>
      <c r="AH13" s="100" t="s">
        <v>95</v>
      </c>
      <c r="AI13" s="96" t="s">
        <v>95</v>
      </c>
      <c r="AJ13" s="95" t="s">
        <v>95</v>
      </c>
      <c r="AK13" s="95" t="s">
        <v>95</v>
      </c>
      <c r="AL13" s="95"/>
      <c r="AM13" s="101">
        <v>200000</v>
      </c>
      <c r="AN13" s="101">
        <v>0</v>
      </c>
      <c r="AO13" s="101">
        <v>0</v>
      </c>
      <c r="AP13" s="101">
        <v>200000</v>
      </c>
      <c r="AQ13" s="101">
        <v>6666.666666666667</v>
      </c>
      <c r="AR13" s="101" t="s">
        <v>95</v>
      </c>
      <c r="AS13" s="96" t="s">
        <v>95</v>
      </c>
      <c r="AT13" s="96" t="s">
        <v>95</v>
      </c>
      <c r="AU13" s="95" t="s">
        <v>95</v>
      </c>
      <c r="AV13" s="96">
        <f t="shared" si="0"/>
        <v>45061</v>
      </c>
      <c r="AW13" s="99">
        <v>45065.7825099537</v>
      </c>
      <c r="AX13" s="102" t="s">
        <v>2524</v>
      </c>
      <c r="AY13" s="102">
        <f t="shared" si="1"/>
        <v>45078</v>
      </c>
      <c r="AZ13" s="103">
        <v>9</v>
      </c>
      <c r="BA13" s="104">
        <v>11</v>
      </c>
      <c r="BB13" s="105">
        <f>NETWORKDAYS.INTL(AV13+1,AY13,1,FESTIVOS[FECHA CORTA])</f>
        <v>12</v>
      </c>
    </row>
    <row r="14" spans="1:54" x14ac:dyDescent="0.25">
      <c r="A14" s="91">
        <v>656134</v>
      </c>
      <c r="B14" s="92" t="s">
        <v>2316</v>
      </c>
      <c r="C14" s="92" t="s">
        <v>774</v>
      </c>
      <c r="D14" s="93" t="s">
        <v>462</v>
      </c>
      <c r="E14" s="92" t="s">
        <v>756</v>
      </c>
      <c r="F14" s="93" t="s">
        <v>2291</v>
      </c>
      <c r="G14" s="94">
        <v>45078</v>
      </c>
      <c r="H14" s="92">
        <v>1198001</v>
      </c>
      <c r="I14" s="92" t="s">
        <v>757</v>
      </c>
      <c r="J14" s="92">
        <v>3114465753</v>
      </c>
      <c r="K14" s="92">
        <v>1198001</v>
      </c>
      <c r="L14" s="93" t="s">
        <v>763</v>
      </c>
      <c r="M14" s="92" t="s">
        <v>758</v>
      </c>
      <c r="N14" s="95" t="s">
        <v>2276</v>
      </c>
      <c r="O14" s="96"/>
      <c r="P14" s="97">
        <v>23</v>
      </c>
      <c r="Q14" s="95" t="s">
        <v>2292</v>
      </c>
      <c r="R14" s="95" t="s">
        <v>71</v>
      </c>
      <c r="S14" s="95" t="s">
        <v>778</v>
      </c>
      <c r="T14" s="95"/>
      <c r="U14" s="95"/>
      <c r="V14" s="98">
        <v>17404</v>
      </c>
      <c r="W14" s="95" t="s">
        <v>2317</v>
      </c>
      <c r="X14" s="95" t="s">
        <v>2294</v>
      </c>
      <c r="Y14" s="95" t="s">
        <v>2295</v>
      </c>
      <c r="Z14" s="95"/>
      <c r="AA14" s="95" t="s">
        <v>95</v>
      </c>
      <c r="AB14" s="95" t="s">
        <v>95</v>
      </c>
      <c r="AC14" s="96"/>
      <c r="AD14" s="95" t="s">
        <v>2280</v>
      </c>
      <c r="AE14" s="96">
        <v>45042</v>
      </c>
      <c r="AF14" s="96">
        <v>45078</v>
      </c>
      <c r="AG14" s="99" t="s">
        <v>95</v>
      </c>
      <c r="AH14" s="100" t="s">
        <v>95</v>
      </c>
      <c r="AI14" s="96" t="s">
        <v>95</v>
      </c>
      <c r="AJ14" s="95" t="s">
        <v>95</v>
      </c>
      <c r="AK14" s="95" t="s">
        <v>95</v>
      </c>
      <c r="AL14" s="95"/>
      <c r="AM14" s="101">
        <v>1160000</v>
      </c>
      <c r="AN14" s="101">
        <v>325900</v>
      </c>
      <c r="AO14" s="101">
        <v>0</v>
      </c>
      <c r="AP14" s="101">
        <v>1485900</v>
      </c>
      <c r="AQ14" s="101">
        <v>49530</v>
      </c>
      <c r="AR14" s="101" t="s">
        <v>95</v>
      </c>
      <c r="AS14" s="96" t="s">
        <v>95</v>
      </c>
      <c r="AT14" s="96" t="s">
        <v>95</v>
      </c>
      <c r="AU14" s="95" t="s">
        <v>95</v>
      </c>
      <c r="AV14" s="96">
        <f t="shared" si="0"/>
        <v>45042</v>
      </c>
      <c r="AW14" s="99">
        <v>45050.311177164403</v>
      </c>
      <c r="AX14" s="102" t="s">
        <v>2523</v>
      </c>
      <c r="AY14" s="102">
        <f t="shared" si="1"/>
        <v>45078</v>
      </c>
      <c r="AZ14" s="103">
        <v>20</v>
      </c>
      <c r="BA14" s="104">
        <v>23</v>
      </c>
      <c r="BB14" s="105">
        <f>NETWORKDAYS.INTL(AV14+1,AY14,1,FESTIVOS[FECHA CORTA])</f>
        <v>24</v>
      </c>
    </row>
    <row r="15" spans="1:54" hidden="1" x14ac:dyDescent="0.25">
      <c r="A15" s="91">
        <v>52333212</v>
      </c>
      <c r="B15" s="92" t="s">
        <v>2318</v>
      </c>
      <c r="C15" s="92" t="s">
        <v>774</v>
      </c>
      <c r="D15" s="93" t="s">
        <v>410</v>
      </c>
      <c r="E15" s="92" t="s">
        <v>833</v>
      </c>
      <c r="F15" s="93" t="s">
        <v>2319</v>
      </c>
      <c r="G15" s="94">
        <v>45078</v>
      </c>
      <c r="H15" s="92">
        <v>89992</v>
      </c>
      <c r="I15" s="92" t="s">
        <v>757</v>
      </c>
      <c r="J15" s="92">
        <v>3005306474</v>
      </c>
      <c r="K15" s="92">
        <v>89992</v>
      </c>
      <c r="L15" s="93"/>
      <c r="M15" s="92" t="s">
        <v>891</v>
      </c>
      <c r="N15" s="95" t="s">
        <v>2276</v>
      </c>
      <c r="O15" s="96">
        <v>45091</v>
      </c>
      <c r="P15" s="97">
        <v>11</v>
      </c>
      <c r="Q15" s="95" t="s">
        <v>2277</v>
      </c>
      <c r="R15" s="95" t="s">
        <v>71</v>
      </c>
      <c r="S15" s="95" t="s">
        <v>778</v>
      </c>
      <c r="T15" s="95"/>
      <c r="U15" s="95"/>
      <c r="V15" s="98">
        <v>17502</v>
      </c>
      <c r="W15" s="95" t="s">
        <v>2320</v>
      </c>
      <c r="X15" s="95" t="s">
        <v>2284</v>
      </c>
      <c r="Y15" s="95" t="s">
        <v>894</v>
      </c>
      <c r="Z15" s="95"/>
      <c r="AA15" s="95" t="s">
        <v>95</v>
      </c>
      <c r="AB15" s="95" t="s">
        <v>95</v>
      </c>
      <c r="AC15" s="96"/>
      <c r="AD15" s="95" t="s">
        <v>2280</v>
      </c>
      <c r="AE15" s="96">
        <v>45061</v>
      </c>
      <c r="AF15" s="96">
        <v>45078</v>
      </c>
      <c r="AG15" s="99" t="s">
        <v>95</v>
      </c>
      <c r="AH15" s="100" t="s">
        <v>95</v>
      </c>
      <c r="AI15" s="96" t="s">
        <v>95</v>
      </c>
      <c r="AJ15" s="95" t="s">
        <v>95</v>
      </c>
      <c r="AK15" s="95" t="s">
        <v>95</v>
      </c>
      <c r="AL15" s="95"/>
      <c r="AM15" s="101"/>
      <c r="AN15" s="101"/>
      <c r="AO15" s="101"/>
      <c r="AP15" s="101"/>
      <c r="AQ15" s="101">
        <v>0</v>
      </c>
      <c r="AR15" s="101" t="s">
        <v>95</v>
      </c>
      <c r="AS15" s="96" t="s">
        <v>95</v>
      </c>
      <c r="AT15" s="96" t="s">
        <v>95</v>
      </c>
      <c r="AU15" s="95" t="s">
        <v>95</v>
      </c>
      <c r="AV15" s="96">
        <f t="shared" si="0"/>
        <v>45061</v>
      </c>
      <c r="AW15" s="99">
        <v>45061.607815590301</v>
      </c>
      <c r="AX15" s="102" t="s">
        <v>2522</v>
      </c>
      <c r="AY15" s="102">
        <f t="shared" si="1"/>
        <v>45078</v>
      </c>
      <c r="AZ15" s="103">
        <v>11</v>
      </c>
      <c r="BA15" s="104">
        <v>11</v>
      </c>
      <c r="BB15" s="105">
        <f>NETWORKDAYS.INTL(AV15+1,AY15,1,FESTIVOS[FECHA CORTA])</f>
        <v>12</v>
      </c>
    </row>
    <row r="16" spans="1:54" x14ac:dyDescent="0.25">
      <c r="A16" s="106">
        <v>1060656799</v>
      </c>
      <c r="B16" s="92" t="s">
        <v>2321</v>
      </c>
      <c r="C16" s="92" t="s">
        <v>774</v>
      </c>
      <c r="D16" s="93" t="s">
        <v>150</v>
      </c>
      <c r="E16" s="92" t="s">
        <v>756</v>
      </c>
      <c r="F16" s="93" t="s">
        <v>2322</v>
      </c>
      <c r="G16" s="94">
        <v>45078</v>
      </c>
      <c r="H16" s="92">
        <v>1056001</v>
      </c>
      <c r="I16" s="92" t="s">
        <v>761</v>
      </c>
      <c r="J16" s="92">
        <v>3112132732</v>
      </c>
      <c r="K16" s="92">
        <v>1056001</v>
      </c>
      <c r="L16" s="93" t="s">
        <v>2323</v>
      </c>
      <c r="M16" s="92" t="s">
        <v>758</v>
      </c>
      <c r="N16" s="95" t="s">
        <v>2276</v>
      </c>
      <c r="O16" s="96"/>
      <c r="P16" s="97">
        <v>22</v>
      </c>
      <c r="Q16" s="95" t="s">
        <v>2292</v>
      </c>
      <c r="R16" s="95" t="s">
        <v>71</v>
      </c>
      <c r="S16" s="95" t="s">
        <v>778</v>
      </c>
      <c r="T16" s="95"/>
      <c r="U16" s="95"/>
      <c r="V16" s="98">
        <v>17416</v>
      </c>
      <c r="W16" s="95" t="s">
        <v>2324</v>
      </c>
      <c r="X16" s="95" t="s">
        <v>2325</v>
      </c>
      <c r="Y16" s="95" t="s">
        <v>147</v>
      </c>
      <c r="Z16" s="95"/>
      <c r="AA16" s="95" t="s">
        <v>95</v>
      </c>
      <c r="AB16" s="95" t="s">
        <v>95</v>
      </c>
      <c r="AC16" s="96"/>
      <c r="AD16" s="95" t="s">
        <v>2280</v>
      </c>
      <c r="AE16" s="96">
        <v>45043</v>
      </c>
      <c r="AF16" s="96">
        <v>45078</v>
      </c>
      <c r="AG16" s="99" t="s">
        <v>95</v>
      </c>
      <c r="AH16" s="100" t="s">
        <v>95</v>
      </c>
      <c r="AI16" s="96" t="s">
        <v>95</v>
      </c>
      <c r="AJ16" s="95" t="s">
        <v>95</v>
      </c>
      <c r="AK16" s="95" t="s">
        <v>95</v>
      </c>
      <c r="AL16" s="95"/>
      <c r="AM16" s="101">
        <v>1160000</v>
      </c>
      <c r="AN16" s="101">
        <v>0</v>
      </c>
      <c r="AO16" s="101">
        <v>304600</v>
      </c>
      <c r="AP16" s="101">
        <v>1464600</v>
      </c>
      <c r="AQ16" s="101">
        <v>48820</v>
      </c>
      <c r="AR16" s="101" t="s">
        <v>95</v>
      </c>
      <c r="AS16" s="96" t="s">
        <v>95</v>
      </c>
      <c r="AT16" s="96" t="s">
        <v>95</v>
      </c>
      <c r="AU16" s="95" t="s">
        <v>95</v>
      </c>
      <c r="AV16" s="96">
        <f t="shared" si="0"/>
        <v>45043</v>
      </c>
      <c r="AW16" s="99">
        <v>45055.6769283912</v>
      </c>
      <c r="AX16" s="102" t="s">
        <v>2527</v>
      </c>
      <c r="AY16" s="102">
        <f t="shared" si="1"/>
        <v>45078</v>
      </c>
      <c r="AZ16" s="103">
        <v>17</v>
      </c>
      <c r="BA16" s="104">
        <v>22</v>
      </c>
      <c r="BB16" s="105">
        <f>NETWORKDAYS.INTL(AV16+1,AY16,1,FESTIVOS[FECHA CORTA])</f>
        <v>23</v>
      </c>
    </row>
    <row r="17" spans="1:54" hidden="1" x14ac:dyDescent="0.25">
      <c r="A17" s="91">
        <v>1000856147</v>
      </c>
      <c r="B17" s="92" t="s">
        <v>2326</v>
      </c>
      <c r="C17" s="92" t="s">
        <v>774</v>
      </c>
      <c r="D17" s="93" t="s">
        <v>1030</v>
      </c>
      <c r="E17" s="92" t="s">
        <v>756</v>
      </c>
      <c r="F17" s="93" t="s">
        <v>2327</v>
      </c>
      <c r="G17" s="94">
        <v>45078</v>
      </c>
      <c r="H17" s="92">
        <v>1197001</v>
      </c>
      <c r="I17" s="92" t="s">
        <v>757</v>
      </c>
      <c r="J17" s="92">
        <v>3127350441</v>
      </c>
      <c r="K17" s="92">
        <v>1197001</v>
      </c>
      <c r="L17" s="93" t="s">
        <v>763</v>
      </c>
      <c r="M17" s="92" t="s">
        <v>758</v>
      </c>
      <c r="N17" s="95" t="s">
        <v>2276</v>
      </c>
      <c r="O17" s="96"/>
      <c r="P17" s="97">
        <v>9</v>
      </c>
      <c r="Q17" s="95" t="s">
        <v>2277</v>
      </c>
      <c r="R17" s="95" t="s">
        <v>71</v>
      </c>
      <c r="S17" s="95" t="s">
        <v>778</v>
      </c>
      <c r="T17" s="95"/>
      <c r="U17" s="95"/>
      <c r="V17" s="98">
        <v>17510</v>
      </c>
      <c r="W17" s="95" t="s">
        <v>2328</v>
      </c>
      <c r="X17" s="95" t="s">
        <v>2329</v>
      </c>
      <c r="Y17" s="95" t="s">
        <v>2290</v>
      </c>
      <c r="Z17" s="95"/>
      <c r="AA17" s="95" t="s">
        <v>95</v>
      </c>
      <c r="AB17" s="95" t="s">
        <v>95</v>
      </c>
      <c r="AC17" s="96"/>
      <c r="AD17" s="95" t="s">
        <v>2280</v>
      </c>
      <c r="AE17" s="96">
        <v>45063</v>
      </c>
      <c r="AF17" s="96">
        <v>45078</v>
      </c>
      <c r="AG17" s="99" t="s">
        <v>95</v>
      </c>
      <c r="AH17" s="100" t="s">
        <v>95</v>
      </c>
      <c r="AI17" s="96" t="s">
        <v>95</v>
      </c>
      <c r="AJ17" s="95" t="s">
        <v>95</v>
      </c>
      <c r="AK17" s="95" t="s">
        <v>95</v>
      </c>
      <c r="AL17" s="95"/>
      <c r="AM17" s="101">
        <v>1160000</v>
      </c>
      <c r="AN17" s="101">
        <v>0</v>
      </c>
      <c r="AO17" s="101">
        <v>0</v>
      </c>
      <c r="AP17" s="101">
        <v>1160000</v>
      </c>
      <c r="AQ17" s="101">
        <v>38666.666666666664</v>
      </c>
      <c r="AR17" s="101" t="s">
        <v>95</v>
      </c>
      <c r="AS17" s="96" t="s">
        <v>95</v>
      </c>
      <c r="AT17" s="96" t="s">
        <v>95</v>
      </c>
      <c r="AU17" s="95" t="s">
        <v>95</v>
      </c>
      <c r="AV17" s="96">
        <f t="shared" si="0"/>
        <v>45063</v>
      </c>
      <c r="AW17" s="99">
        <v>45065.782346180597</v>
      </c>
      <c r="AX17" s="102" t="s">
        <v>2524</v>
      </c>
      <c r="AY17" s="102">
        <f t="shared" si="1"/>
        <v>45078</v>
      </c>
      <c r="AZ17" s="103">
        <v>8</v>
      </c>
      <c r="BA17" s="104">
        <v>9</v>
      </c>
      <c r="BB17" s="105">
        <f>NETWORKDAYS.INTL(AV17+1,AY17,1,FESTIVOS[FECHA CORTA])</f>
        <v>10</v>
      </c>
    </row>
    <row r="18" spans="1:54" hidden="1" x14ac:dyDescent="0.25">
      <c r="A18" s="91">
        <v>1000626390</v>
      </c>
      <c r="B18" s="92" t="s">
        <v>2330</v>
      </c>
      <c r="C18" s="92" t="s">
        <v>774</v>
      </c>
      <c r="D18" s="93" t="s">
        <v>909</v>
      </c>
      <c r="E18" s="92" t="s">
        <v>756</v>
      </c>
      <c r="F18" s="93" t="s">
        <v>2331</v>
      </c>
      <c r="G18" s="94">
        <v>45078</v>
      </c>
      <c r="H18" s="92">
        <v>1428001</v>
      </c>
      <c r="I18" s="92" t="s">
        <v>757</v>
      </c>
      <c r="J18" s="92">
        <v>3195966309</v>
      </c>
      <c r="K18" s="92">
        <v>1428001</v>
      </c>
      <c r="L18" s="93"/>
      <c r="M18" s="92" t="s">
        <v>758</v>
      </c>
      <c r="N18" s="95" t="s">
        <v>2276</v>
      </c>
      <c r="O18" s="96"/>
      <c r="P18" s="97">
        <v>12</v>
      </c>
      <c r="Q18" s="95" t="s">
        <v>2277</v>
      </c>
      <c r="R18" s="95" t="s">
        <v>71</v>
      </c>
      <c r="S18" s="95" t="s">
        <v>778</v>
      </c>
      <c r="T18" s="95"/>
      <c r="U18" s="95"/>
      <c r="V18" s="98">
        <v>17499</v>
      </c>
      <c r="W18" s="95" t="s">
        <v>2332</v>
      </c>
      <c r="X18" s="95" t="s">
        <v>1087</v>
      </c>
      <c r="Y18" s="95" t="s">
        <v>889</v>
      </c>
      <c r="Z18" s="95"/>
      <c r="AA18" s="95" t="s">
        <v>95</v>
      </c>
      <c r="AB18" s="95" t="s">
        <v>95</v>
      </c>
      <c r="AC18" s="96"/>
      <c r="AD18" s="95" t="s">
        <v>2280</v>
      </c>
      <c r="AE18" s="96">
        <v>45058</v>
      </c>
      <c r="AF18" s="96">
        <v>45078</v>
      </c>
      <c r="AG18" s="99" t="s">
        <v>95</v>
      </c>
      <c r="AH18" s="100" t="s">
        <v>95</v>
      </c>
      <c r="AI18" s="96" t="s">
        <v>95</v>
      </c>
      <c r="AJ18" s="95" t="s">
        <v>95</v>
      </c>
      <c r="AK18" s="95" t="s">
        <v>95</v>
      </c>
      <c r="AL18" s="95"/>
      <c r="AM18" s="101">
        <v>1160000</v>
      </c>
      <c r="AN18" s="101">
        <v>0</v>
      </c>
      <c r="AO18" s="101">
        <v>0</v>
      </c>
      <c r="AP18" s="101">
        <v>1160000</v>
      </c>
      <c r="AQ18" s="101">
        <v>38666.666666666664</v>
      </c>
      <c r="AR18" s="101" t="s">
        <v>95</v>
      </c>
      <c r="AS18" s="96" t="s">
        <v>95</v>
      </c>
      <c r="AT18" s="96" t="s">
        <v>95</v>
      </c>
      <c r="AU18" s="95" t="s">
        <v>95</v>
      </c>
      <c r="AV18" s="96">
        <f t="shared" si="0"/>
        <v>45058</v>
      </c>
      <c r="AW18" s="99">
        <v>45061.432865590301</v>
      </c>
      <c r="AX18" s="102" t="s">
        <v>2522</v>
      </c>
      <c r="AY18" s="102">
        <f t="shared" si="1"/>
        <v>45078</v>
      </c>
      <c r="AZ18" s="103">
        <v>12</v>
      </c>
      <c r="BA18" s="104">
        <v>12</v>
      </c>
      <c r="BB18" s="105">
        <f>NETWORKDAYS.INTL(AV18+1,AY18,1,FESTIVOS[FECHA CORTA])</f>
        <v>13</v>
      </c>
    </row>
    <row r="19" spans="1:54" x14ac:dyDescent="0.25">
      <c r="A19" s="91">
        <v>1022397344</v>
      </c>
      <c r="B19" s="92" t="s">
        <v>2333</v>
      </c>
      <c r="C19" s="92" t="s">
        <v>774</v>
      </c>
      <c r="D19" s="92" t="s">
        <v>2334</v>
      </c>
      <c r="E19" s="92" t="s">
        <v>756</v>
      </c>
      <c r="F19" s="93" t="s">
        <v>2335</v>
      </c>
      <c r="G19" s="94">
        <v>45083</v>
      </c>
      <c r="H19" s="92">
        <v>1198001</v>
      </c>
      <c r="I19" s="92" t="s">
        <v>757</v>
      </c>
      <c r="J19" s="92">
        <v>3025138137</v>
      </c>
      <c r="K19" s="92">
        <v>4660000389</v>
      </c>
      <c r="L19" s="92" t="s">
        <v>763</v>
      </c>
      <c r="M19" s="92" t="s">
        <v>758</v>
      </c>
      <c r="N19" s="95" t="s">
        <v>2276</v>
      </c>
      <c r="O19" s="96"/>
      <c r="P19" s="97">
        <v>20</v>
      </c>
      <c r="Q19" s="95" t="s">
        <v>2292</v>
      </c>
      <c r="R19" s="95" t="s">
        <v>71</v>
      </c>
      <c r="S19" s="95" t="s">
        <v>778</v>
      </c>
      <c r="T19" s="95"/>
      <c r="U19" s="95"/>
      <c r="V19" s="98">
        <v>17439</v>
      </c>
      <c r="W19" s="95" t="s">
        <v>2336</v>
      </c>
      <c r="X19" s="95" t="s">
        <v>2337</v>
      </c>
      <c r="Y19" s="95" t="s">
        <v>2295</v>
      </c>
      <c r="Z19" s="95"/>
      <c r="AA19" s="95" t="s">
        <v>95</v>
      </c>
      <c r="AB19" s="95" t="s">
        <v>95</v>
      </c>
      <c r="AC19" s="96"/>
      <c r="AD19" s="95" t="s">
        <v>2280</v>
      </c>
      <c r="AE19" s="96">
        <v>45051</v>
      </c>
      <c r="AF19" s="96">
        <v>45083</v>
      </c>
      <c r="AG19" s="99" t="s">
        <v>95</v>
      </c>
      <c r="AH19" s="100" t="s">
        <v>95</v>
      </c>
      <c r="AI19" s="96" t="s">
        <v>95</v>
      </c>
      <c r="AJ19" s="95" t="s">
        <v>95</v>
      </c>
      <c r="AK19" s="95" t="s">
        <v>95</v>
      </c>
      <c r="AL19" s="95"/>
      <c r="AM19" s="101">
        <v>1160000</v>
      </c>
      <c r="AN19" s="101">
        <v>325900</v>
      </c>
      <c r="AO19" s="101">
        <v>0</v>
      </c>
      <c r="AP19" s="101">
        <v>1485900</v>
      </c>
      <c r="AQ19" s="101">
        <v>49530</v>
      </c>
      <c r="AR19" s="101" t="s">
        <v>95</v>
      </c>
      <c r="AS19" s="96" t="s">
        <v>95</v>
      </c>
      <c r="AT19" s="96" t="s">
        <v>95</v>
      </c>
      <c r="AU19" s="95" t="s">
        <v>95</v>
      </c>
      <c r="AV19" s="96">
        <f t="shared" si="0"/>
        <v>45051</v>
      </c>
      <c r="AW19" s="99">
        <v>45058.306619525501</v>
      </c>
      <c r="AX19" s="102" t="s">
        <v>2525</v>
      </c>
      <c r="AY19" s="102">
        <f t="shared" si="1"/>
        <v>45083</v>
      </c>
      <c r="AZ19" s="103">
        <v>17</v>
      </c>
      <c r="BA19" s="104">
        <v>20</v>
      </c>
      <c r="BB19" s="105">
        <f>NETWORKDAYS.INTL(AV19+1,AY19,1,FESTIVOS[FECHA CORTA])</f>
        <v>21</v>
      </c>
    </row>
    <row r="20" spans="1:54" hidden="1" x14ac:dyDescent="0.25">
      <c r="A20" s="91">
        <v>80027725</v>
      </c>
      <c r="B20" s="92" t="s">
        <v>2338</v>
      </c>
      <c r="C20" s="92" t="s">
        <v>774</v>
      </c>
      <c r="D20" s="92" t="s">
        <v>1173</v>
      </c>
      <c r="E20" s="92" t="s">
        <v>756</v>
      </c>
      <c r="F20" s="93" t="s">
        <v>2339</v>
      </c>
      <c r="G20" s="94">
        <v>45083</v>
      </c>
      <c r="H20" s="92">
        <v>1195001</v>
      </c>
      <c r="I20" s="92" t="s">
        <v>757</v>
      </c>
      <c r="J20" s="92">
        <v>3102871983</v>
      </c>
      <c r="K20" s="92">
        <v>4660000389</v>
      </c>
      <c r="L20" s="92"/>
      <c r="M20" s="92" t="s">
        <v>758</v>
      </c>
      <c r="N20" s="95" t="s">
        <v>2276</v>
      </c>
      <c r="O20" s="96"/>
      <c r="P20" s="97">
        <v>8</v>
      </c>
      <c r="Q20" s="95" t="s">
        <v>2277</v>
      </c>
      <c r="R20" s="95" t="s">
        <v>71</v>
      </c>
      <c r="S20" s="95" t="s">
        <v>778</v>
      </c>
      <c r="T20" s="95"/>
      <c r="U20" s="95"/>
      <c r="V20" s="98">
        <v>17516</v>
      </c>
      <c r="W20" s="95" t="s">
        <v>2340</v>
      </c>
      <c r="X20" s="95" t="s">
        <v>2341</v>
      </c>
      <c r="Y20" s="95" t="s">
        <v>2290</v>
      </c>
      <c r="Z20" s="95"/>
      <c r="AA20" s="95" t="s">
        <v>95</v>
      </c>
      <c r="AB20" s="95" t="s">
        <v>95</v>
      </c>
      <c r="AC20" s="96"/>
      <c r="AD20" s="95" t="s">
        <v>2280</v>
      </c>
      <c r="AE20" s="96">
        <v>45070</v>
      </c>
      <c r="AF20" s="96">
        <v>45083</v>
      </c>
      <c r="AG20" s="99" t="s">
        <v>95</v>
      </c>
      <c r="AH20" s="100" t="s">
        <v>95</v>
      </c>
      <c r="AI20" s="96" t="s">
        <v>95</v>
      </c>
      <c r="AJ20" s="95" t="s">
        <v>95</v>
      </c>
      <c r="AK20" s="95" t="s">
        <v>95</v>
      </c>
      <c r="AL20" s="95"/>
      <c r="AM20" s="101">
        <v>1160000</v>
      </c>
      <c r="AN20" s="101">
        <v>0</v>
      </c>
      <c r="AO20" s="101">
        <v>0</v>
      </c>
      <c r="AP20" s="101">
        <v>1160000</v>
      </c>
      <c r="AQ20" s="101">
        <v>38666.666666666664</v>
      </c>
      <c r="AR20" s="101" t="s">
        <v>95</v>
      </c>
      <c r="AS20" s="96" t="s">
        <v>95</v>
      </c>
      <c r="AT20" s="96" t="s">
        <v>95</v>
      </c>
      <c r="AU20" s="95" t="s">
        <v>95</v>
      </c>
      <c r="AV20" s="96">
        <f t="shared" si="0"/>
        <v>45070</v>
      </c>
      <c r="AW20" s="99">
        <v>45078.708088506901</v>
      </c>
      <c r="AX20" s="102" t="s">
        <v>2528</v>
      </c>
      <c r="AY20" s="102">
        <f t="shared" si="1"/>
        <v>45083</v>
      </c>
      <c r="AZ20" s="103">
        <v>4</v>
      </c>
      <c r="BA20" s="104">
        <v>8</v>
      </c>
      <c r="BB20" s="105">
        <f>NETWORKDAYS.INTL(AV20+1,AY20,1,FESTIVOS[FECHA CORTA])</f>
        <v>9</v>
      </c>
    </row>
    <row r="21" spans="1:54" hidden="1" x14ac:dyDescent="0.25">
      <c r="A21" s="91">
        <v>1030675309</v>
      </c>
      <c r="B21" s="92" t="s">
        <v>2342</v>
      </c>
      <c r="C21" s="92" t="s">
        <v>774</v>
      </c>
      <c r="D21" s="107" t="s">
        <v>1176</v>
      </c>
      <c r="E21" s="92" t="s">
        <v>756</v>
      </c>
      <c r="F21" s="93" t="s">
        <v>2343</v>
      </c>
      <c r="G21" s="94">
        <v>45083</v>
      </c>
      <c r="H21" s="92">
        <v>1056001</v>
      </c>
      <c r="I21" s="92" t="s">
        <v>761</v>
      </c>
      <c r="J21" s="92">
        <v>3208070848</v>
      </c>
      <c r="K21" s="92">
        <v>4600018227</v>
      </c>
      <c r="L21" s="92" t="s">
        <v>2344</v>
      </c>
      <c r="M21" s="92" t="s">
        <v>758</v>
      </c>
      <c r="N21" s="95" t="s">
        <v>2276</v>
      </c>
      <c r="O21" s="96"/>
      <c r="P21" s="97">
        <v>6</v>
      </c>
      <c r="Q21" s="95" t="s">
        <v>2277</v>
      </c>
      <c r="R21" s="95" t="s">
        <v>71</v>
      </c>
      <c r="S21" s="95" t="s">
        <v>778</v>
      </c>
      <c r="T21" s="95"/>
      <c r="U21" s="95"/>
      <c r="V21" s="98">
        <v>17519</v>
      </c>
      <c r="W21" s="95" t="s">
        <v>2345</v>
      </c>
      <c r="X21" s="95" t="s">
        <v>2346</v>
      </c>
      <c r="Y21" s="95" t="s">
        <v>888</v>
      </c>
      <c r="Z21" s="95"/>
      <c r="AA21" s="95" t="s">
        <v>95</v>
      </c>
      <c r="AB21" s="95" t="s">
        <v>95</v>
      </c>
      <c r="AC21" s="96"/>
      <c r="AD21" s="95" t="s">
        <v>2280</v>
      </c>
      <c r="AE21" s="96">
        <v>45072</v>
      </c>
      <c r="AF21" s="96">
        <v>45083</v>
      </c>
      <c r="AG21" s="99" t="s">
        <v>95</v>
      </c>
      <c r="AH21" s="100" t="s">
        <v>95</v>
      </c>
      <c r="AI21" s="96" t="s">
        <v>95</v>
      </c>
      <c r="AJ21" s="95" t="s">
        <v>95</v>
      </c>
      <c r="AK21" s="95" t="s">
        <v>95</v>
      </c>
      <c r="AL21" s="95"/>
      <c r="AM21" s="101">
        <v>1749300</v>
      </c>
      <c r="AN21" s="101">
        <v>0</v>
      </c>
      <c r="AO21" s="101">
        <v>714400</v>
      </c>
      <c r="AP21" s="101">
        <v>2463700</v>
      </c>
      <c r="AQ21" s="101">
        <v>82123.333333333328</v>
      </c>
      <c r="AR21" s="101" t="s">
        <v>95</v>
      </c>
      <c r="AS21" s="96" t="s">
        <v>95</v>
      </c>
      <c r="AT21" s="96" t="s">
        <v>95</v>
      </c>
      <c r="AU21" s="95" t="s">
        <v>95</v>
      </c>
      <c r="AV21" s="96">
        <f t="shared" si="0"/>
        <v>45072</v>
      </c>
      <c r="AW21" s="99">
        <v>45078.708196064799</v>
      </c>
      <c r="AX21" s="102" t="s">
        <v>2528</v>
      </c>
      <c r="AY21" s="102">
        <f t="shared" si="1"/>
        <v>45083</v>
      </c>
      <c r="AZ21" s="103">
        <v>4</v>
      </c>
      <c r="BA21" s="104">
        <v>6</v>
      </c>
      <c r="BB21" s="105">
        <f>NETWORKDAYS.INTL(AV21+1,AY21,1,FESTIVOS[FECHA CORTA])</f>
        <v>7</v>
      </c>
    </row>
    <row r="22" spans="1:54" hidden="1" x14ac:dyDescent="0.25">
      <c r="A22" s="91">
        <v>1070594894</v>
      </c>
      <c r="B22" s="92" t="s">
        <v>2347</v>
      </c>
      <c r="C22" s="92" t="s">
        <v>774</v>
      </c>
      <c r="D22" s="107" t="s">
        <v>1227</v>
      </c>
      <c r="E22" s="92" t="s">
        <v>756</v>
      </c>
      <c r="F22" s="93" t="s">
        <v>2348</v>
      </c>
      <c r="G22" s="94">
        <v>45083</v>
      </c>
      <c r="H22" s="92">
        <v>1196001</v>
      </c>
      <c r="I22" s="92" t="s">
        <v>757</v>
      </c>
      <c r="J22" s="92">
        <v>3012297515</v>
      </c>
      <c r="K22" s="92">
        <v>4660000389</v>
      </c>
      <c r="L22" s="93" t="s">
        <v>2349</v>
      </c>
      <c r="M22" s="92" t="s">
        <v>758</v>
      </c>
      <c r="N22" s="95" t="s">
        <v>2276</v>
      </c>
      <c r="O22" s="96"/>
      <c r="P22" s="97">
        <v>4</v>
      </c>
      <c r="Q22" s="95" t="s">
        <v>2277</v>
      </c>
      <c r="R22" s="95" t="s">
        <v>71</v>
      </c>
      <c r="S22" s="95" t="s">
        <v>778</v>
      </c>
      <c r="T22" s="95"/>
      <c r="U22" s="95"/>
      <c r="V22" s="98">
        <v>17528</v>
      </c>
      <c r="W22" s="95" t="s">
        <v>2350</v>
      </c>
      <c r="X22" s="95" t="s">
        <v>2351</v>
      </c>
      <c r="Y22" s="95" t="s">
        <v>2295</v>
      </c>
      <c r="Z22" s="95"/>
      <c r="AA22" s="95" t="s">
        <v>95</v>
      </c>
      <c r="AB22" s="95" t="s">
        <v>95</v>
      </c>
      <c r="AC22" s="96"/>
      <c r="AD22" s="95" t="s">
        <v>2280</v>
      </c>
      <c r="AE22" s="96">
        <v>45076</v>
      </c>
      <c r="AF22" s="96">
        <v>45083</v>
      </c>
      <c r="AG22" s="99" t="s">
        <v>95</v>
      </c>
      <c r="AH22" s="100" t="s">
        <v>95</v>
      </c>
      <c r="AI22" s="96" t="s">
        <v>95</v>
      </c>
      <c r="AJ22" s="95" t="s">
        <v>95</v>
      </c>
      <c r="AK22" s="95" t="s">
        <v>95</v>
      </c>
      <c r="AL22" s="95"/>
      <c r="AM22" s="101">
        <v>1160000</v>
      </c>
      <c r="AN22" s="101">
        <v>110700</v>
      </c>
      <c r="AO22" s="101">
        <v>0</v>
      </c>
      <c r="AP22" s="101">
        <v>1270700</v>
      </c>
      <c r="AQ22" s="101">
        <v>42356.666666666664</v>
      </c>
      <c r="AR22" s="101" t="s">
        <v>95</v>
      </c>
      <c r="AS22" s="96" t="s">
        <v>95</v>
      </c>
      <c r="AT22" s="96" t="s">
        <v>95</v>
      </c>
      <c r="AU22" s="95" t="s">
        <v>95</v>
      </c>
      <c r="AV22" s="96">
        <f t="shared" si="0"/>
        <v>45076</v>
      </c>
      <c r="AW22" s="99">
        <v>45082.6403621875</v>
      </c>
      <c r="AX22" s="102" t="s">
        <v>2529</v>
      </c>
      <c r="AY22" s="102">
        <f t="shared" si="1"/>
        <v>45083</v>
      </c>
      <c r="AZ22" s="103">
        <v>2</v>
      </c>
      <c r="BA22" s="104">
        <v>4</v>
      </c>
      <c r="BB22" s="105">
        <f>NETWORKDAYS.INTL(AV22+1,AY22,1,FESTIVOS[FECHA CORTA])</f>
        <v>5</v>
      </c>
    </row>
    <row r="23" spans="1:54" hidden="1" x14ac:dyDescent="0.25">
      <c r="A23" s="91">
        <v>1000810560</v>
      </c>
      <c r="B23" s="92" t="s">
        <v>2352</v>
      </c>
      <c r="C23" s="92" t="s">
        <v>774</v>
      </c>
      <c r="D23" s="107" t="s">
        <v>1181</v>
      </c>
      <c r="E23" s="92" t="s">
        <v>756</v>
      </c>
      <c r="F23" s="93" t="s">
        <v>2353</v>
      </c>
      <c r="G23" s="94">
        <v>45083</v>
      </c>
      <c r="H23" s="92">
        <v>1514001</v>
      </c>
      <c r="I23" s="92" t="s">
        <v>761</v>
      </c>
      <c r="J23" s="92">
        <v>3134122870</v>
      </c>
      <c r="K23" s="92">
        <v>4600018151</v>
      </c>
      <c r="L23" s="93" t="s">
        <v>2344</v>
      </c>
      <c r="M23" s="92" t="s">
        <v>758</v>
      </c>
      <c r="N23" s="95" t="s">
        <v>2276</v>
      </c>
      <c r="O23" s="96"/>
      <c r="P23" s="97">
        <v>5</v>
      </c>
      <c r="Q23" s="95" t="s">
        <v>2277</v>
      </c>
      <c r="R23" s="95" t="s">
        <v>71</v>
      </c>
      <c r="S23" s="95" t="s">
        <v>778</v>
      </c>
      <c r="T23" s="95"/>
      <c r="U23" s="95"/>
      <c r="V23" s="98">
        <v>17521</v>
      </c>
      <c r="W23" s="95" t="s">
        <v>2354</v>
      </c>
      <c r="X23" s="95" t="s">
        <v>2346</v>
      </c>
      <c r="Y23" s="95" t="s">
        <v>768</v>
      </c>
      <c r="Z23" s="95"/>
      <c r="AA23" s="95" t="s">
        <v>95</v>
      </c>
      <c r="AB23" s="95" t="s">
        <v>95</v>
      </c>
      <c r="AC23" s="96"/>
      <c r="AD23" s="95" t="s">
        <v>2280</v>
      </c>
      <c r="AE23" s="96">
        <v>45075</v>
      </c>
      <c r="AF23" s="96">
        <v>45083</v>
      </c>
      <c r="AG23" s="99" t="s">
        <v>95</v>
      </c>
      <c r="AH23" s="100" t="s">
        <v>95</v>
      </c>
      <c r="AI23" s="96" t="s">
        <v>95</v>
      </c>
      <c r="AJ23" s="95" t="s">
        <v>95</v>
      </c>
      <c r="AK23" s="95" t="s">
        <v>95</v>
      </c>
      <c r="AL23" s="95"/>
      <c r="AM23" s="101">
        <v>1192800</v>
      </c>
      <c r="AN23" s="101">
        <v>0</v>
      </c>
      <c r="AO23" s="101">
        <v>487400</v>
      </c>
      <c r="AP23" s="101">
        <v>1680200</v>
      </c>
      <c r="AQ23" s="101">
        <v>56006.666666666664</v>
      </c>
      <c r="AR23" s="101" t="s">
        <v>95</v>
      </c>
      <c r="AS23" s="96" t="s">
        <v>95</v>
      </c>
      <c r="AT23" s="96" t="s">
        <v>95</v>
      </c>
      <c r="AU23" s="95" t="s">
        <v>95</v>
      </c>
      <c r="AV23" s="96">
        <f t="shared" si="0"/>
        <v>45075</v>
      </c>
      <c r="AW23" s="99">
        <v>45078.7084028588</v>
      </c>
      <c r="AX23" s="102" t="s">
        <v>2528</v>
      </c>
      <c r="AY23" s="102">
        <f t="shared" si="1"/>
        <v>45083</v>
      </c>
      <c r="AZ23" s="103">
        <v>4</v>
      </c>
      <c r="BA23" s="104">
        <v>5</v>
      </c>
      <c r="BB23" s="105">
        <f>NETWORKDAYS.INTL(AV23+1,AY23,1,FESTIVOS[FECHA CORTA])</f>
        <v>6</v>
      </c>
    </row>
    <row r="24" spans="1:54" x14ac:dyDescent="0.25">
      <c r="A24" s="91">
        <v>1018469685</v>
      </c>
      <c r="B24" s="92" t="s">
        <v>2355</v>
      </c>
      <c r="C24" s="92" t="s">
        <v>774</v>
      </c>
      <c r="D24" s="107" t="s">
        <v>1185</v>
      </c>
      <c r="E24" s="92" t="s">
        <v>756</v>
      </c>
      <c r="F24" s="108" t="s">
        <v>2356</v>
      </c>
      <c r="G24" s="94">
        <v>45083</v>
      </c>
      <c r="H24" s="92">
        <v>1512001</v>
      </c>
      <c r="I24" s="92" t="s">
        <v>759</v>
      </c>
      <c r="J24" s="92">
        <v>3195998893</v>
      </c>
      <c r="K24" s="92">
        <v>4600018105</v>
      </c>
      <c r="L24" s="93"/>
      <c r="M24" s="92" t="s">
        <v>758</v>
      </c>
      <c r="N24" s="95" t="s">
        <v>2276</v>
      </c>
      <c r="O24" s="96"/>
      <c r="P24" s="97">
        <v>26</v>
      </c>
      <c r="Q24" s="95" t="s">
        <v>2292</v>
      </c>
      <c r="R24" s="95" t="s">
        <v>71</v>
      </c>
      <c r="S24" s="95" t="s">
        <v>778</v>
      </c>
      <c r="T24" s="95"/>
      <c r="U24" s="95"/>
      <c r="V24" s="98">
        <v>17410</v>
      </c>
      <c r="W24" s="95" t="s">
        <v>2357</v>
      </c>
      <c r="X24" s="95" t="s">
        <v>2325</v>
      </c>
      <c r="Y24" s="95" t="s">
        <v>768</v>
      </c>
      <c r="Z24" s="95"/>
      <c r="AA24" s="95" t="s">
        <v>95</v>
      </c>
      <c r="AB24" s="95" t="s">
        <v>95</v>
      </c>
      <c r="AC24" s="96"/>
      <c r="AD24" s="95" t="s">
        <v>2280</v>
      </c>
      <c r="AE24" s="96">
        <v>45042</v>
      </c>
      <c r="AF24" s="96">
        <v>45083</v>
      </c>
      <c r="AG24" s="99" t="s">
        <v>95</v>
      </c>
      <c r="AH24" s="100" t="s">
        <v>95</v>
      </c>
      <c r="AI24" s="96" t="s">
        <v>95</v>
      </c>
      <c r="AJ24" s="95" t="s">
        <v>95</v>
      </c>
      <c r="AK24" s="95" t="s">
        <v>95</v>
      </c>
      <c r="AL24" s="95"/>
      <c r="AM24" s="101">
        <v>1192800</v>
      </c>
      <c r="AN24" s="101">
        <v>0</v>
      </c>
      <c r="AO24" s="101">
        <v>487400</v>
      </c>
      <c r="AP24" s="101">
        <v>1680200</v>
      </c>
      <c r="AQ24" s="101">
        <v>56006.666666666664</v>
      </c>
      <c r="AR24" s="101" t="s">
        <v>95</v>
      </c>
      <c r="AS24" s="96" t="s">
        <v>95</v>
      </c>
      <c r="AT24" s="96" t="s">
        <v>95</v>
      </c>
      <c r="AU24" s="95" t="s">
        <v>95</v>
      </c>
      <c r="AV24" s="96">
        <f t="shared" si="0"/>
        <v>45042</v>
      </c>
      <c r="AW24" s="99">
        <v>45043.636860150502</v>
      </c>
      <c r="AX24" s="102" t="s">
        <v>2530</v>
      </c>
      <c r="AY24" s="102">
        <f t="shared" si="1"/>
        <v>45083</v>
      </c>
      <c r="AZ24" s="103">
        <v>26</v>
      </c>
      <c r="BA24" s="104">
        <v>26</v>
      </c>
      <c r="BB24" s="105">
        <f>NETWORKDAYS.INTL(AV24+1,AY24,1,FESTIVOS[FECHA CORTA])</f>
        <v>27</v>
      </c>
    </row>
    <row r="25" spans="1:54" hidden="1" x14ac:dyDescent="0.25">
      <c r="A25" s="91">
        <v>1018480142</v>
      </c>
      <c r="B25" s="92" t="s">
        <v>2358</v>
      </c>
      <c r="C25" s="92" t="s">
        <v>774</v>
      </c>
      <c r="D25" s="107" t="s">
        <v>1185</v>
      </c>
      <c r="E25" s="92" t="s">
        <v>756</v>
      </c>
      <c r="F25" s="93" t="s">
        <v>2359</v>
      </c>
      <c r="G25" s="94">
        <v>45083</v>
      </c>
      <c r="H25" s="92">
        <v>1060001</v>
      </c>
      <c r="I25" s="92" t="s">
        <v>761</v>
      </c>
      <c r="J25" s="92">
        <v>3102808104</v>
      </c>
      <c r="K25" s="92">
        <v>4600018227</v>
      </c>
      <c r="L25" s="93"/>
      <c r="M25" s="92" t="s">
        <v>758</v>
      </c>
      <c r="N25" s="95" t="s">
        <v>2276</v>
      </c>
      <c r="O25" s="96"/>
      <c r="P25" s="97">
        <v>5</v>
      </c>
      <c r="Q25" s="95" t="s">
        <v>2277</v>
      </c>
      <c r="R25" s="95" t="s">
        <v>71</v>
      </c>
      <c r="S25" s="95" t="s">
        <v>778</v>
      </c>
      <c r="T25" s="95"/>
      <c r="U25" s="95"/>
      <c r="V25" s="98">
        <v>17520</v>
      </c>
      <c r="W25" s="95" t="s">
        <v>2360</v>
      </c>
      <c r="X25" s="95" t="s">
        <v>2346</v>
      </c>
      <c r="Y25" s="95" t="s">
        <v>768</v>
      </c>
      <c r="Z25" s="95"/>
      <c r="AA25" s="95" t="s">
        <v>95</v>
      </c>
      <c r="AB25" s="95" t="s">
        <v>95</v>
      </c>
      <c r="AC25" s="96"/>
      <c r="AD25" s="95" t="s">
        <v>2280</v>
      </c>
      <c r="AE25" s="96">
        <v>45075</v>
      </c>
      <c r="AF25" s="96">
        <v>45083</v>
      </c>
      <c r="AG25" s="99" t="s">
        <v>95</v>
      </c>
      <c r="AH25" s="100" t="s">
        <v>95</v>
      </c>
      <c r="AI25" s="96" t="s">
        <v>95</v>
      </c>
      <c r="AJ25" s="95" t="s">
        <v>95</v>
      </c>
      <c r="AK25" s="95" t="s">
        <v>95</v>
      </c>
      <c r="AL25" s="95"/>
      <c r="AM25" s="101">
        <v>1192800</v>
      </c>
      <c r="AN25" s="101">
        <v>0</v>
      </c>
      <c r="AO25" s="101">
        <v>487400</v>
      </c>
      <c r="AP25" s="101">
        <v>1680200</v>
      </c>
      <c r="AQ25" s="101">
        <v>56006.666666666664</v>
      </c>
      <c r="AR25" s="101" t="s">
        <v>95</v>
      </c>
      <c r="AS25" s="96" t="s">
        <v>95</v>
      </c>
      <c r="AT25" s="96" t="s">
        <v>95</v>
      </c>
      <c r="AU25" s="95" t="s">
        <v>95</v>
      </c>
      <c r="AV25" s="96">
        <f t="shared" si="0"/>
        <v>45075</v>
      </c>
      <c r="AW25" s="99">
        <v>45078.708287384303</v>
      </c>
      <c r="AX25" s="102" t="s">
        <v>2528</v>
      </c>
      <c r="AY25" s="102">
        <f t="shared" si="1"/>
        <v>45083</v>
      </c>
      <c r="AZ25" s="103">
        <v>4</v>
      </c>
      <c r="BA25" s="104">
        <v>5</v>
      </c>
      <c r="BB25" s="105">
        <f>NETWORKDAYS.INTL(AV25+1,AY25,1,FESTIVOS[FECHA CORTA])</f>
        <v>6</v>
      </c>
    </row>
    <row r="26" spans="1:54" hidden="1" x14ac:dyDescent="0.25">
      <c r="A26" s="91">
        <v>1022435280</v>
      </c>
      <c r="B26" s="92" t="s">
        <v>2361</v>
      </c>
      <c r="C26" s="92" t="s">
        <v>774</v>
      </c>
      <c r="D26" s="107" t="s">
        <v>2362</v>
      </c>
      <c r="E26" s="92" t="s">
        <v>756</v>
      </c>
      <c r="F26" s="93" t="s">
        <v>2286</v>
      </c>
      <c r="G26" s="94">
        <v>45083</v>
      </c>
      <c r="H26" s="92">
        <v>1197001</v>
      </c>
      <c r="I26" s="92" t="s">
        <v>757</v>
      </c>
      <c r="J26" s="92">
        <v>3138784404</v>
      </c>
      <c r="K26" s="92">
        <v>4660000389</v>
      </c>
      <c r="L26" s="93"/>
      <c r="M26" s="92" t="s">
        <v>758</v>
      </c>
      <c r="N26" s="95" t="s">
        <v>2276</v>
      </c>
      <c r="O26" s="96"/>
      <c r="P26" s="97">
        <v>11</v>
      </c>
      <c r="Q26" s="95" t="s">
        <v>2277</v>
      </c>
      <c r="R26" s="95" t="s">
        <v>71</v>
      </c>
      <c r="S26" s="95" t="s">
        <v>778</v>
      </c>
      <c r="T26" s="95"/>
      <c r="U26" s="95"/>
      <c r="V26" s="98">
        <v>17512</v>
      </c>
      <c r="W26" s="95" t="s">
        <v>2363</v>
      </c>
      <c r="X26" s="95" t="s">
        <v>2289</v>
      </c>
      <c r="Y26" s="95" t="s">
        <v>2290</v>
      </c>
      <c r="Z26" s="95"/>
      <c r="AA26" s="95" t="s">
        <v>95</v>
      </c>
      <c r="AB26" s="95" t="s">
        <v>95</v>
      </c>
      <c r="AC26" s="96"/>
      <c r="AD26" s="95" t="s">
        <v>2280</v>
      </c>
      <c r="AE26" s="96">
        <v>45064</v>
      </c>
      <c r="AF26" s="96">
        <v>45083</v>
      </c>
      <c r="AG26" s="99" t="s">
        <v>95</v>
      </c>
      <c r="AH26" s="100" t="s">
        <v>95</v>
      </c>
      <c r="AI26" s="96" t="s">
        <v>95</v>
      </c>
      <c r="AJ26" s="95" t="s">
        <v>95</v>
      </c>
      <c r="AK26" s="95" t="s">
        <v>95</v>
      </c>
      <c r="AL26" s="95"/>
      <c r="AM26" s="101">
        <v>1160000</v>
      </c>
      <c r="AN26" s="101">
        <v>61800</v>
      </c>
      <c r="AO26" s="101">
        <v>0</v>
      </c>
      <c r="AP26" s="101">
        <v>1221800</v>
      </c>
      <c r="AQ26" s="101">
        <v>40726.666666666664</v>
      </c>
      <c r="AR26" s="101" t="s">
        <v>95</v>
      </c>
      <c r="AS26" s="96" t="s">
        <v>95</v>
      </c>
      <c r="AT26" s="96" t="s">
        <v>95</v>
      </c>
      <c r="AU26" s="95" t="s">
        <v>95</v>
      </c>
      <c r="AV26" s="96">
        <f t="shared" si="0"/>
        <v>45064</v>
      </c>
      <c r="AW26" s="99">
        <v>45071.624136956001</v>
      </c>
      <c r="AX26" s="102" t="s">
        <v>2521</v>
      </c>
      <c r="AY26" s="102">
        <f t="shared" si="1"/>
        <v>45083</v>
      </c>
      <c r="AZ26" s="103">
        <v>9</v>
      </c>
      <c r="BA26" s="104">
        <v>11</v>
      </c>
      <c r="BB26" s="105">
        <f>NETWORKDAYS.INTL(AV26+1,AY26,1,FESTIVOS[FECHA CORTA])</f>
        <v>12</v>
      </c>
    </row>
    <row r="27" spans="1:54" x14ac:dyDescent="0.25">
      <c r="A27" s="91">
        <v>1000319598</v>
      </c>
      <c r="B27" s="92" t="s">
        <v>2364</v>
      </c>
      <c r="C27" s="92" t="s">
        <v>774</v>
      </c>
      <c r="D27" s="107" t="s">
        <v>2362</v>
      </c>
      <c r="E27" s="92" t="s">
        <v>756</v>
      </c>
      <c r="F27" s="108" t="s">
        <v>2365</v>
      </c>
      <c r="G27" s="94">
        <v>45083</v>
      </c>
      <c r="H27" s="92">
        <v>1198001</v>
      </c>
      <c r="I27" s="92" t="s">
        <v>757</v>
      </c>
      <c r="J27" s="92">
        <v>3204539111</v>
      </c>
      <c r="K27" s="92">
        <v>4660000389</v>
      </c>
      <c r="L27" s="93"/>
      <c r="M27" s="92" t="s">
        <v>758</v>
      </c>
      <c r="N27" s="95" t="s">
        <v>2276</v>
      </c>
      <c r="O27" s="96"/>
      <c r="P27" s="97">
        <v>20</v>
      </c>
      <c r="Q27" s="95" t="s">
        <v>2292</v>
      </c>
      <c r="R27" s="95" t="s">
        <v>71</v>
      </c>
      <c r="S27" s="95" t="s">
        <v>778</v>
      </c>
      <c r="T27" s="95"/>
      <c r="U27" s="95"/>
      <c r="V27" s="98">
        <v>17469</v>
      </c>
      <c r="W27" s="95" t="s">
        <v>2366</v>
      </c>
      <c r="X27" s="95" t="s">
        <v>2289</v>
      </c>
      <c r="Y27" s="95" t="s">
        <v>2295</v>
      </c>
      <c r="Z27" s="95"/>
      <c r="AA27" s="95" t="s">
        <v>95</v>
      </c>
      <c r="AB27" s="95" t="s">
        <v>95</v>
      </c>
      <c r="AC27" s="96"/>
      <c r="AD27" s="95" t="s">
        <v>2280</v>
      </c>
      <c r="AE27" s="96">
        <v>45051</v>
      </c>
      <c r="AF27" s="96">
        <v>45083</v>
      </c>
      <c r="AG27" s="99" t="s">
        <v>95</v>
      </c>
      <c r="AH27" s="100" t="s">
        <v>95</v>
      </c>
      <c r="AI27" s="96" t="s">
        <v>95</v>
      </c>
      <c r="AJ27" s="95" t="s">
        <v>95</v>
      </c>
      <c r="AK27" s="95" t="s">
        <v>95</v>
      </c>
      <c r="AL27" s="95"/>
      <c r="AM27" s="101">
        <v>1160000</v>
      </c>
      <c r="AN27" s="101">
        <v>61800</v>
      </c>
      <c r="AO27" s="101">
        <v>0</v>
      </c>
      <c r="AP27" s="101">
        <v>1221800</v>
      </c>
      <c r="AQ27" s="101">
        <v>40726.666666666664</v>
      </c>
      <c r="AR27" s="101" t="s">
        <v>95</v>
      </c>
      <c r="AS27" s="96" t="s">
        <v>95</v>
      </c>
      <c r="AT27" s="96" t="s">
        <v>95</v>
      </c>
      <c r="AU27" s="95" t="s">
        <v>95</v>
      </c>
      <c r="AV27" s="96">
        <f t="shared" si="0"/>
        <v>45051</v>
      </c>
      <c r="AW27" s="99">
        <v>45055.676640775499</v>
      </c>
      <c r="AX27" s="102" t="s">
        <v>2527</v>
      </c>
      <c r="AY27" s="102">
        <f t="shared" si="1"/>
        <v>45083</v>
      </c>
      <c r="AZ27" s="103">
        <v>19</v>
      </c>
      <c r="BA27" s="104">
        <v>20</v>
      </c>
      <c r="BB27" s="105">
        <f>NETWORKDAYS.INTL(AV27+1,AY27,1,FESTIVOS[FECHA CORTA])</f>
        <v>21</v>
      </c>
    </row>
    <row r="28" spans="1:54" hidden="1" x14ac:dyDescent="0.25">
      <c r="A28" s="91">
        <v>1016592809</v>
      </c>
      <c r="B28" s="92" t="s">
        <v>2367</v>
      </c>
      <c r="C28" s="92" t="s">
        <v>774</v>
      </c>
      <c r="D28" s="107" t="s">
        <v>1227</v>
      </c>
      <c r="E28" s="92" t="s">
        <v>756</v>
      </c>
      <c r="F28" s="93" t="s">
        <v>2368</v>
      </c>
      <c r="G28" s="94">
        <v>45083</v>
      </c>
      <c r="H28" s="92">
        <v>1197001</v>
      </c>
      <c r="I28" s="92" t="s">
        <v>757</v>
      </c>
      <c r="J28" s="92">
        <v>3195805308</v>
      </c>
      <c r="K28" s="92">
        <v>4660000389</v>
      </c>
      <c r="L28" s="93"/>
      <c r="M28" s="92" t="s">
        <v>758</v>
      </c>
      <c r="N28" s="95" t="s">
        <v>2276</v>
      </c>
      <c r="O28" s="96"/>
      <c r="P28" s="97">
        <v>2</v>
      </c>
      <c r="Q28" s="95" t="s">
        <v>2277</v>
      </c>
      <c r="R28" s="95" t="s">
        <v>71</v>
      </c>
      <c r="S28" s="95" t="s">
        <v>778</v>
      </c>
      <c r="T28" s="95"/>
      <c r="U28" s="95"/>
      <c r="V28" s="98">
        <v>17533</v>
      </c>
      <c r="W28" s="95" t="s">
        <v>2369</v>
      </c>
      <c r="X28" s="95" t="s">
        <v>2370</v>
      </c>
      <c r="Y28" s="95" t="s">
        <v>2290</v>
      </c>
      <c r="Z28" s="95"/>
      <c r="AA28" s="95" t="s">
        <v>95</v>
      </c>
      <c r="AB28" s="95" t="s">
        <v>95</v>
      </c>
      <c r="AC28" s="96"/>
      <c r="AD28" s="95" t="s">
        <v>2280</v>
      </c>
      <c r="AE28" s="96">
        <v>45078</v>
      </c>
      <c r="AF28" s="96">
        <v>45083</v>
      </c>
      <c r="AG28" s="99" t="s">
        <v>95</v>
      </c>
      <c r="AH28" s="100" t="s">
        <v>95</v>
      </c>
      <c r="AI28" s="96" t="s">
        <v>95</v>
      </c>
      <c r="AJ28" s="95" t="s">
        <v>95</v>
      </c>
      <c r="AK28" s="95" t="s">
        <v>95</v>
      </c>
      <c r="AL28" s="95"/>
      <c r="AM28" s="101"/>
      <c r="AN28" s="101"/>
      <c r="AO28" s="101"/>
      <c r="AP28" s="101"/>
      <c r="AQ28" s="101">
        <v>0</v>
      </c>
      <c r="AR28" s="101" t="s">
        <v>95</v>
      </c>
      <c r="AS28" s="96" t="s">
        <v>95</v>
      </c>
      <c r="AT28" s="96" t="s">
        <v>95</v>
      </c>
      <c r="AU28" s="95" t="s">
        <v>95</v>
      </c>
      <c r="AV28" s="96">
        <f t="shared" si="0"/>
        <v>45078</v>
      </c>
      <c r="AW28" s="99">
        <v>45082.639892476902</v>
      </c>
      <c r="AX28" s="102" t="s">
        <v>2529</v>
      </c>
      <c r="AY28" s="102">
        <f t="shared" si="1"/>
        <v>45083</v>
      </c>
      <c r="AZ28" s="103">
        <v>1</v>
      </c>
      <c r="BA28" s="104">
        <v>2</v>
      </c>
      <c r="BB28" s="105">
        <f>NETWORKDAYS.INTL(AV28+1,AY28,1,FESTIVOS[FECHA CORTA])</f>
        <v>3</v>
      </c>
    </row>
    <row r="29" spans="1:54" x14ac:dyDescent="0.25">
      <c r="A29" s="91">
        <v>1030594810</v>
      </c>
      <c r="B29" s="92" t="s">
        <v>2371</v>
      </c>
      <c r="C29" s="92" t="s">
        <v>774</v>
      </c>
      <c r="D29" s="92" t="s">
        <v>2334</v>
      </c>
      <c r="E29" s="92" t="s">
        <v>756</v>
      </c>
      <c r="F29" s="93" t="s">
        <v>2372</v>
      </c>
      <c r="G29" s="94">
        <v>45083</v>
      </c>
      <c r="H29" s="92">
        <v>1198001</v>
      </c>
      <c r="I29" s="92" t="s">
        <v>757</v>
      </c>
      <c r="J29" s="92">
        <v>3134058563</v>
      </c>
      <c r="K29" s="92">
        <v>4660000389</v>
      </c>
      <c r="L29" s="93" t="s">
        <v>763</v>
      </c>
      <c r="M29" s="92" t="s">
        <v>758</v>
      </c>
      <c r="N29" s="95" t="s">
        <v>2276</v>
      </c>
      <c r="O29" s="96"/>
      <c r="P29" s="97">
        <v>20</v>
      </c>
      <c r="Q29" s="95" t="s">
        <v>2292</v>
      </c>
      <c r="R29" s="95" t="s">
        <v>71</v>
      </c>
      <c r="S29" s="95" t="s">
        <v>778</v>
      </c>
      <c r="T29" s="95"/>
      <c r="U29" s="95"/>
      <c r="V29" s="98">
        <v>17470</v>
      </c>
      <c r="W29" s="95" t="s">
        <v>2373</v>
      </c>
      <c r="X29" s="95" t="s">
        <v>2374</v>
      </c>
      <c r="Y29" s="95" t="s">
        <v>2295</v>
      </c>
      <c r="Z29" s="95"/>
      <c r="AA29" s="95" t="s">
        <v>95</v>
      </c>
      <c r="AB29" s="95" t="s">
        <v>95</v>
      </c>
      <c r="AC29" s="96"/>
      <c r="AD29" s="95" t="s">
        <v>2280</v>
      </c>
      <c r="AE29" s="96">
        <v>45051</v>
      </c>
      <c r="AF29" s="96">
        <v>45083</v>
      </c>
      <c r="AG29" s="99" t="s">
        <v>95</v>
      </c>
      <c r="AH29" s="100" t="s">
        <v>95</v>
      </c>
      <c r="AI29" s="96" t="s">
        <v>95</v>
      </c>
      <c r="AJ29" s="95" t="s">
        <v>95</v>
      </c>
      <c r="AK29" s="95" t="s">
        <v>95</v>
      </c>
      <c r="AL29" s="95"/>
      <c r="AM29" s="101">
        <v>1160000</v>
      </c>
      <c r="AN29" s="101">
        <v>325900</v>
      </c>
      <c r="AO29" s="101">
        <v>0</v>
      </c>
      <c r="AP29" s="101">
        <v>1485900</v>
      </c>
      <c r="AQ29" s="101">
        <v>49530</v>
      </c>
      <c r="AR29" s="101" t="s">
        <v>95</v>
      </c>
      <c r="AS29" s="96" t="s">
        <v>95</v>
      </c>
      <c r="AT29" s="96" t="s">
        <v>95</v>
      </c>
      <c r="AU29" s="95" t="s">
        <v>95</v>
      </c>
      <c r="AV29" s="96">
        <f t="shared" si="0"/>
        <v>45051</v>
      </c>
      <c r="AW29" s="99">
        <v>45055.676544872702</v>
      </c>
      <c r="AX29" s="102" t="s">
        <v>2527</v>
      </c>
      <c r="AY29" s="102">
        <f t="shared" si="1"/>
        <v>45083</v>
      </c>
      <c r="AZ29" s="103">
        <v>19</v>
      </c>
      <c r="BA29" s="104">
        <v>20</v>
      </c>
      <c r="BB29" s="105">
        <f>NETWORKDAYS.INTL(AV29+1,AY29,1,FESTIVOS[FECHA CORTA])</f>
        <v>21</v>
      </c>
    </row>
    <row r="30" spans="1:54" hidden="1" x14ac:dyDescent="0.25">
      <c r="A30" s="91">
        <v>1018447144</v>
      </c>
      <c r="B30" s="92" t="s">
        <v>360</v>
      </c>
      <c r="C30" s="92" t="s">
        <v>774</v>
      </c>
      <c r="D30" s="92" t="s">
        <v>1177</v>
      </c>
      <c r="E30" s="92" t="s">
        <v>756</v>
      </c>
      <c r="F30" s="93" t="s">
        <v>2375</v>
      </c>
      <c r="G30" s="94">
        <v>45085</v>
      </c>
      <c r="H30" s="92">
        <v>1060001</v>
      </c>
      <c r="I30" s="92" t="s">
        <v>761</v>
      </c>
      <c r="J30" s="92">
        <v>3123850182</v>
      </c>
      <c r="K30" s="92">
        <v>4600018227</v>
      </c>
      <c r="L30" s="92" t="s">
        <v>2376</v>
      </c>
      <c r="M30" s="92" t="s">
        <v>758</v>
      </c>
      <c r="N30" s="95" t="s">
        <v>2276</v>
      </c>
      <c r="O30" s="96"/>
      <c r="P30" s="97">
        <v>6</v>
      </c>
      <c r="Q30" s="95" t="s">
        <v>2277</v>
      </c>
      <c r="R30" s="95" t="s">
        <v>71</v>
      </c>
      <c r="S30" s="95" t="s">
        <v>778</v>
      </c>
      <c r="T30" s="95"/>
      <c r="U30" s="95"/>
      <c r="V30" s="98">
        <v>17526</v>
      </c>
      <c r="W30" s="95" t="s">
        <v>2377</v>
      </c>
      <c r="X30" s="95" t="s">
        <v>770</v>
      </c>
      <c r="Y30" s="95" t="s">
        <v>319</v>
      </c>
      <c r="Z30" s="95"/>
      <c r="AA30" s="95" t="s">
        <v>95</v>
      </c>
      <c r="AB30" s="95" t="s">
        <v>95</v>
      </c>
      <c r="AC30" s="96"/>
      <c r="AD30" s="95" t="s">
        <v>2280</v>
      </c>
      <c r="AE30" s="96">
        <v>45076</v>
      </c>
      <c r="AF30" s="96">
        <v>45085</v>
      </c>
      <c r="AG30" s="99" t="s">
        <v>95</v>
      </c>
      <c r="AH30" s="100" t="s">
        <v>95</v>
      </c>
      <c r="AI30" s="96" t="s">
        <v>95</v>
      </c>
      <c r="AJ30" s="95" t="s">
        <v>95</v>
      </c>
      <c r="AK30" s="95" t="s">
        <v>95</v>
      </c>
      <c r="AL30" s="95"/>
      <c r="AM30" s="101">
        <v>2173400</v>
      </c>
      <c r="AN30" s="101">
        <v>0</v>
      </c>
      <c r="AO30" s="101">
        <v>460500</v>
      </c>
      <c r="AP30" s="101">
        <v>2633900</v>
      </c>
      <c r="AQ30" s="101">
        <v>87796.666666666672</v>
      </c>
      <c r="AR30" s="101" t="s">
        <v>95</v>
      </c>
      <c r="AS30" s="96" t="s">
        <v>95</v>
      </c>
      <c r="AT30" s="96" t="s">
        <v>95</v>
      </c>
      <c r="AU30" s="95" t="s">
        <v>95</v>
      </c>
      <c r="AV30" s="96">
        <f t="shared" si="0"/>
        <v>45076</v>
      </c>
      <c r="AW30" s="99">
        <v>45082.640456597197</v>
      </c>
      <c r="AX30" s="102" t="s">
        <v>2529</v>
      </c>
      <c r="AY30" s="102">
        <f t="shared" si="1"/>
        <v>45085</v>
      </c>
      <c r="AZ30" s="103">
        <v>4</v>
      </c>
      <c r="BA30" s="104">
        <v>6</v>
      </c>
      <c r="BB30" s="105">
        <f>NETWORKDAYS.INTL(AV30+1,AY30,1,FESTIVOS[FECHA CORTA])</f>
        <v>7</v>
      </c>
    </row>
    <row r="31" spans="1:54" hidden="1" x14ac:dyDescent="0.25">
      <c r="A31" s="91">
        <v>52967288</v>
      </c>
      <c r="B31" s="92" t="s">
        <v>2378</v>
      </c>
      <c r="C31" s="92" t="s">
        <v>774</v>
      </c>
      <c r="D31" s="92" t="s">
        <v>1178</v>
      </c>
      <c r="E31" s="92" t="s">
        <v>756</v>
      </c>
      <c r="F31" s="93" t="s">
        <v>2379</v>
      </c>
      <c r="G31" s="94">
        <v>45085</v>
      </c>
      <c r="H31" s="92">
        <v>1056001</v>
      </c>
      <c r="I31" s="92" t="s">
        <v>761</v>
      </c>
      <c r="J31" s="92">
        <v>3008088963</v>
      </c>
      <c r="K31" s="92">
        <v>4600018227</v>
      </c>
      <c r="L31" s="92" t="s">
        <v>2287</v>
      </c>
      <c r="M31" s="92" t="s">
        <v>758</v>
      </c>
      <c r="N31" s="95" t="s">
        <v>2276</v>
      </c>
      <c r="O31" s="96"/>
      <c r="P31" s="97">
        <v>4</v>
      </c>
      <c r="Q31" s="95" t="s">
        <v>2277</v>
      </c>
      <c r="R31" s="95" t="s">
        <v>71</v>
      </c>
      <c r="S31" s="95" t="s">
        <v>778</v>
      </c>
      <c r="T31" s="95"/>
      <c r="U31" s="95"/>
      <c r="V31" s="98">
        <v>17539</v>
      </c>
      <c r="W31" s="95" t="s">
        <v>2380</v>
      </c>
      <c r="X31" s="95" t="s">
        <v>770</v>
      </c>
      <c r="Y31" s="95" t="s">
        <v>147</v>
      </c>
      <c r="Z31" s="95"/>
      <c r="AA31" s="95" t="s">
        <v>95</v>
      </c>
      <c r="AB31" s="95" t="s">
        <v>95</v>
      </c>
      <c r="AC31" s="96"/>
      <c r="AD31" s="95" t="s">
        <v>2280</v>
      </c>
      <c r="AE31" s="96">
        <v>45078</v>
      </c>
      <c r="AF31" s="96">
        <v>45085</v>
      </c>
      <c r="AG31" s="99" t="s">
        <v>95</v>
      </c>
      <c r="AH31" s="100" t="s">
        <v>95</v>
      </c>
      <c r="AI31" s="96" t="s">
        <v>95</v>
      </c>
      <c r="AJ31" s="95" t="s">
        <v>95</v>
      </c>
      <c r="AK31" s="95" t="s">
        <v>95</v>
      </c>
      <c r="AL31" s="95"/>
      <c r="AM31" s="101">
        <v>2630500</v>
      </c>
      <c r="AN31" s="101">
        <v>0</v>
      </c>
      <c r="AO31" s="101">
        <v>1076800</v>
      </c>
      <c r="AP31" s="101">
        <v>3707300</v>
      </c>
      <c r="AQ31" s="101">
        <v>123576.66666666667</v>
      </c>
      <c r="AR31" s="101" t="s">
        <v>95</v>
      </c>
      <c r="AS31" s="96" t="s">
        <v>95</v>
      </c>
      <c r="AT31" s="96" t="s">
        <v>95</v>
      </c>
      <c r="AU31" s="95" t="s">
        <v>95</v>
      </c>
      <c r="AV31" s="96">
        <f t="shared" si="0"/>
        <v>45078</v>
      </c>
      <c r="AW31" s="99">
        <v>45079.3664798264</v>
      </c>
      <c r="AX31" s="102" t="s">
        <v>2531</v>
      </c>
      <c r="AY31" s="102">
        <f t="shared" si="1"/>
        <v>45085</v>
      </c>
      <c r="AZ31" s="103">
        <v>4</v>
      </c>
      <c r="BA31" s="104">
        <v>4</v>
      </c>
      <c r="BB31" s="105">
        <f>NETWORKDAYS.INTL(AV31+1,AY31,1,FESTIVOS[FECHA CORTA])</f>
        <v>5</v>
      </c>
    </row>
    <row r="32" spans="1:54" hidden="1" x14ac:dyDescent="0.25">
      <c r="A32" s="91">
        <v>65700794</v>
      </c>
      <c r="B32" s="92" t="s">
        <v>2381</v>
      </c>
      <c r="C32" s="92" t="s">
        <v>774</v>
      </c>
      <c r="D32" s="92" t="s">
        <v>1181</v>
      </c>
      <c r="E32" s="92" t="s">
        <v>756</v>
      </c>
      <c r="F32" s="93" t="s">
        <v>2382</v>
      </c>
      <c r="G32" s="94">
        <v>45085</v>
      </c>
      <c r="H32" s="92">
        <v>1514001</v>
      </c>
      <c r="I32" s="92" t="s">
        <v>761</v>
      </c>
      <c r="J32" s="92">
        <v>3003884147</v>
      </c>
      <c r="K32" s="92">
        <v>4600018151</v>
      </c>
      <c r="L32" s="92" t="s">
        <v>2383</v>
      </c>
      <c r="M32" s="92" t="s">
        <v>758</v>
      </c>
      <c r="N32" s="95" t="s">
        <v>2276</v>
      </c>
      <c r="O32" s="96"/>
      <c r="P32" s="97">
        <v>7</v>
      </c>
      <c r="Q32" s="95" t="s">
        <v>2277</v>
      </c>
      <c r="R32" s="95" t="s">
        <v>71</v>
      </c>
      <c r="S32" s="95" t="s">
        <v>778</v>
      </c>
      <c r="T32" s="95"/>
      <c r="U32" s="95"/>
      <c r="V32" s="98">
        <v>17522</v>
      </c>
      <c r="W32" s="95" t="s">
        <v>2384</v>
      </c>
      <c r="X32" s="95" t="s">
        <v>2346</v>
      </c>
      <c r="Y32" s="95" t="s">
        <v>768</v>
      </c>
      <c r="Z32" s="95"/>
      <c r="AA32" s="95" t="s">
        <v>95</v>
      </c>
      <c r="AB32" s="95" t="s">
        <v>95</v>
      </c>
      <c r="AC32" s="96"/>
      <c r="AD32" s="95" t="s">
        <v>2280</v>
      </c>
      <c r="AE32" s="96">
        <v>45075</v>
      </c>
      <c r="AF32" s="96">
        <v>45085</v>
      </c>
      <c r="AG32" s="99" t="s">
        <v>95</v>
      </c>
      <c r="AH32" s="100" t="s">
        <v>95</v>
      </c>
      <c r="AI32" s="96" t="s">
        <v>95</v>
      </c>
      <c r="AJ32" s="95" t="s">
        <v>95</v>
      </c>
      <c r="AK32" s="95" t="s">
        <v>95</v>
      </c>
      <c r="AL32" s="95"/>
      <c r="AM32" s="101">
        <v>1192800</v>
      </c>
      <c r="AN32" s="101">
        <v>0</v>
      </c>
      <c r="AO32" s="101">
        <v>487400</v>
      </c>
      <c r="AP32" s="101">
        <v>1680200</v>
      </c>
      <c r="AQ32" s="101">
        <v>56006.666666666664</v>
      </c>
      <c r="AR32" s="101" t="s">
        <v>95</v>
      </c>
      <c r="AS32" s="96" t="s">
        <v>95</v>
      </c>
      <c r="AT32" s="96" t="s">
        <v>95</v>
      </c>
      <c r="AU32" s="95" t="s">
        <v>95</v>
      </c>
      <c r="AV32" s="96">
        <f t="shared" si="0"/>
        <v>45075</v>
      </c>
      <c r="AW32" s="99">
        <v>45078.7084952199</v>
      </c>
      <c r="AX32" s="102" t="s">
        <v>2528</v>
      </c>
      <c r="AY32" s="102">
        <f t="shared" si="1"/>
        <v>45085</v>
      </c>
      <c r="AZ32" s="103">
        <v>6</v>
      </c>
      <c r="BA32" s="104">
        <v>7</v>
      </c>
      <c r="BB32" s="105">
        <f>NETWORKDAYS.INTL(AV32+1,AY32,1,FESTIVOS[FECHA CORTA])</f>
        <v>8</v>
      </c>
    </row>
    <row r="33" spans="1:54" x14ac:dyDescent="0.25">
      <c r="A33" s="91">
        <v>1016060870</v>
      </c>
      <c r="B33" s="92" t="s">
        <v>2385</v>
      </c>
      <c r="C33" s="92" t="s">
        <v>774</v>
      </c>
      <c r="D33" s="92" t="s">
        <v>2334</v>
      </c>
      <c r="E33" s="92" t="s">
        <v>756</v>
      </c>
      <c r="F33" s="93" t="s">
        <v>2386</v>
      </c>
      <c r="G33" s="94">
        <v>45085</v>
      </c>
      <c r="H33" s="92">
        <v>1198001</v>
      </c>
      <c r="I33" s="92" t="s">
        <v>761</v>
      </c>
      <c r="J33" s="92">
        <v>3132725393</v>
      </c>
      <c r="K33" s="92">
        <v>4660000389</v>
      </c>
      <c r="L33" s="93" t="s">
        <v>763</v>
      </c>
      <c r="M33" s="92" t="s">
        <v>758</v>
      </c>
      <c r="N33" s="95" t="s">
        <v>2276</v>
      </c>
      <c r="O33" s="96"/>
      <c r="P33" s="97">
        <v>28</v>
      </c>
      <c r="Q33" s="95" t="s">
        <v>2292</v>
      </c>
      <c r="R33" s="95" t="s">
        <v>71</v>
      </c>
      <c r="S33" s="95" t="s">
        <v>778</v>
      </c>
      <c r="T33" s="95"/>
      <c r="U33" s="95"/>
      <c r="V33" s="98">
        <v>17405</v>
      </c>
      <c r="W33" s="95" t="s">
        <v>2387</v>
      </c>
      <c r="X33" s="95" t="s">
        <v>2294</v>
      </c>
      <c r="Y33" s="95" t="s">
        <v>2295</v>
      </c>
      <c r="Z33" s="95"/>
      <c r="AA33" s="95" t="s">
        <v>95</v>
      </c>
      <c r="AB33" s="95" t="s">
        <v>95</v>
      </c>
      <c r="AC33" s="96"/>
      <c r="AD33" s="95" t="s">
        <v>2280</v>
      </c>
      <c r="AE33" s="96">
        <v>45042</v>
      </c>
      <c r="AF33" s="96">
        <v>45085</v>
      </c>
      <c r="AG33" s="99" t="s">
        <v>95</v>
      </c>
      <c r="AH33" s="100" t="s">
        <v>95</v>
      </c>
      <c r="AI33" s="96" t="s">
        <v>95</v>
      </c>
      <c r="AJ33" s="95" t="s">
        <v>95</v>
      </c>
      <c r="AK33" s="95" t="s">
        <v>95</v>
      </c>
      <c r="AL33" s="95"/>
      <c r="AM33" s="101"/>
      <c r="AN33" s="101"/>
      <c r="AO33" s="101"/>
      <c r="AP33" s="101"/>
      <c r="AQ33" s="101">
        <v>0</v>
      </c>
      <c r="AR33" s="101" t="s">
        <v>95</v>
      </c>
      <c r="AS33" s="96" t="s">
        <v>95</v>
      </c>
      <c r="AT33" s="96" t="s">
        <v>95</v>
      </c>
      <c r="AU33" s="95" t="s">
        <v>95</v>
      </c>
      <c r="AV33" s="96">
        <f t="shared" si="0"/>
        <v>45042</v>
      </c>
      <c r="AW33" s="99">
        <v>45050.310990625003</v>
      </c>
      <c r="AX33" s="102" t="s">
        <v>2523</v>
      </c>
      <c r="AY33" s="102">
        <f t="shared" si="1"/>
        <v>45085</v>
      </c>
      <c r="AZ33" s="103">
        <v>25</v>
      </c>
      <c r="BA33" s="104">
        <v>28</v>
      </c>
      <c r="BB33" s="105">
        <f>NETWORKDAYS.INTL(AV33+1,AY33,1,FESTIVOS[FECHA CORTA])</f>
        <v>29</v>
      </c>
    </row>
    <row r="34" spans="1:54" x14ac:dyDescent="0.25">
      <c r="A34" s="91">
        <v>1065006307</v>
      </c>
      <c r="B34" s="92" t="s">
        <v>2388</v>
      </c>
      <c r="C34" s="92" t="s">
        <v>774</v>
      </c>
      <c r="D34" s="92" t="s">
        <v>2334</v>
      </c>
      <c r="E34" s="92" t="s">
        <v>756</v>
      </c>
      <c r="F34" s="93" t="s">
        <v>2386</v>
      </c>
      <c r="G34" s="94">
        <v>45085</v>
      </c>
      <c r="H34" s="92">
        <v>1198001</v>
      </c>
      <c r="I34" s="92" t="s">
        <v>761</v>
      </c>
      <c r="J34" s="92">
        <v>3015867568</v>
      </c>
      <c r="K34" s="92">
        <v>4660000389</v>
      </c>
      <c r="L34" s="93" t="s">
        <v>763</v>
      </c>
      <c r="M34" s="92" t="s">
        <v>758</v>
      </c>
      <c r="N34" s="95" t="s">
        <v>2276</v>
      </c>
      <c r="O34" s="96"/>
      <c r="P34" s="97">
        <v>28</v>
      </c>
      <c r="Q34" s="95" t="s">
        <v>2292</v>
      </c>
      <c r="R34" s="95" t="s">
        <v>71</v>
      </c>
      <c r="S34" s="95" t="s">
        <v>778</v>
      </c>
      <c r="T34" s="95"/>
      <c r="U34" s="95"/>
      <c r="V34" s="98">
        <v>17405</v>
      </c>
      <c r="W34" s="95" t="s">
        <v>2389</v>
      </c>
      <c r="X34" s="95" t="s">
        <v>2294</v>
      </c>
      <c r="Y34" s="95" t="s">
        <v>2295</v>
      </c>
      <c r="Z34" s="95"/>
      <c r="AA34" s="95" t="s">
        <v>95</v>
      </c>
      <c r="AB34" s="95" t="s">
        <v>95</v>
      </c>
      <c r="AC34" s="96"/>
      <c r="AD34" s="95" t="s">
        <v>2280</v>
      </c>
      <c r="AE34" s="96">
        <v>45042</v>
      </c>
      <c r="AF34" s="96">
        <v>45085</v>
      </c>
      <c r="AG34" s="99" t="s">
        <v>95</v>
      </c>
      <c r="AH34" s="100" t="s">
        <v>95</v>
      </c>
      <c r="AI34" s="96" t="s">
        <v>95</v>
      </c>
      <c r="AJ34" s="95" t="s">
        <v>95</v>
      </c>
      <c r="AK34" s="95" t="s">
        <v>95</v>
      </c>
      <c r="AL34" s="95"/>
      <c r="AM34" s="101">
        <v>1160000</v>
      </c>
      <c r="AN34" s="101">
        <v>325900</v>
      </c>
      <c r="AO34" s="101">
        <v>0</v>
      </c>
      <c r="AP34" s="101">
        <v>1485900</v>
      </c>
      <c r="AQ34" s="101">
        <v>49530</v>
      </c>
      <c r="AR34" s="101" t="s">
        <v>95</v>
      </c>
      <c r="AS34" s="96" t="s">
        <v>95</v>
      </c>
      <c r="AT34" s="96" t="s">
        <v>95</v>
      </c>
      <c r="AU34" s="95" t="s">
        <v>95</v>
      </c>
      <c r="AV34" s="96">
        <f t="shared" si="0"/>
        <v>45042</v>
      </c>
      <c r="AW34" s="99">
        <v>45050.310990625003</v>
      </c>
      <c r="AX34" s="102" t="s">
        <v>2523</v>
      </c>
      <c r="AY34" s="102">
        <f t="shared" si="1"/>
        <v>45085</v>
      </c>
      <c r="AZ34" s="103">
        <v>25</v>
      </c>
      <c r="BA34" s="104">
        <v>28</v>
      </c>
      <c r="BB34" s="105">
        <f>NETWORKDAYS.INTL(AV34+1,AY34,1,FESTIVOS[FECHA CORTA])</f>
        <v>29</v>
      </c>
    </row>
    <row r="35" spans="1:54" hidden="1" x14ac:dyDescent="0.25">
      <c r="A35" s="91">
        <v>1019052337</v>
      </c>
      <c r="B35" s="92" t="s">
        <v>2390</v>
      </c>
      <c r="C35" s="92" t="s">
        <v>774</v>
      </c>
      <c r="D35" s="92" t="s">
        <v>1183</v>
      </c>
      <c r="E35" s="92" t="s">
        <v>756</v>
      </c>
      <c r="F35" s="93" t="s">
        <v>2391</v>
      </c>
      <c r="G35" s="94">
        <v>45085</v>
      </c>
      <c r="H35" s="92">
        <v>1427001</v>
      </c>
      <c r="I35" s="92" t="s">
        <v>757</v>
      </c>
      <c r="J35" s="92">
        <v>3112190771</v>
      </c>
      <c r="K35" s="92">
        <v>4600017284</v>
      </c>
      <c r="L35" s="93" t="s">
        <v>763</v>
      </c>
      <c r="M35" s="92" t="s">
        <v>758</v>
      </c>
      <c r="N35" s="95" t="s">
        <v>2276</v>
      </c>
      <c r="O35" s="96">
        <v>45103</v>
      </c>
      <c r="P35" s="97">
        <v>12</v>
      </c>
      <c r="Q35" s="95" t="s">
        <v>2277</v>
      </c>
      <c r="R35" s="95" t="s">
        <v>71</v>
      </c>
      <c r="S35" s="95" t="s">
        <v>778</v>
      </c>
      <c r="T35" s="95"/>
      <c r="U35" s="95"/>
      <c r="V35" s="98">
        <v>17514</v>
      </c>
      <c r="W35" s="95" t="s">
        <v>2392</v>
      </c>
      <c r="X35" s="95" t="s">
        <v>890</v>
      </c>
      <c r="Y35" s="95" t="s">
        <v>889</v>
      </c>
      <c r="Z35" s="95"/>
      <c r="AA35" s="95" t="s">
        <v>95</v>
      </c>
      <c r="AB35" s="95" t="s">
        <v>95</v>
      </c>
      <c r="AC35" s="96"/>
      <c r="AD35" s="95" t="s">
        <v>2280</v>
      </c>
      <c r="AE35" s="96">
        <v>45065</v>
      </c>
      <c r="AF35" s="96">
        <v>45085</v>
      </c>
      <c r="AG35" s="99" t="s">
        <v>95</v>
      </c>
      <c r="AH35" s="100" t="s">
        <v>95</v>
      </c>
      <c r="AI35" s="96" t="s">
        <v>95</v>
      </c>
      <c r="AJ35" s="95" t="s">
        <v>95</v>
      </c>
      <c r="AK35" s="95" t="s">
        <v>95</v>
      </c>
      <c r="AL35" s="95"/>
      <c r="AM35" s="101"/>
      <c r="AN35" s="101"/>
      <c r="AO35" s="101"/>
      <c r="AP35" s="101"/>
      <c r="AQ35" s="101">
        <v>0</v>
      </c>
      <c r="AR35" s="101" t="s">
        <v>95</v>
      </c>
      <c r="AS35" s="96" t="s">
        <v>95</v>
      </c>
      <c r="AT35" s="96" t="s">
        <v>95</v>
      </c>
      <c r="AU35" s="95" t="s">
        <v>95</v>
      </c>
      <c r="AV35" s="96">
        <f t="shared" si="0"/>
        <v>45065</v>
      </c>
      <c r="AW35" s="99">
        <v>45071.6240483449</v>
      </c>
      <c r="AX35" s="102" t="s">
        <v>2521</v>
      </c>
      <c r="AY35" s="102">
        <f t="shared" si="1"/>
        <v>45085</v>
      </c>
      <c r="AZ35" s="103">
        <v>11</v>
      </c>
      <c r="BA35" s="104">
        <v>12</v>
      </c>
      <c r="BB35" s="105">
        <f>NETWORKDAYS.INTL(AV35+1,AY35,1,FESTIVOS[FECHA CORTA])</f>
        <v>13</v>
      </c>
    </row>
    <row r="36" spans="1:54" x14ac:dyDescent="0.25">
      <c r="A36" s="91">
        <v>1030696794</v>
      </c>
      <c r="B36" s="92" t="s">
        <v>1224</v>
      </c>
      <c r="C36" s="92" t="s">
        <v>774</v>
      </c>
      <c r="D36" s="92" t="s">
        <v>2334</v>
      </c>
      <c r="E36" s="92" t="s">
        <v>756</v>
      </c>
      <c r="F36" s="93" t="s">
        <v>2335</v>
      </c>
      <c r="G36" s="94">
        <v>45085</v>
      </c>
      <c r="H36" s="92">
        <v>1198001</v>
      </c>
      <c r="I36" s="92" t="s">
        <v>757</v>
      </c>
      <c r="J36" s="92">
        <v>3053476586</v>
      </c>
      <c r="K36" s="92">
        <v>4660000389</v>
      </c>
      <c r="L36" s="93" t="s">
        <v>763</v>
      </c>
      <c r="M36" s="92" t="s">
        <v>758</v>
      </c>
      <c r="N36" s="95" t="s">
        <v>2276</v>
      </c>
      <c r="O36" s="96"/>
      <c r="P36" s="97">
        <v>22</v>
      </c>
      <c r="Q36" s="95" t="s">
        <v>2292</v>
      </c>
      <c r="R36" s="95" t="s">
        <v>71</v>
      </c>
      <c r="S36" s="95" t="s">
        <v>778</v>
      </c>
      <c r="T36" s="95"/>
      <c r="U36" s="95"/>
      <c r="V36" s="98">
        <v>17439</v>
      </c>
      <c r="W36" s="95" t="s">
        <v>2393</v>
      </c>
      <c r="X36" s="95" t="s">
        <v>2337</v>
      </c>
      <c r="Y36" s="95" t="s">
        <v>2295</v>
      </c>
      <c r="Z36" s="95"/>
      <c r="AA36" s="95" t="s">
        <v>95</v>
      </c>
      <c r="AB36" s="95" t="s">
        <v>95</v>
      </c>
      <c r="AC36" s="96"/>
      <c r="AD36" s="95" t="s">
        <v>2280</v>
      </c>
      <c r="AE36" s="96">
        <v>45051</v>
      </c>
      <c r="AF36" s="96">
        <v>45085</v>
      </c>
      <c r="AG36" s="99" t="s">
        <v>95</v>
      </c>
      <c r="AH36" s="100" t="s">
        <v>95</v>
      </c>
      <c r="AI36" s="96" t="s">
        <v>95</v>
      </c>
      <c r="AJ36" s="95" t="s">
        <v>95</v>
      </c>
      <c r="AK36" s="95" t="s">
        <v>95</v>
      </c>
      <c r="AL36" s="95"/>
      <c r="AM36" s="101">
        <v>1160000</v>
      </c>
      <c r="AN36" s="101">
        <v>325900</v>
      </c>
      <c r="AO36" s="101">
        <v>0</v>
      </c>
      <c r="AP36" s="101">
        <v>1485900</v>
      </c>
      <c r="AQ36" s="101">
        <v>49530</v>
      </c>
      <c r="AR36" s="101" t="s">
        <v>95</v>
      </c>
      <c r="AS36" s="96" t="s">
        <v>95</v>
      </c>
      <c r="AT36" s="96" t="s">
        <v>95</v>
      </c>
      <c r="AU36" s="95" t="s">
        <v>95</v>
      </c>
      <c r="AV36" s="96">
        <f t="shared" si="0"/>
        <v>45051</v>
      </c>
      <c r="AW36" s="99">
        <v>45058.306619525501</v>
      </c>
      <c r="AX36" s="102" t="s">
        <v>2525</v>
      </c>
      <c r="AY36" s="102">
        <f t="shared" si="1"/>
        <v>45085</v>
      </c>
      <c r="AZ36" s="103">
        <v>19</v>
      </c>
      <c r="BA36" s="104">
        <v>22</v>
      </c>
      <c r="BB36" s="105">
        <f>NETWORKDAYS.INTL(AV36+1,AY36,1,FESTIVOS[FECHA CORTA])</f>
        <v>23</v>
      </c>
    </row>
    <row r="37" spans="1:54" hidden="1" x14ac:dyDescent="0.25">
      <c r="A37" s="91">
        <v>1032445405</v>
      </c>
      <c r="B37" s="92" t="s">
        <v>2394</v>
      </c>
      <c r="C37" s="92" t="s">
        <v>774</v>
      </c>
      <c r="D37" s="92" t="s">
        <v>2395</v>
      </c>
      <c r="E37" s="92" t="s">
        <v>756</v>
      </c>
      <c r="F37" s="93" t="s">
        <v>2396</v>
      </c>
      <c r="G37" s="94">
        <v>45085</v>
      </c>
      <c r="H37" s="92">
        <v>4811001</v>
      </c>
      <c r="I37" s="92" t="s">
        <v>762</v>
      </c>
      <c r="J37" s="92">
        <v>3114688381</v>
      </c>
      <c r="K37" s="92" t="s">
        <v>2397</v>
      </c>
      <c r="L37" s="93"/>
      <c r="M37" s="92" t="s">
        <v>758</v>
      </c>
      <c r="N37" s="95" t="s">
        <v>2276</v>
      </c>
      <c r="O37" s="96"/>
      <c r="P37" s="97">
        <v>6</v>
      </c>
      <c r="Q37" s="95" t="s">
        <v>2277</v>
      </c>
      <c r="R37" s="95" t="s">
        <v>71</v>
      </c>
      <c r="S37" s="95" t="s">
        <v>778</v>
      </c>
      <c r="T37" s="95"/>
      <c r="U37" s="95"/>
      <c r="V37" s="98">
        <v>17523</v>
      </c>
      <c r="W37" s="95" t="s">
        <v>2398</v>
      </c>
      <c r="X37" s="95" t="s">
        <v>2399</v>
      </c>
      <c r="Y37" s="95" t="s">
        <v>203</v>
      </c>
      <c r="Z37" s="95"/>
      <c r="AA37" s="95" t="s">
        <v>95</v>
      </c>
      <c r="AB37" s="95" t="s">
        <v>95</v>
      </c>
      <c r="AC37" s="96"/>
      <c r="AD37" s="95" t="s">
        <v>2280</v>
      </c>
      <c r="AE37" s="96">
        <v>45076</v>
      </c>
      <c r="AF37" s="96">
        <v>45085</v>
      </c>
      <c r="AG37" s="99" t="s">
        <v>95</v>
      </c>
      <c r="AH37" s="100" t="s">
        <v>95</v>
      </c>
      <c r="AI37" s="96" t="s">
        <v>95</v>
      </c>
      <c r="AJ37" s="95" t="s">
        <v>95</v>
      </c>
      <c r="AK37" s="95" t="s">
        <v>95</v>
      </c>
      <c r="AL37" s="95"/>
      <c r="AM37" s="101">
        <v>1712955</v>
      </c>
      <c r="AN37" s="101">
        <v>0</v>
      </c>
      <c r="AO37" s="101">
        <v>0</v>
      </c>
      <c r="AP37" s="101">
        <v>1712955</v>
      </c>
      <c r="AQ37" s="101">
        <v>57098.5</v>
      </c>
      <c r="AR37" s="101" t="s">
        <v>95</v>
      </c>
      <c r="AS37" s="96" t="s">
        <v>95</v>
      </c>
      <c r="AT37" s="96" t="s">
        <v>95</v>
      </c>
      <c r="AU37" s="95" t="s">
        <v>95</v>
      </c>
      <c r="AV37" s="96">
        <f t="shared" si="0"/>
        <v>45076</v>
      </c>
      <c r="AW37" s="99">
        <v>45083.481510104197</v>
      </c>
      <c r="AX37" s="102" t="s">
        <v>2532</v>
      </c>
      <c r="AY37" s="102">
        <f t="shared" si="1"/>
        <v>45085</v>
      </c>
      <c r="AZ37" s="103">
        <v>3</v>
      </c>
      <c r="BA37" s="104">
        <v>6</v>
      </c>
      <c r="BB37" s="105">
        <f>NETWORKDAYS.INTL(AV37+1,AY37,1,FESTIVOS[FECHA CORTA])</f>
        <v>7</v>
      </c>
    </row>
    <row r="38" spans="1:54" x14ac:dyDescent="0.25">
      <c r="A38" s="91">
        <v>80902015</v>
      </c>
      <c r="B38" s="92" t="s">
        <v>2400</v>
      </c>
      <c r="C38" s="92" t="s">
        <v>774</v>
      </c>
      <c r="D38" s="92" t="s">
        <v>2334</v>
      </c>
      <c r="E38" s="92" t="s">
        <v>756</v>
      </c>
      <c r="F38" s="93" t="s">
        <v>2335</v>
      </c>
      <c r="G38" s="94">
        <v>45085</v>
      </c>
      <c r="H38" s="92">
        <v>1198001</v>
      </c>
      <c r="I38" s="92" t="s">
        <v>757</v>
      </c>
      <c r="J38" s="92">
        <v>3503337346</v>
      </c>
      <c r="K38" s="92">
        <v>4660000389</v>
      </c>
      <c r="L38" s="93" t="s">
        <v>763</v>
      </c>
      <c r="M38" s="92" t="s">
        <v>758</v>
      </c>
      <c r="N38" s="95" t="s">
        <v>2276</v>
      </c>
      <c r="O38" s="96"/>
      <c r="P38" s="97">
        <v>22</v>
      </c>
      <c r="Q38" s="95" t="s">
        <v>2292</v>
      </c>
      <c r="R38" s="95" t="s">
        <v>71</v>
      </c>
      <c r="S38" s="95" t="s">
        <v>778</v>
      </c>
      <c r="T38" s="95"/>
      <c r="U38" s="95"/>
      <c r="V38" s="98">
        <v>17439</v>
      </c>
      <c r="W38" s="95" t="s">
        <v>2401</v>
      </c>
      <c r="X38" s="95" t="s">
        <v>2337</v>
      </c>
      <c r="Y38" s="95" t="s">
        <v>2295</v>
      </c>
      <c r="Z38" s="95"/>
      <c r="AA38" s="95" t="s">
        <v>95</v>
      </c>
      <c r="AB38" s="95" t="s">
        <v>95</v>
      </c>
      <c r="AC38" s="96"/>
      <c r="AD38" s="95" t="s">
        <v>2280</v>
      </c>
      <c r="AE38" s="96">
        <v>45051</v>
      </c>
      <c r="AF38" s="96">
        <v>45085</v>
      </c>
      <c r="AG38" s="99" t="s">
        <v>95</v>
      </c>
      <c r="AH38" s="100" t="s">
        <v>95</v>
      </c>
      <c r="AI38" s="96" t="s">
        <v>95</v>
      </c>
      <c r="AJ38" s="95" t="s">
        <v>95</v>
      </c>
      <c r="AK38" s="95" t="s">
        <v>95</v>
      </c>
      <c r="AL38" s="95"/>
      <c r="AM38" s="101">
        <v>1160000</v>
      </c>
      <c r="AN38" s="101">
        <v>325900</v>
      </c>
      <c r="AO38" s="101">
        <v>0</v>
      </c>
      <c r="AP38" s="101">
        <v>1485900</v>
      </c>
      <c r="AQ38" s="101">
        <v>49530</v>
      </c>
      <c r="AR38" s="101" t="s">
        <v>95</v>
      </c>
      <c r="AS38" s="96" t="s">
        <v>95</v>
      </c>
      <c r="AT38" s="96" t="s">
        <v>95</v>
      </c>
      <c r="AU38" s="95" t="s">
        <v>95</v>
      </c>
      <c r="AV38" s="96">
        <f t="shared" si="0"/>
        <v>45051</v>
      </c>
      <c r="AW38" s="99">
        <v>45058.306619525501</v>
      </c>
      <c r="AX38" s="102" t="s">
        <v>2525</v>
      </c>
      <c r="AY38" s="102">
        <f t="shared" si="1"/>
        <v>45085</v>
      </c>
      <c r="AZ38" s="103">
        <v>19</v>
      </c>
      <c r="BA38" s="104">
        <v>22</v>
      </c>
      <c r="BB38" s="105">
        <f>NETWORKDAYS.INTL(AV38+1,AY38,1,FESTIVOS[FECHA CORTA])</f>
        <v>23</v>
      </c>
    </row>
    <row r="39" spans="1:54" x14ac:dyDescent="0.25">
      <c r="A39" s="91">
        <v>1000722730</v>
      </c>
      <c r="B39" s="92" t="s">
        <v>2402</v>
      </c>
      <c r="C39" s="92" t="s">
        <v>774</v>
      </c>
      <c r="D39" s="92" t="s">
        <v>2252</v>
      </c>
      <c r="E39" s="92" t="s">
        <v>756</v>
      </c>
      <c r="F39" s="93" t="s">
        <v>2403</v>
      </c>
      <c r="G39" s="94">
        <v>45085</v>
      </c>
      <c r="H39" s="92">
        <v>1197001</v>
      </c>
      <c r="I39" s="92" t="s">
        <v>757</v>
      </c>
      <c r="J39" s="92">
        <v>3182364438</v>
      </c>
      <c r="K39" s="92">
        <v>4660000389</v>
      </c>
      <c r="L39" s="93" t="s">
        <v>763</v>
      </c>
      <c r="M39" s="92" t="s">
        <v>758</v>
      </c>
      <c r="N39" s="95" t="s">
        <v>2276</v>
      </c>
      <c r="O39" s="96"/>
      <c r="P39" s="97">
        <v>20</v>
      </c>
      <c r="Q39" s="95" t="s">
        <v>2292</v>
      </c>
      <c r="R39" s="95" t="s">
        <v>71</v>
      </c>
      <c r="S39" s="95" t="s">
        <v>778</v>
      </c>
      <c r="T39" s="95"/>
      <c r="U39" s="95"/>
      <c r="V39" s="98">
        <v>17482</v>
      </c>
      <c r="W39" s="95" t="s">
        <v>2404</v>
      </c>
      <c r="X39" s="95" t="s">
        <v>2310</v>
      </c>
      <c r="Y39" s="95" t="s">
        <v>2290</v>
      </c>
      <c r="Z39" s="95"/>
      <c r="AA39" s="95" t="s">
        <v>95</v>
      </c>
      <c r="AB39" s="95" t="s">
        <v>95</v>
      </c>
      <c r="AC39" s="96"/>
      <c r="AD39" s="95" t="s">
        <v>2280</v>
      </c>
      <c r="AE39" s="96">
        <v>45055</v>
      </c>
      <c r="AF39" s="96">
        <v>45085</v>
      </c>
      <c r="AG39" s="99" t="s">
        <v>95</v>
      </c>
      <c r="AH39" s="100" t="s">
        <v>95</v>
      </c>
      <c r="AI39" s="96" t="s">
        <v>95</v>
      </c>
      <c r="AJ39" s="95" t="s">
        <v>95</v>
      </c>
      <c r="AK39" s="95" t="s">
        <v>95</v>
      </c>
      <c r="AL39" s="95"/>
      <c r="AM39" s="101">
        <v>1160000</v>
      </c>
      <c r="AN39" s="101">
        <v>0</v>
      </c>
      <c r="AO39" s="101">
        <v>0</v>
      </c>
      <c r="AP39" s="101">
        <v>1160000</v>
      </c>
      <c r="AQ39" s="101">
        <v>38666.666666666664</v>
      </c>
      <c r="AR39" s="101" t="s">
        <v>95</v>
      </c>
      <c r="AS39" s="96" t="s">
        <v>95</v>
      </c>
      <c r="AT39" s="96" t="s">
        <v>95</v>
      </c>
      <c r="AU39" s="95" t="s">
        <v>95</v>
      </c>
      <c r="AV39" s="96">
        <f t="shared" si="0"/>
        <v>45055</v>
      </c>
      <c r="AW39" s="99">
        <v>45058.620850844898</v>
      </c>
      <c r="AX39" s="102" t="s">
        <v>2525</v>
      </c>
      <c r="AY39" s="102">
        <f t="shared" si="1"/>
        <v>45085</v>
      </c>
      <c r="AZ39" s="103">
        <v>19</v>
      </c>
      <c r="BA39" s="104">
        <v>20</v>
      </c>
      <c r="BB39" s="105">
        <f>NETWORKDAYS.INTL(AV39+1,AY39,1,FESTIVOS[FECHA CORTA])</f>
        <v>21</v>
      </c>
    </row>
    <row r="40" spans="1:54" x14ac:dyDescent="0.25">
      <c r="A40" s="91">
        <v>1024598453</v>
      </c>
      <c r="B40" s="92" t="s">
        <v>2405</v>
      </c>
      <c r="C40" s="92" t="s">
        <v>774</v>
      </c>
      <c r="D40" s="107" t="s">
        <v>2362</v>
      </c>
      <c r="E40" s="92" t="s">
        <v>756</v>
      </c>
      <c r="F40" s="108" t="s">
        <v>2406</v>
      </c>
      <c r="G40" s="94">
        <v>45085</v>
      </c>
      <c r="H40" s="92">
        <v>1197001</v>
      </c>
      <c r="I40" s="92" t="s">
        <v>757</v>
      </c>
      <c r="J40" s="92">
        <v>3215652493</v>
      </c>
      <c r="K40" s="92">
        <v>4660000389</v>
      </c>
      <c r="L40" s="93" t="s">
        <v>2407</v>
      </c>
      <c r="M40" s="92" t="s">
        <v>758</v>
      </c>
      <c r="N40" s="95" t="s">
        <v>2276</v>
      </c>
      <c r="O40" s="96"/>
      <c r="P40" s="97">
        <v>22</v>
      </c>
      <c r="Q40" s="95" t="s">
        <v>2292</v>
      </c>
      <c r="R40" s="95" t="s">
        <v>71</v>
      </c>
      <c r="S40" s="95" t="s">
        <v>778</v>
      </c>
      <c r="T40" s="95"/>
      <c r="U40" s="95"/>
      <c r="V40" s="98">
        <v>17438</v>
      </c>
      <c r="W40" s="95" t="s">
        <v>2408</v>
      </c>
      <c r="X40" s="95" t="s">
        <v>2289</v>
      </c>
      <c r="Y40" s="95" t="s">
        <v>2290</v>
      </c>
      <c r="Z40" s="95"/>
      <c r="AA40" s="95" t="s">
        <v>95</v>
      </c>
      <c r="AB40" s="95" t="s">
        <v>95</v>
      </c>
      <c r="AC40" s="96"/>
      <c r="AD40" s="95" t="s">
        <v>2280</v>
      </c>
      <c r="AE40" s="96">
        <v>45051</v>
      </c>
      <c r="AF40" s="96">
        <v>45085</v>
      </c>
      <c r="AG40" s="99" t="s">
        <v>95</v>
      </c>
      <c r="AH40" s="100" t="s">
        <v>95</v>
      </c>
      <c r="AI40" s="96" t="s">
        <v>95</v>
      </c>
      <c r="AJ40" s="95" t="s">
        <v>95</v>
      </c>
      <c r="AK40" s="95" t="s">
        <v>95</v>
      </c>
      <c r="AL40" s="95"/>
      <c r="AM40" s="101"/>
      <c r="AN40" s="101"/>
      <c r="AO40" s="101"/>
      <c r="AP40" s="101"/>
      <c r="AQ40" s="101">
        <v>0</v>
      </c>
      <c r="AR40" s="101" t="s">
        <v>95</v>
      </c>
      <c r="AS40" s="96" t="s">
        <v>95</v>
      </c>
      <c r="AT40" s="96" t="s">
        <v>95</v>
      </c>
      <c r="AU40" s="95" t="s">
        <v>95</v>
      </c>
      <c r="AV40" s="96">
        <f t="shared" si="0"/>
        <v>45051</v>
      </c>
      <c r="AW40" s="99">
        <v>45058.306726238399</v>
      </c>
      <c r="AX40" s="102" t="s">
        <v>2525</v>
      </c>
      <c r="AY40" s="102">
        <f t="shared" si="1"/>
        <v>45085</v>
      </c>
      <c r="AZ40" s="103">
        <v>19</v>
      </c>
      <c r="BA40" s="104">
        <v>22</v>
      </c>
      <c r="BB40" s="105">
        <f>NETWORKDAYS.INTL(AV40+1,AY40,1,FESTIVOS[FECHA CORTA])</f>
        <v>23</v>
      </c>
    </row>
    <row r="41" spans="1:54" hidden="1" x14ac:dyDescent="0.25">
      <c r="A41" s="109">
        <v>1007648148</v>
      </c>
      <c r="B41" s="110" t="s">
        <v>2409</v>
      </c>
      <c r="C41" s="110" t="s">
        <v>774</v>
      </c>
      <c r="D41" s="110" t="s">
        <v>2410</v>
      </c>
      <c r="E41" s="110" t="s">
        <v>756</v>
      </c>
      <c r="F41" s="110" t="s">
        <v>2382</v>
      </c>
      <c r="G41" s="94">
        <v>45090</v>
      </c>
      <c r="H41" s="110">
        <v>1514001</v>
      </c>
      <c r="I41" s="110" t="s">
        <v>761</v>
      </c>
      <c r="J41" s="110">
        <v>3134133350</v>
      </c>
      <c r="K41" s="110">
        <v>4600018151</v>
      </c>
      <c r="L41" s="110" t="s">
        <v>2323</v>
      </c>
      <c r="M41" s="92" t="s">
        <v>758</v>
      </c>
      <c r="N41" s="95" t="s">
        <v>2276</v>
      </c>
      <c r="O41" s="96"/>
      <c r="P41" s="97">
        <v>9</v>
      </c>
      <c r="Q41" s="95" t="s">
        <v>2277</v>
      </c>
      <c r="R41" s="95" t="s">
        <v>71</v>
      </c>
      <c r="S41" s="95" t="s">
        <v>778</v>
      </c>
      <c r="T41" s="95"/>
      <c r="U41" s="95"/>
      <c r="V41" s="98">
        <v>17522</v>
      </c>
      <c r="W41" s="95" t="s">
        <v>2411</v>
      </c>
      <c r="X41" s="95" t="s">
        <v>2346</v>
      </c>
      <c r="Y41" s="95" t="s">
        <v>768</v>
      </c>
      <c r="Z41" s="95"/>
      <c r="AA41" s="95" t="s">
        <v>95</v>
      </c>
      <c r="AB41" s="95" t="s">
        <v>95</v>
      </c>
      <c r="AC41" s="96"/>
      <c r="AD41" s="95" t="s">
        <v>2280</v>
      </c>
      <c r="AE41" s="96">
        <v>45075</v>
      </c>
      <c r="AF41" s="96">
        <v>45090</v>
      </c>
      <c r="AG41" s="99" t="s">
        <v>95</v>
      </c>
      <c r="AH41" s="100" t="s">
        <v>95</v>
      </c>
      <c r="AI41" s="96" t="s">
        <v>95</v>
      </c>
      <c r="AJ41" s="95" t="s">
        <v>95</v>
      </c>
      <c r="AK41" s="95" t="s">
        <v>95</v>
      </c>
      <c r="AL41" s="95"/>
      <c r="AM41" s="101">
        <v>1192800</v>
      </c>
      <c r="AN41" s="101">
        <v>0</v>
      </c>
      <c r="AO41" s="101">
        <v>487400</v>
      </c>
      <c r="AP41" s="101">
        <v>1680200</v>
      </c>
      <c r="AQ41" s="101">
        <v>56006.666666666664</v>
      </c>
      <c r="AR41" s="101" t="s">
        <v>95</v>
      </c>
      <c r="AS41" s="96" t="s">
        <v>95</v>
      </c>
      <c r="AT41" s="96" t="s">
        <v>95</v>
      </c>
      <c r="AU41" s="95" t="s">
        <v>95</v>
      </c>
      <c r="AV41" s="96">
        <f t="shared" si="0"/>
        <v>45075</v>
      </c>
      <c r="AW41" s="99">
        <v>45078.7084952199</v>
      </c>
      <c r="AX41" s="102" t="s">
        <v>2528</v>
      </c>
      <c r="AY41" s="102">
        <f t="shared" si="1"/>
        <v>45090</v>
      </c>
      <c r="AZ41" s="103">
        <v>8</v>
      </c>
      <c r="BA41" s="104">
        <v>9</v>
      </c>
      <c r="BB41" s="105">
        <f>NETWORKDAYS.INTL(AV41+1,AY41,1,FESTIVOS[FECHA CORTA])</f>
        <v>10</v>
      </c>
    </row>
    <row r="42" spans="1:54" hidden="1" x14ac:dyDescent="0.25">
      <c r="A42" s="109">
        <v>1000330625</v>
      </c>
      <c r="B42" s="110" t="s">
        <v>2412</v>
      </c>
      <c r="C42" s="110" t="s">
        <v>774</v>
      </c>
      <c r="D42" s="110" t="s">
        <v>2413</v>
      </c>
      <c r="E42" s="110" t="s">
        <v>756</v>
      </c>
      <c r="F42" s="110" t="s">
        <v>2414</v>
      </c>
      <c r="G42" s="94">
        <v>45090</v>
      </c>
      <c r="H42" s="110">
        <v>4341007</v>
      </c>
      <c r="I42" s="110" t="s">
        <v>757</v>
      </c>
      <c r="J42" s="110">
        <v>3232898104</v>
      </c>
      <c r="K42" s="110" t="s">
        <v>122</v>
      </c>
      <c r="L42" s="110"/>
      <c r="M42" s="92" t="s">
        <v>758</v>
      </c>
      <c r="N42" s="95" t="s">
        <v>2276</v>
      </c>
      <c r="O42" s="96"/>
      <c r="P42" s="97">
        <v>7</v>
      </c>
      <c r="Q42" s="95" t="s">
        <v>2277</v>
      </c>
      <c r="R42" s="95" t="s">
        <v>71</v>
      </c>
      <c r="S42" s="95" t="s">
        <v>778</v>
      </c>
      <c r="T42" s="95"/>
      <c r="U42" s="95"/>
      <c r="V42" s="98">
        <v>17530</v>
      </c>
      <c r="W42" s="95" t="s">
        <v>2415</v>
      </c>
      <c r="X42" s="95" t="s">
        <v>2325</v>
      </c>
      <c r="Y42" s="95" t="s">
        <v>2416</v>
      </c>
      <c r="Z42" s="95"/>
      <c r="AA42" s="95" t="s">
        <v>95</v>
      </c>
      <c r="AB42" s="95" t="s">
        <v>95</v>
      </c>
      <c r="AC42" s="96"/>
      <c r="AD42" s="95" t="s">
        <v>2280</v>
      </c>
      <c r="AE42" s="96">
        <v>45077</v>
      </c>
      <c r="AF42" s="96">
        <v>45090</v>
      </c>
      <c r="AG42" s="99" t="s">
        <v>95</v>
      </c>
      <c r="AH42" s="100" t="s">
        <v>95</v>
      </c>
      <c r="AI42" s="96" t="s">
        <v>95</v>
      </c>
      <c r="AJ42" s="95" t="s">
        <v>95</v>
      </c>
      <c r="AK42" s="95" t="s">
        <v>95</v>
      </c>
      <c r="AL42" s="95"/>
      <c r="AM42" s="101">
        <v>1353600</v>
      </c>
      <c r="AN42" s="101">
        <v>0</v>
      </c>
      <c r="AO42" s="101">
        <v>0</v>
      </c>
      <c r="AP42" s="101">
        <v>1353600</v>
      </c>
      <c r="AQ42" s="101">
        <v>45120</v>
      </c>
      <c r="AR42" s="101" t="s">
        <v>95</v>
      </c>
      <c r="AS42" s="96" t="s">
        <v>95</v>
      </c>
      <c r="AT42" s="96" t="s">
        <v>95</v>
      </c>
      <c r="AU42" s="95" t="s">
        <v>95</v>
      </c>
      <c r="AV42" s="96">
        <f t="shared" si="0"/>
        <v>45077</v>
      </c>
      <c r="AW42" s="99">
        <v>45079.357004317098</v>
      </c>
      <c r="AX42" s="102" t="s">
        <v>2531</v>
      </c>
      <c r="AY42" s="102">
        <f t="shared" si="1"/>
        <v>45090</v>
      </c>
      <c r="AZ42" s="103">
        <v>6</v>
      </c>
      <c r="BA42" s="104">
        <v>7</v>
      </c>
      <c r="BB42" s="105">
        <f>NETWORKDAYS.INTL(AV42+1,AY42,1,FESTIVOS[FECHA CORTA])</f>
        <v>8</v>
      </c>
    </row>
    <row r="43" spans="1:54" hidden="1" x14ac:dyDescent="0.25">
      <c r="A43" s="109">
        <v>1044422034</v>
      </c>
      <c r="B43" s="110" t="s">
        <v>2417</v>
      </c>
      <c r="C43" s="110" t="s">
        <v>774</v>
      </c>
      <c r="D43" s="110" t="s">
        <v>2418</v>
      </c>
      <c r="E43" s="110" t="s">
        <v>756</v>
      </c>
      <c r="F43" s="110" t="s">
        <v>2419</v>
      </c>
      <c r="G43" s="94">
        <v>45090</v>
      </c>
      <c r="H43" s="110">
        <v>1060001</v>
      </c>
      <c r="I43" s="110" t="s">
        <v>761</v>
      </c>
      <c r="J43" s="110">
        <v>3017648652</v>
      </c>
      <c r="K43" s="110">
        <v>4600018227</v>
      </c>
      <c r="L43" s="110" t="s">
        <v>2287</v>
      </c>
      <c r="M43" s="92" t="s">
        <v>758</v>
      </c>
      <c r="N43" s="95" t="s">
        <v>2276</v>
      </c>
      <c r="O43" s="96"/>
      <c r="P43" s="97">
        <v>6</v>
      </c>
      <c r="Q43" s="95" t="s">
        <v>2277</v>
      </c>
      <c r="R43" s="95" t="s">
        <v>71</v>
      </c>
      <c r="S43" s="95" t="s">
        <v>778</v>
      </c>
      <c r="T43" s="95"/>
      <c r="U43" s="95"/>
      <c r="V43" s="98">
        <v>17538</v>
      </c>
      <c r="W43" s="95" t="s">
        <v>2420</v>
      </c>
      <c r="X43" s="95" t="s">
        <v>770</v>
      </c>
      <c r="Y43" s="95" t="s">
        <v>319</v>
      </c>
      <c r="Z43" s="95"/>
      <c r="AA43" s="95" t="s">
        <v>95</v>
      </c>
      <c r="AB43" s="95" t="s">
        <v>95</v>
      </c>
      <c r="AC43" s="96"/>
      <c r="AD43" s="95" t="s">
        <v>2280</v>
      </c>
      <c r="AE43" s="96">
        <v>45078</v>
      </c>
      <c r="AF43" s="96">
        <v>45090</v>
      </c>
      <c r="AG43" s="99" t="s">
        <v>95</v>
      </c>
      <c r="AH43" s="100" t="s">
        <v>95</v>
      </c>
      <c r="AI43" s="96" t="s">
        <v>95</v>
      </c>
      <c r="AJ43" s="95" t="s">
        <v>95</v>
      </c>
      <c r="AK43" s="95" t="s">
        <v>95</v>
      </c>
      <c r="AL43" s="95"/>
      <c r="AM43" s="101">
        <v>2630500</v>
      </c>
      <c r="AN43" s="101">
        <v>0</v>
      </c>
      <c r="AO43" s="101">
        <v>1076800</v>
      </c>
      <c r="AP43" s="101">
        <v>3707300</v>
      </c>
      <c r="AQ43" s="101">
        <v>123576.66666666667</v>
      </c>
      <c r="AR43" s="101" t="s">
        <v>95</v>
      </c>
      <c r="AS43" s="96" t="s">
        <v>95</v>
      </c>
      <c r="AT43" s="96" t="s">
        <v>95</v>
      </c>
      <c r="AU43" s="95" t="s">
        <v>95</v>
      </c>
      <c r="AV43" s="96">
        <f t="shared" si="0"/>
        <v>45078</v>
      </c>
      <c r="AW43" s="99">
        <v>45079.366571030099</v>
      </c>
      <c r="AX43" s="102" t="s">
        <v>2531</v>
      </c>
      <c r="AY43" s="102">
        <f t="shared" si="1"/>
        <v>45090</v>
      </c>
      <c r="AZ43" s="103">
        <v>6</v>
      </c>
      <c r="BA43" s="104">
        <v>6</v>
      </c>
      <c r="BB43" s="105">
        <f>NETWORKDAYS.INTL(AV43+1,AY43,1,FESTIVOS[FECHA CORTA])</f>
        <v>7</v>
      </c>
    </row>
    <row r="44" spans="1:54" hidden="1" x14ac:dyDescent="0.25">
      <c r="A44" s="109">
        <v>52473763</v>
      </c>
      <c r="B44" s="110" t="s">
        <v>2421</v>
      </c>
      <c r="C44" s="110" t="s">
        <v>774</v>
      </c>
      <c r="D44" s="110" t="s">
        <v>2422</v>
      </c>
      <c r="E44" s="110" t="s">
        <v>756</v>
      </c>
      <c r="F44" s="110" t="s">
        <v>2423</v>
      </c>
      <c r="G44" s="94">
        <v>45090</v>
      </c>
      <c r="H44" s="110">
        <v>1511001</v>
      </c>
      <c r="I44" s="110" t="s">
        <v>761</v>
      </c>
      <c r="J44" s="110" t="s">
        <v>2424</v>
      </c>
      <c r="K44" s="110">
        <v>4600017933</v>
      </c>
      <c r="L44" s="110" t="s">
        <v>2287</v>
      </c>
      <c r="M44" s="92" t="s">
        <v>758</v>
      </c>
      <c r="N44" s="95" t="s">
        <v>2276</v>
      </c>
      <c r="O44" s="96"/>
      <c r="P44" s="97">
        <v>5</v>
      </c>
      <c r="Q44" s="95" t="s">
        <v>2277</v>
      </c>
      <c r="R44" s="95" t="s">
        <v>71</v>
      </c>
      <c r="S44" s="95" t="s">
        <v>778</v>
      </c>
      <c r="T44" s="95"/>
      <c r="U44" s="95"/>
      <c r="V44" s="98">
        <v>17543</v>
      </c>
      <c r="W44" s="95" t="s">
        <v>2425</v>
      </c>
      <c r="X44" s="95" t="s">
        <v>770</v>
      </c>
      <c r="Y44" s="95" t="s">
        <v>768</v>
      </c>
      <c r="Z44" s="95"/>
      <c r="AA44" s="95" t="s">
        <v>95</v>
      </c>
      <c r="AB44" s="95" t="s">
        <v>95</v>
      </c>
      <c r="AC44" s="96"/>
      <c r="AD44" s="95" t="s">
        <v>2280</v>
      </c>
      <c r="AE44" s="96">
        <v>45079</v>
      </c>
      <c r="AF44" s="96">
        <v>45090</v>
      </c>
      <c r="AG44" s="99" t="s">
        <v>95</v>
      </c>
      <c r="AH44" s="100" t="s">
        <v>95</v>
      </c>
      <c r="AI44" s="96" t="s">
        <v>95</v>
      </c>
      <c r="AJ44" s="95" t="s">
        <v>95</v>
      </c>
      <c r="AK44" s="95" t="s">
        <v>95</v>
      </c>
      <c r="AL44" s="95"/>
      <c r="AM44" s="101">
        <v>2384500</v>
      </c>
      <c r="AN44" s="101">
        <v>0</v>
      </c>
      <c r="AO44" s="101">
        <v>976100</v>
      </c>
      <c r="AP44" s="101">
        <v>3360600</v>
      </c>
      <c r="AQ44" s="101">
        <v>112020</v>
      </c>
      <c r="AR44" s="101" t="s">
        <v>95</v>
      </c>
      <c r="AS44" s="96" t="s">
        <v>95</v>
      </c>
      <c r="AT44" s="96" t="s">
        <v>95</v>
      </c>
      <c r="AU44" s="95" t="s">
        <v>95</v>
      </c>
      <c r="AV44" s="96">
        <f t="shared" si="0"/>
        <v>45079</v>
      </c>
      <c r="AW44" s="99">
        <v>45079.7497349884</v>
      </c>
      <c r="AX44" s="102" t="s">
        <v>2531</v>
      </c>
      <c r="AY44" s="102">
        <f t="shared" si="1"/>
        <v>45090</v>
      </c>
      <c r="AZ44" s="103">
        <v>5</v>
      </c>
      <c r="BA44" s="104">
        <v>5</v>
      </c>
      <c r="BB44" s="105">
        <f>NETWORKDAYS.INTL(AV44+1,AY44,1,FESTIVOS[FECHA CORTA])</f>
        <v>6</v>
      </c>
    </row>
    <row r="45" spans="1:54" hidden="1" x14ac:dyDescent="0.25">
      <c r="A45" s="109">
        <v>1041897766</v>
      </c>
      <c r="B45" s="110" t="s">
        <v>1386</v>
      </c>
      <c r="C45" s="110" t="s">
        <v>774</v>
      </c>
      <c r="D45" s="110" t="s">
        <v>2426</v>
      </c>
      <c r="E45" s="110" t="s">
        <v>756</v>
      </c>
      <c r="F45" s="110" t="s">
        <v>2391</v>
      </c>
      <c r="G45" s="94">
        <v>45090</v>
      </c>
      <c r="H45" s="110">
        <v>1427001</v>
      </c>
      <c r="I45" s="110" t="s">
        <v>757</v>
      </c>
      <c r="J45" s="110">
        <v>3022071764</v>
      </c>
      <c r="K45" s="110">
        <v>4600017284</v>
      </c>
      <c r="L45" s="110" t="s">
        <v>763</v>
      </c>
      <c r="M45" s="92" t="s">
        <v>758</v>
      </c>
      <c r="N45" s="95" t="s">
        <v>2276</v>
      </c>
      <c r="O45" s="96"/>
      <c r="P45" s="97">
        <v>14</v>
      </c>
      <c r="Q45" s="95" t="s">
        <v>2277</v>
      </c>
      <c r="R45" s="95" t="s">
        <v>71</v>
      </c>
      <c r="S45" s="95" t="s">
        <v>778</v>
      </c>
      <c r="T45" s="95"/>
      <c r="U45" s="95"/>
      <c r="V45" s="98">
        <v>17514</v>
      </c>
      <c r="W45" s="95" t="s">
        <v>2427</v>
      </c>
      <c r="X45" s="95" t="s">
        <v>890</v>
      </c>
      <c r="Y45" s="95" t="s">
        <v>889</v>
      </c>
      <c r="Z45" s="95"/>
      <c r="AA45" s="95" t="s">
        <v>95</v>
      </c>
      <c r="AB45" s="95" t="s">
        <v>95</v>
      </c>
      <c r="AC45" s="96"/>
      <c r="AD45" s="95" t="s">
        <v>2280</v>
      </c>
      <c r="AE45" s="96">
        <v>45065</v>
      </c>
      <c r="AF45" s="96">
        <v>45090</v>
      </c>
      <c r="AG45" s="99" t="s">
        <v>95</v>
      </c>
      <c r="AH45" s="100" t="s">
        <v>95</v>
      </c>
      <c r="AI45" s="96" t="s">
        <v>95</v>
      </c>
      <c r="AJ45" s="95" t="s">
        <v>95</v>
      </c>
      <c r="AK45" s="95" t="s">
        <v>95</v>
      </c>
      <c r="AL45" s="95"/>
      <c r="AM45" s="101"/>
      <c r="AN45" s="101"/>
      <c r="AO45" s="101"/>
      <c r="AP45" s="101"/>
      <c r="AQ45" s="101">
        <v>0</v>
      </c>
      <c r="AR45" s="101" t="s">
        <v>95</v>
      </c>
      <c r="AS45" s="96" t="s">
        <v>95</v>
      </c>
      <c r="AT45" s="96" t="s">
        <v>95</v>
      </c>
      <c r="AU45" s="95" t="s">
        <v>95</v>
      </c>
      <c r="AV45" s="96">
        <f t="shared" si="0"/>
        <v>45065</v>
      </c>
      <c r="AW45" s="99">
        <v>45071.6240483449</v>
      </c>
      <c r="AX45" s="102" t="s">
        <v>2521</v>
      </c>
      <c r="AY45" s="102">
        <f t="shared" si="1"/>
        <v>45090</v>
      </c>
      <c r="AZ45" s="103">
        <v>13</v>
      </c>
      <c r="BA45" s="104">
        <v>14</v>
      </c>
      <c r="BB45" s="105">
        <f>NETWORKDAYS.INTL(AV45+1,AY45,1,FESTIVOS[FECHA CORTA])</f>
        <v>15</v>
      </c>
    </row>
    <row r="46" spans="1:54" hidden="1" x14ac:dyDescent="0.25">
      <c r="A46" s="91">
        <v>1014277602</v>
      </c>
      <c r="B46" s="92" t="s">
        <v>2428</v>
      </c>
      <c r="C46" s="92" t="s">
        <v>755</v>
      </c>
      <c r="D46" s="92" t="s">
        <v>1184</v>
      </c>
      <c r="E46" s="92" t="s">
        <v>756</v>
      </c>
      <c r="F46" s="93" t="s">
        <v>2429</v>
      </c>
      <c r="G46" s="94">
        <v>45092</v>
      </c>
      <c r="H46" s="92">
        <v>1224001</v>
      </c>
      <c r="I46" s="92" t="s">
        <v>757</v>
      </c>
      <c r="J46" s="92">
        <v>3227381805</v>
      </c>
      <c r="K46" s="92">
        <v>4600017304</v>
      </c>
      <c r="L46" s="92" t="s">
        <v>2287</v>
      </c>
      <c r="M46" s="92" t="s">
        <v>758</v>
      </c>
      <c r="N46" s="95" t="s">
        <v>2276</v>
      </c>
      <c r="O46" s="96"/>
      <c r="P46" s="97">
        <v>10</v>
      </c>
      <c r="Q46" s="95" t="s">
        <v>2277</v>
      </c>
      <c r="R46" s="95" t="s">
        <v>915</v>
      </c>
      <c r="S46" s="95" t="s">
        <v>767</v>
      </c>
      <c r="T46" s="95"/>
      <c r="U46" s="95"/>
      <c r="V46" s="98">
        <v>17527</v>
      </c>
      <c r="W46" s="95" t="s">
        <v>2430</v>
      </c>
      <c r="X46" s="95" t="s">
        <v>770</v>
      </c>
      <c r="Y46" s="95" t="s">
        <v>2416</v>
      </c>
      <c r="Z46" s="95"/>
      <c r="AA46" s="95" t="s">
        <v>95</v>
      </c>
      <c r="AB46" s="95" t="s">
        <v>95</v>
      </c>
      <c r="AC46" s="96"/>
      <c r="AD46" s="95" t="s">
        <v>2280</v>
      </c>
      <c r="AE46" s="96">
        <v>45076</v>
      </c>
      <c r="AF46" s="96">
        <v>45092</v>
      </c>
      <c r="AG46" s="99" t="s">
        <v>95</v>
      </c>
      <c r="AH46" s="100" t="s">
        <v>95</v>
      </c>
      <c r="AI46" s="96" t="s">
        <v>95</v>
      </c>
      <c r="AJ46" s="95" t="s">
        <v>95</v>
      </c>
      <c r="AK46" s="95" t="s">
        <v>95</v>
      </c>
      <c r="AL46" s="95"/>
      <c r="AM46" s="101">
        <v>1160000</v>
      </c>
      <c r="AN46" s="101">
        <v>426000</v>
      </c>
      <c r="AO46" s="101">
        <v>0</v>
      </c>
      <c r="AP46" s="101">
        <v>1586000</v>
      </c>
      <c r="AQ46" s="101">
        <v>52866.666666666664</v>
      </c>
      <c r="AR46" s="101" t="s">
        <v>95</v>
      </c>
      <c r="AS46" s="96" t="s">
        <v>95</v>
      </c>
      <c r="AT46" s="96" t="s">
        <v>95</v>
      </c>
      <c r="AU46" s="95" t="s">
        <v>95</v>
      </c>
      <c r="AV46" s="96">
        <f t="shared" si="0"/>
        <v>45076</v>
      </c>
      <c r="AW46" s="99">
        <v>45079.498748993101</v>
      </c>
      <c r="AX46" s="102" t="s">
        <v>2531</v>
      </c>
      <c r="AY46" s="102">
        <f t="shared" si="1"/>
        <v>45092</v>
      </c>
      <c r="AZ46" s="103">
        <v>9</v>
      </c>
      <c r="BA46" s="104">
        <v>10</v>
      </c>
      <c r="BB46" s="105">
        <f>NETWORKDAYS.INTL(AV46+1,AY46,1,FESTIVOS[FECHA CORTA])</f>
        <v>11</v>
      </c>
    </row>
    <row r="47" spans="1:54" x14ac:dyDescent="0.25">
      <c r="A47" s="91">
        <v>1030621761</v>
      </c>
      <c r="B47" s="92" t="s">
        <v>2431</v>
      </c>
      <c r="C47" s="92" t="s">
        <v>774</v>
      </c>
      <c r="D47" s="92" t="s">
        <v>2432</v>
      </c>
      <c r="E47" s="92" t="s">
        <v>756</v>
      </c>
      <c r="F47" s="108" t="s">
        <v>2433</v>
      </c>
      <c r="G47" s="94">
        <v>45092</v>
      </c>
      <c r="H47" s="92">
        <v>1196001</v>
      </c>
      <c r="I47" s="92" t="s">
        <v>757</v>
      </c>
      <c r="J47" s="92">
        <v>3007504772</v>
      </c>
      <c r="K47" s="92">
        <v>4660000389</v>
      </c>
      <c r="L47" s="92" t="s">
        <v>763</v>
      </c>
      <c r="M47" s="92" t="s">
        <v>758</v>
      </c>
      <c r="N47" s="95" t="s">
        <v>2276</v>
      </c>
      <c r="O47" s="96"/>
      <c r="P47" s="97">
        <v>33</v>
      </c>
      <c r="Q47" s="95" t="s">
        <v>2292</v>
      </c>
      <c r="R47" s="95" t="s">
        <v>71</v>
      </c>
      <c r="S47" s="95" t="s">
        <v>778</v>
      </c>
      <c r="T47" s="95"/>
      <c r="U47" s="95"/>
      <c r="V47" s="98">
        <v>17399</v>
      </c>
      <c r="W47" s="95" t="s">
        <v>2434</v>
      </c>
      <c r="X47" s="95" t="s">
        <v>2294</v>
      </c>
      <c r="Y47" s="95" t="s">
        <v>2295</v>
      </c>
      <c r="Z47" s="95"/>
      <c r="AA47" s="95" t="s">
        <v>95</v>
      </c>
      <c r="AB47" s="95" t="s">
        <v>95</v>
      </c>
      <c r="AC47" s="96"/>
      <c r="AD47" s="95" t="s">
        <v>2280</v>
      </c>
      <c r="AE47" s="96">
        <v>45041</v>
      </c>
      <c r="AF47" s="96">
        <v>45092</v>
      </c>
      <c r="AG47" s="99" t="s">
        <v>95</v>
      </c>
      <c r="AH47" s="100" t="s">
        <v>95</v>
      </c>
      <c r="AI47" s="96" t="s">
        <v>95</v>
      </c>
      <c r="AJ47" s="95" t="s">
        <v>95</v>
      </c>
      <c r="AK47" s="95" t="s">
        <v>95</v>
      </c>
      <c r="AL47" s="95"/>
      <c r="AM47" s="101"/>
      <c r="AN47" s="101"/>
      <c r="AO47" s="101"/>
      <c r="AP47" s="101"/>
      <c r="AQ47" s="101">
        <v>0</v>
      </c>
      <c r="AR47" s="101" t="s">
        <v>95</v>
      </c>
      <c r="AS47" s="96" t="s">
        <v>95</v>
      </c>
      <c r="AT47" s="96" t="s">
        <v>95</v>
      </c>
      <c r="AU47" s="95" t="s">
        <v>95</v>
      </c>
      <c r="AV47" s="96">
        <f t="shared" si="0"/>
        <v>45041</v>
      </c>
      <c r="AW47" s="99">
        <v>45050.311373344899</v>
      </c>
      <c r="AX47" s="102" t="s">
        <v>2523</v>
      </c>
      <c r="AY47" s="102">
        <f t="shared" si="1"/>
        <v>45092</v>
      </c>
      <c r="AZ47" s="103">
        <v>29</v>
      </c>
      <c r="BA47" s="104">
        <v>33</v>
      </c>
      <c r="BB47" s="105">
        <f>NETWORKDAYS.INTL(AV47+1,AY47,1,FESTIVOS[FECHA CORTA])</f>
        <v>34</v>
      </c>
    </row>
    <row r="48" spans="1:54" x14ac:dyDescent="0.25">
      <c r="A48" s="91">
        <v>1233497740</v>
      </c>
      <c r="B48" s="92" t="s">
        <v>2435</v>
      </c>
      <c r="C48" s="92" t="s">
        <v>774</v>
      </c>
      <c r="D48" s="92" t="s">
        <v>2432</v>
      </c>
      <c r="E48" s="92" t="s">
        <v>756</v>
      </c>
      <c r="F48" s="108" t="s">
        <v>2433</v>
      </c>
      <c r="G48" s="94">
        <v>45092</v>
      </c>
      <c r="H48" s="92">
        <v>1196001</v>
      </c>
      <c r="I48" s="92" t="s">
        <v>757</v>
      </c>
      <c r="J48" s="92">
        <v>3123180775</v>
      </c>
      <c r="K48" s="92">
        <v>4660000389</v>
      </c>
      <c r="L48" s="92" t="s">
        <v>763</v>
      </c>
      <c r="M48" s="92" t="s">
        <v>758</v>
      </c>
      <c r="N48" s="95" t="s">
        <v>2276</v>
      </c>
      <c r="O48" s="96"/>
      <c r="P48" s="97">
        <v>33</v>
      </c>
      <c r="Q48" s="95" t="s">
        <v>2292</v>
      </c>
      <c r="R48" s="95" t="s">
        <v>71</v>
      </c>
      <c r="S48" s="95" t="s">
        <v>778</v>
      </c>
      <c r="T48" s="95"/>
      <c r="U48" s="95"/>
      <c r="V48" s="98">
        <v>17399</v>
      </c>
      <c r="W48" s="95" t="s">
        <v>2436</v>
      </c>
      <c r="X48" s="95" t="s">
        <v>2294</v>
      </c>
      <c r="Y48" s="95" t="s">
        <v>2295</v>
      </c>
      <c r="Z48" s="95"/>
      <c r="AA48" s="95" t="s">
        <v>95</v>
      </c>
      <c r="AB48" s="95" t="s">
        <v>95</v>
      </c>
      <c r="AC48" s="96"/>
      <c r="AD48" s="95" t="s">
        <v>2280</v>
      </c>
      <c r="AE48" s="96">
        <v>45041</v>
      </c>
      <c r="AF48" s="96">
        <v>45092</v>
      </c>
      <c r="AG48" s="99" t="s">
        <v>95</v>
      </c>
      <c r="AH48" s="100" t="s">
        <v>95</v>
      </c>
      <c r="AI48" s="96" t="s">
        <v>95</v>
      </c>
      <c r="AJ48" s="95" t="s">
        <v>95</v>
      </c>
      <c r="AK48" s="95" t="s">
        <v>95</v>
      </c>
      <c r="AL48" s="95"/>
      <c r="AM48" s="101">
        <v>1160000</v>
      </c>
      <c r="AN48" s="101">
        <v>325900</v>
      </c>
      <c r="AO48" s="101">
        <v>0</v>
      </c>
      <c r="AP48" s="101">
        <v>1485900</v>
      </c>
      <c r="AQ48" s="101">
        <v>49530</v>
      </c>
      <c r="AR48" s="101" t="s">
        <v>95</v>
      </c>
      <c r="AS48" s="96" t="s">
        <v>95</v>
      </c>
      <c r="AT48" s="96" t="s">
        <v>95</v>
      </c>
      <c r="AU48" s="95" t="s">
        <v>95</v>
      </c>
      <c r="AV48" s="96">
        <f t="shared" si="0"/>
        <v>45041</v>
      </c>
      <c r="AW48" s="99">
        <v>45050.311373344899</v>
      </c>
      <c r="AX48" s="102" t="s">
        <v>2523</v>
      </c>
      <c r="AY48" s="102">
        <f t="shared" si="1"/>
        <v>45092</v>
      </c>
      <c r="AZ48" s="103">
        <v>29</v>
      </c>
      <c r="BA48" s="104">
        <v>33</v>
      </c>
      <c r="BB48" s="105">
        <f>NETWORKDAYS.INTL(AV48+1,AY48,1,FESTIVOS[FECHA CORTA])</f>
        <v>34</v>
      </c>
    </row>
    <row r="49" spans="1:54" x14ac:dyDescent="0.25">
      <c r="A49" s="91">
        <v>1033768590</v>
      </c>
      <c r="B49" s="92" t="s">
        <v>2437</v>
      </c>
      <c r="C49" s="92" t="s">
        <v>774</v>
      </c>
      <c r="D49" s="92" t="s">
        <v>2334</v>
      </c>
      <c r="E49" s="92" t="s">
        <v>756</v>
      </c>
      <c r="F49" s="93" t="s">
        <v>2438</v>
      </c>
      <c r="G49" s="94">
        <v>45092</v>
      </c>
      <c r="H49" s="92">
        <v>1198001</v>
      </c>
      <c r="I49" s="92" t="s">
        <v>761</v>
      </c>
      <c r="J49" s="92">
        <v>3208840735</v>
      </c>
      <c r="K49" s="92">
        <v>4660000389</v>
      </c>
      <c r="L49" s="92" t="s">
        <v>763</v>
      </c>
      <c r="M49" s="92" t="s">
        <v>758</v>
      </c>
      <c r="N49" s="95" t="s">
        <v>2276</v>
      </c>
      <c r="O49" s="96"/>
      <c r="P49" s="97">
        <v>20</v>
      </c>
      <c r="Q49" s="95" t="s">
        <v>2292</v>
      </c>
      <c r="R49" s="95" t="s">
        <v>71</v>
      </c>
      <c r="S49" s="95" t="s">
        <v>778</v>
      </c>
      <c r="T49" s="95"/>
      <c r="U49" s="95"/>
      <c r="V49" s="98">
        <v>17505</v>
      </c>
      <c r="W49" s="95" t="s">
        <v>2439</v>
      </c>
      <c r="X49" s="95" t="s">
        <v>890</v>
      </c>
      <c r="Y49" s="95" t="s">
        <v>2295</v>
      </c>
      <c r="Z49" s="95"/>
      <c r="AA49" s="95" t="s">
        <v>95</v>
      </c>
      <c r="AB49" s="95" t="s">
        <v>95</v>
      </c>
      <c r="AC49" s="96"/>
      <c r="AD49" s="95" t="s">
        <v>2280</v>
      </c>
      <c r="AE49" s="96">
        <v>45061</v>
      </c>
      <c r="AF49" s="96">
        <v>45092</v>
      </c>
      <c r="AG49" s="99" t="s">
        <v>95</v>
      </c>
      <c r="AH49" s="100" t="s">
        <v>95</v>
      </c>
      <c r="AI49" s="96" t="s">
        <v>95</v>
      </c>
      <c r="AJ49" s="95" t="s">
        <v>95</v>
      </c>
      <c r="AK49" s="95" t="s">
        <v>95</v>
      </c>
      <c r="AL49" s="95"/>
      <c r="AM49" s="101">
        <v>1160000</v>
      </c>
      <c r="AN49" s="101">
        <v>325900</v>
      </c>
      <c r="AO49" s="101">
        <v>0</v>
      </c>
      <c r="AP49" s="101">
        <v>1485900</v>
      </c>
      <c r="AQ49" s="101">
        <v>49530</v>
      </c>
      <c r="AR49" s="101" t="s">
        <v>95</v>
      </c>
      <c r="AS49" s="96" t="s">
        <v>95</v>
      </c>
      <c r="AT49" s="96" t="s">
        <v>95</v>
      </c>
      <c r="AU49" s="95" t="s">
        <v>95</v>
      </c>
      <c r="AV49" s="96">
        <f t="shared" si="0"/>
        <v>45061</v>
      </c>
      <c r="AW49" s="99">
        <v>45065.782588044</v>
      </c>
      <c r="AX49" s="102" t="s">
        <v>2524</v>
      </c>
      <c r="AY49" s="102">
        <f t="shared" si="1"/>
        <v>45092</v>
      </c>
      <c r="AZ49" s="103">
        <v>18</v>
      </c>
      <c r="BA49" s="104">
        <v>20</v>
      </c>
      <c r="BB49" s="105">
        <f>NETWORKDAYS.INTL(AV49+1,AY49,1,FESTIVOS[FECHA CORTA])</f>
        <v>21</v>
      </c>
    </row>
    <row r="50" spans="1:54" x14ac:dyDescent="0.25">
      <c r="A50" s="91">
        <v>1023029789</v>
      </c>
      <c r="B50" s="92" t="s">
        <v>2440</v>
      </c>
      <c r="C50" s="92" t="s">
        <v>774</v>
      </c>
      <c r="D50" s="92" t="s">
        <v>2334</v>
      </c>
      <c r="E50" s="92" t="s">
        <v>756</v>
      </c>
      <c r="F50" s="93" t="s">
        <v>2438</v>
      </c>
      <c r="G50" s="94">
        <v>45092</v>
      </c>
      <c r="H50" s="92">
        <v>1198001</v>
      </c>
      <c r="I50" s="92" t="s">
        <v>761</v>
      </c>
      <c r="J50" s="92">
        <v>3508373791</v>
      </c>
      <c r="K50" s="92">
        <v>4660000389</v>
      </c>
      <c r="L50" s="92" t="s">
        <v>763</v>
      </c>
      <c r="M50" s="92" t="s">
        <v>758</v>
      </c>
      <c r="N50" s="95" t="s">
        <v>2276</v>
      </c>
      <c r="O50" s="96"/>
      <c r="P50" s="97">
        <v>20</v>
      </c>
      <c r="Q50" s="95" t="s">
        <v>2292</v>
      </c>
      <c r="R50" s="95" t="s">
        <v>71</v>
      </c>
      <c r="S50" s="95" t="s">
        <v>778</v>
      </c>
      <c r="T50" s="95"/>
      <c r="U50" s="95"/>
      <c r="V50" s="98">
        <v>17505</v>
      </c>
      <c r="W50" s="95" t="s">
        <v>2441</v>
      </c>
      <c r="X50" s="95" t="s">
        <v>890</v>
      </c>
      <c r="Y50" s="95" t="s">
        <v>2295</v>
      </c>
      <c r="Z50" s="95"/>
      <c r="AA50" s="95" t="s">
        <v>95</v>
      </c>
      <c r="AB50" s="95" t="s">
        <v>95</v>
      </c>
      <c r="AC50" s="96"/>
      <c r="AD50" s="95" t="s">
        <v>2280</v>
      </c>
      <c r="AE50" s="96">
        <v>45061</v>
      </c>
      <c r="AF50" s="96">
        <v>45092</v>
      </c>
      <c r="AG50" s="99" t="s">
        <v>95</v>
      </c>
      <c r="AH50" s="100" t="s">
        <v>95</v>
      </c>
      <c r="AI50" s="96" t="s">
        <v>95</v>
      </c>
      <c r="AJ50" s="95" t="s">
        <v>95</v>
      </c>
      <c r="AK50" s="95" t="s">
        <v>95</v>
      </c>
      <c r="AL50" s="95"/>
      <c r="AM50" s="101"/>
      <c r="AN50" s="101"/>
      <c r="AO50" s="101"/>
      <c r="AP50" s="101"/>
      <c r="AQ50" s="101">
        <v>0</v>
      </c>
      <c r="AR50" s="101" t="s">
        <v>95</v>
      </c>
      <c r="AS50" s="96" t="s">
        <v>95</v>
      </c>
      <c r="AT50" s="96" t="s">
        <v>95</v>
      </c>
      <c r="AU50" s="95" t="s">
        <v>95</v>
      </c>
      <c r="AV50" s="96">
        <f t="shared" si="0"/>
        <v>45061</v>
      </c>
      <c r="AW50" s="99">
        <v>45065.782588044</v>
      </c>
      <c r="AX50" s="102" t="s">
        <v>2524</v>
      </c>
      <c r="AY50" s="102">
        <f t="shared" si="1"/>
        <v>45092</v>
      </c>
      <c r="AZ50" s="103">
        <v>18</v>
      </c>
      <c r="BA50" s="104">
        <v>20</v>
      </c>
      <c r="BB50" s="105">
        <f>NETWORKDAYS.INTL(AV50+1,AY50,1,FESTIVOS[FECHA CORTA])</f>
        <v>21</v>
      </c>
    </row>
    <row r="51" spans="1:54" hidden="1" x14ac:dyDescent="0.25">
      <c r="A51" s="91">
        <v>1021512751</v>
      </c>
      <c r="B51" s="92" t="s">
        <v>2442</v>
      </c>
      <c r="C51" s="92" t="s">
        <v>774</v>
      </c>
      <c r="D51" s="92" t="s">
        <v>1187</v>
      </c>
      <c r="E51" s="92" t="s">
        <v>833</v>
      </c>
      <c r="F51" s="93" t="s">
        <v>2443</v>
      </c>
      <c r="G51" s="94">
        <v>45092</v>
      </c>
      <c r="H51" s="92">
        <v>4341007</v>
      </c>
      <c r="I51" s="92" t="s">
        <v>762</v>
      </c>
      <c r="J51" s="92">
        <v>3024543232</v>
      </c>
      <c r="K51" s="92" t="s">
        <v>122</v>
      </c>
      <c r="L51" s="92"/>
      <c r="M51" s="92" t="s">
        <v>758</v>
      </c>
      <c r="N51" s="95" t="s">
        <v>2276</v>
      </c>
      <c r="O51" s="96"/>
      <c r="P51" s="97">
        <v>4</v>
      </c>
      <c r="Q51" s="95" t="s">
        <v>2277</v>
      </c>
      <c r="R51" s="95" t="s">
        <v>71</v>
      </c>
      <c r="S51" s="95" t="s">
        <v>778</v>
      </c>
      <c r="T51" s="95"/>
      <c r="U51" s="95"/>
      <c r="V51" s="98">
        <v>17547</v>
      </c>
      <c r="W51" s="95" t="s">
        <v>2444</v>
      </c>
      <c r="X51" s="95" t="s">
        <v>1087</v>
      </c>
      <c r="Y51" s="95" t="s">
        <v>879</v>
      </c>
      <c r="Z51" s="95"/>
      <c r="AA51" s="95" t="s">
        <v>95</v>
      </c>
      <c r="AB51" s="95" t="s">
        <v>95</v>
      </c>
      <c r="AC51" s="96"/>
      <c r="AD51" s="95" t="s">
        <v>2280</v>
      </c>
      <c r="AE51" s="96">
        <v>45084</v>
      </c>
      <c r="AF51" s="96">
        <v>45092</v>
      </c>
      <c r="AG51" s="99" t="s">
        <v>95</v>
      </c>
      <c r="AH51" s="100" t="s">
        <v>95</v>
      </c>
      <c r="AI51" s="96" t="s">
        <v>95</v>
      </c>
      <c r="AJ51" s="95" t="s">
        <v>95</v>
      </c>
      <c r="AK51" s="95" t="s">
        <v>95</v>
      </c>
      <c r="AL51" s="95"/>
      <c r="AM51" s="101">
        <v>1600000</v>
      </c>
      <c r="AN51" s="101">
        <v>0</v>
      </c>
      <c r="AO51" s="101">
        <v>0</v>
      </c>
      <c r="AP51" s="101">
        <v>1600000</v>
      </c>
      <c r="AQ51" s="101">
        <v>53333.333333333336</v>
      </c>
      <c r="AR51" s="101" t="s">
        <v>95</v>
      </c>
      <c r="AS51" s="96" t="s">
        <v>95</v>
      </c>
      <c r="AT51" s="96" t="s">
        <v>95</v>
      </c>
      <c r="AU51" s="95" t="s">
        <v>95</v>
      </c>
      <c r="AV51" s="96">
        <f t="shared" si="0"/>
        <v>45084</v>
      </c>
      <c r="AW51" s="99">
        <v>45086.642020173596</v>
      </c>
      <c r="AX51" s="102" t="s">
        <v>2533</v>
      </c>
      <c r="AY51" s="102">
        <f t="shared" si="1"/>
        <v>45092</v>
      </c>
      <c r="AZ51" s="103">
        <v>3</v>
      </c>
      <c r="BA51" s="104">
        <v>4</v>
      </c>
      <c r="BB51" s="105">
        <f>NETWORKDAYS.INTL(AV51+1,AY51,1,FESTIVOS[FECHA CORTA])</f>
        <v>5</v>
      </c>
    </row>
    <row r="52" spans="1:54" hidden="1" x14ac:dyDescent="0.25">
      <c r="A52" s="91">
        <v>80201732</v>
      </c>
      <c r="B52" s="92" t="s">
        <v>2445</v>
      </c>
      <c r="C52" s="92" t="s">
        <v>774</v>
      </c>
      <c r="D52" s="92" t="s">
        <v>1177</v>
      </c>
      <c r="E52" s="92" t="s">
        <v>756</v>
      </c>
      <c r="F52" s="93" t="s">
        <v>2446</v>
      </c>
      <c r="G52" s="94">
        <v>45092</v>
      </c>
      <c r="H52" s="92">
        <v>1060001</v>
      </c>
      <c r="I52" s="92" t="s">
        <v>759</v>
      </c>
      <c r="J52" s="92">
        <v>3112110238</v>
      </c>
      <c r="K52" s="92">
        <v>4600018227</v>
      </c>
      <c r="L52" s="92" t="s">
        <v>2323</v>
      </c>
      <c r="M52" s="92" t="s">
        <v>758</v>
      </c>
      <c r="N52" s="95" t="s">
        <v>2276</v>
      </c>
      <c r="O52" s="96"/>
      <c r="P52" s="97">
        <v>8</v>
      </c>
      <c r="Q52" s="95" t="s">
        <v>2277</v>
      </c>
      <c r="R52" s="95" t="s">
        <v>71</v>
      </c>
      <c r="S52" s="95" t="s">
        <v>778</v>
      </c>
      <c r="T52" s="95"/>
      <c r="U52" s="95"/>
      <c r="V52" s="98">
        <v>17537</v>
      </c>
      <c r="W52" s="95" t="s">
        <v>2447</v>
      </c>
      <c r="X52" s="95" t="s">
        <v>770</v>
      </c>
      <c r="Y52" s="95" t="s">
        <v>319</v>
      </c>
      <c r="Z52" s="95"/>
      <c r="AA52" s="95" t="s">
        <v>95</v>
      </c>
      <c r="AB52" s="95" t="s">
        <v>95</v>
      </c>
      <c r="AC52" s="96"/>
      <c r="AD52" s="95" t="s">
        <v>2280</v>
      </c>
      <c r="AE52" s="96">
        <v>45078</v>
      </c>
      <c r="AF52" s="96">
        <v>45092</v>
      </c>
      <c r="AG52" s="99" t="s">
        <v>95</v>
      </c>
      <c r="AH52" s="100" t="s">
        <v>95</v>
      </c>
      <c r="AI52" s="96" t="s">
        <v>95</v>
      </c>
      <c r="AJ52" s="95" t="s">
        <v>95</v>
      </c>
      <c r="AK52" s="95" t="s">
        <v>95</v>
      </c>
      <c r="AL52" s="95"/>
      <c r="AM52" s="101">
        <v>2173400</v>
      </c>
      <c r="AN52" s="101">
        <v>0</v>
      </c>
      <c r="AO52" s="101">
        <v>460500</v>
      </c>
      <c r="AP52" s="101">
        <v>2633900</v>
      </c>
      <c r="AQ52" s="101">
        <v>87796.666666666672</v>
      </c>
      <c r="AR52" s="101" t="s">
        <v>95</v>
      </c>
      <c r="AS52" s="96" t="s">
        <v>95</v>
      </c>
      <c r="AT52" s="96" t="s">
        <v>95</v>
      </c>
      <c r="AU52" s="95" t="s">
        <v>95</v>
      </c>
      <c r="AV52" s="96">
        <f t="shared" si="0"/>
        <v>45078</v>
      </c>
      <c r="AW52" s="99">
        <v>45079.366651620403</v>
      </c>
      <c r="AX52" s="102" t="s">
        <v>2531</v>
      </c>
      <c r="AY52" s="102">
        <f t="shared" si="1"/>
        <v>45092</v>
      </c>
      <c r="AZ52" s="103">
        <v>8</v>
      </c>
      <c r="BA52" s="104">
        <v>8</v>
      </c>
      <c r="BB52" s="105">
        <f>NETWORKDAYS.INTL(AV52+1,AY52,1,FESTIVOS[FECHA CORTA])</f>
        <v>9</v>
      </c>
    </row>
    <row r="53" spans="1:54" hidden="1" x14ac:dyDescent="0.25">
      <c r="A53" s="91">
        <v>1024534821</v>
      </c>
      <c r="B53" s="92" t="s">
        <v>2448</v>
      </c>
      <c r="C53" s="92" t="s">
        <v>774</v>
      </c>
      <c r="D53" s="92" t="s">
        <v>2252</v>
      </c>
      <c r="E53" s="92" t="s">
        <v>756</v>
      </c>
      <c r="F53" s="93" t="s">
        <v>2449</v>
      </c>
      <c r="G53" s="94">
        <v>45092</v>
      </c>
      <c r="H53" s="92">
        <v>1195001</v>
      </c>
      <c r="I53" s="92" t="s">
        <v>757</v>
      </c>
      <c r="J53" s="92">
        <v>3044993224</v>
      </c>
      <c r="K53" s="92">
        <v>4660000389</v>
      </c>
      <c r="L53" s="92"/>
      <c r="M53" s="92" t="s">
        <v>758</v>
      </c>
      <c r="N53" s="95" t="s">
        <v>2276</v>
      </c>
      <c r="O53" s="96"/>
      <c r="P53" s="97">
        <v>4</v>
      </c>
      <c r="Q53" s="95" t="s">
        <v>2277</v>
      </c>
      <c r="R53" s="95" t="s">
        <v>71</v>
      </c>
      <c r="S53" s="95" t="s">
        <v>778</v>
      </c>
      <c r="T53" s="95"/>
      <c r="U53" s="95"/>
      <c r="V53" s="98">
        <v>17551</v>
      </c>
      <c r="W53" s="95" t="s">
        <v>2450</v>
      </c>
      <c r="X53" s="95" t="s">
        <v>2341</v>
      </c>
      <c r="Y53" s="95" t="s">
        <v>2290</v>
      </c>
      <c r="Z53" s="95"/>
      <c r="AA53" s="95" t="s">
        <v>95</v>
      </c>
      <c r="AB53" s="95" t="s">
        <v>95</v>
      </c>
      <c r="AC53" s="96"/>
      <c r="AD53" s="95" t="s">
        <v>2280</v>
      </c>
      <c r="AE53" s="96">
        <v>45084</v>
      </c>
      <c r="AF53" s="96">
        <v>45092</v>
      </c>
      <c r="AG53" s="99" t="s">
        <v>95</v>
      </c>
      <c r="AH53" s="100" t="s">
        <v>95</v>
      </c>
      <c r="AI53" s="96" t="s">
        <v>95</v>
      </c>
      <c r="AJ53" s="95" t="s">
        <v>95</v>
      </c>
      <c r="AK53" s="95" t="s">
        <v>95</v>
      </c>
      <c r="AL53" s="95"/>
      <c r="AM53" s="101">
        <v>1160000</v>
      </c>
      <c r="AN53" s="101">
        <v>0</v>
      </c>
      <c r="AO53" s="101">
        <v>0</v>
      </c>
      <c r="AP53" s="101">
        <v>1160000</v>
      </c>
      <c r="AQ53" s="101">
        <v>38666.666666666664</v>
      </c>
      <c r="AR53" s="101" t="s">
        <v>95</v>
      </c>
      <c r="AS53" s="96" t="s">
        <v>95</v>
      </c>
      <c r="AT53" s="96" t="s">
        <v>95</v>
      </c>
      <c r="AU53" s="95" t="s">
        <v>95</v>
      </c>
      <c r="AV53" s="96">
        <f t="shared" si="0"/>
        <v>45084</v>
      </c>
      <c r="AW53" s="99">
        <v>45086.642310914402</v>
      </c>
      <c r="AX53" s="102" t="s">
        <v>2533</v>
      </c>
      <c r="AY53" s="102">
        <f t="shared" si="1"/>
        <v>45092</v>
      </c>
      <c r="AZ53" s="103">
        <v>3</v>
      </c>
      <c r="BA53" s="104">
        <v>4</v>
      </c>
      <c r="BB53" s="105">
        <f>NETWORKDAYS.INTL(AV53+1,AY53,1,FESTIVOS[FECHA CORTA])</f>
        <v>5</v>
      </c>
    </row>
    <row r="54" spans="1:54" x14ac:dyDescent="0.25">
      <c r="A54" s="91">
        <v>1000782264</v>
      </c>
      <c r="B54" s="92" t="s">
        <v>2451</v>
      </c>
      <c r="C54" s="92" t="s">
        <v>774</v>
      </c>
      <c r="D54" s="92" t="s">
        <v>1183</v>
      </c>
      <c r="E54" s="92" t="s">
        <v>756</v>
      </c>
      <c r="F54" s="93" t="s">
        <v>2391</v>
      </c>
      <c r="G54" s="94">
        <v>45097</v>
      </c>
      <c r="H54" s="92">
        <v>1427001</v>
      </c>
      <c r="I54" s="92" t="s">
        <v>757</v>
      </c>
      <c r="J54" s="92">
        <v>3112824400</v>
      </c>
      <c r="K54" s="92">
        <v>4600017284</v>
      </c>
      <c r="L54" s="92" t="s">
        <v>763</v>
      </c>
      <c r="M54" s="92" t="s">
        <v>758</v>
      </c>
      <c r="N54" s="95" t="s">
        <v>2276</v>
      </c>
      <c r="O54" s="96"/>
      <c r="P54" s="97">
        <v>18</v>
      </c>
      <c r="Q54" s="95" t="s">
        <v>2292</v>
      </c>
      <c r="R54" s="95" t="s">
        <v>71</v>
      </c>
      <c r="S54" s="95" t="s">
        <v>778</v>
      </c>
      <c r="T54" s="95"/>
      <c r="U54" s="95"/>
      <c r="V54" s="98">
        <v>17514</v>
      </c>
      <c r="W54" s="95" t="s">
        <v>2452</v>
      </c>
      <c r="X54" s="95" t="s">
        <v>890</v>
      </c>
      <c r="Y54" s="95" t="s">
        <v>889</v>
      </c>
      <c r="Z54" s="95"/>
      <c r="AA54" s="95" t="s">
        <v>95</v>
      </c>
      <c r="AB54" s="95" t="s">
        <v>95</v>
      </c>
      <c r="AC54" s="96"/>
      <c r="AD54" s="95" t="s">
        <v>2280</v>
      </c>
      <c r="AE54" s="96">
        <v>45065</v>
      </c>
      <c r="AF54" s="96">
        <v>45097</v>
      </c>
      <c r="AG54" s="99" t="s">
        <v>95</v>
      </c>
      <c r="AH54" s="100" t="s">
        <v>95</v>
      </c>
      <c r="AI54" s="96" t="s">
        <v>95</v>
      </c>
      <c r="AJ54" s="95" t="s">
        <v>95</v>
      </c>
      <c r="AK54" s="95" t="s">
        <v>95</v>
      </c>
      <c r="AL54" s="95"/>
      <c r="AM54" s="101">
        <v>200000</v>
      </c>
      <c r="AN54" s="101">
        <v>0</v>
      </c>
      <c r="AO54" s="101">
        <v>0</v>
      </c>
      <c r="AP54" s="101">
        <v>200000</v>
      </c>
      <c r="AQ54" s="101">
        <v>6666.666666666667</v>
      </c>
      <c r="AR54" s="101" t="s">
        <v>95</v>
      </c>
      <c r="AS54" s="96" t="s">
        <v>95</v>
      </c>
      <c r="AT54" s="96" t="s">
        <v>95</v>
      </c>
      <c r="AU54" s="95" t="s">
        <v>95</v>
      </c>
      <c r="AV54" s="96">
        <f t="shared" si="0"/>
        <v>45065</v>
      </c>
      <c r="AW54" s="99">
        <v>45071.6240483449</v>
      </c>
      <c r="AX54" s="102" t="s">
        <v>2521</v>
      </c>
      <c r="AY54" s="102">
        <f t="shared" si="1"/>
        <v>45097</v>
      </c>
      <c r="AZ54" s="103">
        <v>17</v>
      </c>
      <c r="BA54" s="104">
        <v>18</v>
      </c>
      <c r="BB54" s="105">
        <f>NETWORKDAYS.INTL(AV54+1,AY54,1,FESTIVOS[FECHA CORTA])</f>
        <v>19</v>
      </c>
    </row>
    <row r="55" spans="1:54" hidden="1" x14ac:dyDescent="0.25">
      <c r="A55" s="91">
        <v>53028477</v>
      </c>
      <c r="B55" s="92" t="s">
        <v>2453</v>
      </c>
      <c r="C55" s="92" t="s">
        <v>774</v>
      </c>
      <c r="D55" s="92" t="s">
        <v>2454</v>
      </c>
      <c r="E55" s="92" t="s">
        <v>833</v>
      </c>
      <c r="F55" s="93" t="s">
        <v>2455</v>
      </c>
      <c r="G55" s="94">
        <v>45097</v>
      </c>
      <c r="H55" s="92">
        <v>4341007</v>
      </c>
      <c r="I55" s="92" t="s">
        <v>757</v>
      </c>
      <c r="J55" s="92">
        <v>3118029449</v>
      </c>
      <c r="K55" s="92" t="s">
        <v>122</v>
      </c>
      <c r="L55" s="92"/>
      <c r="M55" s="92" t="s">
        <v>758</v>
      </c>
      <c r="N55" s="95" t="s">
        <v>2276</v>
      </c>
      <c r="O55" s="96"/>
      <c r="P55" s="97">
        <v>9</v>
      </c>
      <c r="Q55" s="95" t="s">
        <v>2277</v>
      </c>
      <c r="R55" s="95" t="s">
        <v>71</v>
      </c>
      <c r="S55" s="95" t="s">
        <v>778</v>
      </c>
      <c r="T55" s="95"/>
      <c r="U55" s="95"/>
      <c r="V55" s="98">
        <v>17542</v>
      </c>
      <c r="W55" s="95" t="s">
        <v>2456</v>
      </c>
      <c r="X55" s="95" t="s">
        <v>1087</v>
      </c>
      <c r="Y55" s="95" t="s">
        <v>894</v>
      </c>
      <c r="Z55" s="95"/>
      <c r="AA55" s="95" t="s">
        <v>95</v>
      </c>
      <c r="AB55" s="95" t="s">
        <v>95</v>
      </c>
      <c r="AC55" s="96"/>
      <c r="AD55" s="95" t="s">
        <v>2280</v>
      </c>
      <c r="AE55" s="96">
        <v>45079</v>
      </c>
      <c r="AF55" s="96">
        <v>45097</v>
      </c>
      <c r="AG55" s="99" t="s">
        <v>95</v>
      </c>
      <c r="AH55" s="100" t="s">
        <v>95</v>
      </c>
      <c r="AI55" s="96" t="s">
        <v>95</v>
      </c>
      <c r="AJ55" s="95" t="s">
        <v>95</v>
      </c>
      <c r="AK55" s="95" t="s">
        <v>95</v>
      </c>
      <c r="AL55" s="95"/>
      <c r="AM55" s="101">
        <v>1160000</v>
      </c>
      <c r="AN55" s="101">
        <v>0</v>
      </c>
      <c r="AO55" s="101">
        <v>0</v>
      </c>
      <c r="AP55" s="101">
        <v>1160000</v>
      </c>
      <c r="AQ55" s="101">
        <v>38666.666666666664</v>
      </c>
      <c r="AR55" s="101" t="s">
        <v>95</v>
      </c>
      <c r="AS55" s="96" t="s">
        <v>95</v>
      </c>
      <c r="AT55" s="96" t="s">
        <v>95</v>
      </c>
      <c r="AU55" s="95" t="s">
        <v>95</v>
      </c>
      <c r="AV55" s="96">
        <f t="shared" si="0"/>
        <v>45079</v>
      </c>
      <c r="AW55" s="99">
        <v>45082.322111574103</v>
      </c>
      <c r="AX55" s="102" t="s">
        <v>2529</v>
      </c>
      <c r="AY55" s="102">
        <f t="shared" si="1"/>
        <v>45097</v>
      </c>
      <c r="AZ55" s="103">
        <v>9</v>
      </c>
      <c r="BA55" s="104">
        <v>9</v>
      </c>
      <c r="BB55" s="105">
        <f>NETWORKDAYS.INTL(AV55+1,AY55,1,FESTIVOS[FECHA CORTA])</f>
        <v>10</v>
      </c>
    </row>
    <row r="56" spans="1:54" hidden="1" x14ac:dyDescent="0.25">
      <c r="A56" s="91">
        <v>1098671549</v>
      </c>
      <c r="B56" s="92" t="s">
        <v>2457</v>
      </c>
      <c r="C56" s="92" t="s">
        <v>774</v>
      </c>
      <c r="D56" s="92" t="s">
        <v>1180</v>
      </c>
      <c r="E56" s="92" t="s">
        <v>756</v>
      </c>
      <c r="F56" s="93" t="s">
        <v>2458</v>
      </c>
      <c r="G56" s="94">
        <v>45097</v>
      </c>
      <c r="H56" s="92">
        <v>1060001</v>
      </c>
      <c r="I56" s="92" t="s">
        <v>761</v>
      </c>
      <c r="J56" s="92">
        <v>3184009372</v>
      </c>
      <c r="K56" s="92">
        <v>4600018227</v>
      </c>
      <c r="L56" s="92" t="s">
        <v>2287</v>
      </c>
      <c r="M56" s="92" t="s">
        <v>758</v>
      </c>
      <c r="N56" s="95" t="s">
        <v>2276</v>
      </c>
      <c r="O56" s="96"/>
      <c r="P56" s="97">
        <v>6</v>
      </c>
      <c r="Q56" s="95" t="s">
        <v>2277</v>
      </c>
      <c r="R56" s="95" t="s">
        <v>71</v>
      </c>
      <c r="S56" s="95" t="s">
        <v>778</v>
      </c>
      <c r="T56" s="95"/>
      <c r="U56" s="95"/>
      <c r="V56" s="98">
        <v>17552</v>
      </c>
      <c r="W56" s="95" t="s">
        <v>2459</v>
      </c>
      <c r="X56" s="95" t="s">
        <v>770</v>
      </c>
      <c r="Y56" s="95" t="s">
        <v>319</v>
      </c>
      <c r="Z56" s="95"/>
      <c r="AA56" s="95" t="s">
        <v>95</v>
      </c>
      <c r="AB56" s="95" t="s">
        <v>95</v>
      </c>
      <c r="AC56" s="96"/>
      <c r="AD56" s="95" t="s">
        <v>2280</v>
      </c>
      <c r="AE56" s="96">
        <v>45084</v>
      </c>
      <c r="AF56" s="96">
        <v>45097</v>
      </c>
      <c r="AG56" s="99" t="s">
        <v>95</v>
      </c>
      <c r="AH56" s="100" t="s">
        <v>95</v>
      </c>
      <c r="AI56" s="96" t="s">
        <v>95</v>
      </c>
      <c r="AJ56" s="95" t="s">
        <v>95</v>
      </c>
      <c r="AK56" s="95" t="s">
        <v>95</v>
      </c>
      <c r="AL56" s="95"/>
      <c r="AM56" s="101">
        <v>2630500</v>
      </c>
      <c r="AN56" s="101">
        <v>0</v>
      </c>
      <c r="AO56" s="101">
        <v>1076800</v>
      </c>
      <c r="AP56" s="101">
        <v>3707300</v>
      </c>
      <c r="AQ56" s="101">
        <v>123576.66666666667</v>
      </c>
      <c r="AR56" s="101" t="s">
        <v>95</v>
      </c>
      <c r="AS56" s="96" t="s">
        <v>95</v>
      </c>
      <c r="AT56" s="96" t="s">
        <v>95</v>
      </c>
      <c r="AU56" s="95" t="s">
        <v>95</v>
      </c>
      <c r="AV56" s="96">
        <f t="shared" si="0"/>
        <v>45084</v>
      </c>
      <c r="AW56" s="99">
        <v>45086.463771793999</v>
      </c>
      <c r="AX56" s="102" t="s">
        <v>2533</v>
      </c>
      <c r="AY56" s="102">
        <f t="shared" si="1"/>
        <v>45097</v>
      </c>
      <c r="AZ56" s="103">
        <v>5</v>
      </c>
      <c r="BA56" s="104">
        <v>6</v>
      </c>
      <c r="BB56" s="105">
        <f>NETWORKDAYS.INTL(AV56+1,AY56,1,FESTIVOS[FECHA CORTA])</f>
        <v>7</v>
      </c>
    </row>
    <row r="57" spans="1:54" hidden="1" x14ac:dyDescent="0.25">
      <c r="A57" s="91">
        <v>1073696080</v>
      </c>
      <c r="B57" s="92" t="s">
        <v>2460</v>
      </c>
      <c r="C57" s="92" t="s">
        <v>774</v>
      </c>
      <c r="D57" s="92" t="s">
        <v>2252</v>
      </c>
      <c r="E57" s="92" t="s">
        <v>756</v>
      </c>
      <c r="F57" s="93" t="s">
        <v>2461</v>
      </c>
      <c r="G57" s="94">
        <v>45099</v>
      </c>
      <c r="H57" s="92">
        <v>1197001</v>
      </c>
      <c r="I57" s="92" t="s">
        <v>757</v>
      </c>
      <c r="J57" s="92">
        <v>3202794585</v>
      </c>
      <c r="K57" s="92">
        <v>4660000389</v>
      </c>
      <c r="L57" s="93" t="s">
        <v>763</v>
      </c>
      <c r="M57" s="92" t="s">
        <v>758</v>
      </c>
      <c r="N57" s="95" t="s">
        <v>2276</v>
      </c>
      <c r="O57" s="96"/>
      <c r="P57" s="97">
        <v>9</v>
      </c>
      <c r="Q57" s="95" t="s">
        <v>2277</v>
      </c>
      <c r="R57" s="95" t="s">
        <v>71</v>
      </c>
      <c r="S57" s="95" t="s">
        <v>778</v>
      </c>
      <c r="T57" s="95"/>
      <c r="U57" s="95"/>
      <c r="V57" s="98">
        <v>17546</v>
      </c>
      <c r="W57" s="95" t="s">
        <v>2462</v>
      </c>
      <c r="X57" s="95" t="s">
        <v>2463</v>
      </c>
      <c r="Y57" s="95" t="s">
        <v>2290</v>
      </c>
      <c r="Z57" s="95"/>
      <c r="AA57" s="95" t="s">
        <v>95</v>
      </c>
      <c r="AB57" s="95" t="s">
        <v>95</v>
      </c>
      <c r="AC57" s="96"/>
      <c r="AD57" s="95" t="s">
        <v>2280</v>
      </c>
      <c r="AE57" s="96">
        <v>45083</v>
      </c>
      <c r="AF57" s="96">
        <v>45099</v>
      </c>
      <c r="AG57" s="99" t="s">
        <v>95</v>
      </c>
      <c r="AH57" s="100" t="s">
        <v>95</v>
      </c>
      <c r="AI57" s="96" t="s">
        <v>95</v>
      </c>
      <c r="AJ57" s="95" t="s">
        <v>95</v>
      </c>
      <c r="AK57" s="95" t="s">
        <v>95</v>
      </c>
      <c r="AL57" s="95"/>
      <c r="AM57" s="101">
        <v>1160000</v>
      </c>
      <c r="AN57" s="101">
        <v>0</v>
      </c>
      <c r="AO57" s="101">
        <v>0</v>
      </c>
      <c r="AP57" s="101">
        <v>1160000</v>
      </c>
      <c r="AQ57" s="101">
        <v>38666.666666666664</v>
      </c>
      <c r="AR57" s="101" t="s">
        <v>95</v>
      </c>
      <c r="AS57" s="96" t="s">
        <v>95</v>
      </c>
      <c r="AT57" s="96" t="s">
        <v>95</v>
      </c>
      <c r="AU57" s="95" t="s">
        <v>95</v>
      </c>
      <c r="AV57" s="96">
        <f t="shared" si="0"/>
        <v>45083</v>
      </c>
      <c r="AW57" s="99">
        <v>45086.642456863403</v>
      </c>
      <c r="AX57" s="102" t="s">
        <v>2533</v>
      </c>
      <c r="AY57" s="102">
        <f t="shared" si="1"/>
        <v>45099</v>
      </c>
      <c r="AZ57" s="103">
        <v>8</v>
      </c>
      <c r="BA57" s="104">
        <v>9</v>
      </c>
      <c r="BB57" s="105">
        <f>NETWORKDAYS.INTL(AV57+1,AY57,1,FESTIVOS[FECHA CORTA])</f>
        <v>10</v>
      </c>
    </row>
    <row r="58" spans="1:54" hidden="1" x14ac:dyDescent="0.25">
      <c r="A58" s="91">
        <v>1014219506</v>
      </c>
      <c r="B58" s="92" t="s">
        <v>2464</v>
      </c>
      <c r="C58" s="92" t="s">
        <v>774</v>
      </c>
      <c r="D58" s="92" t="s">
        <v>783</v>
      </c>
      <c r="E58" s="92" t="s">
        <v>756</v>
      </c>
      <c r="F58" s="93" t="s">
        <v>2465</v>
      </c>
      <c r="G58" s="94">
        <v>45099</v>
      </c>
      <c r="H58" s="92">
        <v>4665001</v>
      </c>
      <c r="I58" s="92" t="s">
        <v>757</v>
      </c>
      <c r="J58" s="92">
        <v>3143013323</v>
      </c>
      <c r="K58" s="92" t="s">
        <v>223</v>
      </c>
      <c r="L58" s="92"/>
      <c r="M58" s="92" t="s">
        <v>758</v>
      </c>
      <c r="N58" s="95" t="s">
        <v>2276</v>
      </c>
      <c r="O58" s="96"/>
      <c r="P58" s="97">
        <v>12</v>
      </c>
      <c r="Q58" s="95" t="s">
        <v>2277</v>
      </c>
      <c r="R58" s="95" t="s">
        <v>71</v>
      </c>
      <c r="S58" s="95" t="s">
        <v>778</v>
      </c>
      <c r="T58" s="95"/>
      <c r="U58" s="95"/>
      <c r="V58" s="98">
        <v>17540</v>
      </c>
      <c r="W58" s="95" t="s">
        <v>2466</v>
      </c>
      <c r="X58" s="95" t="s">
        <v>1087</v>
      </c>
      <c r="Y58" s="95" t="s">
        <v>894</v>
      </c>
      <c r="Z58" s="95"/>
      <c r="AA58" s="95" t="s">
        <v>95</v>
      </c>
      <c r="AB58" s="95" t="s">
        <v>95</v>
      </c>
      <c r="AC58" s="96"/>
      <c r="AD58" s="95" t="s">
        <v>2280</v>
      </c>
      <c r="AE58" s="96">
        <v>45078</v>
      </c>
      <c r="AF58" s="96">
        <v>45099</v>
      </c>
      <c r="AG58" s="99" t="s">
        <v>95</v>
      </c>
      <c r="AH58" s="100" t="s">
        <v>95</v>
      </c>
      <c r="AI58" s="96" t="s">
        <v>95</v>
      </c>
      <c r="AJ58" s="95" t="s">
        <v>95</v>
      </c>
      <c r="AK58" s="95" t="s">
        <v>95</v>
      </c>
      <c r="AL58" s="95"/>
      <c r="AM58" s="101">
        <v>1160000</v>
      </c>
      <c r="AN58" s="101">
        <v>0</v>
      </c>
      <c r="AO58" s="101">
        <v>0</v>
      </c>
      <c r="AP58" s="101">
        <v>1160000</v>
      </c>
      <c r="AQ58" s="101">
        <v>38666.666666666664</v>
      </c>
      <c r="AR58" s="101" t="s">
        <v>95</v>
      </c>
      <c r="AS58" s="96" t="s">
        <v>95</v>
      </c>
      <c r="AT58" s="96" t="s">
        <v>95</v>
      </c>
      <c r="AU58" s="95" t="s">
        <v>95</v>
      </c>
      <c r="AV58" s="96">
        <f t="shared" si="0"/>
        <v>45078</v>
      </c>
      <c r="AW58" s="99">
        <v>45082.322448229199</v>
      </c>
      <c r="AX58" s="102" t="s">
        <v>2529</v>
      </c>
      <c r="AY58" s="102">
        <f t="shared" si="1"/>
        <v>45099</v>
      </c>
      <c r="AZ58" s="103">
        <v>11</v>
      </c>
      <c r="BA58" s="104">
        <v>12</v>
      </c>
      <c r="BB58" s="105">
        <f>NETWORKDAYS.INTL(AV58+1,AY58,1,FESTIVOS[FECHA CORTA])</f>
        <v>13</v>
      </c>
    </row>
    <row r="59" spans="1:54" x14ac:dyDescent="0.25">
      <c r="A59" s="91">
        <v>1014198743</v>
      </c>
      <c r="B59" s="92" t="s">
        <v>2467</v>
      </c>
      <c r="C59" s="92" t="s">
        <v>774</v>
      </c>
      <c r="D59" s="92" t="s">
        <v>1183</v>
      </c>
      <c r="E59" s="92" t="s">
        <v>756</v>
      </c>
      <c r="F59" s="93" t="s">
        <v>2391</v>
      </c>
      <c r="G59" s="94">
        <v>45099</v>
      </c>
      <c r="H59" s="92">
        <v>1427001</v>
      </c>
      <c r="I59" s="92" t="s">
        <v>757</v>
      </c>
      <c r="J59" s="92">
        <v>3219046522</v>
      </c>
      <c r="K59" s="92">
        <v>4600017284</v>
      </c>
      <c r="L59" s="93" t="s">
        <v>763</v>
      </c>
      <c r="M59" s="92" t="s">
        <v>758</v>
      </c>
      <c r="N59" s="95" t="s">
        <v>2276</v>
      </c>
      <c r="O59" s="96"/>
      <c r="P59" s="97">
        <v>20</v>
      </c>
      <c r="Q59" s="95" t="s">
        <v>2292</v>
      </c>
      <c r="R59" s="95" t="s">
        <v>71</v>
      </c>
      <c r="S59" s="95" t="s">
        <v>778</v>
      </c>
      <c r="T59" s="95"/>
      <c r="U59" s="95"/>
      <c r="V59" s="98">
        <v>17514</v>
      </c>
      <c r="W59" s="95" t="s">
        <v>2468</v>
      </c>
      <c r="X59" s="95" t="s">
        <v>890</v>
      </c>
      <c r="Y59" s="95" t="s">
        <v>889</v>
      </c>
      <c r="Z59" s="95"/>
      <c r="AA59" s="95" t="s">
        <v>95</v>
      </c>
      <c r="AB59" s="95" t="s">
        <v>95</v>
      </c>
      <c r="AC59" s="96"/>
      <c r="AD59" s="95" t="s">
        <v>2280</v>
      </c>
      <c r="AE59" s="96">
        <v>45065</v>
      </c>
      <c r="AF59" s="96">
        <v>45099</v>
      </c>
      <c r="AG59" s="99" t="s">
        <v>95</v>
      </c>
      <c r="AH59" s="100" t="s">
        <v>95</v>
      </c>
      <c r="AI59" s="96" t="s">
        <v>95</v>
      </c>
      <c r="AJ59" s="95" t="s">
        <v>95</v>
      </c>
      <c r="AK59" s="95" t="s">
        <v>95</v>
      </c>
      <c r="AL59" s="95"/>
      <c r="AM59" s="101">
        <v>200000</v>
      </c>
      <c r="AN59" s="101">
        <v>0</v>
      </c>
      <c r="AO59" s="101">
        <v>0</v>
      </c>
      <c r="AP59" s="101">
        <v>200000</v>
      </c>
      <c r="AQ59" s="101">
        <v>6666.666666666667</v>
      </c>
      <c r="AR59" s="101" t="s">
        <v>95</v>
      </c>
      <c r="AS59" s="96" t="s">
        <v>95</v>
      </c>
      <c r="AT59" s="96" t="s">
        <v>95</v>
      </c>
      <c r="AU59" s="95" t="s">
        <v>95</v>
      </c>
      <c r="AV59" s="96">
        <f t="shared" si="0"/>
        <v>45065</v>
      </c>
      <c r="AW59" s="99">
        <v>45071.6240483449</v>
      </c>
      <c r="AX59" s="102" t="s">
        <v>2521</v>
      </c>
      <c r="AY59" s="102">
        <f t="shared" si="1"/>
        <v>45099</v>
      </c>
      <c r="AZ59" s="103">
        <v>19</v>
      </c>
      <c r="BA59" s="104">
        <v>20</v>
      </c>
      <c r="BB59" s="105">
        <f>NETWORKDAYS.INTL(AV59+1,AY59,1,FESTIVOS[FECHA CORTA])</f>
        <v>21</v>
      </c>
    </row>
    <row r="60" spans="1:54" hidden="1" x14ac:dyDescent="0.25">
      <c r="A60" s="91">
        <v>1032445014</v>
      </c>
      <c r="B60" s="92" t="s">
        <v>2469</v>
      </c>
      <c r="C60" s="92" t="s">
        <v>774</v>
      </c>
      <c r="D60" s="92" t="s">
        <v>2252</v>
      </c>
      <c r="E60" s="92" t="s">
        <v>756</v>
      </c>
      <c r="F60" s="93" t="s">
        <v>2461</v>
      </c>
      <c r="G60" s="94">
        <v>45099</v>
      </c>
      <c r="H60" s="92">
        <v>1197001</v>
      </c>
      <c r="I60" s="92" t="s">
        <v>757</v>
      </c>
      <c r="J60" s="92">
        <v>3194880540</v>
      </c>
      <c r="K60" s="92">
        <v>4660000389</v>
      </c>
      <c r="L60" s="93" t="s">
        <v>763</v>
      </c>
      <c r="M60" s="92" t="s">
        <v>758</v>
      </c>
      <c r="N60" s="95" t="s">
        <v>2276</v>
      </c>
      <c r="O60" s="96"/>
      <c r="P60" s="97">
        <v>9</v>
      </c>
      <c r="Q60" s="95" t="s">
        <v>2277</v>
      </c>
      <c r="R60" s="95" t="s">
        <v>71</v>
      </c>
      <c r="S60" s="95" t="s">
        <v>778</v>
      </c>
      <c r="T60" s="95"/>
      <c r="U60" s="95"/>
      <c r="V60" s="98">
        <v>17546</v>
      </c>
      <c r="W60" s="95" t="s">
        <v>2470</v>
      </c>
      <c r="X60" s="95" t="s">
        <v>2463</v>
      </c>
      <c r="Y60" s="95" t="s">
        <v>2290</v>
      </c>
      <c r="Z60" s="95"/>
      <c r="AA60" s="95" t="s">
        <v>95</v>
      </c>
      <c r="AB60" s="95" t="s">
        <v>95</v>
      </c>
      <c r="AC60" s="96"/>
      <c r="AD60" s="95" t="s">
        <v>2280</v>
      </c>
      <c r="AE60" s="96">
        <v>45083</v>
      </c>
      <c r="AF60" s="96">
        <v>45099</v>
      </c>
      <c r="AG60" s="99" t="s">
        <v>95</v>
      </c>
      <c r="AH60" s="100" t="s">
        <v>95</v>
      </c>
      <c r="AI60" s="96" t="s">
        <v>95</v>
      </c>
      <c r="AJ60" s="95" t="s">
        <v>95</v>
      </c>
      <c r="AK60" s="95" t="s">
        <v>95</v>
      </c>
      <c r="AL60" s="95"/>
      <c r="AM60" s="101">
        <v>1160000</v>
      </c>
      <c r="AN60" s="101">
        <v>0</v>
      </c>
      <c r="AO60" s="101">
        <v>0</v>
      </c>
      <c r="AP60" s="101">
        <v>1160000</v>
      </c>
      <c r="AQ60" s="101">
        <v>38666.666666666664</v>
      </c>
      <c r="AR60" s="101" t="s">
        <v>95</v>
      </c>
      <c r="AS60" s="96" t="s">
        <v>95</v>
      </c>
      <c r="AT60" s="96" t="s">
        <v>95</v>
      </c>
      <c r="AU60" s="95" t="s">
        <v>95</v>
      </c>
      <c r="AV60" s="96">
        <f t="shared" si="0"/>
        <v>45083</v>
      </c>
      <c r="AW60" s="99">
        <v>45086.642456863403</v>
      </c>
      <c r="AX60" s="102" t="s">
        <v>2533</v>
      </c>
      <c r="AY60" s="102">
        <f t="shared" si="1"/>
        <v>45099</v>
      </c>
      <c r="AZ60" s="103">
        <v>8</v>
      </c>
      <c r="BA60" s="104">
        <v>9</v>
      </c>
      <c r="BB60" s="105">
        <f>NETWORKDAYS.INTL(AV60+1,AY60,1,FESTIVOS[FECHA CORTA])</f>
        <v>10</v>
      </c>
    </row>
    <row r="61" spans="1:54" x14ac:dyDescent="0.25">
      <c r="A61" s="91">
        <v>52764628</v>
      </c>
      <c r="B61" s="92" t="s">
        <v>2471</v>
      </c>
      <c r="C61" s="92" t="s">
        <v>774</v>
      </c>
      <c r="D61" s="92" t="s">
        <v>1175</v>
      </c>
      <c r="E61" s="92" t="s">
        <v>833</v>
      </c>
      <c r="F61" s="93" t="s">
        <v>2472</v>
      </c>
      <c r="G61" s="94">
        <v>45105</v>
      </c>
      <c r="H61" s="92">
        <v>89992</v>
      </c>
      <c r="I61" s="92" t="s">
        <v>757</v>
      </c>
      <c r="J61" s="92">
        <v>3223723272</v>
      </c>
      <c r="K61" s="92" t="s">
        <v>893</v>
      </c>
      <c r="L61" s="92"/>
      <c r="M61" s="92" t="s">
        <v>758</v>
      </c>
      <c r="N61" s="95" t="s">
        <v>2276</v>
      </c>
      <c r="O61" s="96"/>
      <c r="P61" s="97">
        <v>28</v>
      </c>
      <c r="Q61" s="95" t="s">
        <v>2292</v>
      </c>
      <c r="R61" s="95" t="s">
        <v>71</v>
      </c>
      <c r="S61" s="95" t="s">
        <v>778</v>
      </c>
      <c r="T61" s="95"/>
      <c r="U61" s="95"/>
      <c r="V61" s="98">
        <v>17504</v>
      </c>
      <c r="W61" s="95" t="s">
        <v>2473</v>
      </c>
      <c r="X61" s="95" t="s">
        <v>2284</v>
      </c>
      <c r="Y61" s="95" t="s">
        <v>894</v>
      </c>
      <c r="Z61" s="95"/>
      <c r="AA61" s="95" t="s">
        <v>95</v>
      </c>
      <c r="AB61" s="95" t="s">
        <v>95</v>
      </c>
      <c r="AC61" s="96"/>
      <c r="AD61" s="95" t="s">
        <v>2280</v>
      </c>
      <c r="AE61" s="96">
        <v>45061</v>
      </c>
      <c r="AF61" s="96">
        <v>45105</v>
      </c>
      <c r="AG61" s="99" t="s">
        <v>95</v>
      </c>
      <c r="AH61" s="100" t="s">
        <v>95</v>
      </c>
      <c r="AI61" s="96" t="s">
        <v>95</v>
      </c>
      <c r="AJ61" s="95" t="s">
        <v>95</v>
      </c>
      <c r="AK61" s="95" t="s">
        <v>95</v>
      </c>
      <c r="AL61" s="95"/>
      <c r="AM61" s="101">
        <v>1160000</v>
      </c>
      <c r="AN61" s="101">
        <v>0</v>
      </c>
      <c r="AO61" s="101">
        <v>0</v>
      </c>
      <c r="AP61" s="101">
        <v>1160000</v>
      </c>
      <c r="AQ61" s="101">
        <v>38666.666666666664</v>
      </c>
      <c r="AR61" s="101" t="s">
        <v>95</v>
      </c>
      <c r="AS61" s="96" t="s">
        <v>95</v>
      </c>
      <c r="AT61" s="96" t="s">
        <v>95</v>
      </c>
      <c r="AU61" s="95" t="s">
        <v>95</v>
      </c>
      <c r="AV61" s="96">
        <f t="shared" si="0"/>
        <v>45061</v>
      </c>
      <c r="AW61" s="99">
        <v>45062.682249455996</v>
      </c>
      <c r="AX61" s="102" t="s">
        <v>2534</v>
      </c>
      <c r="AY61" s="102">
        <f t="shared" si="1"/>
        <v>45105</v>
      </c>
      <c r="AZ61" s="103">
        <v>28</v>
      </c>
      <c r="BA61" s="104">
        <v>28</v>
      </c>
      <c r="BB61" s="105">
        <f>NETWORKDAYS.INTL(AV61+1,AY61,1,FESTIVOS[FECHA CORTA])</f>
        <v>29</v>
      </c>
    </row>
    <row r="62" spans="1:54" x14ac:dyDescent="0.25">
      <c r="A62" s="91">
        <v>20370874</v>
      </c>
      <c r="B62" s="92" t="s">
        <v>2474</v>
      </c>
      <c r="C62" s="92" t="s">
        <v>774</v>
      </c>
      <c r="D62" s="92" t="s">
        <v>1175</v>
      </c>
      <c r="E62" s="92" t="s">
        <v>833</v>
      </c>
      <c r="F62" s="108" t="s">
        <v>2319</v>
      </c>
      <c r="G62" s="94">
        <v>45105</v>
      </c>
      <c r="H62" s="92">
        <v>89992</v>
      </c>
      <c r="I62" s="92" t="s">
        <v>757</v>
      </c>
      <c r="J62" s="92">
        <v>3212898415</v>
      </c>
      <c r="K62" s="92" t="s">
        <v>893</v>
      </c>
      <c r="L62" s="93"/>
      <c r="M62" s="92" t="s">
        <v>758</v>
      </c>
      <c r="N62" s="95" t="s">
        <v>2276</v>
      </c>
      <c r="O62" s="96"/>
      <c r="P62" s="97">
        <v>28</v>
      </c>
      <c r="Q62" s="95" t="s">
        <v>2292</v>
      </c>
      <c r="R62" s="95" t="s">
        <v>71</v>
      </c>
      <c r="S62" s="95" t="s">
        <v>778</v>
      </c>
      <c r="T62" s="95"/>
      <c r="U62" s="95"/>
      <c r="V62" s="98">
        <v>17502</v>
      </c>
      <c r="W62" s="95" t="s">
        <v>2475</v>
      </c>
      <c r="X62" s="95" t="s">
        <v>2284</v>
      </c>
      <c r="Y62" s="95" t="s">
        <v>894</v>
      </c>
      <c r="Z62" s="95"/>
      <c r="AA62" s="95" t="s">
        <v>95</v>
      </c>
      <c r="AB62" s="95" t="s">
        <v>95</v>
      </c>
      <c r="AC62" s="96"/>
      <c r="AD62" s="95" t="s">
        <v>2280</v>
      </c>
      <c r="AE62" s="96">
        <v>45061</v>
      </c>
      <c r="AF62" s="96">
        <v>45105</v>
      </c>
      <c r="AG62" s="99" t="s">
        <v>95</v>
      </c>
      <c r="AH62" s="100" t="s">
        <v>95</v>
      </c>
      <c r="AI62" s="96" t="s">
        <v>95</v>
      </c>
      <c r="AJ62" s="95" t="s">
        <v>95</v>
      </c>
      <c r="AK62" s="95" t="s">
        <v>95</v>
      </c>
      <c r="AL62" s="95"/>
      <c r="AM62" s="101"/>
      <c r="AN62" s="101"/>
      <c r="AO62" s="101"/>
      <c r="AP62" s="101"/>
      <c r="AQ62" s="101">
        <v>0</v>
      </c>
      <c r="AR62" s="101" t="s">
        <v>95</v>
      </c>
      <c r="AS62" s="96" t="s">
        <v>95</v>
      </c>
      <c r="AT62" s="96" t="s">
        <v>95</v>
      </c>
      <c r="AU62" s="95" t="s">
        <v>95</v>
      </c>
      <c r="AV62" s="96">
        <f t="shared" si="0"/>
        <v>45061</v>
      </c>
      <c r="AW62" s="99">
        <v>45061.607815590301</v>
      </c>
      <c r="AX62" s="102" t="s">
        <v>2522</v>
      </c>
      <c r="AY62" s="102">
        <f t="shared" si="1"/>
        <v>45105</v>
      </c>
      <c r="AZ62" s="103">
        <v>28</v>
      </c>
      <c r="BA62" s="104">
        <v>28</v>
      </c>
      <c r="BB62" s="105">
        <f>NETWORKDAYS.INTL(AV62+1,AY62,1,FESTIVOS[FECHA CORTA])</f>
        <v>29</v>
      </c>
    </row>
    <row r="63" spans="1:54" hidden="1" x14ac:dyDescent="0.25">
      <c r="A63" s="91">
        <v>1033693033</v>
      </c>
      <c r="B63" s="92" t="s">
        <v>2476</v>
      </c>
      <c r="C63" s="92" t="s">
        <v>774</v>
      </c>
      <c r="D63" s="92" t="s">
        <v>1173</v>
      </c>
      <c r="E63" s="92" t="s">
        <v>756</v>
      </c>
      <c r="F63" s="93" t="s">
        <v>2477</v>
      </c>
      <c r="G63" s="94">
        <v>45105</v>
      </c>
      <c r="H63" s="92">
        <v>1197001</v>
      </c>
      <c r="I63" s="92" t="s">
        <v>757</v>
      </c>
      <c r="J63" s="92">
        <v>3102424111</v>
      </c>
      <c r="K63" s="92">
        <v>4660000389</v>
      </c>
      <c r="L63" s="92"/>
      <c r="M63" s="92" t="s">
        <v>758</v>
      </c>
      <c r="N63" s="95" t="s">
        <v>2276</v>
      </c>
      <c r="O63" s="96"/>
      <c r="P63" s="97">
        <v>7</v>
      </c>
      <c r="Q63" s="95" t="s">
        <v>2277</v>
      </c>
      <c r="R63" s="95" t="s">
        <v>71</v>
      </c>
      <c r="S63" s="95" t="s">
        <v>778</v>
      </c>
      <c r="T63" s="95"/>
      <c r="U63" s="95"/>
      <c r="V63" s="98">
        <v>17561</v>
      </c>
      <c r="W63" s="95" t="s">
        <v>2478</v>
      </c>
      <c r="X63" s="95" t="s">
        <v>2341</v>
      </c>
      <c r="Y63" s="95" t="s">
        <v>2290</v>
      </c>
      <c r="Z63" s="95"/>
      <c r="AA63" s="95" t="s">
        <v>95</v>
      </c>
      <c r="AB63" s="95" t="s">
        <v>95</v>
      </c>
      <c r="AC63" s="96"/>
      <c r="AD63" s="95" t="s">
        <v>2280</v>
      </c>
      <c r="AE63" s="96">
        <v>45092</v>
      </c>
      <c r="AF63" s="96">
        <v>45105</v>
      </c>
      <c r="AG63" s="99" t="s">
        <v>95</v>
      </c>
      <c r="AH63" s="100" t="s">
        <v>95</v>
      </c>
      <c r="AI63" s="96" t="s">
        <v>95</v>
      </c>
      <c r="AJ63" s="95" t="s">
        <v>95</v>
      </c>
      <c r="AK63" s="95" t="s">
        <v>95</v>
      </c>
      <c r="AL63" s="95"/>
      <c r="AM63" s="101"/>
      <c r="AN63" s="101"/>
      <c r="AO63" s="101"/>
      <c r="AP63" s="101"/>
      <c r="AQ63" s="101">
        <v>0</v>
      </c>
      <c r="AR63" s="101" t="s">
        <v>95</v>
      </c>
      <c r="AS63" s="96" t="s">
        <v>95</v>
      </c>
      <c r="AT63" s="96" t="s">
        <v>95</v>
      </c>
      <c r="AU63" s="95" t="s">
        <v>95</v>
      </c>
      <c r="AV63" s="96">
        <f t="shared" si="0"/>
        <v>45092</v>
      </c>
      <c r="AW63" s="99">
        <v>45099.569916168999</v>
      </c>
      <c r="AX63" s="102" t="s">
        <v>2535</v>
      </c>
      <c r="AY63" s="102">
        <f t="shared" si="1"/>
        <v>45105</v>
      </c>
      <c r="AZ63" s="103">
        <v>5</v>
      </c>
      <c r="BA63" s="104">
        <v>7</v>
      </c>
      <c r="BB63" s="105">
        <f>NETWORKDAYS.INTL(AV63+1,AY63,1,FESTIVOS[FECHA CORTA])</f>
        <v>8</v>
      </c>
    </row>
    <row r="64" spans="1:54" hidden="1" x14ac:dyDescent="0.25">
      <c r="A64" s="91">
        <v>80071491</v>
      </c>
      <c r="B64" s="92" t="s">
        <v>2479</v>
      </c>
      <c r="C64" s="92" t="s">
        <v>774</v>
      </c>
      <c r="D64" s="92" t="s">
        <v>1173</v>
      </c>
      <c r="E64" s="92" t="s">
        <v>756</v>
      </c>
      <c r="F64" s="93" t="s">
        <v>2477</v>
      </c>
      <c r="G64" s="94">
        <v>45105</v>
      </c>
      <c r="H64" s="92">
        <v>1197001</v>
      </c>
      <c r="I64" s="92" t="s">
        <v>757</v>
      </c>
      <c r="J64" s="92" t="s">
        <v>2480</v>
      </c>
      <c r="K64" s="92">
        <v>4660000389</v>
      </c>
      <c r="L64" s="93"/>
      <c r="M64" s="92" t="s">
        <v>758</v>
      </c>
      <c r="N64" s="95" t="s">
        <v>2276</v>
      </c>
      <c r="O64" s="111"/>
      <c r="P64" s="97">
        <v>7</v>
      </c>
      <c r="Q64" s="95" t="s">
        <v>2277</v>
      </c>
      <c r="R64" s="95" t="s">
        <v>71</v>
      </c>
      <c r="S64" s="95" t="s">
        <v>778</v>
      </c>
      <c r="T64" s="95"/>
      <c r="U64" s="95"/>
      <c r="V64" s="98">
        <v>17561</v>
      </c>
      <c r="W64" s="95" t="s">
        <v>2481</v>
      </c>
      <c r="X64" s="95" t="s">
        <v>2341</v>
      </c>
      <c r="Y64" s="95" t="s">
        <v>2290</v>
      </c>
      <c r="Z64" s="95"/>
      <c r="AA64" s="95" t="s">
        <v>95</v>
      </c>
      <c r="AB64" s="95" t="s">
        <v>95</v>
      </c>
      <c r="AC64" s="96"/>
      <c r="AD64" s="95" t="s">
        <v>2280</v>
      </c>
      <c r="AE64" s="96">
        <v>45092</v>
      </c>
      <c r="AF64" s="96">
        <v>45105</v>
      </c>
      <c r="AG64" s="99" t="s">
        <v>95</v>
      </c>
      <c r="AH64" s="100" t="s">
        <v>95</v>
      </c>
      <c r="AI64" s="96" t="s">
        <v>95</v>
      </c>
      <c r="AJ64" s="95" t="s">
        <v>95</v>
      </c>
      <c r="AK64" s="95" t="s">
        <v>95</v>
      </c>
      <c r="AL64" s="95"/>
      <c r="AM64" s="101"/>
      <c r="AN64" s="101"/>
      <c r="AO64" s="101"/>
      <c r="AP64" s="101"/>
      <c r="AQ64" s="101">
        <v>0</v>
      </c>
      <c r="AR64" s="101" t="s">
        <v>95</v>
      </c>
      <c r="AS64" s="96" t="s">
        <v>95</v>
      </c>
      <c r="AT64" s="96" t="s">
        <v>95</v>
      </c>
      <c r="AU64" s="95" t="s">
        <v>95</v>
      </c>
      <c r="AV64" s="96">
        <f t="shared" si="0"/>
        <v>45092</v>
      </c>
      <c r="AW64" s="99">
        <v>45099.569916168999</v>
      </c>
      <c r="AX64" s="102" t="s">
        <v>2535</v>
      </c>
      <c r="AY64" s="102">
        <f t="shared" si="1"/>
        <v>45105</v>
      </c>
      <c r="AZ64" s="103">
        <v>5</v>
      </c>
      <c r="BA64" s="104">
        <v>7</v>
      </c>
      <c r="BB64" s="105">
        <f>NETWORKDAYS.INTL(AV64+1,AY64,1,FESTIVOS[FECHA CORTA])</f>
        <v>8</v>
      </c>
    </row>
    <row r="65" spans="1:54" hidden="1" x14ac:dyDescent="0.25">
      <c r="A65" s="91">
        <v>1022353593</v>
      </c>
      <c r="B65" s="92" t="s">
        <v>2482</v>
      </c>
      <c r="C65" s="92" t="s">
        <v>774</v>
      </c>
      <c r="D65" s="92" t="s">
        <v>2483</v>
      </c>
      <c r="E65" s="92" t="s">
        <v>756</v>
      </c>
      <c r="F65" s="93" t="s">
        <v>2484</v>
      </c>
      <c r="G65" s="94">
        <v>45105</v>
      </c>
      <c r="H65" s="92">
        <v>1060001</v>
      </c>
      <c r="I65" s="92" t="s">
        <v>761</v>
      </c>
      <c r="J65" s="92">
        <v>3008302485</v>
      </c>
      <c r="K65" s="92">
        <v>4600018227</v>
      </c>
      <c r="L65" s="93" t="s">
        <v>2485</v>
      </c>
      <c r="M65" s="92" t="s">
        <v>758</v>
      </c>
      <c r="N65" s="95" t="s">
        <v>2276</v>
      </c>
      <c r="O65" s="96"/>
      <c r="P65" s="97">
        <v>5</v>
      </c>
      <c r="Q65" s="95" t="s">
        <v>2277</v>
      </c>
      <c r="R65" s="95" t="s">
        <v>71</v>
      </c>
      <c r="S65" s="95" t="s">
        <v>778</v>
      </c>
      <c r="T65" s="95"/>
      <c r="U65" s="95"/>
      <c r="V65" s="98">
        <v>17567</v>
      </c>
      <c r="W65" s="95" t="s">
        <v>2486</v>
      </c>
      <c r="X65" s="95" t="s">
        <v>781</v>
      </c>
      <c r="Y65" s="95" t="s">
        <v>768</v>
      </c>
      <c r="Z65" s="95"/>
      <c r="AA65" s="95" t="s">
        <v>95</v>
      </c>
      <c r="AB65" s="95" t="s">
        <v>95</v>
      </c>
      <c r="AC65" s="96"/>
      <c r="AD65" s="95" t="s">
        <v>2280</v>
      </c>
      <c r="AE65" s="96">
        <v>45097</v>
      </c>
      <c r="AF65" s="96">
        <v>45105</v>
      </c>
      <c r="AG65" s="99" t="s">
        <v>95</v>
      </c>
      <c r="AH65" s="100" t="s">
        <v>95</v>
      </c>
      <c r="AI65" s="96" t="s">
        <v>95</v>
      </c>
      <c r="AJ65" s="95" t="s">
        <v>95</v>
      </c>
      <c r="AK65" s="95" t="s">
        <v>95</v>
      </c>
      <c r="AL65" s="95"/>
      <c r="AM65" s="101">
        <v>2173400</v>
      </c>
      <c r="AN65" s="101">
        <v>0</v>
      </c>
      <c r="AO65" s="101">
        <v>460500</v>
      </c>
      <c r="AP65" s="101">
        <v>2633900</v>
      </c>
      <c r="AQ65" s="101">
        <v>87796.666666666672</v>
      </c>
      <c r="AR65" s="101" t="s">
        <v>95</v>
      </c>
      <c r="AS65" s="96" t="s">
        <v>95</v>
      </c>
      <c r="AT65" s="96" t="s">
        <v>95</v>
      </c>
      <c r="AU65" s="95" t="s">
        <v>95</v>
      </c>
      <c r="AV65" s="96">
        <f t="shared" si="0"/>
        <v>45097</v>
      </c>
      <c r="AW65" s="99">
        <v>45099.5628933681</v>
      </c>
      <c r="AX65" s="102" t="s">
        <v>2535</v>
      </c>
      <c r="AY65" s="102">
        <f t="shared" si="1"/>
        <v>45105</v>
      </c>
      <c r="AZ65" s="103">
        <v>4</v>
      </c>
      <c r="BA65" s="104">
        <v>5</v>
      </c>
      <c r="BB65" s="105">
        <f>NETWORKDAYS.INTL(AV65+1,AY65,1,FESTIVOS[FECHA CORTA])</f>
        <v>6</v>
      </c>
    </row>
    <row r="66" spans="1:54" hidden="1" x14ac:dyDescent="0.25">
      <c r="A66" s="91">
        <v>80904005</v>
      </c>
      <c r="B66" s="92" t="s">
        <v>1357</v>
      </c>
      <c r="C66" s="92" t="s">
        <v>774</v>
      </c>
      <c r="D66" s="92" t="s">
        <v>1180</v>
      </c>
      <c r="E66" s="92" t="s">
        <v>756</v>
      </c>
      <c r="F66" s="93" t="s">
        <v>2487</v>
      </c>
      <c r="G66" s="94">
        <v>45105</v>
      </c>
      <c r="H66" s="92">
        <v>1060001</v>
      </c>
      <c r="I66" s="92" t="s">
        <v>757</v>
      </c>
      <c r="J66" s="92">
        <v>3138479897</v>
      </c>
      <c r="K66" s="92">
        <v>4600018227</v>
      </c>
      <c r="L66" s="93" t="s">
        <v>2485</v>
      </c>
      <c r="M66" s="92" t="s">
        <v>758</v>
      </c>
      <c r="N66" s="95" t="s">
        <v>2276</v>
      </c>
      <c r="O66" s="96"/>
      <c r="P66" s="97">
        <v>5</v>
      </c>
      <c r="Q66" s="95" t="s">
        <v>2277</v>
      </c>
      <c r="R66" s="95" t="s">
        <v>71</v>
      </c>
      <c r="S66" s="95" t="s">
        <v>778</v>
      </c>
      <c r="T66" s="95"/>
      <c r="U66" s="95"/>
      <c r="V66" s="98">
        <v>17572</v>
      </c>
      <c r="W66" s="95" t="s">
        <v>2488</v>
      </c>
      <c r="X66" s="95" t="s">
        <v>770</v>
      </c>
      <c r="Y66" s="95" t="s">
        <v>319</v>
      </c>
      <c r="Z66" s="95"/>
      <c r="AA66" s="95" t="s">
        <v>95</v>
      </c>
      <c r="AB66" s="95" t="s">
        <v>95</v>
      </c>
      <c r="AC66" s="96"/>
      <c r="AD66" s="95" t="s">
        <v>2280</v>
      </c>
      <c r="AE66" s="96">
        <v>45097</v>
      </c>
      <c r="AF66" s="96">
        <v>45105</v>
      </c>
      <c r="AG66" s="99" t="s">
        <v>95</v>
      </c>
      <c r="AH66" s="100" t="s">
        <v>95</v>
      </c>
      <c r="AI66" s="96" t="s">
        <v>95</v>
      </c>
      <c r="AJ66" s="95" t="s">
        <v>95</v>
      </c>
      <c r="AK66" s="95" t="s">
        <v>95</v>
      </c>
      <c r="AL66" s="95"/>
      <c r="AM66" s="101"/>
      <c r="AN66" s="101"/>
      <c r="AO66" s="101"/>
      <c r="AP66" s="101"/>
      <c r="AQ66" s="101">
        <v>0</v>
      </c>
      <c r="AR66" s="101" t="s">
        <v>95</v>
      </c>
      <c r="AS66" s="96" t="s">
        <v>95</v>
      </c>
      <c r="AT66" s="96" t="s">
        <v>95</v>
      </c>
      <c r="AU66" s="95" t="s">
        <v>95</v>
      </c>
      <c r="AV66" s="96">
        <f t="shared" si="0"/>
        <v>45097</v>
      </c>
      <c r="AW66" s="99">
        <v>45099.477023113403</v>
      </c>
      <c r="AX66" s="102" t="s">
        <v>2535</v>
      </c>
      <c r="AY66" s="102">
        <f t="shared" si="1"/>
        <v>45105</v>
      </c>
      <c r="AZ66" s="103">
        <v>4</v>
      </c>
      <c r="BA66" s="104">
        <v>5</v>
      </c>
      <c r="BB66" s="105">
        <f>NETWORKDAYS.INTL(AV66+1,AY66,1,FESTIVOS[FECHA CORTA])</f>
        <v>6</v>
      </c>
    </row>
    <row r="67" spans="1:54" hidden="1" x14ac:dyDescent="0.25">
      <c r="A67" s="91">
        <v>1018455652</v>
      </c>
      <c r="B67" s="92" t="s">
        <v>2489</v>
      </c>
      <c r="C67" s="92" t="s">
        <v>774</v>
      </c>
      <c r="D67" s="92" t="s">
        <v>1178</v>
      </c>
      <c r="E67" s="92" t="s">
        <v>756</v>
      </c>
      <c r="F67" s="93" t="s">
        <v>2490</v>
      </c>
      <c r="G67" s="94">
        <v>45105</v>
      </c>
      <c r="H67" s="92">
        <v>1056001</v>
      </c>
      <c r="I67" s="92" t="s">
        <v>761</v>
      </c>
      <c r="J67" s="92" t="s">
        <v>2491</v>
      </c>
      <c r="K67" s="92">
        <v>4600018227</v>
      </c>
      <c r="L67" s="93" t="s">
        <v>2485</v>
      </c>
      <c r="M67" s="92" t="s">
        <v>758</v>
      </c>
      <c r="N67" s="95" t="s">
        <v>2276</v>
      </c>
      <c r="O67" s="96"/>
      <c r="P67" s="97">
        <v>8</v>
      </c>
      <c r="Q67" s="95" t="s">
        <v>2277</v>
      </c>
      <c r="R67" s="95" t="s">
        <v>71</v>
      </c>
      <c r="S67" s="95" t="s">
        <v>778</v>
      </c>
      <c r="T67" s="95"/>
      <c r="U67" s="95"/>
      <c r="V67" s="98">
        <v>17558</v>
      </c>
      <c r="W67" s="95" t="s">
        <v>2492</v>
      </c>
      <c r="X67" s="95" t="s">
        <v>781</v>
      </c>
      <c r="Y67" s="95" t="s">
        <v>2493</v>
      </c>
      <c r="Z67" s="95"/>
      <c r="AA67" s="95" t="s">
        <v>95</v>
      </c>
      <c r="AB67" s="95" t="s">
        <v>95</v>
      </c>
      <c r="AC67" s="96"/>
      <c r="AD67" s="95" t="s">
        <v>2280</v>
      </c>
      <c r="AE67" s="96">
        <v>45091</v>
      </c>
      <c r="AF67" s="96">
        <v>45105</v>
      </c>
      <c r="AG67" s="99" t="s">
        <v>95</v>
      </c>
      <c r="AH67" s="100" t="s">
        <v>95</v>
      </c>
      <c r="AI67" s="96" t="s">
        <v>95</v>
      </c>
      <c r="AJ67" s="95" t="s">
        <v>95</v>
      </c>
      <c r="AK67" s="95" t="s">
        <v>95</v>
      </c>
      <c r="AL67" s="95"/>
      <c r="AM67" s="101">
        <v>2630500</v>
      </c>
      <c r="AN67" s="101">
        <v>0</v>
      </c>
      <c r="AO67" s="101">
        <v>1076800</v>
      </c>
      <c r="AP67" s="101">
        <v>3707300</v>
      </c>
      <c r="AQ67" s="101">
        <v>123576.66666666667</v>
      </c>
      <c r="AR67" s="101" t="s">
        <v>95</v>
      </c>
      <c r="AS67" s="96" t="s">
        <v>95</v>
      </c>
      <c r="AT67" s="96" t="s">
        <v>95</v>
      </c>
      <c r="AU67" s="95" t="s">
        <v>95</v>
      </c>
      <c r="AV67" s="96">
        <f t="shared" ref="AV67:AV127" si="2">AE67</f>
        <v>45091</v>
      </c>
      <c r="AW67" s="99">
        <v>45093.326171990702</v>
      </c>
      <c r="AX67" s="102" t="s">
        <v>2536</v>
      </c>
      <c r="AY67" s="102">
        <f t="shared" ref="AY67:AY127" si="3">G67</f>
        <v>45105</v>
      </c>
      <c r="AZ67" s="103">
        <v>7</v>
      </c>
      <c r="BA67" s="104">
        <v>8</v>
      </c>
      <c r="BB67" s="105">
        <f>NETWORKDAYS.INTL(AV67+1,AY67,1,FESTIVOS[FECHA CORTA])</f>
        <v>9</v>
      </c>
    </row>
    <row r="68" spans="1:54" hidden="1" x14ac:dyDescent="0.25">
      <c r="A68" s="91">
        <v>1012442531</v>
      </c>
      <c r="B68" s="92" t="s">
        <v>2259</v>
      </c>
      <c r="C68" s="92" t="s">
        <v>755</v>
      </c>
      <c r="D68" s="92" t="s">
        <v>2252</v>
      </c>
      <c r="E68" s="92" t="s">
        <v>756</v>
      </c>
      <c r="F68" s="110" t="s">
        <v>2253</v>
      </c>
      <c r="G68" s="96">
        <v>45112</v>
      </c>
      <c r="H68" s="92">
        <v>1197001</v>
      </c>
      <c r="I68" s="92" t="s">
        <v>757</v>
      </c>
      <c r="J68" s="92">
        <v>3219078832</v>
      </c>
      <c r="K68" s="92">
        <v>4660000389</v>
      </c>
      <c r="L68" s="95"/>
      <c r="M68" s="92" t="s">
        <v>758</v>
      </c>
      <c r="N68" s="95" t="s">
        <v>2276</v>
      </c>
      <c r="O68" s="96"/>
      <c r="P68" s="97">
        <v>9</v>
      </c>
      <c r="Q68" s="95" t="s">
        <v>2277</v>
      </c>
      <c r="R68" s="95" t="s">
        <v>915</v>
      </c>
      <c r="S68" s="95" t="s">
        <v>767</v>
      </c>
      <c r="T68" s="95"/>
      <c r="U68" s="95"/>
      <c r="V68" s="98">
        <v>17565</v>
      </c>
      <c r="W68" s="95" t="s">
        <v>2260</v>
      </c>
      <c r="X68" s="95" t="s">
        <v>2341</v>
      </c>
      <c r="Y68" s="95" t="s">
        <v>2290</v>
      </c>
      <c r="Z68" s="95"/>
      <c r="AA68" s="95" t="s">
        <v>95</v>
      </c>
      <c r="AB68" s="95" t="s">
        <v>95</v>
      </c>
      <c r="AC68" s="96"/>
      <c r="AD68" s="95" t="s">
        <v>2280</v>
      </c>
      <c r="AE68" s="96">
        <v>45097</v>
      </c>
      <c r="AF68" s="96">
        <v>45112</v>
      </c>
      <c r="AG68" s="99" t="s">
        <v>95</v>
      </c>
      <c r="AH68" s="100" t="s">
        <v>95</v>
      </c>
      <c r="AI68" s="96" t="s">
        <v>95</v>
      </c>
      <c r="AJ68" s="95" t="s">
        <v>95</v>
      </c>
      <c r="AK68" s="95" t="s">
        <v>95</v>
      </c>
      <c r="AL68" s="95"/>
      <c r="AM68" s="101"/>
      <c r="AN68" s="101"/>
      <c r="AO68" s="101"/>
      <c r="AP68" s="101"/>
      <c r="AQ68" s="101">
        <v>0</v>
      </c>
      <c r="AR68" s="101" t="s">
        <v>95</v>
      </c>
      <c r="AS68" s="96" t="s">
        <v>95</v>
      </c>
      <c r="AT68" s="96" t="s">
        <v>95</v>
      </c>
      <c r="AU68" s="95" t="s">
        <v>95</v>
      </c>
      <c r="AV68" s="96">
        <f t="shared" si="2"/>
        <v>45097</v>
      </c>
      <c r="AW68" s="99">
        <v>45099.564869212998</v>
      </c>
      <c r="AX68" s="102" t="s">
        <v>2535</v>
      </c>
      <c r="AY68" s="102">
        <f t="shared" si="3"/>
        <v>45112</v>
      </c>
      <c r="AZ68" s="103">
        <v>8</v>
      </c>
      <c r="BA68" s="104">
        <v>9</v>
      </c>
      <c r="BB68" s="105">
        <f>NETWORKDAYS.INTL(AV68+1,AY68,1,FESTIVOS[FECHA CORTA])</f>
        <v>10</v>
      </c>
    </row>
    <row r="69" spans="1:54" hidden="1" x14ac:dyDescent="0.25">
      <c r="A69" s="91">
        <v>1016014357</v>
      </c>
      <c r="B69" s="92" t="s">
        <v>491</v>
      </c>
      <c r="C69" s="92" t="s">
        <v>755</v>
      </c>
      <c r="D69" s="92" t="s">
        <v>2232</v>
      </c>
      <c r="E69" s="92" t="s">
        <v>756</v>
      </c>
      <c r="F69" s="110" t="s">
        <v>2233</v>
      </c>
      <c r="G69" s="96">
        <v>45112</v>
      </c>
      <c r="H69" s="92">
        <v>4025001</v>
      </c>
      <c r="I69" s="92" t="s">
        <v>759</v>
      </c>
      <c r="J69" s="92">
        <v>3058829980</v>
      </c>
      <c r="K69" s="92" t="s">
        <v>760</v>
      </c>
      <c r="L69" s="95"/>
      <c r="M69" s="92" t="s">
        <v>758</v>
      </c>
      <c r="N69" s="95" t="s">
        <v>2276</v>
      </c>
      <c r="O69" s="96"/>
      <c r="P69" s="97">
        <v>3</v>
      </c>
      <c r="Q69" s="95" t="s">
        <v>2277</v>
      </c>
      <c r="R69" s="95" t="s">
        <v>915</v>
      </c>
      <c r="S69" s="95" t="s">
        <v>778</v>
      </c>
      <c r="T69" s="95"/>
      <c r="U69" s="95"/>
      <c r="V69" s="98">
        <v>17590</v>
      </c>
      <c r="W69" s="95" t="s">
        <v>2234</v>
      </c>
      <c r="X69" s="95" t="s">
        <v>1087</v>
      </c>
      <c r="Y69" s="95" t="s">
        <v>2494</v>
      </c>
      <c r="Z69" s="95"/>
      <c r="AA69" s="95" t="s">
        <v>95</v>
      </c>
      <c r="AB69" s="95" t="s">
        <v>95</v>
      </c>
      <c r="AC69" s="96"/>
      <c r="AD69" s="95" t="s">
        <v>2280</v>
      </c>
      <c r="AE69" s="96">
        <v>45105</v>
      </c>
      <c r="AF69" s="96">
        <v>45112</v>
      </c>
      <c r="AG69" s="99" t="s">
        <v>95</v>
      </c>
      <c r="AH69" s="100" t="s">
        <v>95</v>
      </c>
      <c r="AI69" s="96" t="s">
        <v>95</v>
      </c>
      <c r="AJ69" s="95" t="s">
        <v>95</v>
      </c>
      <c r="AK69" s="95" t="s">
        <v>95</v>
      </c>
      <c r="AL69" s="95"/>
      <c r="AM69" s="101">
        <v>1350000</v>
      </c>
      <c r="AN69" s="101">
        <v>0</v>
      </c>
      <c r="AO69" s="101">
        <v>225000</v>
      </c>
      <c r="AP69" s="101">
        <v>1575000</v>
      </c>
      <c r="AQ69" s="101">
        <v>52500</v>
      </c>
      <c r="AR69" s="101" t="s">
        <v>95</v>
      </c>
      <c r="AS69" s="96" t="s">
        <v>95</v>
      </c>
      <c r="AT69" s="96" t="s">
        <v>95</v>
      </c>
      <c r="AU69" s="95" t="s">
        <v>95</v>
      </c>
      <c r="AV69" s="96">
        <f t="shared" si="2"/>
        <v>45105</v>
      </c>
      <c r="AW69" s="99">
        <v>45111.6756515046</v>
      </c>
      <c r="AX69" s="102" t="s">
        <v>2537</v>
      </c>
      <c r="AY69" s="102">
        <f t="shared" si="3"/>
        <v>45112</v>
      </c>
      <c r="AZ69" s="103">
        <v>2</v>
      </c>
      <c r="BA69" s="104">
        <v>3</v>
      </c>
      <c r="BB69" s="105">
        <f>NETWORKDAYS.INTL(AV69+1,AY69,1,FESTIVOS[FECHA CORTA])</f>
        <v>4</v>
      </c>
    </row>
    <row r="70" spans="1:54" hidden="1" x14ac:dyDescent="0.25">
      <c r="A70" s="91">
        <v>1030643691</v>
      </c>
      <c r="B70" s="92" t="s">
        <v>2225</v>
      </c>
      <c r="C70" s="92" t="s">
        <v>755</v>
      </c>
      <c r="D70" s="92" t="s">
        <v>1174</v>
      </c>
      <c r="E70" s="92" t="s">
        <v>756</v>
      </c>
      <c r="F70" s="92" t="s">
        <v>2226</v>
      </c>
      <c r="G70" s="94">
        <v>45114</v>
      </c>
      <c r="H70" s="92">
        <v>1056001</v>
      </c>
      <c r="I70" s="92" t="s">
        <v>761</v>
      </c>
      <c r="J70" s="92" t="s">
        <v>2227</v>
      </c>
      <c r="K70" s="92">
        <v>4600018227</v>
      </c>
      <c r="L70" s="92" t="s">
        <v>2323</v>
      </c>
      <c r="M70" s="92" t="s">
        <v>758</v>
      </c>
      <c r="N70" s="95" t="s">
        <v>2276</v>
      </c>
      <c r="O70" s="96"/>
      <c r="P70" s="97">
        <v>4</v>
      </c>
      <c r="Q70" s="95" t="s">
        <v>2277</v>
      </c>
      <c r="R70" s="95" t="s">
        <v>915</v>
      </c>
      <c r="S70" s="95" t="s">
        <v>767</v>
      </c>
      <c r="T70" s="95"/>
      <c r="U70" s="95"/>
      <c r="V70" s="98">
        <v>17592</v>
      </c>
      <c r="W70" s="95" t="s">
        <v>2228</v>
      </c>
      <c r="X70" s="95" t="s">
        <v>781</v>
      </c>
      <c r="Y70" s="95" t="s">
        <v>2493</v>
      </c>
      <c r="Z70" s="95"/>
      <c r="AA70" s="95" t="s">
        <v>95</v>
      </c>
      <c r="AB70" s="95" t="s">
        <v>95</v>
      </c>
      <c r="AC70" s="96"/>
      <c r="AD70" s="95" t="s">
        <v>2280</v>
      </c>
      <c r="AE70" s="96">
        <v>45106</v>
      </c>
      <c r="AF70" s="96">
        <v>45114</v>
      </c>
      <c r="AG70" s="99" t="s">
        <v>95</v>
      </c>
      <c r="AH70" s="100" t="s">
        <v>95</v>
      </c>
      <c r="AI70" s="96" t="s">
        <v>95</v>
      </c>
      <c r="AJ70" s="95" t="s">
        <v>95</v>
      </c>
      <c r="AK70" s="95" t="s">
        <v>95</v>
      </c>
      <c r="AL70" s="95"/>
      <c r="AM70" s="101">
        <v>1160000</v>
      </c>
      <c r="AN70" s="101">
        <v>0</v>
      </c>
      <c r="AO70" s="101">
        <v>304600</v>
      </c>
      <c r="AP70" s="101">
        <v>1464600</v>
      </c>
      <c r="AQ70" s="101">
        <v>48820</v>
      </c>
      <c r="AR70" s="101" t="s">
        <v>95</v>
      </c>
      <c r="AS70" s="96" t="s">
        <v>95</v>
      </c>
      <c r="AT70" s="96" t="s">
        <v>95</v>
      </c>
      <c r="AU70" s="95" t="s">
        <v>95</v>
      </c>
      <c r="AV70" s="96">
        <f t="shared" si="2"/>
        <v>45106</v>
      </c>
      <c r="AW70" s="99">
        <v>45107.497994016201</v>
      </c>
      <c r="AX70" s="102" t="s">
        <v>2538</v>
      </c>
      <c r="AY70" s="102">
        <f t="shared" si="3"/>
        <v>45114</v>
      </c>
      <c r="AZ70" s="103">
        <v>4</v>
      </c>
      <c r="BA70" s="104">
        <v>4</v>
      </c>
      <c r="BB70" s="105">
        <f>NETWORKDAYS.INTL(AV70+1,AY70,1,FESTIVOS[FECHA CORTA])</f>
        <v>5</v>
      </c>
    </row>
    <row r="71" spans="1:54" hidden="1" x14ac:dyDescent="0.25">
      <c r="A71" s="91">
        <v>1026585158</v>
      </c>
      <c r="B71" s="92" t="s">
        <v>2255</v>
      </c>
      <c r="C71" s="92" t="s">
        <v>755</v>
      </c>
      <c r="D71" s="92" t="s">
        <v>2252</v>
      </c>
      <c r="E71" s="92" t="s">
        <v>756</v>
      </c>
      <c r="F71" s="92" t="s">
        <v>2253</v>
      </c>
      <c r="G71" s="94">
        <v>45114</v>
      </c>
      <c r="H71" s="92">
        <v>1197001</v>
      </c>
      <c r="I71" s="92" t="s">
        <v>757</v>
      </c>
      <c r="J71" s="92">
        <v>3227450083</v>
      </c>
      <c r="K71" s="92">
        <v>4660000389</v>
      </c>
      <c r="L71" s="93"/>
      <c r="M71" s="92" t="s">
        <v>758</v>
      </c>
      <c r="N71" s="95" t="s">
        <v>2276</v>
      </c>
      <c r="O71" s="96"/>
      <c r="P71" s="97">
        <v>11</v>
      </c>
      <c r="Q71" s="95" t="s">
        <v>2277</v>
      </c>
      <c r="R71" s="95" t="s">
        <v>915</v>
      </c>
      <c r="S71" s="95" t="s">
        <v>767</v>
      </c>
      <c r="T71" s="95"/>
      <c r="U71" s="95"/>
      <c r="V71" s="98">
        <v>17565</v>
      </c>
      <c r="W71" s="95" t="s">
        <v>2256</v>
      </c>
      <c r="X71" s="95" t="s">
        <v>2341</v>
      </c>
      <c r="Y71" s="95" t="s">
        <v>2290</v>
      </c>
      <c r="Z71" s="95"/>
      <c r="AA71" s="95" t="s">
        <v>95</v>
      </c>
      <c r="AB71" s="95" t="s">
        <v>95</v>
      </c>
      <c r="AC71" s="96"/>
      <c r="AD71" s="95" t="s">
        <v>2280</v>
      </c>
      <c r="AE71" s="96">
        <v>45097</v>
      </c>
      <c r="AF71" s="96">
        <v>45114</v>
      </c>
      <c r="AG71" s="99" t="s">
        <v>95</v>
      </c>
      <c r="AH71" s="100" t="s">
        <v>95</v>
      </c>
      <c r="AI71" s="96" t="s">
        <v>95</v>
      </c>
      <c r="AJ71" s="95" t="s">
        <v>95</v>
      </c>
      <c r="AK71" s="95" t="s">
        <v>95</v>
      </c>
      <c r="AL71" s="95"/>
      <c r="AM71" s="101"/>
      <c r="AN71" s="101"/>
      <c r="AO71" s="101"/>
      <c r="AP71" s="101"/>
      <c r="AQ71" s="101">
        <v>0</v>
      </c>
      <c r="AR71" s="101" t="s">
        <v>95</v>
      </c>
      <c r="AS71" s="96" t="s">
        <v>95</v>
      </c>
      <c r="AT71" s="96" t="s">
        <v>95</v>
      </c>
      <c r="AU71" s="95" t="s">
        <v>95</v>
      </c>
      <c r="AV71" s="96">
        <f t="shared" si="2"/>
        <v>45097</v>
      </c>
      <c r="AW71" s="99">
        <v>45099.564869212998</v>
      </c>
      <c r="AX71" s="102" t="s">
        <v>2535</v>
      </c>
      <c r="AY71" s="102">
        <f t="shared" si="3"/>
        <v>45114</v>
      </c>
      <c r="AZ71" s="103">
        <v>10</v>
      </c>
      <c r="BA71" s="104">
        <v>11</v>
      </c>
      <c r="BB71" s="105">
        <f>NETWORKDAYS.INTL(AV71+1,AY71,1,FESTIVOS[FECHA CORTA])</f>
        <v>12</v>
      </c>
    </row>
    <row r="72" spans="1:54" hidden="1" x14ac:dyDescent="0.25">
      <c r="A72" s="91">
        <v>72269892</v>
      </c>
      <c r="B72" s="92" t="s">
        <v>2219</v>
      </c>
      <c r="C72" s="92" t="s">
        <v>755</v>
      </c>
      <c r="D72" s="92" t="s">
        <v>1177</v>
      </c>
      <c r="E72" s="92" t="s">
        <v>756</v>
      </c>
      <c r="F72" s="92" t="s">
        <v>2220</v>
      </c>
      <c r="G72" s="94">
        <v>45114</v>
      </c>
      <c r="H72" s="92">
        <v>1060001</v>
      </c>
      <c r="I72" s="92" t="s">
        <v>761</v>
      </c>
      <c r="J72" s="92">
        <v>3164426575</v>
      </c>
      <c r="K72" s="92">
        <v>4600018227</v>
      </c>
      <c r="L72" s="92" t="s">
        <v>2323</v>
      </c>
      <c r="M72" s="92" t="s">
        <v>758</v>
      </c>
      <c r="N72" s="95" t="s">
        <v>2276</v>
      </c>
      <c r="O72" s="96"/>
      <c r="P72" s="97">
        <v>4</v>
      </c>
      <c r="Q72" s="95" t="s">
        <v>2277</v>
      </c>
      <c r="R72" s="95" t="s">
        <v>915</v>
      </c>
      <c r="S72" s="95" t="s">
        <v>767</v>
      </c>
      <c r="T72" s="95"/>
      <c r="U72" s="95"/>
      <c r="V72" s="98">
        <v>17594</v>
      </c>
      <c r="W72" s="95" t="s">
        <v>2221</v>
      </c>
      <c r="X72" s="95" t="s">
        <v>770</v>
      </c>
      <c r="Y72" s="95" t="s">
        <v>319</v>
      </c>
      <c r="Z72" s="95"/>
      <c r="AA72" s="95" t="s">
        <v>95</v>
      </c>
      <c r="AB72" s="95" t="s">
        <v>95</v>
      </c>
      <c r="AC72" s="96"/>
      <c r="AD72" s="95" t="s">
        <v>2280</v>
      </c>
      <c r="AE72" s="96">
        <v>45106</v>
      </c>
      <c r="AF72" s="96">
        <v>45114</v>
      </c>
      <c r="AG72" s="99" t="s">
        <v>95</v>
      </c>
      <c r="AH72" s="100" t="s">
        <v>95</v>
      </c>
      <c r="AI72" s="96" t="s">
        <v>95</v>
      </c>
      <c r="AJ72" s="95" t="s">
        <v>95</v>
      </c>
      <c r="AK72" s="95" t="s">
        <v>95</v>
      </c>
      <c r="AL72" s="95"/>
      <c r="AM72" s="101">
        <v>2173400</v>
      </c>
      <c r="AN72" s="101">
        <v>0</v>
      </c>
      <c r="AO72" s="101">
        <v>460500</v>
      </c>
      <c r="AP72" s="101">
        <v>2633900</v>
      </c>
      <c r="AQ72" s="101">
        <v>87796.666666666672</v>
      </c>
      <c r="AR72" s="101" t="s">
        <v>95</v>
      </c>
      <c r="AS72" s="96" t="s">
        <v>95</v>
      </c>
      <c r="AT72" s="96" t="s">
        <v>95</v>
      </c>
      <c r="AU72" s="95" t="s">
        <v>95</v>
      </c>
      <c r="AV72" s="96">
        <f t="shared" si="2"/>
        <v>45106</v>
      </c>
      <c r="AW72" s="99">
        <v>45107.498363692102</v>
      </c>
      <c r="AX72" s="102" t="s">
        <v>2538</v>
      </c>
      <c r="AY72" s="102">
        <f t="shared" si="3"/>
        <v>45114</v>
      </c>
      <c r="AZ72" s="103">
        <v>4</v>
      </c>
      <c r="BA72" s="104">
        <v>4</v>
      </c>
      <c r="BB72" s="105">
        <f>NETWORKDAYS.INTL(AV72+1,AY72,1,FESTIVOS[FECHA CORTA])</f>
        <v>5</v>
      </c>
    </row>
    <row r="73" spans="1:54" hidden="1" x14ac:dyDescent="0.25">
      <c r="A73" s="91">
        <v>80130648</v>
      </c>
      <c r="B73" s="92" t="s">
        <v>2229</v>
      </c>
      <c r="C73" s="92" t="s">
        <v>755</v>
      </c>
      <c r="D73" s="92" t="s">
        <v>1186</v>
      </c>
      <c r="E73" s="92" t="s">
        <v>756</v>
      </c>
      <c r="F73" s="92" t="s">
        <v>2230</v>
      </c>
      <c r="G73" s="94">
        <v>45114</v>
      </c>
      <c r="H73" s="92">
        <v>4025001</v>
      </c>
      <c r="I73" s="92" t="s">
        <v>762</v>
      </c>
      <c r="J73" s="92">
        <v>3134502449</v>
      </c>
      <c r="K73" s="92" t="s">
        <v>760</v>
      </c>
      <c r="L73" s="92"/>
      <c r="M73" s="92" t="s">
        <v>758</v>
      </c>
      <c r="N73" s="95" t="s">
        <v>2276</v>
      </c>
      <c r="O73" s="96"/>
      <c r="P73" s="97">
        <v>4</v>
      </c>
      <c r="Q73" s="95" t="s">
        <v>2277</v>
      </c>
      <c r="R73" s="95" t="s">
        <v>915</v>
      </c>
      <c r="S73" s="95" t="s">
        <v>767</v>
      </c>
      <c r="T73" s="95"/>
      <c r="U73" s="95"/>
      <c r="V73" s="98">
        <v>17591</v>
      </c>
      <c r="W73" s="95" t="s">
        <v>2231</v>
      </c>
      <c r="X73" s="95" t="s">
        <v>2495</v>
      </c>
      <c r="Y73" s="95" t="s">
        <v>2494</v>
      </c>
      <c r="Z73" s="95"/>
      <c r="AA73" s="95" t="s">
        <v>95</v>
      </c>
      <c r="AB73" s="95" t="s">
        <v>95</v>
      </c>
      <c r="AC73" s="96"/>
      <c r="AD73" s="95" t="s">
        <v>2280</v>
      </c>
      <c r="AE73" s="96">
        <v>45106</v>
      </c>
      <c r="AF73" s="96">
        <v>45114</v>
      </c>
      <c r="AG73" s="99" t="s">
        <v>95</v>
      </c>
      <c r="AH73" s="100" t="s">
        <v>95</v>
      </c>
      <c r="AI73" s="96" t="s">
        <v>95</v>
      </c>
      <c r="AJ73" s="95" t="s">
        <v>95</v>
      </c>
      <c r="AK73" s="95" t="s">
        <v>95</v>
      </c>
      <c r="AL73" s="95"/>
      <c r="AM73" s="101">
        <v>1304800</v>
      </c>
      <c r="AN73" s="101">
        <v>0</v>
      </c>
      <c r="AO73" s="101">
        <v>200000</v>
      </c>
      <c r="AP73" s="101">
        <v>1504800</v>
      </c>
      <c r="AQ73" s="101">
        <v>50160</v>
      </c>
      <c r="AR73" s="101" t="s">
        <v>95</v>
      </c>
      <c r="AS73" s="96" t="s">
        <v>95</v>
      </c>
      <c r="AT73" s="96" t="s">
        <v>95</v>
      </c>
      <c r="AU73" s="95" t="s">
        <v>95</v>
      </c>
      <c r="AV73" s="96">
        <f t="shared" si="2"/>
        <v>45106</v>
      </c>
      <c r="AW73" s="99">
        <v>45106.603016169</v>
      </c>
      <c r="AX73" s="102" t="s">
        <v>2539</v>
      </c>
      <c r="AY73" s="102">
        <f t="shared" si="3"/>
        <v>45114</v>
      </c>
      <c r="AZ73" s="103">
        <v>4</v>
      </c>
      <c r="BA73" s="104">
        <v>4</v>
      </c>
      <c r="BB73" s="105">
        <f>NETWORKDAYS.INTL(AV73+1,AY73,1,FESTIVOS[FECHA CORTA])</f>
        <v>5</v>
      </c>
    </row>
    <row r="74" spans="1:54" hidden="1" x14ac:dyDescent="0.25">
      <c r="A74" s="91">
        <v>1013623559</v>
      </c>
      <c r="B74" s="92" t="s">
        <v>2245</v>
      </c>
      <c r="C74" s="92" t="s">
        <v>755</v>
      </c>
      <c r="D74" s="92" t="s">
        <v>1183</v>
      </c>
      <c r="E74" s="92" t="s">
        <v>756</v>
      </c>
      <c r="F74" s="92" t="s">
        <v>2239</v>
      </c>
      <c r="G74" s="94">
        <v>45114</v>
      </c>
      <c r="H74" s="92">
        <v>1427001</v>
      </c>
      <c r="I74" s="92" t="s">
        <v>757</v>
      </c>
      <c r="J74" s="92">
        <v>3187573506</v>
      </c>
      <c r="K74" s="92">
        <v>4600017284</v>
      </c>
      <c r="L74" s="92" t="s">
        <v>763</v>
      </c>
      <c r="M74" s="92" t="s">
        <v>758</v>
      </c>
      <c r="N74" s="95" t="s">
        <v>2276</v>
      </c>
      <c r="O74" s="96"/>
      <c r="P74" s="97">
        <v>5</v>
      </c>
      <c r="Q74" s="95" t="s">
        <v>2277</v>
      </c>
      <c r="R74" s="95" t="s">
        <v>915</v>
      </c>
      <c r="S74" s="95" t="s">
        <v>767</v>
      </c>
      <c r="T74" s="95"/>
      <c r="U74" s="95"/>
      <c r="V74" s="98">
        <v>17585</v>
      </c>
      <c r="W74" s="95" t="s">
        <v>2246</v>
      </c>
      <c r="X74" s="95" t="s">
        <v>890</v>
      </c>
      <c r="Y74" s="95" t="s">
        <v>889</v>
      </c>
      <c r="Z74" s="95"/>
      <c r="AA74" s="95" t="s">
        <v>95</v>
      </c>
      <c r="AB74" s="95" t="s">
        <v>2496</v>
      </c>
      <c r="AC74" s="96"/>
      <c r="AD74" s="95" t="s">
        <v>2280</v>
      </c>
      <c r="AE74" s="96">
        <v>45105</v>
      </c>
      <c r="AF74" s="96">
        <v>45114</v>
      </c>
      <c r="AG74" s="99" t="s">
        <v>95</v>
      </c>
      <c r="AH74" s="100" t="s">
        <v>95</v>
      </c>
      <c r="AI74" s="96" t="s">
        <v>95</v>
      </c>
      <c r="AJ74" s="95" t="s">
        <v>95</v>
      </c>
      <c r="AK74" s="95" t="s">
        <v>95</v>
      </c>
      <c r="AL74" s="95"/>
      <c r="AM74" s="101">
        <v>200000</v>
      </c>
      <c r="AN74" s="101">
        <v>0</v>
      </c>
      <c r="AO74" s="101">
        <v>0</v>
      </c>
      <c r="AP74" s="101">
        <v>200000</v>
      </c>
      <c r="AQ74" s="101">
        <v>6666.666666666667</v>
      </c>
      <c r="AR74" s="101" t="s">
        <v>95</v>
      </c>
      <c r="AS74" s="96" t="s">
        <v>95</v>
      </c>
      <c r="AT74" s="96" t="s">
        <v>95</v>
      </c>
      <c r="AU74" s="95" t="s">
        <v>95</v>
      </c>
      <c r="AV74" s="96">
        <f t="shared" si="2"/>
        <v>45105</v>
      </c>
      <c r="AW74" s="99">
        <v>45111.680986921303</v>
      </c>
      <c r="AX74" s="102" t="s">
        <v>2537</v>
      </c>
      <c r="AY74" s="102">
        <f t="shared" si="3"/>
        <v>45114</v>
      </c>
      <c r="AZ74" s="103">
        <v>4</v>
      </c>
      <c r="BA74" s="104">
        <v>5</v>
      </c>
      <c r="BB74" s="105">
        <f>NETWORKDAYS.INTL(AV74+1,AY74,1,FESTIVOS[FECHA CORTA])</f>
        <v>6</v>
      </c>
    </row>
    <row r="75" spans="1:54" hidden="1" x14ac:dyDescent="0.25">
      <c r="A75" s="91">
        <v>1056031469</v>
      </c>
      <c r="B75" s="92" t="s">
        <v>2257</v>
      </c>
      <c r="C75" s="92" t="s">
        <v>755</v>
      </c>
      <c r="D75" s="92" t="s">
        <v>2252</v>
      </c>
      <c r="E75" s="92" t="s">
        <v>756</v>
      </c>
      <c r="F75" s="92" t="s">
        <v>2253</v>
      </c>
      <c r="G75" s="94">
        <v>45114</v>
      </c>
      <c r="H75" s="92">
        <v>1197001</v>
      </c>
      <c r="I75" s="92" t="s">
        <v>757</v>
      </c>
      <c r="J75" s="92">
        <v>3028327174</v>
      </c>
      <c r="K75" s="92">
        <v>4660000389</v>
      </c>
      <c r="L75" s="92"/>
      <c r="M75" s="92" t="s">
        <v>758</v>
      </c>
      <c r="N75" s="95" t="s">
        <v>2276</v>
      </c>
      <c r="O75" s="96"/>
      <c r="P75" s="97">
        <v>11</v>
      </c>
      <c r="Q75" s="95" t="s">
        <v>2277</v>
      </c>
      <c r="R75" s="95" t="s">
        <v>915</v>
      </c>
      <c r="S75" s="95" t="s">
        <v>767</v>
      </c>
      <c r="T75" s="95"/>
      <c r="U75" s="95"/>
      <c r="V75" s="98">
        <v>17565</v>
      </c>
      <c r="W75" s="95" t="s">
        <v>2258</v>
      </c>
      <c r="X75" s="95" t="s">
        <v>2341</v>
      </c>
      <c r="Y75" s="95" t="s">
        <v>2290</v>
      </c>
      <c r="Z75" s="95"/>
      <c r="AA75" s="95" t="s">
        <v>95</v>
      </c>
      <c r="AB75" s="95" t="s">
        <v>95</v>
      </c>
      <c r="AC75" s="96"/>
      <c r="AD75" s="95" t="s">
        <v>2280</v>
      </c>
      <c r="AE75" s="96">
        <v>45097</v>
      </c>
      <c r="AF75" s="96">
        <v>45114</v>
      </c>
      <c r="AG75" s="99" t="s">
        <v>95</v>
      </c>
      <c r="AH75" s="100" t="s">
        <v>95</v>
      </c>
      <c r="AI75" s="96" t="s">
        <v>95</v>
      </c>
      <c r="AJ75" s="95" t="s">
        <v>95</v>
      </c>
      <c r="AK75" s="95" t="s">
        <v>95</v>
      </c>
      <c r="AL75" s="95"/>
      <c r="AM75" s="101"/>
      <c r="AN75" s="101"/>
      <c r="AO75" s="101"/>
      <c r="AP75" s="101"/>
      <c r="AQ75" s="101">
        <v>0</v>
      </c>
      <c r="AR75" s="101" t="s">
        <v>95</v>
      </c>
      <c r="AS75" s="96" t="s">
        <v>95</v>
      </c>
      <c r="AT75" s="96" t="s">
        <v>95</v>
      </c>
      <c r="AU75" s="95" t="s">
        <v>95</v>
      </c>
      <c r="AV75" s="96">
        <f t="shared" si="2"/>
        <v>45097</v>
      </c>
      <c r="AW75" s="99">
        <v>45099.564869212998</v>
      </c>
      <c r="AX75" s="102" t="s">
        <v>2535</v>
      </c>
      <c r="AY75" s="102">
        <f t="shared" si="3"/>
        <v>45114</v>
      </c>
      <c r="AZ75" s="103">
        <v>10</v>
      </c>
      <c r="BA75" s="104">
        <v>11</v>
      </c>
      <c r="BB75" s="105">
        <f>NETWORKDAYS.INTL(AV75+1,AY75,1,FESTIVOS[FECHA CORTA])</f>
        <v>12</v>
      </c>
    </row>
    <row r="76" spans="1:54" hidden="1" x14ac:dyDescent="0.25">
      <c r="A76" s="91">
        <v>1015993715</v>
      </c>
      <c r="B76" s="92" t="s">
        <v>2235</v>
      </c>
      <c r="C76" s="92" t="s">
        <v>755</v>
      </c>
      <c r="D76" s="107" t="s">
        <v>1179</v>
      </c>
      <c r="E76" s="92" t="s">
        <v>756</v>
      </c>
      <c r="F76" s="92" t="s">
        <v>2236</v>
      </c>
      <c r="G76" s="94">
        <v>45114</v>
      </c>
      <c r="H76" s="92">
        <v>1427001</v>
      </c>
      <c r="I76" s="92" t="s">
        <v>757</v>
      </c>
      <c r="J76" s="92">
        <v>3202439027</v>
      </c>
      <c r="K76" s="92">
        <v>4600017284</v>
      </c>
      <c r="L76" s="92"/>
      <c r="M76" s="92" t="s">
        <v>758</v>
      </c>
      <c r="N76" s="95" t="s">
        <v>2276</v>
      </c>
      <c r="O76" s="96"/>
      <c r="P76" s="97">
        <v>5</v>
      </c>
      <c r="Q76" s="95" t="s">
        <v>2277</v>
      </c>
      <c r="R76" s="95" t="s">
        <v>915</v>
      </c>
      <c r="S76" s="95" t="s">
        <v>767</v>
      </c>
      <c r="T76" s="95"/>
      <c r="U76" s="95"/>
      <c r="V76" s="98">
        <v>17586</v>
      </c>
      <c r="W76" s="95" t="s">
        <v>2237</v>
      </c>
      <c r="X76" s="95" t="s">
        <v>781</v>
      </c>
      <c r="Y76" s="95" t="s">
        <v>889</v>
      </c>
      <c r="Z76" s="95"/>
      <c r="AA76" s="95" t="s">
        <v>95</v>
      </c>
      <c r="AB76" s="95" t="s">
        <v>95</v>
      </c>
      <c r="AC76" s="96"/>
      <c r="AD76" s="95" t="s">
        <v>2280</v>
      </c>
      <c r="AE76" s="96">
        <v>45105</v>
      </c>
      <c r="AF76" s="96">
        <v>45114</v>
      </c>
      <c r="AG76" s="99" t="s">
        <v>95</v>
      </c>
      <c r="AH76" s="100" t="s">
        <v>95</v>
      </c>
      <c r="AI76" s="96" t="s">
        <v>95</v>
      </c>
      <c r="AJ76" s="95" t="s">
        <v>95</v>
      </c>
      <c r="AK76" s="95" t="s">
        <v>95</v>
      </c>
      <c r="AL76" s="95"/>
      <c r="AM76" s="101">
        <v>1160000</v>
      </c>
      <c r="AN76" s="101">
        <v>0</v>
      </c>
      <c r="AO76" s="101">
        <v>0</v>
      </c>
      <c r="AP76" s="101">
        <v>1160000</v>
      </c>
      <c r="AQ76" s="101">
        <v>38666.666666666664</v>
      </c>
      <c r="AR76" s="101" t="s">
        <v>95</v>
      </c>
      <c r="AS76" s="96" t="s">
        <v>95</v>
      </c>
      <c r="AT76" s="96" t="s">
        <v>95</v>
      </c>
      <c r="AU76" s="95" t="s">
        <v>95</v>
      </c>
      <c r="AV76" s="96">
        <f t="shared" si="2"/>
        <v>45105</v>
      </c>
      <c r="AW76" s="99">
        <v>45113.342523530097</v>
      </c>
      <c r="AX76" s="102" t="s">
        <v>2540</v>
      </c>
      <c r="AY76" s="102">
        <f t="shared" si="3"/>
        <v>45114</v>
      </c>
      <c r="AZ76" s="103">
        <v>2</v>
      </c>
      <c r="BA76" s="104">
        <v>5</v>
      </c>
      <c r="BB76" s="105">
        <f>NETWORKDAYS.INTL(AV76+1,AY76,1,FESTIVOS[FECHA CORTA])</f>
        <v>6</v>
      </c>
    </row>
    <row r="77" spans="1:54" hidden="1" x14ac:dyDescent="0.25">
      <c r="A77" s="91">
        <v>1022426592</v>
      </c>
      <c r="B77" s="92" t="s">
        <v>2247</v>
      </c>
      <c r="C77" s="92" t="s">
        <v>755</v>
      </c>
      <c r="D77" s="92" t="s">
        <v>1183</v>
      </c>
      <c r="E77" s="92" t="s">
        <v>756</v>
      </c>
      <c r="F77" s="92" t="s">
        <v>2239</v>
      </c>
      <c r="G77" s="94">
        <v>45114</v>
      </c>
      <c r="H77" s="92">
        <v>1427001</v>
      </c>
      <c r="I77" s="92" t="s">
        <v>757</v>
      </c>
      <c r="J77" s="92" t="s">
        <v>2248</v>
      </c>
      <c r="K77" s="92">
        <v>4600017284</v>
      </c>
      <c r="L77" s="92" t="s">
        <v>763</v>
      </c>
      <c r="M77" s="92" t="s">
        <v>758</v>
      </c>
      <c r="N77" s="95" t="s">
        <v>2276</v>
      </c>
      <c r="O77" s="96"/>
      <c r="P77" s="97">
        <v>5</v>
      </c>
      <c r="Q77" s="95" t="s">
        <v>2277</v>
      </c>
      <c r="R77" s="95" t="s">
        <v>915</v>
      </c>
      <c r="S77" s="95" t="s">
        <v>767</v>
      </c>
      <c r="T77" s="95"/>
      <c r="U77" s="95"/>
      <c r="V77" s="98">
        <v>17585</v>
      </c>
      <c r="W77" s="95" t="s">
        <v>2249</v>
      </c>
      <c r="X77" s="95" t="s">
        <v>890</v>
      </c>
      <c r="Y77" s="95" t="s">
        <v>889</v>
      </c>
      <c r="Z77" s="95"/>
      <c r="AA77" s="95" t="s">
        <v>95</v>
      </c>
      <c r="AB77" s="95" t="s">
        <v>2496</v>
      </c>
      <c r="AC77" s="96"/>
      <c r="AD77" s="95" t="s">
        <v>2280</v>
      </c>
      <c r="AE77" s="96">
        <v>45105</v>
      </c>
      <c r="AF77" s="96">
        <v>45114</v>
      </c>
      <c r="AG77" s="99" t="s">
        <v>95</v>
      </c>
      <c r="AH77" s="100" t="s">
        <v>95</v>
      </c>
      <c r="AI77" s="96" t="s">
        <v>95</v>
      </c>
      <c r="AJ77" s="95" t="s">
        <v>95</v>
      </c>
      <c r="AK77" s="95" t="s">
        <v>95</v>
      </c>
      <c r="AL77" s="95"/>
      <c r="AM77" s="101">
        <v>200000</v>
      </c>
      <c r="AN77" s="101">
        <v>0</v>
      </c>
      <c r="AO77" s="101">
        <v>0</v>
      </c>
      <c r="AP77" s="101">
        <v>200000</v>
      </c>
      <c r="AQ77" s="101">
        <v>6666.666666666667</v>
      </c>
      <c r="AR77" s="101" t="s">
        <v>95</v>
      </c>
      <c r="AS77" s="96" t="s">
        <v>95</v>
      </c>
      <c r="AT77" s="96" t="s">
        <v>95</v>
      </c>
      <c r="AU77" s="95" t="s">
        <v>95</v>
      </c>
      <c r="AV77" s="96">
        <f t="shared" si="2"/>
        <v>45105</v>
      </c>
      <c r="AW77" s="99">
        <v>45111.680986921303</v>
      </c>
      <c r="AX77" s="102" t="s">
        <v>2537</v>
      </c>
      <c r="AY77" s="102">
        <f t="shared" si="3"/>
        <v>45114</v>
      </c>
      <c r="AZ77" s="103">
        <v>4</v>
      </c>
      <c r="BA77" s="104">
        <v>5</v>
      </c>
      <c r="BB77" s="105">
        <f>NETWORKDAYS.INTL(AV77+1,AY77,1,FESTIVOS[FECHA CORTA])</f>
        <v>6</v>
      </c>
    </row>
    <row r="78" spans="1:54" hidden="1" x14ac:dyDescent="0.25">
      <c r="A78" s="91">
        <v>1000156596</v>
      </c>
      <c r="B78" s="92" t="s">
        <v>1523</v>
      </c>
      <c r="C78" s="92" t="s">
        <v>755</v>
      </c>
      <c r="D78" s="92" t="s">
        <v>1183</v>
      </c>
      <c r="E78" s="92" t="s">
        <v>756</v>
      </c>
      <c r="F78" s="92" t="s">
        <v>2239</v>
      </c>
      <c r="G78" s="94">
        <v>45114</v>
      </c>
      <c r="H78" s="92">
        <v>1427001</v>
      </c>
      <c r="I78" s="92" t="s">
        <v>757</v>
      </c>
      <c r="J78" s="92">
        <v>3006907914</v>
      </c>
      <c r="K78" s="92">
        <v>4600017284</v>
      </c>
      <c r="L78" s="92" t="s">
        <v>763</v>
      </c>
      <c r="M78" s="92" t="s">
        <v>758</v>
      </c>
      <c r="N78" s="95" t="s">
        <v>2276</v>
      </c>
      <c r="O78" s="96"/>
      <c r="P78" s="97">
        <v>5</v>
      </c>
      <c r="Q78" s="95" t="s">
        <v>2277</v>
      </c>
      <c r="R78" s="95" t="s">
        <v>915</v>
      </c>
      <c r="S78" s="95" t="s">
        <v>767</v>
      </c>
      <c r="T78" s="95"/>
      <c r="U78" s="95"/>
      <c r="V78" s="98">
        <v>17585</v>
      </c>
      <c r="W78" s="95" t="s">
        <v>2250</v>
      </c>
      <c r="X78" s="95" t="s">
        <v>890</v>
      </c>
      <c r="Y78" s="95" t="s">
        <v>889</v>
      </c>
      <c r="Z78" s="95"/>
      <c r="AA78" s="95" t="s">
        <v>95</v>
      </c>
      <c r="AB78" s="95" t="s">
        <v>2496</v>
      </c>
      <c r="AC78" s="96"/>
      <c r="AD78" s="95" t="s">
        <v>2280</v>
      </c>
      <c r="AE78" s="96">
        <v>45105</v>
      </c>
      <c r="AF78" s="96">
        <v>45114</v>
      </c>
      <c r="AG78" s="99" t="s">
        <v>95</v>
      </c>
      <c r="AH78" s="100" t="s">
        <v>95</v>
      </c>
      <c r="AI78" s="96" t="s">
        <v>95</v>
      </c>
      <c r="AJ78" s="95" t="s">
        <v>95</v>
      </c>
      <c r="AK78" s="95" t="s">
        <v>95</v>
      </c>
      <c r="AL78" s="95"/>
      <c r="AM78" s="101"/>
      <c r="AN78" s="101"/>
      <c r="AO78" s="101"/>
      <c r="AP78" s="101"/>
      <c r="AQ78" s="101">
        <v>0</v>
      </c>
      <c r="AR78" s="101" t="s">
        <v>95</v>
      </c>
      <c r="AS78" s="96" t="s">
        <v>95</v>
      </c>
      <c r="AT78" s="96" t="s">
        <v>95</v>
      </c>
      <c r="AU78" s="95" t="s">
        <v>95</v>
      </c>
      <c r="AV78" s="96">
        <f t="shared" si="2"/>
        <v>45105</v>
      </c>
      <c r="AW78" s="99">
        <v>45111.680986921303</v>
      </c>
      <c r="AX78" s="102" t="s">
        <v>2537</v>
      </c>
      <c r="AY78" s="102">
        <f t="shared" si="3"/>
        <v>45114</v>
      </c>
      <c r="AZ78" s="103">
        <v>4</v>
      </c>
      <c r="BA78" s="104">
        <v>5</v>
      </c>
      <c r="BB78" s="105">
        <f>NETWORKDAYS.INTL(AV78+1,AY78,1,FESTIVOS[FECHA CORTA])</f>
        <v>6</v>
      </c>
    </row>
    <row r="79" spans="1:54" hidden="1" x14ac:dyDescent="0.25">
      <c r="A79" s="91">
        <v>1019034175</v>
      </c>
      <c r="B79" s="92" t="s">
        <v>448</v>
      </c>
      <c r="C79" s="92" t="s">
        <v>755</v>
      </c>
      <c r="D79" s="92" t="s">
        <v>1172</v>
      </c>
      <c r="E79" s="92" t="s">
        <v>756</v>
      </c>
      <c r="F79" s="92" t="s">
        <v>2211</v>
      </c>
      <c r="G79" s="94">
        <v>45114</v>
      </c>
      <c r="H79" s="92">
        <v>1512001</v>
      </c>
      <c r="I79" s="92" t="s">
        <v>759</v>
      </c>
      <c r="J79" s="92">
        <v>3057523412</v>
      </c>
      <c r="K79" s="92">
        <v>4600018105</v>
      </c>
      <c r="L79" s="92" t="s">
        <v>2323</v>
      </c>
      <c r="M79" s="92" t="s">
        <v>758</v>
      </c>
      <c r="N79" s="95" t="s">
        <v>2276</v>
      </c>
      <c r="O79" s="96"/>
      <c r="P79" s="97">
        <v>4</v>
      </c>
      <c r="Q79" s="95" t="s">
        <v>2277</v>
      </c>
      <c r="R79" s="95" t="s">
        <v>915</v>
      </c>
      <c r="S79" s="95" t="s">
        <v>767</v>
      </c>
      <c r="T79" s="95"/>
      <c r="U79" s="95"/>
      <c r="V79" s="98">
        <v>17597</v>
      </c>
      <c r="W79" s="95" t="s">
        <v>2212</v>
      </c>
      <c r="X79" s="95" t="s">
        <v>770</v>
      </c>
      <c r="Y79" s="95" t="s">
        <v>768</v>
      </c>
      <c r="Z79" s="95"/>
      <c r="AA79" s="95" t="s">
        <v>95</v>
      </c>
      <c r="AB79" s="95" t="s">
        <v>95</v>
      </c>
      <c r="AC79" s="96"/>
      <c r="AD79" s="95" t="s">
        <v>2280</v>
      </c>
      <c r="AE79" s="96">
        <v>45106</v>
      </c>
      <c r="AF79" s="96">
        <v>45114</v>
      </c>
      <c r="AG79" s="99" t="s">
        <v>95</v>
      </c>
      <c r="AH79" s="100" t="s">
        <v>95</v>
      </c>
      <c r="AI79" s="96" t="s">
        <v>95</v>
      </c>
      <c r="AJ79" s="95" t="s">
        <v>95</v>
      </c>
      <c r="AK79" s="95" t="s">
        <v>95</v>
      </c>
      <c r="AL79" s="95"/>
      <c r="AM79" s="101">
        <v>1192800</v>
      </c>
      <c r="AN79" s="101">
        <v>0</v>
      </c>
      <c r="AO79" s="101">
        <v>487400</v>
      </c>
      <c r="AP79" s="101">
        <v>1680200</v>
      </c>
      <c r="AQ79" s="101">
        <v>56006.666666666664</v>
      </c>
      <c r="AR79" s="101" t="s">
        <v>95</v>
      </c>
      <c r="AS79" s="96" t="s">
        <v>95</v>
      </c>
      <c r="AT79" s="96" t="s">
        <v>95</v>
      </c>
      <c r="AU79" s="95" t="s">
        <v>95</v>
      </c>
      <c r="AV79" s="96">
        <f t="shared" si="2"/>
        <v>45106</v>
      </c>
      <c r="AW79" s="99">
        <v>45107.498804050898</v>
      </c>
      <c r="AX79" s="102" t="s">
        <v>2538</v>
      </c>
      <c r="AY79" s="102">
        <f t="shared" si="3"/>
        <v>45114</v>
      </c>
      <c r="AZ79" s="103">
        <v>4</v>
      </c>
      <c r="BA79" s="104">
        <v>4</v>
      </c>
      <c r="BB79" s="105">
        <f>NETWORKDAYS.INTL(AV79+1,AY79,1,FESTIVOS[FECHA CORTA])</f>
        <v>5</v>
      </c>
    </row>
    <row r="80" spans="1:54" hidden="1" x14ac:dyDescent="0.25">
      <c r="A80" s="91">
        <v>1022336539</v>
      </c>
      <c r="B80" s="92" t="s">
        <v>2216</v>
      </c>
      <c r="C80" s="92" t="s">
        <v>755</v>
      </c>
      <c r="D80" s="92" t="s">
        <v>1180</v>
      </c>
      <c r="E80" s="92" t="s">
        <v>756</v>
      </c>
      <c r="F80" s="92" t="s">
        <v>2217</v>
      </c>
      <c r="G80" s="94">
        <v>45114</v>
      </c>
      <c r="H80" s="92">
        <v>1060001</v>
      </c>
      <c r="I80" s="92" t="s">
        <v>761</v>
      </c>
      <c r="J80" s="92">
        <v>3134380608</v>
      </c>
      <c r="K80" s="92">
        <v>4600018227</v>
      </c>
      <c r="L80" s="92" t="s">
        <v>2497</v>
      </c>
      <c r="M80" s="92" t="s">
        <v>758</v>
      </c>
      <c r="N80" s="95" t="s">
        <v>2276</v>
      </c>
      <c r="O80" s="96"/>
      <c r="P80" s="97">
        <v>4</v>
      </c>
      <c r="Q80" s="95" t="s">
        <v>2277</v>
      </c>
      <c r="R80" s="95" t="s">
        <v>915</v>
      </c>
      <c r="S80" s="95" t="s">
        <v>767</v>
      </c>
      <c r="T80" s="95"/>
      <c r="U80" s="95"/>
      <c r="V80" s="98">
        <v>17595</v>
      </c>
      <c r="W80" s="95" t="s">
        <v>2218</v>
      </c>
      <c r="X80" s="95" t="s">
        <v>770</v>
      </c>
      <c r="Y80" s="95" t="s">
        <v>319</v>
      </c>
      <c r="Z80" s="95"/>
      <c r="AA80" s="95" t="s">
        <v>95</v>
      </c>
      <c r="AB80" s="95" t="s">
        <v>95</v>
      </c>
      <c r="AC80" s="96"/>
      <c r="AD80" s="95" t="s">
        <v>2280</v>
      </c>
      <c r="AE80" s="96">
        <v>45106</v>
      </c>
      <c r="AF80" s="96">
        <v>45114</v>
      </c>
      <c r="AG80" s="99" t="s">
        <v>95</v>
      </c>
      <c r="AH80" s="100" t="s">
        <v>95</v>
      </c>
      <c r="AI80" s="96" t="s">
        <v>95</v>
      </c>
      <c r="AJ80" s="95" t="s">
        <v>95</v>
      </c>
      <c r="AK80" s="95" t="s">
        <v>95</v>
      </c>
      <c r="AL80" s="95"/>
      <c r="AM80" s="101">
        <v>2630500</v>
      </c>
      <c r="AN80" s="101">
        <v>0</v>
      </c>
      <c r="AO80" s="101">
        <v>1076800</v>
      </c>
      <c r="AP80" s="101">
        <v>3707300</v>
      </c>
      <c r="AQ80" s="101">
        <v>123576.66666666667</v>
      </c>
      <c r="AR80" s="101" t="s">
        <v>95</v>
      </c>
      <c r="AS80" s="96" t="s">
        <v>95</v>
      </c>
      <c r="AT80" s="96" t="s">
        <v>95</v>
      </c>
      <c r="AU80" s="95" t="s">
        <v>95</v>
      </c>
      <c r="AV80" s="96">
        <f t="shared" si="2"/>
        <v>45106</v>
      </c>
      <c r="AW80" s="99">
        <v>45111.662860219898</v>
      </c>
      <c r="AX80" s="102" t="s">
        <v>2537</v>
      </c>
      <c r="AY80" s="102">
        <f t="shared" si="3"/>
        <v>45114</v>
      </c>
      <c r="AZ80" s="103">
        <v>3</v>
      </c>
      <c r="BA80" s="104">
        <v>4</v>
      </c>
      <c r="BB80" s="105">
        <f>NETWORKDAYS.INTL(AV80+1,AY80,1,FESTIVOS[FECHA CORTA])</f>
        <v>5</v>
      </c>
    </row>
    <row r="81" spans="1:54" hidden="1" x14ac:dyDescent="0.25">
      <c r="A81" s="91">
        <v>1033773059</v>
      </c>
      <c r="B81" s="92" t="s">
        <v>1566</v>
      </c>
      <c r="C81" s="92" t="s">
        <v>755</v>
      </c>
      <c r="D81" s="92" t="s">
        <v>1183</v>
      </c>
      <c r="E81" s="92" t="s">
        <v>756</v>
      </c>
      <c r="F81" s="92" t="s">
        <v>2195</v>
      </c>
      <c r="G81" s="94">
        <v>45114</v>
      </c>
      <c r="H81" s="92">
        <v>1427001</v>
      </c>
      <c r="I81" s="92" t="s">
        <v>757</v>
      </c>
      <c r="J81" s="92">
        <v>3158245780</v>
      </c>
      <c r="K81" s="92">
        <v>4600017284</v>
      </c>
      <c r="L81" s="92" t="s">
        <v>763</v>
      </c>
      <c r="M81" s="92" t="s">
        <v>758</v>
      </c>
      <c r="N81" s="95" t="s">
        <v>2276</v>
      </c>
      <c r="O81" s="96"/>
      <c r="P81" s="97">
        <v>3</v>
      </c>
      <c r="Q81" s="95" t="s">
        <v>2277</v>
      </c>
      <c r="R81" s="95" t="s">
        <v>915</v>
      </c>
      <c r="S81" s="95" t="s">
        <v>767</v>
      </c>
      <c r="T81" s="95"/>
      <c r="U81" s="95"/>
      <c r="V81" s="98">
        <v>17603</v>
      </c>
      <c r="W81" s="95" t="s">
        <v>2200</v>
      </c>
      <c r="X81" s="95" t="s">
        <v>890</v>
      </c>
      <c r="Y81" s="95" t="s">
        <v>889</v>
      </c>
      <c r="Z81" s="95"/>
      <c r="AA81" s="95" t="s">
        <v>95</v>
      </c>
      <c r="AB81" s="95" t="s">
        <v>95</v>
      </c>
      <c r="AC81" s="96"/>
      <c r="AD81" s="95" t="s">
        <v>2280</v>
      </c>
      <c r="AE81" s="96">
        <v>45107</v>
      </c>
      <c r="AF81" s="96">
        <v>45114</v>
      </c>
      <c r="AG81" s="99" t="s">
        <v>95</v>
      </c>
      <c r="AH81" s="100" t="s">
        <v>95</v>
      </c>
      <c r="AI81" s="96" t="s">
        <v>95</v>
      </c>
      <c r="AJ81" s="95" t="s">
        <v>95</v>
      </c>
      <c r="AK81" s="95" t="s">
        <v>95</v>
      </c>
      <c r="AL81" s="95"/>
      <c r="AM81" s="101">
        <v>200000</v>
      </c>
      <c r="AN81" s="101">
        <v>0</v>
      </c>
      <c r="AO81" s="101">
        <v>0</v>
      </c>
      <c r="AP81" s="101">
        <v>200000</v>
      </c>
      <c r="AQ81" s="101">
        <v>6666.666666666667</v>
      </c>
      <c r="AR81" s="101" t="s">
        <v>95</v>
      </c>
      <c r="AS81" s="96" t="s">
        <v>95</v>
      </c>
      <c r="AT81" s="96" t="s">
        <v>95</v>
      </c>
      <c r="AU81" s="95" t="s">
        <v>95</v>
      </c>
      <c r="AV81" s="96">
        <f t="shared" si="2"/>
        <v>45107</v>
      </c>
      <c r="AW81" s="99">
        <v>45111.661822800903</v>
      </c>
      <c r="AX81" s="102" t="s">
        <v>2537</v>
      </c>
      <c r="AY81" s="102">
        <f t="shared" si="3"/>
        <v>45114</v>
      </c>
      <c r="AZ81" s="103">
        <v>3</v>
      </c>
      <c r="BA81" s="104">
        <v>3</v>
      </c>
      <c r="BB81" s="105">
        <f>NETWORKDAYS.INTL(AV81+1,AY81,1,FESTIVOS[FECHA CORTA])</f>
        <v>4</v>
      </c>
    </row>
    <row r="82" spans="1:54" hidden="1" x14ac:dyDescent="0.25">
      <c r="A82" s="91">
        <v>1019074089</v>
      </c>
      <c r="B82" s="92" t="s">
        <v>764</v>
      </c>
      <c r="C82" s="92" t="s">
        <v>755</v>
      </c>
      <c r="D82" s="92" t="s">
        <v>765</v>
      </c>
      <c r="E82" s="92" t="s">
        <v>756</v>
      </c>
      <c r="F82" s="92" t="s">
        <v>766</v>
      </c>
      <c r="G82" s="94">
        <v>45119</v>
      </c>
      <c r="H82" s="92">
        <v>1511001</v>
      </c>
      <c r="I82" s="92" t="s">
        <v>761</v>
      </c>
      <c r="J82" s="92">
        <v>3105938299</v>
      </c>
      <c r="K82" s="92">
        <v>4600017933</v>
      </c>
      <c r="L82" s="92" t="s">
        <v>2498</v>
      </c>
      <c r="M82" s="92" t="s">
        <v>758</v>
      </c>
      <c r="N82" s="95" t="s">
        <v>2276</v>
      </c>
      <c r="O82" s="96"/>
      <c r="P82" s="97">
        <v>3</v>
      </c>
      <c r="Q82" s="95" t="s">
        <v>2277</v>
      </c>
      <c r="R82" s="95" t="s">
        <v>915</v>
      </c>
      <c r="S82" s="95" t="s">
        <v>767</v>
      </c>
      <c r="T82" s="95"/>
      <c r="U82" s="95"/>
      <c r="V82" s="98">
        <v>17606</v>
      </c>
      <c r="W82" s="95" t="s">
        <v>769</v>
      </c>
      <c r="X82" s="95" t="s">
        <v>770</v>
      </c>
      <c r="Y82" s="95" t="s">
        <v>768</v>
      </c>
      <c r="Z82" s="95"/>
      <c r="AA82" s="95" t="s">
        <v>95</v>
      </c>
      <c r="AB82" s="95" t="s">
        <v>95</v>
      </c>
      <c r="AC82" s="96"/>
      <c r="AD82" s="95" t="s">
        <v>2280</v>
      </c>
      <c r="AE82" s="96">
        <v>45113</v>
      </c>
      <c r="AF82" s="96">
        <v>45119</v>
      </c>
      <c r="AG82" s="99" t="s">
        <v>95</v>
      </c>
      <c r="AH82" s="100" t="s">
        <v>95</v>
      </c>
      <c r="AI82" s="96" t="s">
        <v>95</v>
      </c>
      <c r="AJ82" s="95" t="s">
        <v>95</v>
      </c>
      <c r="AK82" s="95" t="s">
        <v>95</v>
      </c>
      <c r="AL82" s="95"/>
      <c r="AM82" s="101"/>
      <c r="AN82" s="101"/>
      <c r="AO82" s="101"/>
      <c r="AP82" s="101"/>
      <c r="AQ82" s="101">
        <v>0</v>
      </c>
      <c r="AR82" s="101" t="s">
        <v>95</v>
      </c>
      <c r="AS82" s="96" t="s">
        <v>95</v>
      </c>
      <c r="AT82" s="96" t="s">
        <v>95</v>
      </c>
      <c r="AU82" s="95" t="s">
        <v>95</v>
      </c>
      <c r="AV82" s="96">
        <f t="shared" si="2"/>
        <v>45113</v>
      </c>
      <c r="AW82" s="99">
        <v>45114.478893437503</v>
      </c>
      <c r="AX82" s="102" t="s">
        <v>2541</v>
      </c>
      <c r="AY82" s="102">
        <f t="shared" si="3"/>
        <v>45119</v>
      </c>
      <c r="AZ82" s="103">
        <v>3</v>
      </c>
      <c r="BA82" s="104">
        <v>3</v>
      </c>
      <c r="BB82" s="105">
        <f>NETWORKDAYS.INTL(AV82+1,AY82,1,FESTIVOS[FECHA CORTA])</f>
        <v>4</v>
      </c>
    </row>
    <row r="83" spans="1:54" hidden="1" x14ac:dyDescent="0.25">
      <c r="A83" s="91">
        <v>1032485923</v>
      </c>
      <c r="B83" s="92" t="s">
        <v>771</v>
      </c>
      <c r="C83" s="92" t="s">
        <v>755</v>
      </c>
      <c r="D83" s="92" t="s">
        <v>765</v>
      </c>
      <c r="E83" s="92" t="s">
        <v>756</v>
      </c>
      <c r="F83" s="92" t="s">
        <v>766</v>
      </c>
      <c r="G83" s="94">
        <v>45119</v>
      </c>
      <c r="H83" s="92">
        <v>1511001</v>
      </c>
      <c r="I83" s="92" t="s">
        <v>761</v>
      </c>
      <c r="J83" s="92">
        <v>3195293940</v>
      </c>
      <c r="K83" s="92">
        <v>4600017933</v>
      </c>
      <c r="L83" s="92" t="s">
        <v>2498</v>
      </c>
      <c r="M83" s="92" t="s">
        <v>758</v>
      </c>
      <c r="N83" s="95" t="s">
        <v>2276</v>
      </c>
      <c r="O83" s="96"/>
      <c r="P83" s="97">
        <v>3</v>
      </c>
      <c r="Q83" s="95" t="s">
        <v>2277</v>
      </c>
      <c r="R83" s="95" t="s">
        <v>915</v>
      </c>
      <c r="S83" s="95" t="s">
        <v>767</v>
      </c>
      <c r="T83" s="95"/>
      <c r="U83" s="95"/>
      <c r="V83" s="98">
        <v>17606</v>
      </c>
      <c r="W83" s="95" t="s">
        <v>772</v>
      </c>
      <c r="X83" s="95" t="s">
        <v>770</v>
      </c>
      <c r="Y83" s="95" t="s">
        <v>768</v>
      </c>
      <c r="Z83" s="95"/>
      <c r="AA83" s="95" t="s">
        <v>95</v>
      </c>
      <c r="AB83" s="95" t="s">
        <v>95</v>
      </c>
      <c r="AC83" s="96"/>
      <c r="AD83" s="95" t="s">
        <v>2280</v>
      </c>
      <c r="AE83" s="96">
        <v>45113</v>
      </c>
      <c r="AF83" s="96">
        <v>45119</v>
      </c>
      <c r="AG83" s="99" t="s">
        <v>95</v>
      </c>
      <c r="AH83" s="100" t="s">
        <v>95</v>
      </c>
      <c r="AI83" s="96" t="s">
        <v>95</v>
      </c>
      <c r="AJ83" s="95" t="s">
        <v>95</v>
      </c>
      <c r="AK83" s="95" t="s">
        <v>95</v>
      </c>
      <c r="AL83" s="95"/>
      <c r="AM83" s="101">
        <v>2384500</v>
      </c>
      <c r="AN83" s="101">
        <v>0</v>
      </c>
      <c r="AO83" s="101">
        <v>976100</v>
      </c>
      <c r="AP83" s="101">
        <v>3360600</v>
      </c>
      <c r="AQ83" s="101">
        <v>112020</v>
      </c>
      <c r="AR83" s="101" t="s">
        <v>95</v>
      </c>
      <c r="AS83" s="96" t="s">
        <v>95</v>
      </c>
      <c r="AT83" s="96" t="s">
        <v>95</v>
      </c>
      <c r="AU83" s="95" t="s">
        <v>95</v>
      </c>
      <c r="AV83" s="96">
        <f t="shared" si="2"/>
        <v>45113</v>
      </c>
      <c r="AW83" s="99">
        <v>45114.478893437503</v>
      </c>
      <c r="AX83" s="102" t="s">
        <v>2541</v>
      </c>
      <c r="AY83" s="102">
        <f t="shared" si="3"/>
        <v>45119</v>
      </c>
      <c r="AZ83" s="103">
        <v>3</v>
      </c>
      <c r="BA83" s="104">
        <v>3</v>
      </c>
      <c r="BB83" s="105">
        <f>NETWORKDAYS.INTL(AV83+1,AY83,1,FESTIVOS[FECHA CORTA])</f>
        <v>4</v>
      </c>
    </row>
    <row r="84" spans="1:54" hidden="1" x14ac:dyDescent="0.25">
      <c r="A84" s="91">
        <v>1000049010</v>
      </c>
      <c r="B84" s="92" t="s">
        <v>2251</v>
      </c>
      <c r="C84" s="92" t="s">
        <v>755</v>
      </c>
      <c r="D84" s="92" t="s">
        <v>2252</v>
      </c>
      <c r="E84" s="92" t="s">
        <v>756</v>
      </c>
      <c r="F84" s="92" t="s">
        <v>2253</v>
      </c>
      <c r="G84" s="94">
        <v>45119</v>
      </c>
      <c r="H84" s="92">
        <v>1197001</v>
      </c>
      <c r="I84" s="92" t="s">
        <v>757</v>
      </c>
      <c r="J84" s="92">
        <v>3134999330</v>
      </c>
      <c r="K84" s="92">
        <v>4660000389</v>
      </c>
      <c r="L84" s="92"/>
      <c r="M84" s="92" t="s">
        <v>758</v>
      </c>
      <c r="N84" s="95" t="s">
        <v>2276</v>
      </c>
      <c r="O84" s="96"/>
      <c r="P84" s="97">
        <v>14</v>
      </c>
      <c r="Q84" s="95" t="s">
        <v>2277</v>
      </c>
      <c r="R84" s="95" t="s">
        <v>915</v>
      </c>
      <c r="S84" s="95" t="s">
        <v>767</v>
      </c>
      <c r="T84" s="95"/>
      <c r="U84" s="95"/>
      <c r="V84" s="98">
        <v>17565</v>
      </c>
      <c r="W84" s="95" t="s">
        <v>2254</v>
      </c>
      <c r="X84" s="95" t="s">
        <v>2341</v>
      </c>
      <c r="Y84" s="95" t="s">
        <v>2290</v>
      </c>
      <c r="Z84" s="95"/>
      <c r="AA84" s="95" t="s">
        <v>95</v>
      </c>
      <c r="AB84" s="95" t="s">
        <v>95</v>
      </c>
      <c r="AC84" s="96"/>
      <c r="AD84" s="95" t="s">
        <v>2280</v>
      </c>
      <c r="AE84" s="96">
        <v>45097</v>
      </c>
      <c r="AF84" s="96">
        <v>45119</v>
      </c>
      <c r="AG84" s="99" t="s">
        <v>95</v>
      </c>
      <c r="AH84" s="100" t="s">
        <v>95</v>
      </c>
      <c r="AI84" s="96" t="s">
        <v>95</v>
      </c>
      <c r="AJ84" s="95" t="s">
        <v>95</v>
      </c>
      <c r="AK84" s="95" t="s">
        <v>95</v>
      </c>
      <c r="AL84" s="95"/>
      <c r="AM84" s="101"/>
      <c r="AN84" s="101"/>
      <c r="AO84" s="101"/>
      <c r="AP84" s="101"/>
      <c r="AQ84" s="101">
        <v>0</v>
      </c>
      <c r="AR84" s="101" t="s">
        <v>95</v>
      </c>
      <c r="AS84" s="96" t="s">
        <v>95</v>
      </c>
      <c r="AT84" s="96" t="s">
        <v>95</v>
      </c>
      <c r="AU84" s="95" t="s">
        <v>95</v>
      </c>
      <c r="AV84" s="96">
        <f t="shared" si="2"/>
        <v>45097</v>
      </c>
      <c r="AW84" s="99">
        <v>45099.564869212998</v>
      </c>
      <c r="AX84" s="102" t="s">
        <v>2535</v>
      </c>
      <c r="AY84" s="102">
        <f t="shared" si="3"/>
        <v>45119</v>
      </c>
      <c r="AZ84" s="103">
        <v>13</v>
      </c>
      <c r="BA84" s="104">
        <v>14</v>
      </c>
      <c r="BB84" s="105">
        <f>NETWORKDAYS.INTL(AV84+1,AY84,1,FESTIVOS[FECHA CORTA])</f>
        <v>15</v>
      </c>
    </row>
    <row r="85" spans="1:54" hidden="1" x14ac:dyDescent="0.25">
      <c r="A85" s="91">
        <v>79348017</v>
      </c>
      <c r="B85" s="92" t="s">
        <v>773</v>
      </c>
      <c r="C85" s="92" t="s">
        <v>774</v>
      </c>
      <c r="D85" s="92" t="s">
        <v>775</v>
      </c>
      <c r="E85" s="92" t="s">
        <v>756</v>
      </c>
      <c r="F85" s="92" t="s">
        <v>776</v>
      </c>
      <c r="G85" s="94">
        <v>45119</v>
      </c>
      <c r="H85" s="92">
        <v>4025001</v>
      </c>
      <c r="I85" s="92" t="s">
        <v>757</v>
      </c>
      <c r="J85" s="92">
        <v>3134151638</v>
      </c>
      <c r="K85" s="92" t="s">
        <v>777</v>
      </c>
      <c r="L85" s="92"/>
      <c r="M85" s="92" t="s">
        <v>758</v>
      </c>
      <c r="N85" s="95" t="s">
        <v>2276</v>
      </c>
      <c r="O85" s="96"/>
      <c r="P85" s="97">
        <v>1</v>
      </c>
      <c r="Q85" s="95" t="s">
        <v>2277</v>
      </c>
      <c r="R85" s="95" t="s">
        <v>71</v>
      </c>
      <c r="S85" s="95" t="s">
        <v>778</v>
      </c>
      <c r="T85" s="95"/>
      <c r="U85" s="95"/>
      <c r="V85" s="98">
        <v>17614</v>
      </c>
      <c r="W85" s="95" t="s">
        <v>780</v>
      </c>
      <c r="X85" s="95" t="s">
        <v>781</v>
      </c>
      <c r="Y85" s="95" t="s">
        <v>779</v>
      </c>
      <c r="Z85" s="95"/>
      <c r="AA85" s="95" t="s">
        <v>95</v>
      </c>
      <c r="AB85" s="95" t="s">
        <v>95</v>
      </c>
      <c r="AC85" s="96"/>
      <c r="AD85" s="95" t="s">
        <v>2280</v>
      </c>
      <c r="AE85" s="96">
        <v>45117</v>
      </c>
      <c r="AF85" s="96">
        <v>45119</v>
      </c>
      <c r="AG85" s="99" t="s">
        <v>95</v>
      </c>
      <c r="AH85" s="100" t="s">
        <v>95</v>
      </c>
      <c r="AI85" s="96" t="s">
        <v>95</v>
      </c>
      <c r="AJ85" s="95" t="s">
        <v>95</v>
      </c>
      <c r="AK85" s="95" t="s">
        <v>95</v>
      </c>
      <c r="AL85" s="95"/>
      <c r="AM85" s="101">
        <v>6136600</v>
      </c>
      <c r="AN85" s="101">
        <v>1465000</v>
      </c>
      <c r="AO85" s="101">
        <v>0</v>
      </c>
      <c r="AP85" s="101">
        <v>7601600</v>
      </c>
      <c r="AQ85" s="101">
        <v>253386.66666666666</v>
      </c>
      <c r="AR85" s="101" t="s">
        <v>95</v>
      </c>
      <c r="AS85" s="96" t="s">
        <v>95</v>
      </c>
      <c r="AT85" s="96" t="s">
        <v>95</v>
      </c>
      <c r="AU85" s="95" t="s">
        <v>95</v>
      </c>
      <c r="AV85" s="96">
        <f t="shared" si="2"/>
        <v>45117</v>
      </c>
      <c r="AW85" s="99">
        <v>45117.6730996181</v>
      </c>
      <c r="AX85" s="102" t="s">
        <v>2542</v>
      </c>
      <c r="AY85" s="102">
        <f t="shared" si="3"/>
        <v>45119</v>
      </c>
      <c r="AZ85" s="103">
        <v>1</v>
      </c>
      <c r="BA85" s="104">
        <v>1</v>
      </c>
      <c r="BB85" s="105">
        <f>NETWORKDAYS.INTL(AV85+1,AY85,1,FESTIVOS[FECHA CORTA])</f>
        <v>2</v>
      </c>
    </row>
    <row r="86" spans="1:54" hidden="1" x14ac:dyDescent="0.25">
      <c r="A86" s="109">
        <v>1000269044</v>
      </c>
      <c r="B86" s="110" t="s">
        <v>782</v>
      </c>
      <c r="C86" s="110" t="s">
        <v>755</v>
      </c>
      <c r="D86" s="110" t="s">
        <v>783</v>
      </c>
      <c r="E86" s="92" t="s">
        <v>756</v>
      </c>
      <c r="F86" s="110" t="s">
        <v>784</v>
      </c>
      <c r="G86" s="96">
        <v>45121</v>
      </c>
      <c r="H86" s="92">
        <v>4841001</v>
      </c>
      <c r="I86" s="92" t="s">
        <v>762</v>
      </c>
      <c r="J86" s="92">
        <v>3107631284</v>
      </c>
      <c r="K86" s="93" t="s">
        <v>785</v>
      </c>
      <c r="L86" s="95"/>
      <c r="M86" s="92" t="s">
        <v>758</v>
      </c>
      <c r="N86" s="95" t="s">
        <v>2276</v>
      </c>
      <c r="O86" s="96"/>
      <c r="P86" s="97">
        <v>5</v>
      </c>
      <c r="Q86" s="95" t="s">
        <v>2277</v>
      </c>
      <c r="R86" s="95" t="s">
        <v>915</v>
      </c>
      <c r="S86" s="95" t="s">
        <v>767</v>
      </c>
      <c r="T86" s="95"/>
      <c r="U86" s="95"/>
      <c r="V86" s="98">
        <v>17608</v>
      </c>
      <c r="W86" s="95" t="s">
        <v>787</v>
      </c>
      <c r="X86" s="95" t="s">
        <v>788</v>
      </c>
      <c r="Y86" s="95" t="s">
        <v>786</v>
      </c>
      <c r="Z86" s="95"/>
      <c r="AA86" s="95" t="s">
        <v>95</v>
      </c>
      <c r="AB86" s="95" t="s">
        <v>2499</v>
      </c>
      <c r="AC86" s="96"/>
      <c r="AD86" s="95" t="s">
        <v>2280</v>
      </c>
      <c r="AE86" s="96">
        <v>45113</v>
      </c>
      <c r="AF86" s="96">
        <v>45121</v>
      </c>
      <c r="AG86" s="99" t="s">
        <v>95</v>
      </c>
      <c r="AH86" s="100" t="s">
        <v>95</v>
      </c>
      <c r="AI86" s="96" t="s">
        <v>95</v>
      </c>
      <c r="AJ86" s="95" t="s">
        <v>95</v>
      </c>
      <c r="AK86" s="95" t="s">
        <v>95</v>
      </c>
      <c r="AL86" s="95"/>
      <c r="AM86" s="101"/>
      <c r="AN86" s="101"/>
      <c r="AO86" s="101"/>
      <c r="AP86" s="101"/>
      <c r="AQ86" s="101">
        <v>0</v>
      </c>
      <c r="AR86" s="101" t="s">
        <v>95</v>
      </c>
      <c r="AS86" s="96" t="s">
        <v>95</v>
      </c>
      <c r="AT86" s="96" t="s">
        <v>95</v>
      </c>
      <c r="AU86" s="95" t="s">
        <v>95</v>
      </c>
      <c r="AV86" s="96">
        <f t="shared" si="2"/>
        <v>45113</v>
      </c>
      <c r="AW86" s="99">
        <v>45119.3947962616</v>
      </c>
      <c r="AX86" s="102" t="s">
        <v>2543</v>
      </c>
      <c r="AY86" s="102">
        <f t="shared" si="3"/>
        <v>45121</v>
      </c>
      <c r="AZ86" s="103">
        <v>3</v>
      </c>
      <c r="BA86" s="104">
        <v>5</v>
      </c>
      <c r="BB86" s="105">
        <f>NETWORKDAYS.INTL(AV86+1,AY86,1,FESTIVOS[FECHA CORTA])</f>
        <v>6</v>
      </c>
    </row>
    <row r="87" spans="1:54" hidden="1" x14ac:dyDescent="0.25">
      <c r="A87" s="109">
        <v>28874223</v>
      </c>
      <c r="B87" s="110" t="s">
        <v>789</v>
      </c>
      <c r="C87" s="110" t="s">
        <v>755</v>
      </c>
      <c r="D87" s="110" t="s">
        <v>783</v>
      </c>
      <c r="E87" s="92" t="s">
        <v>756</v>
      </c>
      <c r="F87" s="110" t="s">
        <v>784</v>
      </c>
      <c r="G87" s="96">
        <v>45121</v>
      </c>
      <c r="H87" s="92">
        <v>4841001</v>
      </c>
      <c r="I87" s="92" t="s">
        <v>762</v>
      </c>
      <c r="J87" s="92">
        <v>3138770908</v>
      </c>
      <c r="K87" s="92" t="s">
        <v>785</v>
      </c>
      <c r="L87" s="95"/>
      <c r="M87" s="92" t="s">
        <v>758</v>
      </c>
      <c r="N87" s="95" t="s">
        <v>2276</v>
      </c>
      <c r="O87" s="96"/>
      <c r="P87" s="97">
        <v>5</v>
      </c>
      <c r="Q87" s="95" t="s">
        <v>2277</v>
      </c>
      <c r="R87" s="95" t="s">
        <v>915</v>
      </c>
      <c r="S87" s="95" t="s">
        <v>767</v>
      </c>
      <c r="T87" s="95"/>
      <c r="U87" s="95"/>
      <c r="V87" s="98">
        <v>17608</v>
      </c>
      <c r="W87" s="95" t="s">
        <v>790</v>
      </c>
      <c r="X87" s="95" t="s">
        <v>788</v>
      </c>
      <c r="Y87" s="95" t="s">
        <v>786</v>
      </c>
      <c r="Z87" s="95"/>
      <c r="AA87" s="95" t="s">
        <v>95</v>
      </c>
      <c r="AB87" s="95" t="s">
        <v>2499</v>
      </c>
      <c r="AC87" s="96"/>
      <c r="AD87" s="95" t="s">
        <v>2280</v>
      </c>
      <c r="AE87" s="96">
        <v>45113</v>
      </c>
      <c r="AF87" s="96">
        <v>45121</v>
      </c>
      <c r="AG87" s="99" t="s">
        <v>95</v>
      </c>
      <c r="AH87" s="100" t="s">
        <v>95</v>
      </c>
      <c r="AI87" s="96" t="s">
        <v>95</v>
      </c>
      <c r="AJ87" s="95" t="s">
        <v>95</v>
      </c>
      <c r="AK87" s="95" t="s">
        <v>95</v>
      </c>
      <c r="AL87" s="95"/>
      <c r="AM87" s="101">
        <v>1160000</v>
      </c>
      <c r="AN87" s="101">
        <v>0</v>
      </c>
      <c r="AO87" s="101">
        <v>0</v>
      </c>
      <c r="AP87" s="101">
        <v>1160000</v>
      </c>
      <c r="AQ87" s="101">
        <v>38666.666666666664</v>
      </c>
      <c r="AR87" s="101" t="s">
        <v>95</v>
      </c>
      <c r="AS87" s="96" t="s">
        <v>95</v>
      </c>
      <c r="AT87" s="96" t="s">
        <v>95</v>
      </c>
      <c r="AU87" s="95" t="s">
        <v>95</v>
      </c>
      <c r="AV87" s="96">
        <f t="shared" si="2"/>
        <v>45113</v>
      </c>
      <c r="AW87" s="99">
        <v>45119.3947962616</v>
      </c>
      <c r="AX87" s="102" t="s">
        <v>2543</v>
      </c>
      <c r="AY87" s="102">
        <f t="shared" si="3"/>
        <v>45121</v>
      </c>
      <c r="AZ87" s="103">
        <v>3</v>
      </c>
      <c r="BA87" s="104">
        <v>5</v>
      </c>
      <c r="BB87" s="105">
        <f>NETWORKDAYS.INTL(AV87+1,AY87,1,FESTIVOS[FECHA CORTA])</f>
        <v>6</v>
      </c>
    </row>
    <row r="88" spans="1:54" hidden="1" x14ac:dyDescent="0.25">
      <c r="A88" s="109">
        <v>1056930671</v>
      </c>
      <c r="B88" s="110" t="s">
        <v>791</v>
      </c>
      <c r="C88" s="110" t="s">
        <v>755</v>
      </c>
      <c r="D88" s="110" t="s">
        <v>783</v>
      </c>
      <c r="E88" s="92" t="s">
        <v>756</v>
      </c>
      <c r="F88" s="110" t="s">
        <v>784</v>
      </c>
      <c r="G88" s="96">
        <v>45121</v>
      </c>
      <c r="H88" s="92">
        <v>4841001</v>
      </c>
      <c r="I88" s="92" t="s">
        <v>762</v>
      </c>
      <c r="J88" s="92">
        <v>3142128809</v>
      </c>
      <c r="K88" s="93" t="s">
        <v>785</v>
      </c>
      <c r="L88" s="95"/>
      <c r="M88" s="92" t="s">
        <v>758</v>
      </c>
      <c r="N88" s="95" t="s">
        <v>2276</v>
      </c>
      <c r="O88" s="96"/>
      <c r="P88" s="97">
        <v>5</v>
      </c>
      <c r="Q88" s="95" t="s">
        <v>2277</v>
      </c>
      <c r="R88" s="95" t="s">
        <v>915</v>
      </c>
      <c r="S88" s="95" t="s">
        <v>767</v>
      </c>
      <c r="T88" s="95"/>
      <c r="U88" s="95"/>
      <c r="V88" s="98">
        <v>17608</v>
      </c>
      <c r="W88" s="95" t="s">
        <v>792</v>
      </c>
      <c r="X88" s="95" t="s">
        <v>788</v>
      </c>
      <c r="Y88" s="95" t="s">
        <v>786</v>
      </c>
      <c r="Z88" s="95"/>
      <c r="AA88" s="95" t="s">
        <v>95</v>
      </c>
      <c r="AB88" s="95" t="s">
        <v>2499</v>
      </c>
      <c r="AC88" s="96"/>
      <c r="AD88" s="95" t="s">
        <v>2280</v>
      </c>
      <c r="AE88" s="96">
        <v>45113</v>
      </c>
      <c r="AF88" s="96">
        <v>45121</v>
      </c>
      <c r="AG88" s="99" t="s">
        <v>95</v>
      </c>
      <c r="AH88" s="100" t="s">
        <v>95</v>
      </c>
      <c r="AI88" s="96" t="s">
        <v>95</v>
      </c>
      <c r="AJ88" s="95" t="s">
        <v>95</v>
      </c>
      <c r="AK88" s="95" t="s">
        <v>95</v>
      </c>
      <c r="AL88" s="95"/>
      <c r="AM88" s="101">
        <v>1160000</v>
      </c>
      <c r="AN88" s="101">
        <v>0</v>
      </c>
      <c r="AO88" s="101">
        <v>0</v>
      </c>
      <c r="AP88" s="101">
        <v>1160000</v>
      </c>
      <c r="AQ88" s="101">
        <v>38666.666666666664</v>
      </c>
      <c r="AR88" s="101" t="s">
        <v>95</v>
      </c>
      <c r="AS88" s="96" t="s">
        <v>95</v>
      </c>
      <c r="AT88" s="96" t="s">
        <v>95</v>
      </c>
      <c r="AU88" s="95" t="s">
        <v>95</v>
      </c>
      <c r="AV88" s="96">
        <f t="shared" si="2"/>
        <v>45113</v>
      </c>
      <c r="AW88" s="99">
        <v>45119.3947962616</v>
      </c>
      <c r="AX88" s="102" t="s">
        <v>2543</v>
      </c>
      <c r="AY88" s="102">
        <f t="shared" si="3"/>
        <v>45121</v>
      </c>
      <c r="AZ88" s="103">
        <v>3</v>
      </c>
      <c r="BA88" s="104">
        <v>5</v>
      </c>
      <c r="BB88" s="105">
        <f>NETWORKDAYS.INTL(AV88+1,AY88,1,FESTIVOS[FECHA CORTA])</f>
        <v>6</v>
      </c>
    </row>
    <row r="89" spans="1:54" hidden="1" x14ac:dyDescent="0.25">
      <c r="A89" s="109">
        <v>1070918697</v>
      </c>
      <c r="B89" s="110" t="s">
        <v>793</v>
      </c>
      <c r="C89" s="110" t="s">
        <v>755</v>
      </c>
      <c r="D89" s="110" t="s">
        <v>783</v>
      </c>
      <c r="E89" s="92" t="s">
        <v>756</v>
      </c>
      <c r="F89" s="110" t="s">
        <v>784</v>
      </c>
      <c r="G89" s="96">
        <v>45121</v>
      </c>
      <c r="H89" s="92">
        <v>4841001</v>
      </c>
      <c r="I89" s="92" t="s">
        <v>762</v>
      </c>
      <c r="J89" s="92">
        <v>3203650311</v>
      </c>
      <c r="K89" s="92" t="s">
        <v>785</v>
      </c>
      <c r="L89" s="95"/>
      <c r="M89" s="92" t="s">
        <v>758</v>
      </c>
      <c r="N89" s="95" t="s">
        <v>2276</v>
      </c>
      <c r="O89" s="96"/>
      <c r="P89" s="97">
        <v>5</v>
      </c>
      <c r="Q89" s="95" t="s">
        <v>2277</v>
      </c>
      <c r="R89" s="95" t="s">
        <v>915</v>
      </c>
      <c r="S89" s="95" t="s">
        <v>767</v>
      </c>
      <c r="T89" s="95"/>
      <c r="U89" s="95"/>
      <c r="V89" s="98">
        <v>17608</v>
      </c>
      <c r="W89" s="95" t="s">
        <v>794</v>
      </c>
      <c r="X89" s="95" t="s">
        <v>788</v>
      </c>
      <c r="Y89" s="95" t="s">
        <v>786</v>
      </c>
      <c r="Z89" s="95"/>
      <c r="AA89" s="95" t="s">
        <v>95</v>
      </c>
      <c r="AB89" s="95" t="s">
        <v>2499</v>
      </c>
      <c r="AC89" s="96"/>
      <c r="AD89" s="95" t="s">
        <v>2280</v>
      </c>
      <c r="AE89" s="96">
        <v>45113</v>
      </c>
      <c r="AF89" s="96">
        <v>45121</v>
      </c>
      <c r="AG89" s="99" t="s">
        <v>95</v>
      </c>
      <c r="AH89" s="100" t="s">
        <v>95</v>
      </c>
      <c r="AI89" s="96" t="s">
        <v>95</v>
      </c>
      <c r="AJ89" s="95" t="s">
        <v>95</v>
      </c>
      <c r="AK89" s="95" t="s">
        <v>95</v>
      </c>
      <c r="AL89" s="95"/>
      <c r="AM89" s="101">
        <v>1160000</v>
      </c>
      <c r="AN89" s="101">
        <v>0</v>
      </c>
      <c r="AO89" s="101">
        <v>0</v>
      </c>
      <c r="AP89" s="101">
        <v>1160000</v>
      </c>
      <c r="AQ89" s="101">
        <v>38666.666666666664</v>
      </c>
      <c r="AR89" s="101" t="s">
        <v>95</v>
      </c>
      <c r="AS89" s="96" t="s">
        <v>95</v>
      </c>
      <c r="AT89" s="96" t="s">
        <v>95</v>
      </c>
      <c r="AU89" s="95" t="s">
        <v>95</v>
      </c>
      <c r="AV89" s="96">
        <f t="shared" si="2"/>
        <v>45113</v>
      </c>
      <c r="AW89" s="99">
        <v>45119.3947962616</v>
      </c>
      <c r="AX89" s="102" t="s">
        <v>2543</v>
      </c>
      <c r="AY89" s="102">
        <f t="shared" si="3"/>
        <v>45121</v>
      </c>
      <c r="AZ89" s="103">
        <v>3</v>
      </c>
      <c r="BA89" s="104">
        <v>5</v>
      </c>
      <c r="BB89" s="105">
        <f>NETWORKDAYS.INTL(AV89+1,AY89,1,FESTIVOS[FECHA CORTA])</f>
        <v>6</v>
      </c>
    </row>
    <row r="90" spans="1:54" hidden="1" x14ac:dyDescent="0.25">
      <c r="A90" s="109">
        <v>1032417908</v>
      </c>
      <c r="B90" s="110" t="s">
        <v>795</v>
      </c>
      <c r="C90" s="110" t="s">
        <v>755</v>
      </c>
      <c r="D90" s="110" t="s">
        <v>783</v>
      </c>
      <c r="E90" s="92" t="s">
        <v>756</v>
      </c>
      <c r="F90" s="110" t="s">
        <v>784</v>
      </c>
      <c r="G90" s="96">
        <v>45121</v>
      </c>
      <c r="H90" s="92">
        <v>4841001</v>
      </c>
      <c r="I90" s="92" t="s">
        <v>762</v>
      </c>
      <c r="J90" s="92">
        <v>3112317484</v>
      </c>
      <c r="K90" s="92" t="s">
        <v>785</v>
      </c>
      <c r="L90" s="95"/>
      <c r="M90" s="92" t="s">
        <v>758</v>
      </c>
      <c r="N90" s="95" t="s">
        <v>2276</v>
      </c>
      <c r="O90" s="96"/>
      <c r="P90" s="97">
        <v>5</v>
      </c>
      <c r="Q90" s="95" t="s">
        <v>2277</v>
      </c>
      <c r="R90" s="95" t="s">
        <v>915</v>
      </c>
      <c r="S90" s="95" t="s">
        <v>767</v>
      </c>
      <c r="T90" s="95"/>
      <c r="U90" s="95"/>
      <c r="V90" s="98">
        <v>17608</v>
      </c>
      <c r="W90" s="95" t="s">
        <v>796</v>
      </c>
      <c r="X90" s="95" t="s">
        <v>788</v>
      </c>
      <c r="Y90" s="95" t="s">
        <v>786</v>
      </c>
      <c r="Z90" s="95"/>
      <c r="AA90" s="95" t="s">
        <v>95</v>
      </c>
      <c r="AB90" s="95" t="s">
        <v>2499</v>
      </c>
      <c r="AC90" s="96"/>
      <c r="AD90" s="95" t="s">
        <v>2280</v>
      </c>
      <c r="AE90" s="96">
        <v>45113</v>
      </c>
      <c r="AF90" s="96">
        <v>45121</v>
      </c>
      <c r="AG90" s="99" t="s">
        <v>95</v>
      </c>
      <c r="AH90" s="100" t="s">
        <v>95</v>
      </c>
      <c r="AI90" s="96" t="s">
        <v>95</v>
      </c>
      <c r="AJ90" s="95" t="s">
        <v>95</v>
      </c>
      <c r="AK90" s="95" t="s">
        <v>95</v>
      </c>
      <c r="AL90" s="95"/>
      <c r="AM90" s="101"/>
      <c r="AN90" s="101"/>
      <c r="AO90" s="101"/>
      <c r="AP90" s="101"/>
      <c r="AQ90" s="101">
        <v>0</v>
      </c>
      <c r="AR90" s="101" t="s">
        <v>95</v>
      </c>
      <c r="AS90" s="96" t="s">
        <v>95</v>
      </c>
      <c r="AT90" s="96" t="s">
        <v>95</v>
      </c>
      <c r="AU90" s="95" t="s">
        <v>95</v>
      </c>
      <c r="AV90" s="96">
        <f t="shared" si="2"/>
        <v>45113</v>
      </c>
      <c r="AW90" s="99">
        <v>45119.3947962616</v>
      </c>
      <c r="AX90" s="102" t="s">
        <v>2543</v>
      </c>
      <c r="AY90" s="102">
        <f t="shared" si="3"/>
        <v>45121</v>
      </c>
      <c r="AZ90" s="103">
        <v>3</v>
      </c>
      <c r="BA90" s="104">
        <v>5</v>
      </c>
      <c r="BB90" s="105">
        <f>NETWORKDAYS.INTL(AV90+1,AY90,1,FESTIVOS[FECHA CORTA])</f>
        <v>6</v>
      </c>
    </row>
    <row r="91" spans="1:54" hidden="1" x14ac:dyDescent="0.25">
      <c r="A91" s="109">
        <v>1016071197</v>
      </c>
      <c r="B91" s="110" t="s">
        <v>797</v>
      </c>
      <c r="C91" s="110" t="s">
        <v>755</v>
      </c>
      <c r="D91" s="110" t="s">
        <v>783</v>
      </c>
      <c r="E91" s="92" t="s">
        <v>756</v>
      </c>
      <c r="F91" s="110" t="s">
        <v>784</v>
      </c>
      <c r="G91" s="96">
        <v>45121</v>
      </c>
      <c r="H91" s="92">
        <v>4841001</v>
      </c>
      <c r="I91" s="92" t="s">
        <v>762</v>
      </c>
      <c r="J91" s="92">
        <v>3112689053</v>
      </c>
      <c r="K91" s="93" t="s">
        <v>785</v>
      </c>
      <c r="L91" s="95"/>
      <c r="M91" s="92" t="s">
        <v>758</v>
      </c>
      <c r="N91" s="95" t="s">
        <v>2276</v>
      </c>
      <c r="O91" s="96"/>
      <c r="P91" s="97">
        <v>5</v>
      </c>
      <c r="Q91" s="95" t="s">
        <v>2277</v>
      </c>
      <c r="R91" s="95" t="s">
        <v>915</v>
      </c>
      <c r="S91" s="95" t="s">
        <v>767</v>
      </c>
      <c r="T91" s="95"/>
      <c r="U91" s="95"/>
      <c r="V91" s="98">
        <v>17608</v>
      </c>
      <c r="W91" s="95" t="s">
        <v>798</v>
      </c>
      <c r="X91" s="95" t="s">
        <v>788</v>
      </c>
      <c r="Y91" s="95" t="s">
        <v>786</v>
      </c>
      <c r="Z91" s="95"/>
      <c r="AA91" s="95" t="s">
        <v>95</v>
      </c>
      <c r="AB91" s="95" t="s">
        <v>2499</v>
      </c>
      <c r="AC91" s="96"/>
      <c r="AD91" s="95" t="s">
        <v>2280</v>
      </c>
      <c r="AE91" s="96">
        <v>45113</v>
      </c>
      <c r="AF91" s="96">
        <v>45121</v>
      </c>
      <c r="AG91" s="99" t="s">
        <v>95</v>
      </c>
      <c r="AH91" s="100" t="s">
        <v>95</v>
      </c>
      <c r="AI91" s="96" t="s">
        <v>95</v>
      </c>
      <c r="AJ91" s="95" t="s">
        <v>95</v>
      </c>
      <c r="AK91" s="95" t="s">
        <v>95</v>
      </c>
      <c r="AL91" s="95"/>
      <c r="AM91" s="101"/>
      <c r="AN91" s="101"/>
      <c r="AO91" s="101"/>
      <c r="AP91" s="101"/>
      <c r="AQ91" s="101">
        <v>0</v>
      </c>
      <c r="AR91" s="101" t="s">
        <v>95</v>
      </c>
      <c r="AS91" s="96" t="s">
        <v>95</v>
      </c>
      <c r="AT91" s="96" t="s">
        <v>95</v>
      </c>
      <c r="AU91" s="95" t="s">
        <v>95</v>
      </c>
      <c r="AV91" s="96">
        <f t="shared" si="2"/>
        <v>45113</v>
      </c>
      <c r="AW91" s="99">
        <v>45119.3947962616</v>
      </c>
      <c r="AX91" s="102" t="s">
        <v>2543</v>
      </c>
      <c r="AY91" s="102">
        <f t="shared" si="3"/>
        <v>45121</v>
      </c>
      <c r="AZ91" s="103">
        <v>3</v>
      </c>
      <c r="BA91" s="104">
        <v>5</v>
      </c>
      <c r="BB91" s="105">
        <f>NETWORKDAYS.INTL(AV91+1,AY91,1,FESTIVOS[FECHA CORTA])</f>
        <v>6</v>
      </c>
    </row>
    <row r="92" spans="1:54" hidden="1" x14ac:dyDescent="0.25">
      <c r="A92" s="109">
        <v>1093789264</v>
      </c>
      <c r="B92" s="110" t="s">
        <v>799</v>
      </c>
      <c r="C92" s="110" t="s">
        <v>755</v>
      </c>
      <c r="D92" s="110" t="s">
        <v>783</v>
      </c>
      <c r="E92" s="92" t="s">
        <v>756</v>
      </c>
      <c r="F92" s="110" t="s">
        <v>784</v>
      </c>
      <c r="G92" s="96">
        <v>45121</v>
      </c>
      <c r="H92" s="92">
        <v>4841001</v>
      </c>
      <c r="I92" s="92" t="s">
        <v>762</v>
      </c>
      <c r="J92" s="92">
        <v>3224524250</v>
      </c>
      <c r="K92" s="92" t="s">
        <v>785</v>
      </c>
      <c r="L92" s="95"/>
      <c r="M92" s="92" t="s">
        <v>758</v>
      </c>
      <c r="N92" s="95" t="s">
        <v>2276</v>
      </c>
      <c r="O92" s="96"/>
      <c r="P92" s="97">
        <v>5</v>
      </c>
      <c r="Q92" s="95" t="s">
        <v>2277</v>
      </c>
      <c r="R92" s="95" t="s">
        <v>915</v>
      </c>
      <c r="S92" s="95" t="s">
        <v>767</v>
      </c>
      <c r="T92" s="95"/>
      <c r="U92" s="95"/>
      <c r="V92" s="98">
        <v>17608</v>
      </c>
      <c r="W92" s="95" t="s">
        <v>800</v>
      </c>
      <c r="X92" s="95" t="s">
        <v>788</v>
      </c>
      <c r="Y92" s="95" t="s">
        <v>786</v>
      </c>
      <c r="Z92" s="95"/>
      <c r="AA92" s="95" t="s">
        <v>95</v>
      </c>
      <c r="AB92" s="95" t="s">
        <v>2499</v>
      </c>
      <c r="AC92" s="96"/>
      <c r="AD92" s="95" t="s">
        <v>2280</v>
      </c>
      <c r="AE92" s="96">
        <v>45113</v>
      </c>
      <c r="AF92" s="96">
        <v>45121</v>
      </c>
      <c r="AG92" s="99" t="s">
        <v>95</v>
      </c>
      <c r="AH92" s="100" t="s">
        <v>95</v>
      </c>
      <c r="AI92" s="96" t="s">
        <v>95</v>
      </c>
      <c r="AJ92" s="95" t="s">
        <v>95</v>
      </c>
      <c r="AK92" s="95" t="s">
        <v>95</v>
      </c>
      <c r="AL92" s="95"/>
      <c r="AM92" s="101">
        <v>1160000</v>
      </c>
      <c r="AN92" s="101">
        <v>0</v>
      </c>
      <c r="AO92" s="101">
        <v>0</v>
      </c>
      <c r="AP92" s="101">
        <v>1160000</v>
      </c>
      <c r="AQ92" s="101">
        <v>38666.666666666664</v>
      </c>
      <c r="AR92" s="101" t="s">
        <v>95</v>
      </c>
      <c r="AS92" s="96" t="s">
        <v>95</v>
      </c>
      <c r="AT92" s="96" t="s">
        <v>95</v>
      </c>
      <c r="AU92" s="95" t="s">
        <v>95</v>
      </c>
      <c r="AV92" s="96">
        <f t="shared" si="2"/>
        <v>45113</v>
      </c>
      <c r="AW92" s="99">
        <v>45119.3947962616</v>
      </c>
      <c r="AX92" s="102" t="s">
        <v>2543</v>
      </c>
      <c r="AY92" s="102">
        <f t="shared" si="3"/>
        <v>45121</v>
      </c>
      <c r="AZ92" s="103">
        <v>3</v>
      </c>
      <c r="BA92" s="104">
        <v>5</v>
      </c>
      <c r="BB92" s="105">
        <f>NETWORKDAYS.INTL(AV92+1,AY92,1,FESTIVOS[FECHA CORTA])</f>
        <v>6</v>
      </c>
    </row>
    <row r="93" spans="1:54" hidden="1" x14ac:dyDescent="0.25">
      <c r="A93" s="109">
        <v>1024558286</v>
      </c>
      <c r="B93" s="110" t="s">
        <v>801</v>
      </c>
      <c r="C93" s="110" t="s">
        <v>755</v>
      </c>
      <c r="D93" s="110" t="s">
        <v>783</v>
      </c>
      <c r="E93" s="92" t="s">
        <v>756</v>
      </c>
      <c r="F93" s="110" t="s">
        <v>784</v>
      </c>
      <c r="G93" s="96">
        <v>45121</v>
      </c>
      <c r="H93" s="92">
        <v>4841001</v>
      </c>
      <c r="I93" s="92" t="s">
        <v>762</v>
      </c>
      <c r="J93" s="92">
        <v>3227267407</v>
      </c>
      <c r="K93" s="93" t="s">
        <v>785</v>
      </c>
      <c r="L93" s="95"/>
      <c r="M93" s="92" t="s">
        <v>758</v>
      </c>
      <c r="N93" s="95" t="s">
        <v>2276</v>
      </c>
      <c r="O93" s="96"/>
      <c r="P93" s="97">
        <v>5</v>
      </c>
      <c r="Q93" s="95" t="s">
        <v>2277</v>
      </c>
      <c r="R93" s="95" t="s">
        <v>915</v>
      </c>
      <c r="S93" s="95" t="s">
        <v>767</v>
      </c>
      <c r="T93" s="95"/>
      <c r="U93" s="95"/>
      <c r="V93" s="98">
        <v>17608</v>
      </c>
      <c r="W93" s="95" t="s">
        <v>802</v>
      </c>
      <c r="X93" s="95" t="s">
        <v>788</v>
      </c>
      <c r="Y93" s="95" t="s">
        <v>786</v>
      </c>
      <c r="Z93" s="95"/>
      <c r="AA93" s="95" t="s">
        <v>95</v>
      </c>
      <c r="AB93" s="95" t="s">
        <v>2499</v>
      </c>
      <c r="AC93" s="96"/>
      <c r="AD93" s="95" t="s">
        <v>2280</v>
      </c>
      <c r="AE93" s="96">
        <v>45113</v>
      </c>
      <c r="AF93" s="96">
        <v>45121</v>
      </c>
      <c r="AG93" s="99" t="s">
        <v>95</v>
      </c>
      <c r="AH93" s="100" t="s">
        <v>95</v>
      </c>
      <c r="AI93" s="96" t="s">
        <v>95</v>
      </c>
      <c r="AJ93" s="95" t="s">
        <v>95</v>
      </c>
      <c r="AK93" s="95" t="s">
        <v>95</v>
      </c>
      <c r="AL93" s="95"/>
      <c r="AM93" s="101">
        <v>1160000</v>
      </c>
      <c r="AN93" s="101">
        <v>0</v>
      </c>
      <c r="AO93" s="101">
        <v>0</v>
      </c>
      <c r="AP93" s="101">
        <v>1160000</v>
      </c>
      <c r="AQ93" s="101">
        <v>38666.666666666664</v>
      </c>
      <c r="AR93" s="101" t="s">
        <v>95</v>
      </c>
      <c r="AS93" s="96" t="s">
        <v>95</v>
      </c>
      <c r="AT93" s="96" t="s">
        <v>95</v>
      </c>
      <c r="AU93" s="95" t="s">
        <v>95</v>
      </c>
      <c r="AV93" s="96">
        <f t="shared" si="2"/>
        <v>45113</v>
      </c>
      <c r="AW93" s="99">
        <v>45119.3947962616</v>
      </c>
      <c r="AX93" s="102" t="s">
        <v>2543</v>
      </c>
      <c r="AY93" s="102">
        <f t="shared" si="3"/>
        <v>45121</v>
      </c>
      <c r="AZ93" s="103">
        <v>3</v>
      </c>
      <c r="BA93" s="104">
        <v>5</v>
      </c>
      <c r="BB93" s="105">
        <f>NETWORKDAYS.INTL(AV93+1,AY93,1,FESTIVOS[FECHA CORTA])</f>
        <v>6</v>
      </c>
    </row>
    <row r="94" spans="1:54" hidden="1" x14ac:dyDescent="0.25">
      <c r="A94" s="109">
        <v>1016049124</v>
      </c>
      <c r="B94" s="110" t="s">
        <v>803</v>
      </c>
      <c r="C94" s="110" t="s">
        <v>755</v>
      </c>
      <c r="D94" s="110" t="s">
        <v>783</v>
      </c>
      <c r="E94" s="92" t="s">
        <v>756</v>
      </c>
      <c r="F94" s="110" t="s">
        <v>784</v>
      </c>
      <c r="G94" s="96">
        <v>45121</v>
      </c>
      <c r="H94" s="92">
        <v>4841001</v>
      </c>
      <c r="I94" s="92" t="s">
        <v>762</v>
      </c>
      <c r="J94" s="92">
        <v>3208775569</v>
      </c>
      <c r="K94" s="92" t="s">
        <v>785</v>
      </c>
      <c r="L94" s="95"/>
      <c r="M94" s="92" t="s">
        <v>758</v>
      </c>
      <c r="N94" s="95" t="s">
        <v>2276</v>
      </c>
      <c r="O94" s="96"/>
      <c r="P94" s="97">
        <v>5</v>
      </c>
      <c r="Q94" s="95" t="s">
        <v>2277</v>
      </c>
      <c r="R94" s="95" t="s">
        <v>915</v>
      </c>
      <c r="S94" s="95" t="s">
        <v>767</v>
      </c>
      <c r="T94" s="95"/>
      <c r="U94" s="95"/>
      <c r="V94" s="98">
        <v>17608</v>
      </c>
      <c r="W94" s="95" t="s">
        <v>804</v>
      </c>
      <c r="X94" s="95" t="s">
        <v>788</v>
      </c>
      <c r="Y94" s="95" t="s">
        <v>786</v>
      </c>
      <c r="Z94" s="95"/>
      <c r="AA94" s="95" t="s">
        <v>95</v>
      </c>
      <c r="AB94" s="95" t="s">
        <v>2499</v>
      </c>
      <c r="AC94" s="96"/>
      <c r="AD94" s="95" t="s">
        <v>2280</v>
      </c>
      <c r="AE94" s="96">
        <v>45113</v>
      </c>
      <c r="AF94" s="96">
        <v>45121</v>
      </c>
      <c r="AG94" s="99" t="s">
        <v>95</v>
      </c>
      <c r="AH94" s="100" t="s">
        <v>95</v>
      </c>
      <c r="AI94" s="96" t="s">
        <v>95</v>
      </c>
      <c r="AJ94" s="95" t="s">
        <v>95</v>
      </c>
      <c r="AK94" s="95" t="s">
        <v>95</v>
      </c>
      <c r="AL94" s="95"/>
      <c r="AM94" s="101">
        <v>1160000</v>
      </c>
      <c r="AN94" s="101">
        <v>0</v>
      </c>
      <c r="AO94" s="101">
        <v>0</v>
      </c>
      <c r="AP94" s="101">
        <v>1160000</v>
      </c>
      <c r="AQ94" s="101">
        <v>38666.666666666664</v>
      </c>
      <c r="AR94" s="101" t="s">
        <v>95</v>
      </c>
      <c r="AS94" s="96" t="s">
        <v>95</v>
      </c>
      <c r="AT94" s="96" t="s">
        <v>95</v>
      </c>
      <c r="AU94" s="95" t="s">
        <v>95</v>
      </c>
      <c r="AV94" s="96">
        <f t="shared" si="2"/>
        <v>45113</v>
      </c>
      <c r="AW94" s="99">
        <v>45119.3947962616</v>
      </c>
      <c r="AX94" s="102" t="s">
        <v>2543</v>
      </c>
      <c r="AY94" s="102">
        <f t="shared" si="3"/>
        <v>45121</v>
      </c>
      <c r="AZ94" s="103">
        <v>3</v>
      </c>
      <c r="BA94" s="104">
        <v>5</v>
      </c>
      <c r="BB94" s="105">
        <f>NETWORKDAYS.INTL(AV94+1,AY94,1,FESTIVOS[FECHA CORTA])</f>
        <v>6</v>
      </c>
    </row>
    <row r="95" spans="1:54" hidden="1" x14ac:dyDescent="0.25">
      <c r="A95" s="109">
        <v>53070576</v>
      </c>
      <c r="B95" s="110" t="s">
        <v>805</v>
      </c>
      <c r="C95" s="110" t="s">
        <v>755</v>
      </c>
      <c r="D95" s="110" t="s">
        <v>783</v>
      </c>
      <c r="E95" s="92" t="s">
        <v>756</v>
      </c>
      <c r="F95" s="110" t="s">
        <v>784</v>
      </c>
      <c r="G95" s="96">
        <v>45121</v>
      </c>
      <c r="H95" s="92">
        <v>4841001</v>
      </c>
      <c r="I95" s="92" t="s">
        <v>762</v>
      </c>
      <c r="J95" s="92">
        <v>3193707242</v>
      </c>
      <c r="K95" s="92" t="s">
        <v>785</v>
      </c>
      <c r="L95" s="95"/>
      <c r="M95" s="92" t="s">
        <v>758</v>
      </c>
      <c r="N95" s="95" t="s">
        <v>2276</v>
      </c>
      <c r="O95" s="96"/>
      <c r="P95" s="97">
        <v>5</v>
      </c>
      <c r="Q95" s="95" t="s">
        <v>2277</v>
      </c>
      <c r="R95" s="95" t="s">
        <v>915</v>
      </c>
      <c r="S95" s="95" t="s">
        <v>767</v>
      </c>
      <c r="T95" s="95"/>
      <c r="U95" s="95"/>
      <c r="V95" s="98">
        <v>17608</v>
      </c>
      <c r="W95" s="95" t="s">
        <v>806</v>
      </c>
      <c r="X95" s="95" t="s">
        <v>788</v>
      </c>
      <c r="Y95" s="95" t="s">
        <v>786</v>
      </c>
      <c r="Z95" s="95"/>
      <c r="AA95" s="95" t="s">
        <v>95</v>
      </c>
      <c r="AB95" s="95" t="s">
        <v>2499</v>
      </c>
      <c r="AC95" s="96"/>
      <c r="AD95" s="95" t="s">
        <v>2280</v>
      </c>
      <c r="AE95" s="96">
        <v>45113</v>
      </c>
      <c r="AF95" s="96">
        <v>45121</v>
      </c>
      <c r="AG95" s="99" t="s">
        <v>95</v>
      </c>
      <c r="AH95" s="100" t="s">
        <v>95</v>
      </c>
      <c r="AI95" s="96" t="s">
        <v>95</v>
      </c>
      <c r="AJ95" s="95" t="s">
        <v>95</v>
      </c>
      <c r="AK95" s="95" t="s">
        <v>95</v>
      </c>
      <c r="AL95" s="95"/>
      <c r="AM95" s="101">
        <v>1160000</v>
      </c>
      <c r="AN95" s="101">
        <v>0</v>
      </c>
      <c r="AO95" s="101">
        <v>0</v>
      </c>
      <c r="AP95" s="101">
        <v>1160000</v>
      </c>
      <c r="AQ95" s="101">
        <v>38666.666666666664</v>
      </c>
      <c r="AR95" s="101" t="s">
        <v>95</v>
      </c>
      <c r="AS95" s="96" t="s">
        <v>95</v>
      </c>
      <c r="AT95" s="96" t="s">
        <v>95</v>
      </c>
      <c r="AU95" s="95" t="s">
        <v>95</v>
      </c>
      <c r="AV95" s="96">
        <f t="shared" si="2"/>
        <v>45113</v>
      </c>
      <c r="AW95" s="99">
        <v>45119.3947962616</v>
      </c>
      <c r="AX95" s="102" t="s">
        <v>2543</v>
      </c>
      <c r="AY95" s="102">
        <f t="shared" si="3"/>
        <v>45121</v>
      </c>
      <c r="AZ95" s="103">
        <v>3</v>
      </c>
      <c r="BA95" s="104">
        <v>5</v>
      </c>
      <c r="BB95" s="105">
        <f>NETWORKDAYS.INTL(AV95+1,AY95,1,FESTIVOS[FECHA CORTA])</f>
        <v>6</v>
      </c>
    </row>
    <row r="96" spans="1:54" hidden="1" x14ac:dyDescent="0.25">
      <c r="A96" s="109">
        <v>1000455987</v>
      </c>
      <c r="B96" s="110" t="s">
        <v>807</v>
      </c>
      <c r="C96" s="110" t="s">
        <v>755</v>
      </c>
      <c r="D96" s="110" t="s">
        <v>783</v>
      </c>
      <c r="E96" s="110" t="s">
        <v>808</v>
      </c>
      <c r="F96" s="110" t="s">
        <v>784</v>
      </c>
      <c r="G96" s="94">
        <v>45124</v>
      </c>
      <c r="H96" s="110">
        <v>4841001</v>
      </c>
      <c r="I96" s="110" t="s">
        <v>762</v>
      </c>
      <c r="J96" s="110">
        <v>3212816046</v>
      </c>
      <c r="K96" s="110" t="s">
        <v>785</v>
      </c>
      <c r="L96" s="95"/>
      <c r="M96" s="92" t="s">
        <v>758</v>
      </c>
      <c r="N96" s="95" t="s">
        <v>2276</v>
      </c>
      <c r="O96" s="96"/>
      <c r="P96" s="97">
        <v>6</v>
      </c>
      <c r="Q96" s="95" t="s">
        <v>2277</v>
      </c>
      <c r="R96" s="95" t="s">
        <v>915</v>
      </c>
      <c r="S96" s="95" t="s">
        <v>767</v>
      </c>
      <c r="T96" s="95"/>
      <c r="U96" s="95"/>
      <c r="V96" s="98">
        <v>17608</v>
      </c>
      <c r="W96" s="95" t="s">
        <v>809</v>
      </c>
      <c r="X96" s="95" t="s">
        <v>788</v>
      </c>
      <c r="Y96" s="95" t="s">
        <v>786</v>
      </c>
      <c r="Z96" s="95"/>
      <c r="AA96" s="95" t="s">
        <v>95</v>
      </c>
      <c r="AB96" s="95" t="s">
        <v>2499</v>
      </c>
      <c r="AC96" s="96"/>
      <c r="AD96" s="95" t="s">
        <v>2280</v>
      </c>
      <c r="AE96" s="96">
        <v>45113</v>
      </c>
      <c r="AF96" s="96">
        <v>45124</v>
      </c>
      <c r="AG96" s="99" t="s">
        <v>95</v>
      </c>
      <c r="AH96" s="100" t="s">
        <v>95</v>
      </c>
      <c r="AI96" s="96" t="s">
        <v>95</v>
      </c>
      <c r="AJ96" s="95" t="s">
        <v>95</v>
      </c>
      <c r="AK96" s="95" t="s">
        <v>95</v>
      </c>
      <c r="AL96" s="95"/>
      <c r="AM96" s="101">
        <v>1160000</v>
      </c>
      <c r="AN96" s="101">
        <v>0</v>
      </c>
      <c r="AO96" s="101">
        <v>0</v>
      </c>
      <c r="AP96" s="101">
        <v>1160000</v>
      </c>
      <c r="AQ96" s="101">
        <v>38666.666666666664</v>
      </c>
      <c r="AR96" s="101" t="s">
        <v>95</v>
      </c>
      <c r="AS96" s="96" t="s">
        <v>95</v>
      </c>
      <c r="AT96" s="96" t="s">
        <v>95</v>
      </c>
      <c r="AU96" s="95" t="s">
        <v>95</v>
      </c>
      <c r="AV96" s="96">
        <f t="shared" si="2"/>
        <v>45113</v>
      </c>
      <c r="AW96" s="99">
        <v>45119.3947962616</v>
      </c>
      <c r="AX96" s="102" t="s">
        <v>2543</v>
      </c>
      <c r="AY96" s="102">
        <f t="shared" si="3"/>
        <v>45124</v>
      </c>
      <c r="AZ96" s="103">
        <v>4</v>
      </c>
      <c r="BA96" s="104">
        <v>6</v>
      </c>
      <c r="BB96" s="105">
        <f>NETWORKDAYS.INTL(AV96+1,AY96,1,FESTIVOS[FECHA CORTA])</f>
        <v>7</v>
      </c>
    </row>
    <row r="97" spans="1:54" hidden="1" x14ac:dyDescent="0.25">
      <c r="A97" s="109">
        <v>52937243</v>
      </c>
      <c r="B97" s="110" t="s">
        <v>810</v>
      </c>
      <c r="C97" s="110" t="s">
        <v>755</v>
      </c>
      <c r="D97" s="110" t="s">
        <v>783</v>
      </c>
      <c r="E97" s="110" t="s">
        <v>808</v>
      </c>
      <c r="F97" s="110" t="s">
        <v>784</v>
      </c>
      <c r="G97" s="94">
        <v>45124</v>
      </c>
      <c r="H97" s="110">
        <v>4841001</v>
      </c>
      <c r="I97" s="110" t="s">
        <v>762</v>
      </c>
      <c r="J97" s="110">
        <v>3114818325</v>
      </c>
      <c r="K97" s="110" t="s">
        <v>785</v>
      </c>
      <c r="L97" s="95"/>
      <c r="M97" s="92" t="s">
        <v>758</v>
      </c>
      <c r="N97" s="95" t="s">
        <v>2276</v>
      </c>
      <c r="O97" s="96"/>
      <c r="P97" s="97">
        <v>6</v>
      </c>
      <c r="Q97" s="95" t="s">
        <v>2277</v>
      </c>
      <c r="R97" s="95" t="s">
        <v>915</v>
      </c>
      <c r="S97" s="95" t="s">
        <v>767</v>
      </c>
      <c r="T97" s="95"/>
      <c r="U97" s="95"/>
      <c r="V97" s="98">
        <v>17608</v>
      </c>
      <c r="W97" s="95" t="s">
        <v>811</v>
      </c>
      <c r="X97" s="95" t="s">
        <v>788</v>
      </c>
      <c r="Y97" s="95" t="s">
        <v>786</v>
      </c>
      <c r="Z97" s="95"/>
      <c r="AA97" s="95" t="s">
        <v>95</v>
      </c>
      <c r="AB97" s="95" t="s">
        <v>2499</v>
      </c>
      <c r="AC97" s="96"/>
      <c r="AD97" s="95" t="s">
        <v>2280</v>
      </c>
      <c r="AE97" s="96">
        <v>45113</v>
      </c>
      <c r="AF97" s="96">
        <v>45124</v>
      </c>
      <c r="AG97" s="99" t="s">
        <v>95</v>
      </c>
      <c r="AH97" s="100" t="s">
        <v>95</v>
      </c>
      <c r="AI97" s="96" t="s">
        <v>95</v>
      </c>
      <c r="AJ97" s="95" t="s">
        <v>95</v>
      </c>
      <c r="AK97" s="95" t="s">
        <v>95</v>
      </c>
      <c r="AL97" s="95"/>
      <c r="AM97" s="101">
        <v>1160000</v>
      </c>
      <c r="AN97" s="101">
        <v>0</v>
      </c>
      <c r="AO97" s="101">
        <v>0</v>
      </c>
      <c r="AP97" s="101">
        <v>1160000</v>
      </c>
      <c r="AQ97" s="101">
        <v>38666.666666666664</v>
      </c>
      <c r="AR97" s="101" t="s">
        <v>95</v>
      </c>
      <c r="AS97" s="96" t="s">
        <v>95</v>
      </c>
      <c r="AT97" s="96" t="s">
        <v>95</v>
      </c>
      <c r="AU97" s="95" t="s">
        <v>95</v>
      </c>
      <c r="AV97" s="96">
        <f t="shared" si="2"/>
        <v>45113</v>
      </c>
      <c r="AW97" s="99">
        <v>45119.3947962616</v>
      </c>
      <c r="AX97" s="102" t="s">
        <v>2543</v>
      </c>
      <c r="AY97" s="102">
        <f t="shared" si="3"/>
        <v>45124</v>
      </c>
      <c r="AZ97" s="103">
        <v>4</v>
      </c>
      <c r="BA97" s="104">
        <v>6</v>
      </c>
      <c r="BB97" s="105">
        <f>NETWORKDAYS.INTL(AV97+1,AY97,1,FESTIVOS[FECHA CORTA])</f>
        <v>7</v>
      </c>
    </row>
    <row r="98" spans="1:54" hidden="1" x14ac:dyDescent="0.25">
      <c r="A98" s="109">
        <v>52738218</v>
      </c>
      <c r="B98" s="110" t="s">
        <v>812</v>
      </c>
      <c r="C98" s="110" t="s">
        <v>755</v>
      </c>
      <c r="D98" s="110" t="s">
        <v>783</v>
      </c>
      <c r="E98" s="110" t="s">
        <v>808</v>
      </c>
      <c r="F98" s="110" t="s">
        <v>784</v>
      </c>
      <c r="G98" s="94">
        <v>45124</v>
      </c>
      <c r="H98" s="110">
        <v>4841001</v>
      </c>
      <c r="I98" s="110" t="s">
        <v>762</v>
      </c>
      <c r="J98" s="110">
        <v>3195033736</v>
      </c>
      <c r="K98" s="110" t="s">
        <v>785</v>
      </c>
      <c r="L98" s="95"/>
      <c r="M98" s="92" t="s">
        <v>758</v>
      </c>
      <c r="N98" s="95" t="s">
        <v>2276</v>
      </c>
      <c r="O98" s="96"/>
      <c r="P98" s="97">
        <v>6</v>
      </c>
      <c r="Q98" s="95" t="s">
        <v>2277</v>
      </c>
      <c r="R98" s="95" t="s">
        <v>915</v>
      </c>
      <c r="S98" s="95" t="s">
        <v>767</v>
      </c>
      <c r="T98" s="95"/>
      <c r="U98" s="95"/>
      <c r="V98" s="98">
        <v>17608</v>
      </c>
      <c r="W98" s="95" t="s">
        <v>813</v>
      </c>
      <c r="X98" s="95" t="s">
        <v>788</v>
      </c>
      <c r="Y98" s="95" t="s">
        <v>786</v>
      </c>
      <c r="Z98" s="95"/>
      <c r="AA98" s="95" t="s">
        <v>95</v>
      </c>
      <c r="AB98" s="95" t="s">
        <v>2499</v>
      </c>
      <c r="AC98" s="96"/>
      <c r="AD98" s="95" t="s">
        <v>2280</v>
      </c>
      <c r="AE98" s="96">
        <v>45113</v>
      </c>
      <c r="AF98" s="96">
        <v>45124</v>
      </c>
      <c r="AG98" s="99" t="s">
        <v>95</v>
      </c>
      <c r="AH98" s="100" t="s">
        <v>95</v>
      </c>
      <c r="AI98" s="96" t="s">
        <v>95</v>
      </c>
      <c r="AJ98" s="95" t="s">
        <v>95</v>
      </c>
      <c r="AK98" s="95" t="s">
        <v>95</v>
      </c>
      <c r="AL98" s="95"/>
      <c r="AM98" s="101">
        <v>1160000</v>
      </c>
      <c r="AN98" s="101">
        <v>0</v>
      </c>
      <c r="AO98" s="101">
        <v>0</v>
      </c>
      <c r="AP98" s="101">
        <v>1160000</v>
      </c>
      <c r="AQ98" s="101">
        <v>38666.666666666664</v>
      </c>
      <c r="AR98" s="101" t="s">
        <v>95</v>
      </c>
      <c r="AS98" s="96" t="s">
        <v>95</v>
      </c>
      <c r="AT98" s="96" t="s">
        <v>95</v>
      </c>
      <c r="AU98" s="95" t="s">
        <v>95</v>
      </c>
      <c r="AV98" s="96">
        <f t="shared" si="2"/>
        <v>45113</v>
      </c>
      <c r="AW98" s="99">
        <v>45119.3947962616</v>
      </c>
      <c r="AX98" s="102" t="s">
        <v>2543</v>
      </c>
      <c r="AY98" s="102">
        <f t="shared" si="3"/>
        <v>45124</v>
      </c>
      <c r="AZ98" s="103">
        <v>4</v>
      </c>
      <c r="BA98" s="104">
        <v>6</v>
      </c>
      <c r="BB98" s="105">
        <f>NETWORKDAYS.INTL(AV98+1,AY98,1,FESTIVOS[FECHA CORTA])</f>
        <v>7</v>
      </c>
    </row>
    <row r="99" spans="1:54" hidden="1" x14ac:dyDescent="0.25">
      <c r="A99" s="109">
        <v>1023919261</v>
      </c>
      <c r="B99" s="110" t="s">
        <v>814</v>
      </c>
      <c r="C99" s="110" t="s">
        <v>755</v>
      </c>
      <c r="D99" s="110" t="s">
        <v>783</v>
      </c>
      <c r="E99" s="110" t="s">
        <v>808</v>
      </c>
      <c r="F99" s="110" t="s">
        <v>784</v>
      </c>
      <c r="G99" s="94">
        <v>45124</v>
      </c>
      <c r="H99" s="110">
        <v>4841001</v>
      </c>
      <c r="I99" s="110" t="s">
        <v>762</v>
      </c>
      <c r="J99" s="110">
        <v>3193332555</v>
      </c>
      <c r="K99" s="110" t="s">
        <v>785</v>
      </c>
      <c r="L99" s="95"/>
      <c r="M99" s="92" t="s">
        <v>758</v>
      </c>
      <c r="N99" s="95" t="s">
        <v>2276</v>
      </c>
      <c r="O99" s="96"/>
      <c r="P99" s="97">
        <v>6</v>
      </c>
      <c r="Q99" s="95" t="s">
        <v>2277</v>
      </c>
      <c r="R99" s="95" t="s">
        <v>915</v>
      </c>
      <c r="S99" s="95" t="s">
        <v>767</v>
      </c>
      <c r="T99" s="95"/>
      <c r="U99" s="95"/>
      <c r="V99" s="98">
        <v>17608</v>
      </c>
      <c r="W99" s="95" t="s">
        <v>815</v>
      </c>
      <c r="X99" s="95" t="s">
        <v>788</v>
      </c>
      <c r="Y99" s="95" t="s">
        <v>786</v>
      </c>
      <c r="Z99" s="95"/>
      <c r="AA99" s="95" t="s">
        <v>2500</v>
      </c>
      <c r="AB99" s="95" t="s">
        <v>2499</v>
      </c>
      <c r="AC99" s="96"/>
      <c r="AD99" s="95" t="s">
        <v>2280</v>
      </c>
      <c r="AE99" s="96">
        <v>45113</v>
      </c>
      <c r="AF99" s="96">
        <v>45124</v>
      </c>
      <c r="AG99" s="99">
        <v>45140.689884259256</v>
      </c>
      <c r="AH99" s="100" t="s">
        <v>2192</v>
      </c>
      <c r="AI99" s="96">
        <v>45145</v>
      </c>
      <c r="AJ99" s="95">
        <v>16.68988425925636</v>
      </c>
      <c r="AK99" s="95">
        <v>21</v>
      </c>
      <c r="AL99" s="95"/>
      <c r="AM99" s="101"/>
      <c r="AN99" s="101"/>
      <c r="AO99" s="101"/>
      <c r="AP99" s="101"/>
      <c r="AQ99" s="101">
        <v>0</v>
      </c>
      <c r="AR99" s="101">
        <v>0</v>
      </c>
      <c r="AS99" s="96" t="s">
        <v>95</v>
      </c>
      <c r="AT99" s="96" t="s">
        <v>95</v>
      </c>
      <c r="AU99" s="95" t="s">
        <v>95</v>
      </c>
      <c r="AV99" s="96">
        <f t="shared" si="2"/>
        <v>45113</v>
      </c>
      <c r="AW99" s="99">
        <v>45119.3947962616</v>
      </c>
      <c r="AX99" s="102" t="s">
        <v>2543</v>
      </c>
      <c r="AY99" s="102">
        <f t="shared" si="3"/>
        <v>45124</v>
      </c>
      <c r="AZ99" s="103">
        <v>4</v>
      </c>
      <c r="BA99" s="104">
        <v>6</v>
      </c>
      <c r="BB99" s="105">
        <f>NETWORKDAYS.INTL(AV99+1,AY99,1,FESTIVOS[FECHA CORTA])</f>
        <v>7</v>
      </c>
    </row>
    <row r="100" spans="1:54" hidden="1" x14ac:dyDescent="0.25">
      <c r="A100" s="109">
        <v>1015998428</v>
      </c>
      <c r="B100" s="110" t="s">
        <v>816</v>
      </c>
      <c r="C100" s="110" t="s">
        <v>755</v>
      </c>
      <c r="D100" s="110" t="s">
        <v>783</v>
      </c>
      <c r="E100" s="110" t="s">
        <v>808</v>
      </c>
      <c r="F100" s="110" t="s">
        <v>784</v>
      </c>
      <c r="G100" s="94">
        <v>45124</v>
      </c>
      <c r="H100" s="110">
        <v>4841001</v>
      </c>
      <c r="I100" s="110" t="s">
        <v>762</v>
      </c>
      <c r="J100" s="110">
        <v>3114801936</v>
      </c>
      <c r="K100" s="110" t="s">
        <v>785</v>
      </c>
      <c r="L100" s="95"/>
      <c r="M100" s="92" t="s">
        <v>758</v>
      </c>
      <c r="N100" s="95" t="s">
        <v>2276</v>
      </c>
      <c r="O100" s="96"/>
      <c r="P100" s="97">
        <v>6</v>
      </c>
      <c r="Q100" s="95" t="s">
        <v>2277</v>
      </c>
      <c r="R100" s="95" t="s">
        <v>915</v>
      </c>
      <c r="S100" s="95" t="s">
        <v>767</v>
      </c>
      <c r="T100" s="95"/>
      <c r="U100" s="95"/>
      <c r="V100" s="98">
        <v>17608</v>
      </c>
      <c r="W100" s="95" t="s">
        <v>817</v>
      </c>
      <c r="X100" s="95" t="s">
        <v>788</v>
      </c>
      <c r="Y100" s="95" t="s">
        <v>786</v>
      </c>
      <c r="Z100" s="95"/>
      <c r="AA100" s="95" t="s">
        <v>95</v>
      </c>
      <c r="AB100" s="95" t="s">
        <v>2499</v>
      </c>
      <c r="AC100" s="96"/>
      <c r="AD100" s="95" t="s">
        <v>2280</v>
      </c>
      <c r="AE100" s="96">
        <v>45113</v>
      </c>
      <c r="AF100" s="96">
        <v>45124</v>
      </c>
      <c r="AG100" s="99" t="s">
        <v>95</v>
      </c>
      <c r="AH100" s="100" t="s">
        <v>95</v>
      </c>
      <c r="AI100" s="96" t="s">
        <v>95</v>
      </c>
      <c r="AJ100" s="95" t="s">
        <v>95</v>
      </c>
      <c r="AK100" s="95" t="s">
        <v>95</v>
      </c>
      <c r="AL100" s="95"/>
      <c r="AM100" s="101">
        <v>1160000</v>
      </c>
      <c r="AN100" s="101">
        <v>0</v>
      </c>
      <c r="AO100" s="101">
        <v>0</v>
      </c>
      <c r="AP100" s="101">
        <v>1160000</v>
      </c>
      <c r="AQ100" s="101">
        <v>38666.666666666664</v>
      </c>
      <c r="AR100" s="101" t="s">
        <v>95</v>
      </c>
      <c r="AS100" s="96" t="s">
        <v>95</v>
      </c>
      <c r="AT100" s="96" t="s">
        <v>95</v>
      </c>
      <c r="AU100" s="95" t="s">
        <v>95</v>
      </c>
      <c r="AV100" s="96">
        <f t="shared" si="2"/>
        <v>45113</v>
      </c>
      <c r="AW100" s="99">
        <v>45119.3947962616</v>
      </c>
      <c r="AX100" s="102" t="s">
        <v>2543</v>
      </c>
      <c r="AY100" s="102">
        <f t="shared" si="3"/>
        <v>45124</v>
      </c>
      <c r="AZ100" s="103">
        <v>4</v>
      </c>
      <c r="BA100" s="104">
        <v>6</v>
      </c>
      <c r="BB100" s="105">
        <f>NETWORKDAYS.INTL(AV100+1,AY100,1,FESTIVOS[FECHA CORTA])</f>
        <v>7</v>
      </c>
    </row>
    <row r="101" spans="1:54" hidden="1" x14ac:dyDescent="0.25">
      <c r="A101" s="109">
        <v>80183111</v>
      </c>
      <c r="B101" s="110" t="s">
        <v>818</v>
      </c>
      <c r="C101" s="110" t="s">
        <v>755</v>
      </c>
      <c r="D101" s="110" t="s">
        <v>783</v>
      </c>
      <c r="E101" s="110" t="s">
        <v>808</v>
      </c>
      <c r="F101" s="110" t="s">
        <v>784</v>
      </c>
      <c r="G101" s="94">
        <v>45124</v>
      </c>
      <c r="H101" s="110">
        <v>4841001</v>
      </c>
      <c r="I101" s="110" t="s">
        <v>762</v>
      </c>
      <c r="J101" s="110">
        <v>3228934897</v>
      </c>
      <c r="K101" s="110" t="s">
        <v>785</v>
      </c>
      <c r="L101" s="95"/>
      <c r="M101" s="92" t="s">
        <v>758</v>
      </c>
      <c r="N101" s="95" t="s">
        <v>2276</v>
      </c>
      <c r="O101" s="96"/>
      <c r="P101" s="97">
        <v>6</v>
      </c>
      <c r="Q101" s="95" t="s">
        <v>2277</v>
      </c>
      <c r="R101" s="95" t="s">
        <v>915</v>
      </c>
      <c r="S101" s="95" t="s">
        <v>767</v>
      </c>
      <c r="T101" s="95"/>
      <c r="U101" s="95"/>
      <c r="V101" s="98">
        <v>17608</v>
      </c>
      <c r="W101" s="95" t="s">
        <v>819</v>
      </c>
      <c r="X101" s="95" t="s">
        <v>788</v>
      </c>
      <c r="Y101" s="95" t="s">
        <v>786</v>
      </c>
      <c r="Z101" s="95"/>
      <c r="AA101" s="95" t="s">
        <v>95</v>
      </c>
      <c r="AB101" s="95" t="s">
        <v>2499</v>
      </c>
      <c r="AC101" s="96"/>
      <c r="AD101" s="95" t="s">
        <v>2280</v>
      </c>
      <c r="AE101" s="96">
        <v>45113</v>
      </c>
      <c r="AF101" s="96">
        <v>45124</v>
      </c>
      <c r="AG101" s="99" t="s">
        <v>95</v>
      </c>
      <c r="AH101" s="100" t="s">
        <v>95</v>
      </c>
      <c r="AI101" s="96" t="s">
        <v>95</v>
      </c>
      <c r="AJ101" s="95" t="s">
        <v>95</v>
      </c>
      <c r="AK101" s="95" t="s">
        <v>95</v>
      </c>
      <c r="AL101" s="95"/>
      <c r="AM101" s="101"/>
      <c r="AN101" s="101"/>
      <c r="AO101" s="101"/>
      <c r="AP101" s="101"/>
      <c r="AQ101" s="101">
        <v>0</v>
      </c>
      <c r="AR101" s="101" t="s">
        <v>95</v>
      </c>
      <c r="AS101" s="96" t="s">
        <v>95</v>
      </c>
      <c r="AT101" s="96" t="s">
        <v>95</v>
      </c>
      <c r="AU101" s="95" t="s">
        <v>95</v>
      </c>
      <c r="AV101" s="96">
        <f t="shared" si="2"/>
        <v>45113</v>
      </c>
      <c r="AW101" s="99">
        <v>45119.3947962616</v>
      </c>
      <c r="AX101" s="102" t="s">
        <v>2543</v>
      </c>
      <c r="AY101" s="102">
        <f t="shared" si="3"/>
        <v>45124</v>
      </c>
      <c r="AZ101" s="103">
        <v>4</v>
      </c>
      <c r="BA101" s="104">
        <v>6</v>
      </c>
      <c r="BB101" s="105">
        <f>NETWORKDAYS.INTL(AV101+1,AY101,1,FESTIVOS[FECHA CORTA])</f>
        <v>7</v>
      </c>
    </row>
    <row r="102" spans="1:54" hidden="1" x14ac:dyDescent="0.25">
      <c r="A102" s="109">
        <v>52870051</v>
      </c>
      <c r="B102" s="110" t="s">
        <v>820</v>
      </c>
      <c r="C102" s="110" t="s">
        <v>821</v>
      </c>
      <c r="D102" s="110" t="s">
        <v>82</v>
      </c>
      <c r="E102" s="92" t="s">
        <v>756</v>
      </c>
      <c r="F102" s="110" t="s">
        <v>784</v>
      </c>
      <c r="G102" s="96">
        <v>45125</v>
      </c>
      <c r="H102" s="92">
        <v>4841001</v>
      </c>
      <c r="I102" s="92" t="s">
        <v>762</v>
      </c>
      <c r="J102" s="92">
        <v>3042650638</v>
      </c>
      <c r="K102" s="92" t="s">
        <v>785</v>
      </c>
      <c r="L102" s="95"/>
      <c r="M102" s="92" t="s">
        <v>758</v>
      </c>
      <c r="N102" s="95" t="s">
        <v>2276</v>
      </c>
      <c r="O102" s="96"/>
      <c r="P102" s="97">
        <v>7</v>
      </c>
      <c r="Q102" s="95" t="s">
        <v>2277</v>
      </c>
      <c r="R102" s="95" t="s">
        <v>915</v>
      </c>
      <c r="S102" s="95" t="s">
        <v>767</v>
      </c>
      <c r="T102" s="95"/>
      <c r="U102" s="95"/>
      <c r="V102" s="98">
        <v>17608</v>
      </c>
      <c r="W102" s="95" t="s">
        <v>822</v>
      </c>
      <c r="X102" s="95" t="s">
        <v>788</v>
      </c>
      <c r="Y102" s="95" t="s">
        <v>786</v>
      </c>
      <c r="Z102" s="95"/>
      <c r="AA102" s="95" t="s">
        <v>95</v>
      </c>
      <c r="AB102" s="95" t="s">
        <v>2499</v>
      </c>
      <c r="AC102" s="96"/>
      <c r="AD102" s="95" t="s">
        <v>2280</v>
      </c>
      <c r="AE102" s="96">
        <v>45113</v>
      </c>
      <c r="AF102" s="96">
        <v>45125</v>
      </c>
      <c r="AG102" s="99" t="s">
        <v>95</v>
      </c>
      <c r="AH102" s="100" t="s">
        <v>95</v>
      </c>
      <c r="AI102" s="96" t="s">
        <v>95</v>
      </c>
      <c r="AJ102" s="95" t="s">
        <v>95</v>
      </c>
      <c r="AK102" s="95" t="s">
        <v>95</v>
      </c>
      <c r="AL102" s="95"/>
      <c r="AM102" s="101">
        <v>1160000</v>
      </c>
      <c r="AN102" s="101">
        <v>0</v>
      </c>
      <c r="AO102" s="101">
        <v>0</v>
      </c>
      <c r="AP102" s="101">
        <v>1160000</v>
      </c>
      <c r="AQ102" s="101">
        <v>38666.666666666664</v>
      </c>
      <c r="AR102" s="101" t="s">
        <v>95</v>
      </c>
      <c r="AS102" s="96" t="s">
        <v>95</v>
      </c>
      <c r="AT102" s="96" t="s">
        <v>95</v>
      </c>
      <c r="AU102" s="95" t="s">
        <v>95</v>
      </c>
      <c r="AV102" s="96">
        <f t="shared" si="2"/>
        <v>45113</v>
      </c>
      <c r="AW102" s="99">
        <v>45119.3947962616</v>
      </c>
      <c r="AX102" s="102" t="s">
        <v>2543</v>
      </c>
      <c r="AY102" s="102">
        <f t="shared" si="3"/>
        <v>45125</v>
      </c>
      <c r="AZ102" s="103">
        <v>5</v>
      </c>
      <c r="BA102" s="104">
        <v>7</v>
      </c>
      <c r="BB102" s="105">
        <f>NETWORKDAYS.INTL(AV102+1,AY102,1,FESTIVOS[FECHA CORTA])</f>
        <v>8</v>
      </c>
    </row>
    <row r="103" spans="1:54" hidden="1" x14ac:dyDescent="0.25">
      <c r="A103" s="109">
        <v>79654447</v>
      </c>
      <c r="B103" s="110" t="s">
        <v>823</v>
      </c>
      <c r="C103" s="110" t="s">
        <v>821</v>
      </c>
      <c r="D103" s="110" t="s">
        <v>288</v>
      </c>
      <c r="E103" s="92" t="s">
        <v>756</v>
      </c>
      <c r="F103" s="110" t="s">
        <v>824</v>
      </c>
      <c r="G103" s="96">
        <v>45125</v>
      </c>
      <c r="H103" s="92">
        <v>4841001</v>
      </c>
      <c r="I103" s="92" t="s">
        <v>757</v>
      </c>
      <c r="J103" s="92">
        <v>3214578714</v>
      </c>
      <c r="K103" s="92" t="s">
        <v>785</v>
      </c>
      <c r="L103" s="95"/>
      <c r="M103" s="92" t="s">
        <v>758</v>
      </c>
      <c r="N103" s="95" t="s">
        <v>2276</v>
      </c>
      <c r="O103" s="96"/>
      <c r="P103" s="97">
        <v>4</v>
      </c>
      <c r="Q103" s="95" t="s">
        <v>2277</v>
      </c>
      <c r="R103" s="95" t="s">
        <v>915</v>
      </c>
      <c r="S103" s="95" t="s">
        <v>767</v>
      </c>
      <c r="T103" s="95"/>
      <c r="U103" s="95"/>
      <c r="V103" s="98">
        <v>17628</v>
      </c>
      <c r="W103" s="95" t="s">
        <v>825</v>
      </c>
      <c r="X103" s="95" t="s">
        <v>781</v>
      </c>
      <c r="Y103" s="95" t="s">
        <v>786</v>
      </c>
      <c r="Z103" s="95"/>
      <c r="AA103" s="95" t="s">
        <v>95</v>
      </c>
      <c r="AB103" s="95" t="s">
        <v>95</v>
      </c>
      <c r="AC103" s="96"/>
      <c r="AD103" s="95" t="s">
        <v>2280</v>
      </c>
      <c r="AE103" s="96">
        <v>45118</v>
      </c>
      <c r="AF103" s="96">
        <v>45125</v>
      </c>
      <c r="AG103" s="99" t="s">
        <v>95</v>
      </c>
      <c r="AH103" s="100" t="s">
        <v>95</v>
      </c>
      <c r="AI103" s="96" t="s">
        <v>95</v>
      </c>
      <c r="AJ103" s="95" t="s">
        <v>95</v>
      </c>
      <c r="AK103" s="95" t="s">
        <v>95</v>
      </c>
      <c r="AL103" s="95"/>
      <c r="AM103" s="101">
        <v>2000000</v>
      </c>
      <c r="AN103" s="101">
        <v>0</v>
      </c>
      <c r="AO103" s="101">
        <v>0</v>
      </c>
      <c r="AP103" s="101">
        <v>2000000</v>
      </c>
      <c r="AQ103" s="101">
        <v>66666.666666666672</v>
      </c>
      <c r="AR103" s="101" t="s">
        <v>95</v>
      </c>
      <c r="AS103" s="96">
        <v>45155</v>
      </c>
      <c r="AT103" s="96">
        <v>45163</v>
      </c>
      <c r="AU103" s="95">
        <v>8</v>
      </c>
      <c r="AV103" s="96">
        <f t="shared" si="2"/>
        <v>45118</v>
      </c>
      <c r="AW103" s="99">
        <v>45119.533260497701</v>
      </c>
      <c r="AX103" s="102" t="s">
        <v>2543</v>
      </c>
      <c r="AY103" s="102">
        <f t="shared" si="3"/>
        <v>45125</v>
      </c>
      <c r="AZ103" s="103">
        <v>4</v>
      </c>
      <c r="BA103" s="104">
        <v>4</v>
      </c>
      <c r="BB103" s="105">
        <f>NETWORKDAYS.INTL(AV103+1,AY103,1,FESTIVOS[FECHA CORTA])</f>
        <v>5</v>
      </c>
    </row>
    <row r="104" spans="1:54" hidden="1" x14ac:dyDescent="0.25">
      <c r="A104" s="109">
        <v>1033807328</v>
      </c>
      <c r="B104" s="110" t="s">
        <v>826</v>
      </c>
      <c r="C104" s="110" t="s">
        <v>821</v>
      </c>
      <c r="D104" s="110" t="s">
        <v>113</v>
      </c>
      <c r="E104" s="92" t="s">
        <v>756</v>
      </c>
      <c r="F104" s="110" t="s">
        <v>827</v>
      </c>
      <c r="G104" s="96">
        <v>45125</v>
      </c>
      <c r="H104" s="92">
        <v>1512001</v>
      </c>
      <c r="I104" s="92" t="s">
        <v>759</v>
      </c>
      <c r="J104" s="92">
        <v>3134245941</v>
      </c>
      <c r="K104" s="92">
        <v>4600018105</v>
      </c>
      <c r="L104" s="95"/>
      <c r="M104" s="92" t="s">
        <v>758</v>
      </c>
      <c r="N104" s="95" t="s">
        <v>2276</v>
      </c>
      <c r="O104" s="96"/>
      <c r="P104" s="97">
        <v>7</v>
      </c>
      <c r="Q104" s="95" t="s">
        <v>2277</v>
      </c>
      <c r="R104" s="95" t="s">
        <v>915</v>
      </c>
      <c r="S104" s="95" t="s">
        <v>767</v>
      </c>
      <c r="T104" s="95"/>
      <c r="U104" s="95"/>
      <c r="V104" s="98">
        <v>17607</v>
      </c>
      <c r="W104" s="95" t="s">
        <v>828</v>
      </c>
      <c r="X104" s="95" t="s">
        <v>1087</v>
      </c>
      <c r="Y104" s="95" t="s">
        <v>768</v>
      </c>
      <c r="Z104" s="95"/>
      <c r="AA104" s="95" t="s">
        <v>95</v>
      </c>
      <c r="AB104" s="95" t="s">
        <v>95</v>
      </c>
      <c r="AC104" s="96"/>
      <c r="AD104" s="95" t="s">
        <v>2280</v>
      </c>
      <c r="AE104" s="96">
        <v>45113</v>
      </c>
      <c r="AF104" s="96">
        <v>45125</v>
      </c>
      <c r="AG104" s="99" t="s">
        <v>95</v>
      </c>
      <c r="AH104" s="100" t="s">
        <v>95</v>
      </c>
      <c r="AI104" s="96" t="s">
        <v>95</v>
      </c>
      <c r="AJ104" s="95" t="s">
        <v>95</v>
      </c>
      <c r="AK104" s="95" t="s">
        <v>95</v>
      </c>
      <c r="AL104" s="95"/>
      <c r="AM104" s="101">
        <v>1192800</v>
      </c>
      <c r="AN104" s="101">
        <v>0</v>
      </c>
      <c r="AO104" s="101">
        <v>487400</v>
      </c>
      <c r="AP104" s="101">
        <v>1680200</v>
      </c>
      <c r="AQ104" s="101">
        <v>56006.666666666664</v>
      </c>
      <c r="AR104" s="101" t="s">
        <v>95</v>
      </c>
      <c r="AS104" s="96">
        <v>45131</v>
      </c>
      <c r="AT104" s="96">
        <v>45138</v>
      </c>
      <c r="AU104" s="95">
        <v>7</v>
      </c>
      <c r="AV104" s="96">
        <f t="shared" si="2"/>
        <v>45113</v>
      </c>
      <c r="AW104" s="99">
        <v>45114.478284641198</v>
      </c>
      <c r="AX104" s="102" t="s">
        <v>2541</v>
      </c>
      <c r="AY104" s="102">
        <f t="shared" si="3"/>
        <v>45125</v>
      </c>
      <c r="AZ104" s="103">
        <v>7</v>
      </c>
      <c r="BA104" s="104">
        <v>7</v>
      </c>
      <c r="BB104" s="105">
        <f>NETWORKDAYS.INTL(AV104+1,AY104,1,FESTIVOS[FECHA CORTA])</f>
        <v>8</v>
      </c>
    </row>
    <row r="105" spans="1:54" hidden="1" x14ac:dyDescent="0.25">
      <c r="A105" s="109">
        <v>1030617857</v>
      </c>
      <c r="B105" s="110" t="s">
        <v>2194</v>
      </c>
      <c r="C105" s="110" t="s">
        <v>821</v>
      </c>
      <c r="D105" s="110" t="s">
        <v>829</v>
      </c>
      <c r="E105" s="92" t="s">
        <v>756</v>
      </c>
      <c r="F105" s="110" t="s">
        <v>2195</v>
      </c>
      <c r="G105" s="96">
        <v>45125</v>
      </c>
      <c r="H105" s="92">
        <v>1427001</v>
      </c>
      <c r="I105" s="92" t="s">
        <v>757</v>
      </c>
      <c r="J105" s="92">
        <v>3102324578</v>
      </c>
      <c r="K105" s="92">
        <v>4600017284</v>
      </c>
      <c r="L105" s="95"/>
      <c r="M105" s="92" t="s">
        <v>758</v>
      </c>
      <c r="N105" s="95" t="s">
        <v>2276</v>
      </c>
      <c r="O105" s="96"/>
      <c r="P105" s="97">
        <v>10</v>
      </c>
      <c r="Q105" s="95" t="s">
        <v>2277</v>
      </c>
      <c r="R105" s="95" t="s">
        <v>915</v>
      </c>
      <c r="S105" s="95" t="s">
        <v>767</v>
      </c>
      <c r="T105" s="95"/>
      <c r="U105" s="95"/>
      <c r="V105" s="98">
        <v>17603</v>
      </c>
      <c r="W105" s="95" t="s">
        <v>2196</v>
      </c>
      <c r="X105" s="95" t="s">
        <v>890</v>
      </c>
      <c r="Y105" s="95" t="s">
        <v>889</v>
      </c>
      <c r="Z105" s="95"/>
      <c r="AA105" s="95" t="s">
        <v>95</v>
      </c>
      <c r="AB105" s="95" t="s">
        <v>95</v>
      </c>
      <c r="AC105" s="96"/>
      <c r="AD105" s="95" t="s">
        <v>2280</v>
      </c>
      <c r="AE105" s="96">
        <v>45107</v>
      </c>
      <c r="AF105" s="96">
        <v>45125</v>
      </c>
      <c r="AG105" s="99" t="s">
        <v>95</v>
      </c>
      <c r="AH105" s="100" t="s">
        <v>95</v>
      </c>
      <c r="AI105" s="96" t="s">
        <v>95</v>
      </c>
      <c r="AJ105" s="95" t="s">
        <v>95</v>
      </c>
      <c r="AK105" s="95" t="s">
        <v>95</v>
      </c>
      <c r="AL105" s="95"/>
      <c r="AM105" s="101">
        <v>200000</v>
      </c>
      <c r="AN105" s="101">
        <v>0</v>
      </c>
      <c r="AO105" s="101">
        <v>0</v>
      </c>
      <c r="AP105" s="101">
        <v>200000</v>
      </c>
      <c r="AQ105" s="101">
        <v>6666.666666666667</v>
      </c>
      <c r="AR105" s="101" t="s">
        <v>95</v>
      </c>
      <c r="AS105" s="96">
        <v>45134</v>
      </c>
      <c r="AT105" s="96">
        <v>45138</v>
      </c>
      <c r="AU105" s="95">
        <v>4</v>
      </c>
      <c r="AV105" s="96">
        <f t="shared" si="2"/>
        <v>45107</v>
      </c>
      <c r="AW105" s="99">
        <v>45111.661822800903</v>
      </c>
      <c r="AX105" s="102" t="s">
        <v>2537</v>
      </c>
      <c r="AY105" s="102">
        <f t="shared" si="3"/>
        <v>45125</v>
      </c>
      <c r="AZ105" s="103">
        <v>10</v>
      </c>
      <c r="BA105" s="104">
        <v>10</v>
      </c>
      <c r="BB105" s="105">
        <f>NETWORKDAYS.INTL(AV105+1,AY105,1,FESTIVOS[FECHA CORTA])</f>
        <v>11</v>
      </c>
    </row>
    <row r="106" spans="1:54" hidden="1" x14ac:dyDescent="0.25">
      <c r="A106" s="109">
        <v>52784058</v>
      </c>
      <c r="B106" s="110" t="s">
        <v>830</v>
      </c>
      <c r="C106" s="110" t="s">
        <v>821</v>
      </c>
      <c r="D106" s="110" t="s">
        <v>150</v>
      </c>
      <c r="E106" s="92" t="s">
        <v>756</v>
      </c>
      <c r="F106" s="110" t="s">
        <v>831</v>
      </c>
      <c r="G106" s="96">
        <v>45125</v>
      </c>
      <c r="H106" s="92">
        <v>1060001</v>
      </c>
      <c r="I106" s="92" t="s">
        <v>761</v>
      </c>
      <c r="J106" s="92">
        <v>3195872106</v>
      </c>
      <c r="K106" s="92">
        <v>4600018227</v>
      </c>
      <c r="L106" s="95"/>
      <c r="M106" s="92" t="s">
        <v>758</v>
      </c>
      <c r="N106" s="95" t="s">
        <v>2276</v>
      </c>
      <c r="O106" s="96"/>
      <c r="P106" s="97">
        <v>5</v>
      </c>
      <c r="Q106" s="95" t="s">
        <v>2277</v>
      </c>
      <c r="R106" s="95" t="s">
        <v>915</v>
      </c>
      <c r="S106" s="95" t="s">
        <v>767</v>
      </c>
      <c r="T106" s="95"/>
      <c r="U106" s="95"/>
      <c r="V106" s="98">
        <v>17619</v>
      </c>
      <c r="W106" s="95" t="s">
        <v>832</v>
      </c>
      <c r="X106" s="95" t="s">
        <v>770</v>
      </c>
      <c r="Y106" s="95" t="s">
        <v>319</v>
      </c>
      <c r="Z106" s="95"/>
      <c r="AA106" s="95" t="s">
        <v>95</v>
      </c>
      <c r="AB106" s="95" t="s">
        <v>95</v>
      </c>
      <c r="AC106" s="96"/>
      <c r="AD106" s="95" t="s">
        <v>2280</v>
      </c>
      <c r="AE106" s="96">
        <v>45117</v>
      </c>
      <c r="AF106" s="96">
        <v>45125</v>
      </c>
      <c r="AG106" s="99" t="s">
        <v>95</v>
      </c>
      <c r="AH106" s="100" t="s">
        <v>95</v>
      </c>
      <c r="AI106" s="96" t="s">
        <v>95</v>
      </c>
      <c r="AJ106" s="95" t="s">
        <v>95</v>
      </c>
      <c r="AK106" s="95" t="s">
        <v>95</v>
      </c>
      <c r="AL106" s="95"/>
      <c r="AM106" s="101">
        <v>1160000</v>
      </c>
      <c r="AN106" s="101">
        <v>0</v>
      </c>
      <c r="AO106" s="101">
        <v>304600</v>
      </c>
      <c r="AP106" s="101">
        <v>1464600</v>
      </c>
      <c r="AQ106" s="101">
        <v>48820</v>
      </c>
      <c r="AR106" s="101" t="s">
        <v>95</v>
      </c>
      <c r="AS106" s="96" t="s">
        <v>95</v>
      </c>
      <c r="AT106" s="96" t="s">
        <v>95</v>
      </c>
      <c r="AU106" s="95" t="s">
        <v>95</v>
      </c>
      <c r="AV106" s="96">
        <f t="shared" si="2"/>
        <v>45117</v>
      </c>
      <c r="AW106" s="99">
        <v>45119.667055636601</v>
      </c>
      <c r="AX106" s="102" t="s">
        <v>2543</v>
      </c>
      <c r="AY106" s="102">
        <f t="shared" si="3"/>
        <v>45125</v>
      </c>
      <c r="AZ106" s="103">
        <v>4</v>
      </c>
      <c r="BA106" s="104">
        <v>5</v>
      </c>
      <c r="BB106" s="105">
        <f>NETWORKDAYS.INTL(AV106+1,AY106,1,FESTIVOS[FECHA CORTA])</f>
        <v>6</v>
      </c>
    </row>
    <row r="107" spans="1:54" hidden="1" x14ac:dyDescent="0.25">
      <c r="A107" s="109">
        <v>1024477059</v>
      </c>
      <c r="B107" s="110" t="s">
        <v>2191</v>
      </c>
      <c r="C107" s="110" t="s">
        <v>821</v>
      </c>
      <c r="D107" s="110" t="s">
        <v>829</v>
      </c>
      <c r="E107" s="92" t="s">
        <v>756</v>
      </c>
      <c r="F107" s="110" t="s">
        <v>2501</v>
      </c>
      <c r="G107" s="96">
        <v>45125</v>
      </c>
      <c r="H107" s="92">
        <v>1427001</v>
      </c>
      <c r="I107" s="92" t="s">
        <v>757</v>
      </c>
      <c r="J107" s="92">
        <v>3226405029</v>
      </c>
      <c r="K107" s="92">
        <v>4600017284</v>
      </c>
      <c r="L107" s="95"/>
      <c r="M107" s="92" t="s">
        <v>758</v>
      </c>
      <c r="N107" s="95" t="s">
        <v>2276</v>
      </c>
      <c r="O107" s="96"/>
      <c r="P107" s="97">
        <v>10</v>
      </c>
      <c r="Q107" s="95" t="s">
        <v>2277</v>
      </c>
      <c r="R107" s="95" t="s">
        <v>915</v>
      </c>
      <c r="S107" s="95" t="s">
        <v>767</v>
      </c>
      <c r="T107" s="95"/>
      <c r="U107" s="95"/>
      <c r="V107" s="98">
        <v>17602</v>
      </c>
      <c r="W107" s="95" t="s">
        <v>2502</v>
      </c>
      <c r="X107" s="95" t="s">
        <v>890</v>
      </c>
      <c r="Y107" s="95" t="s">
        <v>889</v>
      </c>
      <c r="Z107" s="95"/>
      <c r="AA107" s="95" t="s">
        <v>95</v>
      </c>
      <c r="AB107" s="95" t="s">
        <v>95</v>
      </c>
      <c r="AC107" s="96"/>
      <c r="AD107" s="95" t="s">
        <v>2280</v>
      </c>
      <c r="AE107" s="96">
        <v>45107</v>
      </c>
      <c r="AF107" s="96">
        <v>45125</v>
      </c>
      <c r="AG107" s="99" t="s">
        <v>95</v>
      </c>
      <c r="AH107" s="100" t="s">
        <v>95</v>
      </c>
      <c r="AI107" s="96" t="s">
        <v>95</v>
      </c>
      <c r="AJ107" s="95" t="s">
        <v>95</v>
      </c>
      <c r="AK107" s="95" t="s">
        <v>95</v>
      </c>
      <c r="AL107" s="95"/>
      <c r="AM107" s="101">
        <v>200000</v>
      </c>
      <c r="AN107" s="101">
        <v>0</v>
      </c>
      <c r="AO107" s="101">
        <v>0</v>
      </c>
      <c r="AP107" s="101">
        <v>200000</v>
      </c>
      <c r="AQ107" s="101">
        <v>6666.666666666667</v>
      </c>
      <c r="AR107" s="101" t="s">
        <v>95</v>
      </c>
      <c r="AS107" s="96" t="s">
        <v>95</v>
      </c>
      <c r="AT107" s="96" t="s">
        <v>95</v>
      </c>
      <c r="AU107" s="95" t="s">
        <v>95</v>
      </c>
      <c r="AV107" s="96">
        <f t="shared" si="2"/>
        <v>45107</v>
      </c>
      <c r="AW107" s="99">
        <v>45107.505847997701</v>
      </c>
      <c r="AX107" s="102" t="s">
        <v>2538</v>
      </c>
      <c r="AY107" s="102">
        <f t="shared" si="3"/>
        <v>45125</v>
      </c>
      <c r="AZ107" s="103">
        <v>10</v>
      </c>
      <c r="BA107" s="104">
        <v>10</v>
      </c>
      <c r="BB107" s="105">
        <f>NETWORKDAYS.INTL(AV107+1,AY107,1,FESTIVOS[FECHA CORTA])</f>
        <v>11</v>
      </c>
    </row>
    <row r="108" spans="1:54" hidden="1" x14ac:dyDescent="0.25">
      <c r="A108" s="109">
        <v>80222317</v>
      </c>
      <c r="B108" s="110" t="s">
        <v>2243</v>
      </c>
      <c r="C108" s="110" t="s">
        <v>821</v>
      </c>
      <c r="D108" s="110" t="s">
        <v>829</v>
      </c>
      <c r="E108" s="92" t="s">
        <v>756</v>
      </c>
      <c r="F108" s="110" t="s">
        <v>2239</v>
      </c>
      <c r="G108" s="96">
        <v>45125</v>
      </c>
      <c r="H108" s="92">
        <v>1427001</v>
      </c>
      <c r="I108" s="92" t="s">
        <v>757</v>
      </c>
      <c r="J108" s="92">
        <v>3138094452</v>
      </c>
      <c r="K108" s="92">
        <v>4600017284</v>
      </c>
      <c r="L108" s="95"/>
      <c r="M108" s="92" t="s">
        <v>758</v>
      </c>
      <c r="N108" s="95" t="s">
        <v>2276</v>
      </c>
      <c r="O108" s="96"/>
      <c r="P108" s="97">
        <v>12</v>
      </c>
      <c r="Q108" s="95" t="s">
        <v>2277</v>
      </c>
      <c r="R108" s="95" t="s">
        <v>915</v>
      </c>
      <c r="S108" s="95" t="s">
        <v>767</v>
      </c>
      <c r="T108" s="95"/>
      <c r="U108" s="95"/>
      <c r="V108" s="98">
        <v>17585</v>
      </c>
      <c r="W108" s="95" t="s">
        <v>2244</v>
      </c>
      <c r="X108" s="95" t="s">
        <v>890</v>
      </c>
      <c r="Y108" s="95" t="s">
        <v>889</v>
      </c>
      <c r="Z108" s="95"/>
      <c r="AA108" s="95" t="s">
        <v>95</v>
      </c>
      <c r="AB108" s="95" t="s">
        <v>2496</v>
      </c>
      <c r="AC108" s="96"/>
      <c r="AD108" s="95" t="s">
        <v>2280</v>
      </c>
      <c r="AE108" s="96">
        <v>45105</v>
      </c>
      <c r="AF108" s="96">
        <v>45125</v>
      </c>
      <c r="AG108" s="99" t="s">
        <v>95</v>
      </c>
      <c r="AH108" s="100" t="s">
        <v>95</v>
      </c>
      <c r="AI108" s="96" t="s">
        <v>95</v>
      </c>
      <c r="AJ108" s="95" t="s">
        <v>95</v>
      </c>
      <c r="AK108" s="95" t="s">
        <v>95</v>
      </c>
      <c r="AL108" s="95"/>
      <c r="AM108" s="101">
        <v>200000</v>
      </c>
      <c r="AN108" s="101">
        <v>0</v>
      </c>
      <c r="AO108" s="101">
        <v>0</v>
      </c>
      <c r="AP108" s="101">
        <v>200000</v>
      </c>
      <c r="AQ108" s="101">
        <v>6666.666666666667</v>
      </c>
      <c r="AR108" s="101" t="s">
        <v>95</v>
      </c>
      <c r="AS108" s="96" t="s">
        <v>95</v>
      </c>
      <c r="AT108" s="96" t="s">
        <v>95</v>
      </c>
      <c r="AU108" s="95" t="s">
        <v>95</v>
      </c>
      <c r="AV108" s="96">
        <f t="shared" si="2"/>
        <v>45105</v>
      </c>
      <c r="AW108" s="99">
        <v>45111.680986921303</v>
      </c>
      <c r="AX108" s="102" t="s">
        <v>2537</v>
      </c>
      <c r="AY108" s="102">
        <f t="shared" si="3"/>
        <v>45125</v>
      </c>
      <c r="AZ108" s="103">
        <v>11</v>
      </c>
      <c r="BA108" s="104">
        <v>12</v>
      </c>
      <c r="BB108" s="105">
        <f>NETWORKDAYS.INTL(AV108+1,AY108,1,FESTIVOS[FECHA CORTA])</f>
        <v>13</v>
      </c>
    </row>
    <row r="109" spans="1:54" hidden="1" x14ac:dyDescent="0.25">
      <c r="A109" s="109">
        <v>52482690</v>
      </c>
      <c r="B109" s="110" t="s">
        <v>2204</v>
      </c>
      <c r="C109" s="110" t="s">
        <v>821</v>
      </c>
      <c r="D109" s="110" t="s">
        <v>2205</v>
      </c>
      <c r="E109" s="92" t="s">
        <v>833</v>
      </c>
      <c r="F109" s="110" t="s">
        <v>2206</v>
      </c>
      <c r="G109" s="96">
        <v>45125</v>
      </c>
      <c r="H109" s="92">
        <v>4341007</v>
      </c>
      <c r="I109" s="92" t="s">
        <v>762</v>
      </c>
      <c r="J109" s="92">
        <v>3105796188</v>
      </c>
      <c r="K109" s="92" t="s">
        <v>122</v>
      </c>
      <c r="L109" s="95"/>
      <c r="M109" s="92" t="s">
        <v>758</v>
      </c>
      <c r="N109" s="95" t="s">
        <v>2276</v>
      </c>
      <c r="O109" s="96"/>
      <c r="P109" s="97">
        <v>11</v>
      </c>
      <c r="Q109" s="95" t="s">
        <v>2277</v>
      </c>
      <c r="R109" s="95" t="s">
        <v>915</v>
      </c>
      <c r="S109" s="95" t="s">
        <v>767</v>
      </c>
      <c r="T109" s="95"/>
      <c r="U109" s="95"/>
      <c r="V109" s="98">
        <v>17600</v>
      </c>
      <c r="W109" s="95" t="s">
        <v>2207</v>
      </c>
      <c r="X109" s="95" t="s">
        <v>1087</v>
      </c>
      <c r="Y109" s="95" t="s">
        <v>879</v>
      </c>
      <c r="Z109" s="95"/>
      <c r="AA109" s="95" t="s">
        <v>95</v>
      </c>
      <c r="AB109" s="95" t="s">
        <v>95</v>
      </c>
      <c r="AC109" s="96"/>
      <c r="AD109" s="95" t="s">
        <v>2280</v>
      </c>
      <c r="AE109" s="96">
        <v>45106</v>
      </c>
      <c r="AF109" s="96">
        <v>45125</v>
      </c>
      <c r="AG109" s="99" t="s">
        <v>95</v>
      </c>
      <c r="AH109" s="100" t="s">
        <v>95</v>
      </c>
      <c r="AI109" s="96" t="s">
        <v>95</v>
      </c>
      <c r="AJ109" s="95" t="s">
        <v>95</v>
      </c>
      <c r="AK109" s="95" t="s">
        <v>95</v>
      </c>
      <c r="AL109" s="95"/>
      <c r="AM109" s="101">
        <v>1160000</v>
      </c>
      <c r="AN109" s="101">
        <v>0</v>
      </c>
      <c r="AO109" s="101">
        <v>0</v>
      </c>
      <c r="AP109" s="101">
        <v>1160000</v>
      </c>
      <c r="AQ109" s="101">
        <v>38666.666666666664</v>
      </c>
      <c r="AR109" s="101" t="s">
        <v>95</v>
      </c>
      <c r="AS109" s="96" t="s">
        <v>95</v>
      </c>
      <c r="AT109" s="96" t="s">
        <v>95</v>
      </c>
      <c r="AU109" s="95" t="s">
        <v>95</v>
      </c>
      <c r="AV109" s="96">
        <f t="shared" si="2"/>
        <v>45106</v>
      </c>
      <c r="AW109" s="99">
        <v>45111.621347685199</v>
      </c>
      <c r="AX109" s="102" t="s">
        <v>2537</v>
      </c>
      <c r="AY109" s="102">
        <f t="shared" si="3"/>
        <v>45125</v>
      </c>
      <c r="AZ109" s="103">
        <v>10</v>
      </c>
      <c r="BA109" s="104">
        <v>11</v>
      </c>
      <c r="BB109" s="105">
        <f>NETWORKDAYS.INTL(AV109+1,AY109,1,FESTIVOS[FECHA CORTA])</f>
        <v>12</v>
      </c>
    </row>
    <row r="110" spans="1:54" hidden="1" x14ac:dyDescent="0.25">
      <c r="A110" s="109">
        <v>80172586</v>
      </c>
      <c r="B110" s="110" t="s">
        <v>2213</v>
      </c>
      <c r="C110" s="110" t="s">
        <v>821</v>
      </c>
      <c r="D110" s="110" t="s">
        <v>834</v>
      </c>
      <c r="E110" s="92" t="s">
        <v>833</v>
      </c>
      <c r="F110" s="110" t="s">
        <v>2214</v>
      </c>
      <c r="G110" s="96">
        <v>45125</v>
      </c>
      <c r="H110" s="92">
        <v>4341007</v>
      </c>
      <c r="I110" s="92" t="s">
        <v>757</v>
      </c>
      <c r="J110" s="92">
        <v>3132624687</v>
      </c>
      <c r="K110" s="92" t="s">
        <v>122</v>
      </c>
      <c r="L110" s="95"/>
      <c r="M110" s="92" t="s">
        <v>758</v>
      </c>
      <c r="N110" s="95" t="s">
        <v>2276</v>
      </c>
      <c r="O110" s="96"/>
      <c r="P110" s="97">
        <v>11</v>
      </c>
      <c r="Q110" s="95" t="s">
        <v>2277</v>
      </c>
      <c r="R110" s="95" t="s">
        <v>915</v>
      </c>
      <c r="S110" s="95" t="s">
        <v>767</v>
      </c>
      <c r="T110" s="95"/>
      <c r="U110" s="95"/>
      <c r="V110" s="98">
        <v>17596</v>
      </c>
      <c r="W110" s="95" t="s">
        <v>2215</v>
      </c>
      <c r="X110" s="95" t="s">
        <v>1087</v>
      </c>
      <c r="Y110" s="95" t="s">
        <v>879</v>
      </c>
      <c r="Z110" s="95"/>
      <c r="AA110" s="95" t="s">
        <v>95</v>
      </c>
      <c r="AB110" s="95" t="s">
        <v>95</v>
      </c>
      <c r="AC110" s="96"/>
      <c r="AD110" s="95" t="s">
        <v>2280</v>
      </c>
      <c r="AE110" s="96">
        <v>45106</v>
      </c>
      <c r="AF110" s="96">
        <v>45125</v>
      </c>
      <c r="AG110" s="99" t="s">
        <v>95</v>
      </c>
      <c r="AH110" s="100" t="s">
        <v>95</v>
      </c>
      <c r="AI110" s="96" t="s">
        <v>95</v>
      </c>
      <c r="AJ110" s="95" t="s">
        <v>95</v>
      </c>
      <c r="AK110" s="95" t="s">
        <v>95</v>
      </c>
      <c r="AL110" s="95"/>
      <c r="AM110" s="101">
        <v>1160000</v>
      </c>
      <c r="AN110" s="101">
        <v>0</v>
      </c>
      <c r="AO110" s="101">
        <v>0</v>
      </c>
      <c r="AP110" s="101">
        <v>1160000</v>
      </c>
      <c r="AQ110" s="101">
        <v>38666.666666666664</v>
      </c>
      <c r="AR110" s="101" t="s">
        <v>95</v>
      </c>
      <c r="AS110" s="96" t="s">
        <v>95</v>
      </c>
      <c r="AT110" s="96" t="s">
        <v>95</v>
      </c>
      <c r="AU110" s="95" t="s">
        <v>95</v>
      </c>
      <c r="AV110" s="96">
        <f t="shared" si="2"/>
        <v>45106</v>
      </c>
      <c r="AW110" s="99">
        <v>45106.603462580999</v>
      </c>
      <c r="AX110" s="102" t="s">
        <v>2539</v>
      </c>
      <c r="AY110" s="102">
        <f t="shared" si="3"/>
        <v>45125</v>
      </c>
      <c r="AZ110" s="103">
        <v>11</v>
      </c>
      <c r="BA110" s="104">
        <v>11</v>
      </c>
      <c r="BB110" s="105">
        <f>NETWORKDAYS.INTL(AV110+1,AY110,1,FESTIVOS[FECHA CORTA])</f>
        <v>12</v>
      </c>
    </row>
    <row r="111" spans="1:54" hidden="1" x14ac:dyDescent="0.25">
      <c r="A111" s="109">
        <v>1067710411</v>
      </c>
      <c r="B111" s="110" t="s">
        <v>2197</v>
      </c>
      <c r="C111" s="110" t="s">
        <v>821</v>
      </c>
      <c r="D111" s="110" t="s">
        <v>829</v>
      </c>
      <c r="E111" s="92" t="s">
        <v>756</v>
      </c>
      <c r="F111" s="110" t="s">
        <v>2195</v>
      </c>
      <c r="G111" s="96">
        <v>45125</v>
      </c>
      <c r="H111" s="92">
        <v>1427001</v>
      </c>
      <c r="I111" s="92" t="s">
        <v>757</v>
      </c>
      <c r="J111" s="92" t="s">
        <v>2198</v>
      </c>
      <c r="K111" s="92">
        <v>4600017284</v>
      </c>
      <c r="L111" s="95"/>
      <c r="M111" s="92" t="s">
        <v>758</v>
      </c>
      <c r="N111" s="95" t="s">
        <v>2276</v>
      </c>
      <c r="O111" s="96"/>
      <c r="P111" s="97">
        <v>10</v>
      </c>
      <c r="Q111" s="95" t="s">
        <v>2277</v>
      </c>
      <c r="R111" s="95" t="s">
        <v>915</v>
      </c>
      <c r="S111" s="95" t="s">
        <v>767</v>
      </c>
      <c r="T111" s="95"/>
      <c r="U111" s="95"/>
      <c r="V111" s="98">
        <v>17603</v>
      </c>
      <c r="W111" s="95" t="s">
        <v>2199</v>
      </c>
      <c r="X111" s="95" t="s">
        <v>890</v>
      </c>
      <c r="Y111" s="95" t="s">
        <v>889</v>
      </c>
      <c r="Z111" s="95"/>
      <c r="AA111" s="95" t="s">
        <v>95</v>
      </c>
      <c r="AB111" s="95" t="s">
        <v>95</v>
      </c>
      <c r="AC111" s="96"/>
      <c r="AD111" s="95" t="s">
        <v>2280</v>
      </c>
      <c r="AE111" s="96">
        <v>45107</v>
      </c>
      <c r="AF111" s="96">
        <v>45125</v>
      </c>
      <c r="AG111" s="99" t="s">
        <v>95</v>
      </c>
      <c r="AH111" s="100" t="s">
        <v>95</v>
      </c>
      <c r="AI111" s="96" t="s">
        <v>95</v>
      </c>
      <c r="AJ111" s="95" t="s">
        <v>95</v>
      </c>
      <c r="AK111" s="95" t="s">
        <v>95</v>
      </c>
      <c r="AL111" s="95"/>
      <c r="AM111" s="101">
        <v>200000</v>
      </c>
      <c r="AN111" s="101">
        <v>0</v>
      </c>
      <c r="AO111" s="101">
        <v>0</v>
      </c>
      <c r="AP111" s="101">
        <v>200000</v>
      </c>
      <c r="AQ111" s="101">
        <v>6666.666666666667</v>
      </c>
      <c r="AR111" s="101" t="s">
        <v>95</v>
      </c>
      <c r="AS111" s="96" t="s">
        <v>95</v>
      </c>
      <c r="AT111" s="96" t="s">
        <v>95</v>
      </c>
      <c r="AU111" s="95" t="s">
        <v>95</v>
      </c>
      <c r="AV111" s="96">
        <f t="shared" si="2"/>
        <v>45107</v>
      </c>
      <c r="AW111" s="99">
        <v>45111.661822800903</v>
      </c>
      <c r="AX111" s="102" t="s">
        <v>2537</v>
      </c>
      <c r="AY111" s="102">
        <f t="shared" si="3"/>
        <v>45125</v>
      </c>
      <c r="AZ111" s="103">
        <v>10</v>
      </c>
      <c r="BA111" s="104">
        <v>10</v>
      </c>
      <c r="BB111" s="105">
        <f>NETWORKDAYS.INTL(AV111+1,AY111,1,FESTIVOS[FECHA CORTA])</f>
        <v>11</v>
      </c>
    </row>
    <row r="112" spans="1:54" hidden="1" x14ac:dyDescent="0.25">
      <c r="A112" s="109">
        <v>1007249094</v>
      </c>
      <c r="B112" s="110" t="s">
        <v>2208</v>
      </c>
      <c r="C112" s="110" t="s">
        <v>821</v>
      </c>
      <c r="D112" s="110" t="s">
        <v>835</v>
      </c>
      <c r="E112" s="92" t="s">
        <v>756</v>
      </c>
      <c r="F112" s="110" t="s">
        <v>2209</v>
      </c>
      <c r="G112" s="96">
        <v>45125</v>
      </c>
      <c r="H112" s="92">
        <v>4025001</v>
      </c>
      <c r="I112" s="92" t="s">
        <v>762</v>
      </c>
      <c r="J112" s="92">
        <v>3203417737</v>
      </c>
      <c r="K112" s="92" t="s">
        <v>760</v>
      </c>
      <c r="L112" s="95"/>
      <c r="M112" s="92" t="s">
        <v>758</v>
      </c>
      <c r="N112" s="95" t="s">
        <v>2276</v>
      </c>
      <c r="O112" s="96"/>
      <c r="P112" s="97">
        <v>11</v>
      </c>
      <c r="Q112" s="95" t="s">
        <v>2277</v>
      </c>
      <c r="R112" s="95" t="s">
        <v>915</v>
      </c>
      <c r="S112" s="95" t="s">
        <v>767</v>
      </c>
      <c r="T112" s="95"/>
      <c r="U112" s="95"/>
      <c r="V112" s="98">
        <v>17599</v>
      </c>
      <c r="W112" s="95" t="s">
        <v>2210</v>
      </c>
      <c r="X112" s="95" t="s">
        <v>770</v>
      </c>
      <c r="Y112" s="95" t="s">
        <v>2494</v>
      </c>
      <c r="Z112" s="95"/>
      <c r="AA112" s="95" t="s">
        <v>95</v>
      </c>
      <c r="AB112" s="95" t="s">
        <v>95</v>
      </c>
      <c r="AC112" s="96"/>
      <c r="AD112" s="95" t="s">
        <v>2280</v>
      </c>
      <c r="AE112" s="96">
        <v>45106</v>
      </c>
      <c r="AF112" s="96">
        <v>45125</v>
      </c>
      <c r="AG112" s="99" t="s">
        <v>95</v>
      </c>
      <c r="AH112" s="100" t="s">
        <v>95</v>
      </c>
      <c r="AI112" s="96" t="s">
        <v>95</v>
      </c>
      <c r="AJ112" s="95" t="s">
        <v>95</v>
      </c>
      <c r="AK112" s="95" t="s">
        <v>95</v>
      </c>
      <c r="AL112" s="95"/>
      <c r="AM112" s="101">
        <v>1203200</v>
      </c>
      <c r="AN112" s="101">
        <v>0</v>
      </c>
      <c r="AO112" s="101">
        <v>200000</v>
      </c>
      <c r="AP112" s="101">
        <v>1403200</v>
      </c>
      <c r="AQ112" s="101">
        <v>46773.333333333336</v>
      </c>
      <c r="AR112" s="101" t="s">
        <v>95</v>
      </c>
      <c r="AS112" s="96" t="s">
        <v>95</v>
      </c>
      <c r="AT112" s="96" t="s">
        <v>95</v>
      </c>
      <c r="AU112" s="95" t="s">
        <v>95</v>
      </c>
      <c r="AV112" s="96">
        <f t="shared" si="2"/>
        <v>45106</v>
      </c>
      <c r="AW112" s="99">
        <v>45106.603750844901</v>
      </c>
      <c r="AX112" s="102" t="s">
        <v>2539</v>
      </c>
      <c r="AY112" s="102">
        <f t="shared" si="3"/>
        <v>45125</v>
      </c>
      <c r="AZ112" s="103">
        <v>11</v>
      </c>
      <c r="BA112" s="104">
        <v>11</v>
      </c>
      <c r="BB112" s="105">
        <f>NETWORKDAYS.INTL(AV112+1,AY112,1,FESTIVOS[FECHA CORTA])</f>
        <v>12</v>
      </c>
    </row>
    <row r="113" spans="1:54" hidden="1" x14ac:dyDescent="0.25">
      <c r="A113" s="109">
        <v>1024496136</v>
      </c>
      <c r="B113" s="110" t="s">
        <v>2201</v>
      </c>
      <c r="C113" s="110" t="s">
        <v>821</v>
      </c>
      <c r="D113" s="110" t="s">
        <v>829</v>
      </c>
      <c r="E113" s="92" t="s">
        <v>756</v>
      </c>
      <c r="F113" s="110" t="s">
        <v>2202</v>
      </c>
      <c r="G113" s="96">
        <v>45125</v>
      </c>
      <c r="H113" s="92">
        <v>1427001</v>
      </c>
      <c r="I113" s="92" t="s">
        <v>757</v>
      </c>
      <c r="J113" s="92">
        <v>3105779126</v>
      </c>
      <c r="K113" s="92">
        <v>4600017284</v>
      </c>
      <c r="L113" s="95"/>
      <c r="M113" s="92" t="s">
        <v>758</v>
      </c>
      <c r="N113" s="95" t="s">
        <v>2276</v>
      </c>
      <c r="O113" s="96"/>
      <c r="P113" s="97">
        <v>11</v>
      </c>
      <c r="Q113" s="95" t="s">
        <v>2277</v>
      </c>
      <c r="R113" s="95" t="s">
        <v>915</v>
      </c>
      <c r="S113" s="95" t="s">
        <v>767</v>
      </c>
      <c r="T113" s="95"/>
      <c r="U113" s="95"/>
      <c r="V113" s="98">
        <v>17601</v>
      </c>
      <c r="W113" s="95" t="s">
        <v>2203</v>
      </c>
      <c r="X113" s="95" t="s">
        <v>890</v>
      </c>
      <c r="Y113" s="95" t="s">
        <v>889</v>
      </c>
      <c r="Z113" s="95"/>
      <c r="AA113" s="95" t="s">
        <v>95</v>
      </c>
      <c r="AB113" s="95" t="s">
        <v>95</v>
      </c>
      <c r="AC113" s="96"/>
      <c r="AD113" s="95" t="s">
        <v>2280</v>
      </c>
      <c r="AE113" s="96">
        <v>45106</v>
      </c>
      <c r="AF113" s="96">
        <v>45125</v>
      </c>
      <c r="AG113" s="99" t="s">
        <v>95</v>
      </c>
      <c r="AH113" s="100" t="s">
        <v>95</v>
      </c>
      <c r="AI113" s="96" t="s">
        <v>95</v>
      </c>
      <c r="AJ113" s="95" t="s">
        <v>95</v>
      </c>
      <c r="AK113" s="95" t="s">
        <v>95</v>
      </c>
      <c r="AL113" s="95"/>
      <c r="AM113" s="101"/>
      <c r="AN113" s="101"/>
      <c r="AO113" s="101"/>
      <c r="AP113" s="101"/>
      <c r="AQ113" s="101">
        <v>0</v>
      </c>
      <c r="AR113" s="101" t="s">
        <v>95</v>
      </c>
      <c r="AS113" s="96" t="s">
        <v>95</v>
      </c>
      <c r="AT113" s="96" t="s">
        <v>95</v>
      </c>
      <c r="AU113" s="95" t="s">
        <v>95</v>
      </c>
      <c r="AV113" s="96">
        <f t="shared" si="2"/>
        <v>45106</v>
      </c>
      <c r="AW113" s="99">
        <v>45107.506924189802</v>
      </c>
      <c r="AX113" s="102" t="s">
        <v>2538</v>
      </c>
      <c r="AY113" s="102">
        <f t="shared" si="3"/>
        <v>45125</v>
      </c>
      <c r="AZ113" s="103">
        <v>11</v>
      </c>
      <c r="BA113" s="104">
        <v>11</v>
      </c>
      <c r="BB113" s="105">
        <f>NETWORKDAYS.INTL(AV113+1,AY113,1,FESTIVOS[FECHA CORTA])</f>
        <v>12</v>
      </c>
    </row>
    <row r="114" spans="1:54" hidden="1" x14ac:dyDescent="0.25">
      <c r="A114" s="91">
        <v>1063146801</v>
      </c>
      <c r="B114" s="92" t="s">
        <v>836</v>
      </c>
      <c r="C114" s="92" t="s">
        <v>821</v>
      </c>
      <c r="D114" s="92" t="s">
        <v>837</v>
      </c>
      <c r="E114" s="92" t="s">
        <v>756</v>
      </c>
      <c r="F114" s="92" t="s">
        <v>838</v>
      </c>
      <c r="G114" s="94">
        <v>45125</v>
      </c>
      <c r="H114" s="92">
        <v>1060001</v>
      </c>
      <c r="I114" s="92" t="s">
        <v>761</v>
      </c>
      <c r="J114" s="92">
        <v>3024577604</v>
      </c>
      <c r="K114" s="93">
        <v>4600018227</v>
      </c>
      <c r="L114" s="95"/>
      <c r="M114" s="92" t="s">
        <v>758</v>
      </c>
      <c r="N114" s="95" t="s">
        <v>2276</v>
      </c>
      <c r="O114" s="96"/>
      <c r="P114" s="97">
        <v>4</v>
      </c>
      <c r="Q114" s="95" t="s">
        <v>2277</v>
      </c>
      <c r="R114" s="95" t="s">
        <v>915</v>
      </c>
      <c r="S114" s="95" t="s">
        <v>767</v>
      </c>
      <c r="T114" s="95"/>
      <c r="U114" s="95"/>
      <c r="V114" s="98">
        <v>17625</v>
      </c>
      <c r="W114" s="95" t="s">
        <v>839</v>
      </c>
      <c r="X114" s="95" t="s">
        <v>770</v>
      </c>
      <c r="Y114" s="95" t="s">
        <v>319</v>
      </c>
      <c r="Z114" s="95"/>
      <c r="AA114" s="95" t="s">
        <v>95</v>
      </c>
      <c r="AB114" s="95" t="s">
        <v>95</v>
      </c>
      <c r="AC114" s="96"/>
      <c r="AD114" s="95" t="s">
        <v>2280</v>
      </c>
      <c r="AE114" s="96">
        <v>45118</v>
      </c>
      <c r="AF114" s="96">
        <v>45125</v>
      </c>
      <c r="AG114" s="99" t="s">
        <v>95</v>
      </c>
      <c r="AH114" s="100" t="s">
        <v>95</v>
      </c>
      <c r="AI114" s="96" t="s">
        <v>95</v>
      </c>
      <c r="AJ114" s="95" t="s">
        <v>95</v>
      </c>
      <c r="AK114" s="95" t="s">
        <v>95</v>
      </c>
      <c r="AL114" s="95"/>
      <c r="AM114" s="101">
        <v>2630500</v>
      </c>
      <c r="AN114" s="101">
        <v>0</v>
      </c>
      <c r="AO114" s="101">
        <v>1076800</v>
      </c>
      <c r="AP114" s="101">
        <v>3707300</v>
      </c>
      <c r="AQ114" s="101">
        <v>123576.66666666667</v>
      </c>
      <c r="AR114" s="101" t="s">
        <v>95</v>
      </c>
      <c r="AS114" s="96" t="s">
        <v>95</v>
      </c>
      <c r="AT114" s="96" t="s">
        <v>95</v>
      </c>
      <c r="AU114" s="95" t="s">
        <v>95</v>
      </c>
      <c r="AV114" s="96">
        <f t="shared" si="2"/>
        <v>45118</v>
      </c>
      <c r="AW114" s="99">
        <v>45119.666321875004</v>
      </c>
      <c r="AX114" s="102" t="s">
        <v>2543</v>
      </c>
      <c r="AY114" s="102">
        <f t="shared" si="3"/>
        <v>45125</v>
      </c>
      <c r="AZ114" s="103">
        <v>4</v>
      </c>
      <c r="BA114" s="104">
        <v>4</v>
      </c>
      <c r="BB114" s="105">
        <f>NETWORKDAYS.INTL(AV114+1,AY114,1,FESTIVOS[FECHA CORTA])</f>
        <v>5</v>
      </c>
    </row>
    <row r="115" spans="1:54" hidden="1" x14ac:dyDescent="0.25">
      <c r="A115" s="112">
        <v>1122647350</v>
      </c>
      <c r="B115" s="95" t="s">
        <v>840</v>
      </c>
      <c r="C115" s="95"/>
      <c r="D115" s="95"/>
      <c r="E115" s="95"/>
      <c r="F115" s="95" t="s">
        <v>841</v>
      </c>
      <c r="G115" s="96">
        <v>45125</v>
      </c>
      <c r="H115" s="95"/>
      <c r="I115" s="95"/>
      <c r="J115" s="95"/>
      <c r="K115" s="95"/>
      <c r="L115" s="95"/>
      <c r="M115" s="92" t="s">
        <v>758</v>
      </c>
      <c r="N115" s="95" t="s">
        <v>2276</v>
      </c>
      <c r="O115" s="96"/>
      <c r="P115" s="97">
        <v>6</v>
      </c>
      <c r="Q115" s="95" t="s">
        <v>2277</v>
      </c>
      <c r="R115" s="95" t="s">
        <v>915</v>
      </c>
      <c r="S115" s="95" t="s">
        <v>767</v>
      </c>
      <c r="T115" s="95"/>
      <c r="U115" s="95"/>
      <c r="V115" s="98">
        <v>17613</v>
      </c>
      <c r="W115" s="95" t="s">
        <v>842</v>
      </c>
      <c r="X115" s="95" t="s">
        <v>1087</v>
      </c>
      <c r="Y115" s="95" t="s">
        <v>768</v>
      </c>
      <c r="Z115" s="95"/>
      <c r="AA115" s="95" t="s">
        <v>95</v>
      </c>
      <c r="AB115" s="95" t="s">
        <v>95</v>
      </c>
      <c r="AC115" s="96"/>
      <c r="AD115" s="95" t="s">
        <v>2280</v>
      </c>
      <c r="AE115" s="96">
        <v>45114</v>
      </c>
      <c r="AF115" s="96">
        <v>45125</v>
      </c>
      <c r="AG115" s="99" t="s">
        <v>95</v>
      </c>
      <c r="AH115" s="100" t="s">
        <v>95</v>
      </c>
      <c r="AI115" s="96" t="s">
        <v>95</v>
      </c>
      <c r="AJ115" s="95" t="s">
        <v>95</v>
      </c>
      <c r="AK115" s="95" t="s">
        <v>95</v>
      </c>
      <c r="AL115" s="95"/>
      <c r="AM115" s="101">
        <v>1160000</v>
      </c>
      <c r="AN115" s="101">
        <v>0</v>
      </c>
      <c r="AO115" s="101">
        <v>714400</v>
      </c>
      <c r="AP115" s="101">
        <v>1874400</v>
      </c>
      <c r="AQ115" s="101">
        <v>62480</v>
      </c>
      <c r="AR115" s="101" t="s">
        <v>95</v>
      </c>
      <c r="AS115" s="96" t="s">
        <v>95</v>
      </c>
      <c r="AT115" s="96" t="s">
        <v>95</v>
      </c>
      <c r="AU115" s="95" t="s">
        <v>95</v>
      </c>
      <c r="AV115" s="96">
        <f t="shared" si="2"/>
        <v>45114</v>
      </c>
      <c r="AW115" s="99">
        <v>45121.6596565625</v>
      </c>
      <c r="AX115" s="102" t="s">
        <v>2544</v>
      </c>
      <c r="AY115" s="102">
        <f t="shared" si="3"/>
        <v>45125</v>
      </c>
      <c r="AZ115" s="103">
        <v>3</v>
      </c>
      <c r="BA115" s="104">
        <v>6</v>
      </c>
      <c r="BB115" s="105">
        <f>NETWORKDAYS.INTL(AV115+1,AY115,1,FESTIVOS[FECHA CORTA])</f>
        <v>7</v>
      </c>
    </row>
    <row r="116" spans="1:54" hidden="1" x14ac:dyDescent="0.25">
      <c r="A116" s="109">
        <v>1014269995</v>
      </c>
      <c r="B116" s="110" t="s">
        <v>843</v>
      </c>
      <c r="C116" s="110" t="s">
        <v>821</v>
      </c>
      <c r="D116" s="110" t="s">
        <v>135</v>
      </c>
      <c r="E116" s="92" t="s">
        <v>756</v>
      </c>
      <c r="F116" s="110" t="s">
        <v>844</v>
      </c>
      <c r="G116" s="96">
        <v>45131</v>
      </c>
      <c r="H116" s="92">
        <v>1060001</v>
      </c>
      <c r="I116" s="92" t="s">
        <v>761</v>
      </c>
      <c r="J116" s="92">
        <v>3103341977</v>
      </c>
      <c r="K116" s="92">
        <v>4600018227</v>
      </c>
      <c r="L116" s="95"/>
      <c r="M116" s="92" t="s">
        <v>758</v>
      </c>
      <c r="N116" s="95" t="s">
        <v>2276</v>
      </c>
      <c r="O116" s="96"/>
      <c r="P116" s="97">
        <v>5</v>
      </c>
      <c r="Q116" s="95" t="s">
        <v>2277</v>
      </c>
      <c r="R116" s="95" t="s">
        <v>915</v>
      </c>
      <c r="S116" s="95" t="s">
        <v>767</v>
      </c>
      <c r="T116" s="95"/>
      <c r="U116" s="95"/>
      <c r="V116" s="98">
        <v>17640</v>
      </c>
      <c r="W116" s="95" t="s">
        <v>845</v>
      </c>
      <c r="X116" s="95" t="s">
        <v>781</v>
      </c>
      <c r="Y116" s="95" t="s">
        <v>319</v>
      </c>
      <c r="Z116" s="95"/>
      <c r="AA116" s="95" t="s">
        <v>2503</v>
      </c>
      <c r="AB116" s="95" t="s">
        <v>2504</v>
      </c>
      <c r="AC116" s="96"/>
      <c r="AD116" s="95" t="s">
        <v>2280</v>
      </c>
      <c r="AE116" s="96">
        <v>45120</v>
      </c>
      <c r="AF116" s="96">
        <v>45131</v>
      </c>
      <c r="AG116" s="99">
        <v>45146.342719907407</v>
      </c>
      <c r="AH116" s="100" t="s">
        <v>2193</v>
      </c>
      <c r="AI116" s="96">
        <v>45149</v>
      </c>
      <c r="AJ116" s="95">
        <v>15.342719907406718</v>
      </c>
      <c r="AK116" s="95">
        <v>18</v>
      </c>
      <c r="AL116" s="95"/>
      <c r="AM116" s="101">
        <v>2173400</v>
      </c>
      <c r="AN116" s="101">
        <v>0</v>
      </c>
      <c r="AO116" s="101">
        <v>460500</v>
      </c>
      <c r="AP116" s="101">
        <v>2633900</v>
      </c>
      <c r="AQ116" s="101">
        <v>87796.666666666672</v>
      </c>
      <c r="AR116" s="101">
        <v>1580340</v>
      </c>
      <c r="AS116" s="96" t="s">
        <v>95</v>
      </c>
      <c r="AT116" s="96" t="s">
        <v>95</v>
      </c>
      <c r="AU116" s="95" t="s">
        <v>95</v>
      </c>
      <c r="AV116" s="96">
        <f t="shared" si="2"/>
        <v>45120</v>
      </c>
      <c r="AW116" s="99">
        <v>45121.659409722197</v>
      </c>
      <c r="AX116" s="102" t="s">
        <v>2544</v>
      </c>
      <c r="AY116" s="102">
        <f t="shared" si="3"/>
        <v>45131</v>
      </c>
      <c r="AZ116" s="103">
        <v>5</v>
      </c>
      <c r="BA116" s="104">
        <v>5</v>
      </c>
      <c r="BB116" s="105">
        <f>NETWORKDAYS.INTL(AV116+1,AY116,1,FESTIVOS[FECHA CORTA])</f>
        <v>6</v>
      </c>
    </row>
    <row r="117" spans="1:54" hidden="1" x14ac:dyDescent="0.25">
      <c r="A117" s="109">
        <v>1010001007</v>
      </c>
      <c r="B117" s="110" t="s">
        <v>846</v>
      </c>
      <c r="C117" s="110" t="s">
        <v>847</v>
      </c>
      <c r="D117" s="110" t="s">
        <v>848</v>
      </c>
      <c r="E117" s="92" t="s">
        <v>756</v>
      </c>
      <c r="F117" s="110" t="s">
        <v>849</v>
      </c>
      <c r="G117" s="96">
        <v>45131</v>
      </c>
      <c r="H117" s="92">
        <v>8505</v>
      </c>
      <c r="I117" s="92" t="s">
        <v>762</v>
      </c>
      <c r="J117" s="92">
        <v>3192798099</v>
      </c>
      <c r="K117" s="92" t="s">
        <v>850</v>
      </c>
      <c r="L117" s="95"/>
      <c r="M117" s="92" t="s">
        <v>758</v>
      </c>
      <c r="N117" s="95" t="s">
        <v>2276</v>
      </c>
      <c r="O117" s="96"/>
      <c r="P117" s="97">
        <v>6</v>
      </c>
      <c r="Q117" s="95" t="s">
        <v>2277</v>
      </c>
      <c r="R117" s="95" t="s">
        <v>71</v>
      </c>
      <c r="S117" s="95" t="s">
        <v>778</v>
      </c>
      <c r="T117" s="95"/>
      <c r="U117" s="95"/>
      <c r="V117" s="98">
        <v>17635</v>
      </c>
      <c r="W117" s="95" t="s">
        <v>852</v>
      </c>
      <c r="X117" s="95" t="s">
        <v>853</v>
      </c>
      <c r="Y117" s="95" t="s">
        <v>851</v>
      </c>
      <c r="Z117" s="95"/>
      <c r="AA117" s="95" t="s">
        <v>2505</v>
      </c>
      <c r="AB117" s="95" t="s">
        <v>2506</v>
      </c>
      <c r="AC117" s="96"/>
      <c r="AD117" s="95" t="s">
        <v>2280</v>
      </c>
      <c r="AE117" s="96">
        <v>45119</v>
      </c>
      <c r="AF117" s="96">
        <v>45131</v>
      </c>
      <c r="AG117" s="99">
        <v>45146.342858796299</v>
      </c>
      <c r="AH117" s="100" t="s">
        <v>2193</v>
      </c>
      <c r="AI117" s="96">
        <v>45149</v>
      </c>
      <c r="AJ117" s="95">
        <v>15.34285879629897</v>
      </c>
      <c r="AK117" s="95">
        <v>18</v>
      </c>
      <c r="AL117" s="95"/>
      <c r="AM117" s="101">
        <v>1300700</v>
      </c>
      <c r="AN117" s="101">
        <v>671000</v>
      </c>
      <c r="AO117" s="101">
        <v>0</v>
      </c>
      <c r="AP117" s="101">
        <v>1971700</v>
      </c>
      <c r="AQ117" s="101">
        <v>65723.333333333328</v>
      </c>
      <c r="AR117" s="101">
        <v>1183020</v>
      </c>
      <c r="AS117" s="96" t="s">
        <v>95</v>
      </c>
      <c r="AT117" s="96" t="s">
        <v>95</v>
      </c>
      <c r="AU117" s="95" t="s">
        <v>95</v>
      </c>
      <c r="AV117" s="96">
        <f t="shared" si="2"/>
        <v>45119</v>
      </c>
      <c r="AW117" s="99">
        <v>45120.510752280097</v>
      </c>
      <c r="AX117" s="102" t="s">
        <v>2545</v>
      </c>
      <c r="AY117" s="102">
        <f t="shared" si="3"/>
        <v>45131</v>
      </c>
      <c r="AZ117" s="103">
        <v>6</v>
      </c>
      <c r="BA117" s="104">
        <v>6</v>
      </c>
      <c r="BB117" s="105">
        <f>NETWORKDAYS.INTL(AV117+1,AY117,1,FESTIVOS[FECHA CORTA])</f>
        <v>7</v>
      </c>
    </row>
    <row r="118" spans="1:54" hidden="1" x14ac:dyDescent="0.25">
      <c r="A118" s="109">
        <v>1013670456</v>
      </c>
      <c r="B118" s="110" t="s">
        <v>854</v>
      </c>
      <c r="C118" s="110" t="s">
        <v>821</v>
      </c>
      <c r="D118" s="110" t="s">
        <v>855</v>
      </c>
      <c r="E118" s="92" t="s">
        <v>756</v>
      </c>
      <c r="F118" s="110" t="s">
        <v>856</v>
      </c>
      <c r="G118" s="96">
        <v>45131</v>
      </c>
      <c r="H118" s="92">
        <v>1224001</v>
      </c>
      <c r="I118" s="92" t="s">
        <v>757</v>
      </c>
      <c r="J118" s="92">
        <v>3172309772</v>
      </c>
      <c r="K118" s="92">
        <v>4600017304</v>
      </c>
      <c r="L118" s="95"/>
      <c r="M118" s="92" t="s">
        <v>758</v>
      </c>
      <c r="N118" s="95" t="s">
        <v>2276</v>
      </c>
      <c r="O118" s="96"/>
      <c r="P118" s="97">
        <v>9</v>
      </c>
      <c r="Q118" s="95" t="s">
        <v>2277</v>
      </c>
      <c r="R118" s="95" t="s">
        <v>915</v>
      </c>
      <c r="S118" s="95" t="s">
        <v>767</v>
      </c>
      <c r="T118" s="95"/>
      <c r="U118" s="95"/>
      <c r="V118" s="98">
        <v>17612</v>
      </c>
      <c r="W118" s="95" t="s">
        <v>857</v>
      </c>
      <c r="X118" s="95" t="s">
        <v>858</v>
      </c>
      <c r="Y118" s="95" t="s">
        <v>2507</v>
      </c>
      <c r="Z118" s="95"/>
      <c r="AA118" s="95" t="s">
        <v>2508</v>
      </c>
      <c r="AB118" s="95" t="s">
        <v>2509</v>
      </c>
      <c r="AC118" s="96"/>
      <c r="AD118" s="95" t="s">
        <v>2280</v>
      </c>
      <c r="AE118" s="96">
        <v>45114</v>
      </c>
      <c r="AF118" s="96">
        <v>45131</v>
      </c>
      <c r="AG118" s="99">
        <v>45146.344849537039</v>
      </c>
      <c r="AH118" s="100" t="s">
        <v>2193</v>
      </c>
      <c r="AI118" s="96">
        <v>45149</v>
      </c>
      <c r="AJ118" s="95">
        <v>15.344849537039408</v>
      </c>
      <c r="AK118" s="95">
        <v>18</v>
      </c>
      <c r="AL118" s="95"/>
      <c r="AM118" s="101">
        <v>1160000</v>
      </c>
      <c r="AN118" s="101">
        <v>440800</v>
      </c>
      <c r="AO118" s="101">
        <v>0</v>
      </c>
      <c r="AP118" s="101">
        <v>1600800</v>
      </c>
      <c r="AQ118" s="101">
        <v>53360</v>
      </c>
      <c r="AR118" s="101">
        <v>960480</v>
      </c>
      <c r="AS118" s="96" t="s">
        <v>95</v>
      </c>
      <c r="AT118" s="96" t="s">
        <v>95</v>
      </c>
      <c r="AU118" s="95" t="s">
        <v>95</v>
      </c>
      <c r="AV118" s="96">
        <f t="shared" si="2"/>
        <v>45114</v>
      </c>
      <c r="AW118" s="99">
        <v>45114.514015509303</v>
      </c>
      <c r="AX118" s="102" t="s">
        <v>2541</v>
      </c>
      <c r="AY118" s="102">
        <f t="shared" si="3"/>
        <v>45131</v>
      </c>
      <c r="AZ118" s="103">
        <v>9</v>
      </c>
      <c r="BA118" s="104">
        <v>9</v>
      </c>
      <c r="BB118" s="105">
        <f>NETWORKDAYS.INTL(AV118+1,AY118,1,FESTIVOS[FECHA CORTA])</f>
        <v>10</v>
      </c>
    </row>
    <row r="119" spans="1:54" hidden="1" x14ac:dyDescent="0.25">
      <c r="A119" s="109">
        <v>1081827659</v>
      </c>
      <c r="B119" s="110" t="s">
        <v>859</v>
      </c>
      <c r="C119" s="110" t="s">
        <v>821</v>
      </c>
      <c r="D119" s="110" t="s">
        <v>860</v>
      </c>
      <c r="E119" s="92" t="s">
        <v>756</v>
      </c>
      <c r="F119" s="110" t="s">
        <v>861</v>
      </c>
      <c r="G119" s="96">
        <v>45131</v>
      </c>
      <c r="H119" s="92">
        <v>8903</v>
      </c>
      <c r="I119" s="92" t="s">
        <v>762</v>
      </c>
      <c r="J119" s="92">
        <v>31528463</v>
      </c>
      <c r="K119" s="92" t="s">
        <v>862</v>
      </c>
      <c r="L119" s="95"/>
      <c r="M119" s="92" t="s">
        <v>758</v>
      </c>
      <c r="N119" s="95" t="s">
        <v>2276</v>
      </c>
      <c r="O119" s="96"/>
      <c r="P119" s="97">
        <v>7</v>
      </c>
      <c r="Q119" s="95" t="s">
        <v>2277</v>
      </c>
      <c r="R119" s="95" t="s">
        <v>915</v>
      </c>
      <c r="S119" s="95" t="s">
        <v>767</v>
      </c>
      <c r="T119" s="95"/>
      <c r="U119" s="95"/>
      <c r="V119" s="98">
        <v>17630</v>
      </c>
      <c r="W119" s="95" t="s">
        <v>864</v>
      </c>
      <c r="X119" s="95" t="s">
        <v>865</v>
      </c>
      <c r="Y119" s="95" t="s">
        <v>863</v>
      </c>
      <c r="Z119" s="95"/>
      <c r="AA119" s="95" t="s">
        <v>2510</v>
      </c>
      <c r="AB119" s="95" t="s">
        <v>2511</v>
      </c>
      <c r="AC119" s="96"/>
      <c r="AD119" s="95" t="s">
        <v>2280</v>
      </c>
      <c r="AE119" s="96">
        <v>45118</v>
      </c>
      <c r="AF119" s="96">
        <v>45131</v>
      </c>
      <c r="AG119" s="99">
        <v>45146.344976851855</v>
      </c>
      <c r="AH119" s="100" t="s">
        <v>2193</v>
      </c>
      <c r="AI119" s="96">
        <v>45149</v>
      </c>
      <c r="AJ119" s="95">
        <v>15.344976851854881</v>
      </c>
      <c r="AK119" s="95">
        <v>18</v>
      </c>
      <c r="AL119" s="95"/>
      <c r="AM119" s="101">
        <v>2000000</v>
      </c>
      <c r="AN119" s="101">
        <v>0</v>
      </c>
      <c r="AO119" s="101">
        <v>0</v>
      </c>
      <c r="AP119" s="101">
        <v>2000000</v>
      </c>
      <c r="AQ119" s="101">
        <v>66666.666666666672</v>
      </c>
      <c r="AR119" s="101">
        <v>1200000</v>
      </c>
      <c r="AS119" s="96" t="s">
        <v>95</v>
      </c>
      <c r="AT119" s="96" t="s">
        <v>95</v>
      </c>
      <c r="AU119" s="95" t="s">
        <v>95</v>
      </c>
      <c r="AV119" s="96">
        <f t="shared" si="2"/>
        <v>45118</v>
      </c>
      <c r="AW119" s="99">
        <v>45121.659485844903</v>
      </c>
      <c r="AX119" s="102" t="s">
        <v>2544</v>
      </c>
      <c r="AY119" s="102">
        <f t="shared" si="3"/>
        <v>45131</v>
      </c>
      <c r="AZ119" s="103">
        <v>6</v>
      </c>
      <c r="BA119" s="104">
        <v>7</v>
      </c>
      <c r="BB119" s="105">
        <f>NETWORKDAYS.INTL(AV119+1,AY119,1,FESTIVOS[FECHA CORTA])</f>
        <v>8</v>
      </c>
    </row>
    <row r="120" spans="1:54" hidden="1" x14ac:dyDescent="0.25">
      <c r="A120" s="109">
        <v>1018449336</v>
      </c>
      <c r="B120" s="110" t="s">
        <v>866</v>
      </c>
      <c r="C120" s="110" t="s">
        <v>847</v>
      </c>
      <c r="D120" s="110" t="s">
        <v>867</v>
      </c>
      <c r="E120" s="92" t="s">
        <v>756</v>
      </c>
      <c r="F120" s="110" t="s">
        <v>868</v>
      </c>
      <c r="G120" s="96">
        <v>45131</v>
      </c>
      <c r="H120" s="92">
        <v>1511001</v>
      </c>
      <c r="I120" s="92" t="s">
        <v>761</v>
      </c>
      <c r="J120" s="92">
        <v>3193913244</v>
      </c>
      <c r="K120" s="92">
        <v>4600017933</v>
      </c>
      <c r="L120" s="95"/>
      <c r="M120" s="92" t="s">
        <v>758</v>
      </c>
      <c r="N120" s="95" t="s">
        <v>2276</v>
      </c>
      <c r="O120" s="96"/>
      <c r="P120" s="97">
        <v>6</v>
      </c>
      <c r="Q120" s="95" t="s">
        <v>2277</v>
      </c>
      <c r="R120" s="95" t="s">
        <v>71</v>
      </c>
      <c r="S120" s="95" t="s">
        <v>778</v>
      </c>
      <c r="T120" s="95"/>
      <c r="U120" s="95"/>
      <c r="V120" s="98">
        <v>17631</v>
      </c>
      <c r="W120" s="95" t="s">
        <v>869</v>
      </c>
      <c r="X120" s="95" t="s">
        <v>781</v>
      </c>
      <c r="Y120" s="95" t="s">
        <v>768</v>
      </c>
      <c r="Z120" s="95"/>
      <c r="AA120" s="95" t="s">
        <v>2512</v>
      </c>
      <c r="AB120" s="95" t="s">
        <v>2513</v>
      </c>
      <c r="AC120" s="96"/>
      <c r="AD120" s="95" t="s">
        <v>2280</v>
      </c>
      <c r="AE120" s="96">
        <v>45119</v>
      </c>
      <c r="AF120" s="96">
        <v>45131</v>
      </c>
      <c r="AG120" s="99">
        <v>45146.343171296299</v>
      </c>
      <c r="AH120" s="100" t="s">
        <v>2193</v>
      </c>
      <c r="AI120" s="96">
        <v>45149</v>
      </c>
      <c r="AJ120" s="95">
        <v>15.343171296299261</v>
      </c>
      <c r="AK120" s="95">
        <v>18</v>
      </c>
      <c r="AL120" s="95"/>
      <c r="AM120" s="101">
        <v>1192800</v>
      </c>
      <c r="AN120" s="101">
        <v>0</v>
      </c>
      <c r="AO120" s="101">
        <v>487400</v>
      </c>
      <c r="AP120" s="101">
        <v>1680200</v>
      </c>
      <c r="AQ120" s="101">
        <v>56006.666666666664</v>
      </c>
      <c r="AR120" s="101">
        <v>1008120</v>
      </c>
      <c r="AS120" s="96" t="s">
        <v>95</v>
      </c>
      <c r="AT120" s="96" t="s">
        <v>95</v>
      </c>
      <c r="AU120" s="95" t="s">
        <v>95</v>
      </c>
      <c r="AV120" s="96">
        <f t="shared" si="2"/>
        <v>45119</v>
      </c>
      <c r="AW120" s="99">
        <v>45124.369502546302</v>
      </c>
      <c r="AX120" s="102" t="s">
        <v>2546</v>
      </c>
      <c r="AY120" s="102">
        <f t="shared" si="3"/>
        <v>45131</v>
      </c>
      <c r="AZ120" s="103">
        <v>5</v>
      </c>
      <c r="BA120" s="104">
        <v>6</v>
      </c>
      <c r="BB120" s="105">
        <f>NETWORKDAYS.INTL(AV120+1,AY120,1,FESTIVOS[FECHA CORTA])</f>
        <v>7</v>
      </c>
    </row>
    <row r="121" spans="1:54" hidden="1" x14ac:dyDescent="0.25">
      <c r="A121" s="109">
        <v>80001626</v>
      </c>
      <c r="B121" s="110" t="s">
        <v>870</v>
      </c>
      <c r="C121" s="110" t="s">
        <v>821</v>
      </c>
      <c r="D121" s="110" t="s">
        <v>82</v>
      </c>
      <c r="E121" s="92" t="s">
        <v>756</v>
      </c>
      <c r="F121" s="110" t="s">
        <v>784</v>
      </c>
      <c r="G121" s="96">
        <v>45131</v>
      </c>
      <c r="H121" s="92">
        <v>4841001</v>
      </c>
      <c r="I121" s="92" t="s">
        <v>762</v>
      </c>
      <c r="J121" s="92">
        <v>3118659459</v>
      </c>
      <c r="K121" s="92" t="s">
        <v>785</v>
      </c>
      <c r="L121" s="95"/>
      <c r="M121" s="92" t="s">
        <v>758</v>
      </c>
      <c r="N121" s="95" t="s">
        <v>2276</v>
      </c>
      <c r="O121" s="96"/>
      <c r="P121" s="97">
        <v>10</v>
      </c>
      <c r="Q121" s="95" t="s">
        <v>2277</v>
      </c>
      <c r="R121" s="95" t="s">
        <v>915</v>
      </c>
      <c r="S121" s="95" t="s">
        <v>767</v>
      </c>
      <c r="T121" s="95"/>
      <c r="U121" s="95"/>
      <c r="V121" s="98">
        <v>17608</v>
      </c>
      <c r="W121" s="95" t="s">
        <v>871</v>
      </c>
      <c r="X121" s="95" t="s">
        <v>788</v>
      </c>
      <c r="Y121" s="95" t="s">
        <v>786</v>
      </c>
      <c r="Z121" s="95"/>
      <c r="AA121" s="95" t="s">
        <v>95</v>
      </c>
      <c r="AB121" s="95" t="s">
        <v>2499</v>
      </c>
      <c r="AC121" s="96"/>
      <c r="AD121" s="95" t="s">
        <v>2280</v>
      </c>
      <c r="AE121" s="96">
        <v>45113</v>
      </c>
      <c r="AF121" s="96">
        <v>45131</v>
      </c>
      <c r="AG121" s="99" t="s">
        <v>95</v>
      </c>
      <c r="AH121" s="100" t="s">
        <v>95</v>
      </c>
      <c r="AI121" s="96" t="s">
        <v>95</v>
      </c>
      <c r="AJ121" s="95" t="s">
        <v>95</v>
      </c>
      <c r="AK121" s="95" t="s">
        <v>95</v>
      </c>
      <c r="AL121" s="95"/>
      <c r="AM121" s="101">
        <v>1160000</v>
      </c>
      <c r="AN121" s="101">
        <v>0</v>
      </c>
      <c r="AO121" s="101">
        <v>0</v>
      </c>
      <c r="AP121" s="101">
        <v>1160000</v>
      </c>
      <c r="AQ121" s="101">
        <v>38666.666666666664</v>
      </c>
      <c r="AR121" s="101" t="s">
        <v>95</v>
      </c>
      <c r="AS121" s="96" t="s">
        <v>95</v>
      </c>
      <c r="AT121" s="96" t="s">
        <v>95</v>
      </c>
      <c r="AU121" s="95" t="s">
        <v>95</v>
      </c>
      <c r="AV121" s="96">
        <f t="shared" si="2"/>
        <v>45113</v>
      </c>
      <c r="AW121" s="99">
        <v>45119.3947962616</v>
      </c>
      <c r="AX121" s="102" t="s">
        <v>2543</v>
      </c>
      <c r="AY121" s="102">
        <f t="shared" si="3"/>
        <v>45131</v>
      </c>
      <c r="AZ121" s="103">
        <v>8</v>
      </c>
      <c r="BA121" s="104">
        <v>10</v>
      </c>
      <c r="BB121" s="105">
        <f>NETWORKDAYS.INTL(AV121+1,AY121,1,FESTIVOS[FECHA CORTA])</f>
        <v>11</v>
      </c>
    </row>
    <row r="122" spans="1:54" hidden="1" x14ac:dyDescent="0.25">
      <c r="A122" s="109">
        <v>1032481556</v>
      </c>
      <c r="B122" s="110" t="s">
        <v>872</v>
      </c>
      <c r="C122" s="110" t="s">
        <v>821</v>
      </c>
      <c r="D122" s="110" t="s">
        <v>873</v>
      </c>
      <c r="E122" s="92" t="s">
        <v>756</v>
      </c>
      <c r="F122" s="110" t="s">
        <v>874</v>
      </c>
      <c r="G122" s="96">
        <v>45131</v>
      </c>
      <c r="H122" s="92">
        <v>1060001</v>
      </c>
      <c r="I122" s="92" t="s">
        <v>761</v>
      </c>
      <c r="J122" s="92">
        <v>3102701591</v>
      </c>
      <c r="K122" s="92">
        <v>4600018227</v>
      </c>
      <c r="L122" s="95"/>
      <c r="M122" s="92" t="s">
        <v>758</v>
      </c>
      <c r="N122" s="95" t="s">
        <v>2276</v>
      </c>
      <c r="O122" s="96"/>
      <c r="P122" s="97">
        <v>7</v>
      </c>
      <c r="Q122" s="95" t="s">
        <v>2277</v>
      </c>
      <c r="R122" s="95" t="s">
        <v>915</v>
      </c>
      <c r="S122" s="95" t="s">
        <v>767</v>
      </c>
      <c r="T122" s="95"/>
      <c r="U122" s="95"/>
      <c r="V122" s="98">
        <v>17629</v>
      </c>
      <c r="W122" s="95" t="s">
        <v>875</v>
      </c>
      <c r="X122" s="95" t="s">
        <v>781</v>
      </c>
      <c r="Y122" s="95" t="s">
        <v>768</v>
      </c>
      <c r="Z122" s="95"/>
      <c r="AA122" s="95" t="s">
        <v>2503</v>
      </c>
      <c r="AB122" s="95" t="s">
        <v>2514</v>
      </c>
      <c r="AC122" s="96"/>
      <c r="AD122" s="95" t="s">
        <v>2280</v>
      </c>
      <c r="AE122" s="96">
        <v>45118</v>
      </c>
      <c r="AF122" s="96">
        <v>45131</v>
      </c>
      <c r="AG122" s="99">
        <v>45146.344675925924</v>
      </c>
      <c r="AH122" s="100" t="s">
        <v>2193</v>
      </c>
      <c r="AI122" s="96">
        <v>45149</v>
      </c>
      <c r="AJ122" s="95">
        <v>15.344675925924093</v>
      </c>
      <c r="AK122" s="95">
        <v>18</v>
      </c>
      <c r="AL122" s="95"/>
      <c r="AM122" s="101">
        <v>2682600</v>
      </c>
      <c r="AN122" s="101">
        <v>0</v>
      </c>
      <c r="AO122" s="101">
        <v>1098100</v>
      </c>
      <c r="AP122" s="101">
        <v>3780700</v>
      </c>
      <c r="AQ122" s="101">
        <v>126023.33333333333</v>
      </c>
      <c r="AR122" s="101">
        <v>2268420</v>
      </c>
      <c r="AS122" s="96" t="s">
        <v>95</v>
      </c>
      <c r="AT122" s="96" t="s">
        <v>95</v>
      </c>
      <c r="AU122" s="95" t="s">
        <v>95</v>
      </c>
      <c r="AV122" s="96">
        <f t="shared" si="2"/>
        <v>45118</v>
      </c>
      <c r="AW122" s="99">
        <v>45121.659583368099</v>
      </c>
      <c r="AX122" s="102" t="s">
        <v>2544</v>
      </c>
      <c r="AY122" s="102">
        <f t="shared" si="3"/>
        <v>45131</v>
      </c>
      <c r="AZ122" s="103">
        <v>6</v>
      </c>
      <c r="BA122" s="104">
        <v>7</v>
      </c>
      <c r="BB122" s="105">
        <f>NETWORKDAYS.INTL(AV122+1,AY122,1,FESTIVOS[FECHA CORTA])</f>
        <v>8</v>
      </c>
    </row>
    <row r="123" spans="1:54" hidden="1" x14ac:dyDescent="0.25">
      <c r="A123" s="109">
        <v>1018469298</v>
      </c>
      <c r="B123" s="110" t="s">
        <v>2222</v>
      </c>
      <c r="C123" s="110" t="s">
        <v>821</v>
      </c>
      <c r="D123" s="110" t="s">
        <v>328</v>
      </c>
      <c r="E123" s="92" t="s">
        <v>756</v>
      </c>
      <c r="F123" s="110" t="s">
        <v>2223</v>
      </c>
      <c r="G123" s="96">
        <v>45131</v>
      </c>
      <c r="H123" s="92">
        <v>4025001</v>
      </c>
      <c r="I123" s="92" t="s">
        <v>757</v>
      </c>
      <c r="J123" s="92">
        <v>3057868697</v>
      </c>
      <c r="K123" s="92" t="s">
        <v>760</v>
      </c>
      <c r="L123" s="95"/>
      <c r="M123" s="92" t="s">
        <v>758</v>
      </c>
      <c r="N123" s="95" t="s">
        <v>2276</v>
      </c>
      <c r="O123" s="96"/>
      <c r="P123" s="97">
        <v>14</v>
      </c>
      <c r="Q123" s="95" t="s">
        <v>2277</v>
      </c>
      <c r="R123" s="95" t="s">
        <v>915</v>
      </c>
      <c r="S123" s="95" t="s">
        <v>767</v>
      </c>
      <c r="T123" s="95"/>
      <c r="U123" s="95"/>
      <c r="V123" s="98">
        <v>17593</v>
      </c>
      <c r="W123" s="95" t="s">
        <v>2224</v>
      </c>
      <c r="X123" s="95" t="s">
        <v>770</v>
      </c>
      <c r="Y123" s="95" t="s">
        <v>2494</v>
      </c>
      <c r="Z123" s="95"/>
      <c r="AA123" s="95" t="s">
        <v>2503</v>
      </c>
      <c r="AB123" s="95" t="s">
        <v>2515</v>
      </c>
      <c r="AC123" s="96"/>
      <c r="AD123" s="95" t="s">
        <v>2280</v>
      </c>
      <c r="AE123" s="96">
        <v>45106</v>
      </c>
      <c r="AF123" s="96">
        <v>45131</v>
      </c>
      <c r="AG123" s="99">
        <v>45146.345127314817</v>
      </c>
      <c r="AH123" s="100" t="s">
        <v>2193</v>
      </c>
      <c r="AI123" s="96">
        <v>45149</v>
      </c>
      <c r="AJ123" s="95">
        <v>15.345127314816636</v>
      </c>
      <c r="AK123" s="95">
        <v>18</v>
      </c>
      <c r="AL123" s="95"/>
      <c r="AM123" s="101">
        <v>1304800</v>
      </c>
      <c r="AN123" s="101">
        <v>0</v>
      </c>
      <c r="AO123" s="101">
        <v>200000</v>
      </c>
      <c r="AP123" s="101">
        <v>1504800</v>
      </c>
      <c r="AQ123" s="101">
        <v>50160</v>
      </c>
      <c r="AR123" s="101">
        <v>902880</v>
      </c>
      <c r="AS123" s="96" t="s">
        <v>95</v>
      </c>
      <c r="AT123" s="96" t="s">
        <v>95</v>
      </c>
      <c r="AU123" s="95" t="s">
        <v>95</v>
      </c>
      <c r="AV123" s="96">
        <f t="shared" si="2"/>
        <v>45106</v>
      </c>
      <c r="AW123" s="99">
        <v>45106.603215775503</v>
      </c>
      <c r="AX123" s="102" t="s">
        <v>2539</v>
      </c>
      <c r="AY123" s="102">
        <f t="shared" si="3"/>
        <v>45131</v>
      </c>
      <c r="AZ123" s="103">
        <v>14</v>
      </c>
      <c r="BA123" s="104">
        <v>14</v>
      </c>
      <c r="BB123" s="105">
        <f>NETWORKDAYS.INTL(AV123+1,AY123,1,FESTIVOS[FECHA CORTA])</f>
        <v>15</v>
      </c>
    </row>
    <row r="124" spans="1:54" hidden="1" x14ac:dyDescent="0.25">
      <c r="A124" s="109">
        <v>1073506057</v>
      </c>
      <c r="B124" s="110" t="s">
        <v>876</v>
      </c>
      <c r="C124" s="110" t="s">
        <v>847</v>
      </c>
      <c r="D124" s="110" t="s">
        <v>877</v>
      </c>
      <c r="E124" s="92" t="s">
        <v>833</v>
      </c>
      <c r="F124" s="110" t="s">
        <v>878</v>
      </c>
      <c r="G124" s="96">
        <v>45133</v>
      </c>
      <c r="H124" s="92">
        <v>4341007</v>
      </c>
      <c r="I124" s="92" t="s">
        <v>757</v>
      </c>
      <c r="J124" s="92">
        <v>3118173620</v>
      </c>
      <c r="K124" s="92" t="s">
        <v>122</v>
      </c>
      <c r="L124" s="95"/>
      <c r="M124" s="92" t="s">
        <v>758</v>
      </c>
      <c r="N124" s="95" t="s">
        <v>2276</v>
      </c>
      <c r="O124" s="96"/>
      <c r="P124" s="97">
        <v>8</v>
      </c>
      <c r="Q124" s="95" t="s">
        <v>2277</v>
      </c>
      <c r="R124" s="95" t="s">
        <v>71</v>
      </c>
      <c r="S124" s="95" t="s">
        <v>778</v>
      </c>
      <c r="T124" s="95"/>
      <c r="U124" s="95"/>
      <c r="V124" s="98">
        <v>17634</v>
      </c>
      <c r="W124" s="95" t="s">
        <v>880</v>
      </c>
      <c r="X124" s="95" t="s">
        <v>1087</v>
      </c>
      <c r="Y124" s="95" t="s">
        <v>879</v>
      </c>
      <c r="Z124" s="95"/>
      <c r="AA124" s="95" t="s">
        <v>95</v>
      </c>
      <c r="AB124" s="95" t="s">
        <v>2516</v>
      </c>
      <c r="AC124" s="96"/>
      <c r="AD124" s="95" t="s">
        <v>2280</v>
      </c>
      <c r="AE124" s="96">
        <v>45119</v>
      </c>
      <c r="AF124" s="96">
        <v>45133</v>
      </c>
      <c r="AG124" s="99">
        <v>45146.346678240741</v>
      </c>
      <c r="AH124" s="100" t="s">
        <v>2193</v>
      </c>
      <c r="AI124" s="96">
        <v>45149</v>
      </c>
      <c r="AJ124" s="95">
        <v>13.346678240741312</v>
      </c>
      <c r="AK124" s="95">
        <v>16</v>
      </c>
      <c r="AL124" s="95"/>
      <c r="AM124" s="101">
        <v>1160000</v>
      </c>
      <c r="AN124" s="101">
        <v>0</v>
      </c>
      <c r="AO124" s="101">
        <v>0</v>
      </c>
      <c r="AP124" s="101">
        <v>1160000</v>
      </c>
      <c r="AQ124" s="101">
        <v>38666.666666666664</v>
      </c>
      <c r="AR124" s="101">
        <v>618666.66666666663</v>
      </c>
      <c r="AS124" s="96" t="s">
        <v>95</v>
      </c>
      <c r="AT124" s="96" t="s">
        <v>95</v>
      </c>
      <c r="AU124" s="95" t="s">
        <v>95</v>
      </c>
      <c r="AV124" s="96">
        <f t="shared" si="2"/>
        <v>45119</v>
      </c>
      <c r="AW124" s="99">
        <v>45120.537964155097</v>
      </c>
      <c r="AX124" s="102" t="s">
        <v>2545</v>
      </c>
      <c r="AY124" s="102">
        <f t="shared" si="3"/>
        <v>45133</v>
      </c>
      <c r="AZ124" s="103">
        <v>8</v>
      </c>
      <c r="BA124" s="104">
        <v>8</v>
      </c>
      <c r="BB124" s="105">
        <f>NETWORKDAYS.INTL(AV124+1,AY124,1,FESTIVOS[FECHA CORTA])</f>
        <v>9</v>
      </c>
    </row>
    <row r="125" spans="1:54" hidden="1" x14ac:dyDescent="0.25">
      <c r="A125" s="109">
        <v>52972403</v>
      </c>
      <c r="B125" s="110" t="s">
        <v>881</v>
      </c>
      <c r="C125" s="110" t="s">
        <v>847</v>
      </c>
      <c r="D125" s="110" t="s">
        <v>882</v>
      </c>
      <c r="E125" s="92" t="s">
        <v>756</v>
      </c>
      <c r="F125" s="110" t="s">
        <v>883</v>
      </c>
      <c r="G125" s="96">
        <v>45133</v>
      </c>
      <c r="H125" s="92">
        <v>8505</v>
      </c>
      <c r="I125" s="92" t="s">
        <v>762</v>
      </c>
      <c r="J125" s="92">
        <v>3165328360</v>
      </c>
      <c r="K125" s="92" t="s">
        <v>850</v>
      </c>
      <c r="L125" s="95"/>
      <c r="M125" s="92" t="s">
        <v>758</v>
      </c>
      <c r="N125" s="95" t="s">
        <v>2276</v>
      </c>
      <c r="O125" s="96"/>
      <c r="P125" s="97">
        <v>5</v>
      </c>
      <c r="Q125" s="95" t="s">
        <v>2277</v>
      </c>
      <c r="R125" s="95" t="s">
        <v>71</v>
      </c>
      <c r="S125" s="95" t="s">
        <v>778</v>
      </c>
      <c r="T125" s="95"/>
      <c r="U125" s="95"/>
      <c r="V125" s="98">
        <v>17641</v>
      </c>
      <c r="W125" s="95" t="s">
        <v>885</v>
      </c>
      <c r="X125" s="95" t="s">
        <v>886</v>
      </c>
      <c r="Y125" s="95" t="s">
        <v>884</v>
      </c>
      <c r="Z125" s="95"/>
      <c r="AA125" s="95" t="s">
        <v>2517</v>
      </c>
      <c r="AB125" s="95" t="s">
        <v>2518</v>
      </c>
      <c r="AC125" s="96"/>
      <c r="AD125" s="95" t="s">
        <v>2280</v>
      </c>
      <c r="AE125" s="96">
        <v>45124</v>
      </c>
      <c r="AF125" s="96">
        <v>45133</v>
      </c>
      <c r="AG125" s="99">
        <v>45146.346967592595</v>
      </c>
      <c r="AH125" s="100" t="s">
        <v>2193</v>
      </c>
      <c r="AI125" s="96">
        <v>45149</v>
      </c>
      <c r="AJ125" s="95">
        <v>13.34696759259532</v>
      </c>
      <c r="AK125" s="95">
        <v>16</v>
      </c>
      <c r="AL125" s="95"/>
      <c r="AM125" s="101">
        <v>1415400</v>
      </c>
      <c r="AN125" s="101">
        <v>698800</v>
      </c>
      <c r="AO125" s="101">
        <v>0</v>
      </c>
      <c r="AP125" s="101">
        <v>2114200</v>
      </c>
      <c r="AQ125" s="101">
        <v>70473.333333333328</v>
      </c>
      <c r="AR125" s="101">
        <v>1127573.3333333333</v>
      </c>
      <c r="AS125" s="96" t="s">
        <v>95</v>
      </c>
      <c r="AT125" s="96" t="s">
        <v>95</v>
      </c>
      <c r="AU125" s="95" t="s">
        <v>95</v>
      </c>
      <c r="AV125" s="96">
        <f t="shared" si="2"/>
        <v>45124</v>
      </c>
      <c r="AW125" s="99">
        <v>45128.416041516197</v>
      </c>
      <c r="AX125" s="102" t="s">
        <v>2547</v>
      </c>
      <c r="AY125" s="102">
        <f t="shared" si="3"/>
        <v>45133</v>
      </c>
      <c r="AZ125" s="103">
        <v>4</v>
      </c>
      <c r="BA125" s="104">
        <v>5</v>
      </c>
      <c r="BB125" s="105">
        <f>NETWORKDAYS.INTL(AV125+1,AY125,1,FESTIVOS[FECHA CORTA])</f>
        <v>6</v>
      </c>
    </row>
    <row r="126" spans="1:54" hidden="1" x14ac:dyDescent="0.25">
      <c r="A126" s="109">
        <v>80895214</v>
      </c>
      <c r="B126" s="110" t="s">
        <v>2238</v>
      </c>
      <c r="C126" s="110" t="s">
        <v>821</v>
      </c>
      <c r="D126" s="110" t="s">
        <v>829</v>
      </c>
      <c r="E126" s="92" t="s">
        <v>756</v>
      </c>
      <c r="F126" s="110" t="s">
        <v>2239</v>
      </c>
      <c r="G126" s="96">
        <v>45133</v>
      </c>
      <c r="H126" s="92">
        <v>1427001</v>
      </c>
      <c r="I126" s="92" t="s">
        <v>757</v>
      </c>
      <c r="J126" s="92">
        <v>3058317282</v>
      </c>
      <c r="K126" s="92">
        <v>4600017284</v>
      </c>
      <c r="L126" s="95"/>
      <c r="M126" s="92" t="s">
        <v>758</v>
      </c>
      <c r="N126" s="95" t="s">
        <v>2276</v>
      </c>
      <c r="O126" s="96"/>
      <c r="P126" s="97">
        <v>17</v>
      </c>
      <c r="Q126" s="95" t="s">
        <v>2292</v>
      </c>
      <c r="R126" s="95" t="s">
        <v>915</v>
      </c>
      <c r="S126" s="95" t="s">
        <v>767</v>
      </c>
      <c r="T126" s="95"/>
      <c r="U126" s="95"/>
      <c r="V126" s="98">
        <v>17585</v>
      </c>
      <c r="W126" s="95" t="s">
        <v>2240</v>
      </c>
      <c r="X126" s="95" t="s">
        <v>890</v>
      </c>
      <c r="Y126" s="95" t="s">
        <v>889</v>
      </c>
      <c r="Z126" s="95"/>
      <c r="AA126" s="95" t="s">
        <v>95</v>
      </c>
      <c r="AB126" s="95" t="s">
        <v>2496</v>
      </c>
      <c r="AC126" s="96"/>
      <c r="AD126" s="95" t="s">
        <v>2280</v>
      </c>
      <c r="AE126" s="96">
        <v>45105</v>
      </c>
      <c r="AF126" s="96">
        <v>45133</v>
      </c>
      <c r="AG126" s="99" t="s">
        <v>95</v>
      </c>
      <c r="AH126" s="100" t="s">
        <v>95</v>
      </c>
      <c r="AI126" s="96" t="s">
        <v>95</v>
      </c>
      <c r="AJ126" s="95" t="s">
        <v>95</v>
      </c>
      <c r="AK126" s="95" t="s">
        <v>95</v>
      </c>
      <c r="AL126" s="95"/>
      <c r="AM126" s="101">
        <v>200000</v>
      </c>
      <c r="AN126" s="101">
        <v>0</v>
      </c>
      <c r="AO126" s="101">
        <v>0</v>
      </c>
      <c r="AP126" s="101">
        <v>200000</v>
      </c>
      <c r="AQ126" s="101">
        <v>6666.666666666667</v>
      </c>
      <c r="AR126" s="101" t="s">
        <v>95</v>
      </c>
      <c r="AS126" s="96">
        <v>45135</v>
      </c>
      <c r="AT126" s="96">
        <v>45138</v>
      </c>
      <c r="AU126" s="95">
        <v>3</v>
      </c>
      <c r="AV126" s="96">
        <f t="shared" si="2"/>
        <v>45105</v>
      </c>
      <c r="AW126" s="99">
        <v>45111.680986921303</v>
      </c>
      <c r="AX126" s="102" t="s">
        <v>2537</v>
      </c>
      <c r="AY126" s="102">
        <f t="shared" si="3"/>
        <v>45133</v>
      </c>
      <c r="AZ126" s="103">
        <v>16</v>
      </c>
      <c r="BA126" s="104">
        <v>17</v>
      </c>
      <c r="BB126" s="105">
        <f>NETWORKDAYS.INTL(AV126+1,AY126,1,FESTIVOS[FECHA CORTA])</f>
        <v>18</v>
      </c>
    </row>
    <row r="127" spans="1:54" hidden="1" x14ac:dyDescent="0.25">
      <c r="A127" s="113">
        <v>1013617442</v>
      </c>
      <c r="B127" s="114" t="s">
        <v>2241</v>
      </c>
      <c r="C127" s="114" t="s">
        <v>821</v>
      </c>
      <c r="D127" s="114" t="s">
        <v>829</v>
      </c>
      <c r="E127" s="115" t="s">
        <v>756</v>
      </c>
      <c r="F127" s="114" t="s">
        <v>2239</v>
      </c>
      <c r="G127" s="116">
        <v>45133</v>
      </c>
      <c r="H127" s="115">
        <v>1427001</v>
      </c>
      <c r="I127" s="115" t="s">
        <v>757</v>
      </c>
      <c r="J127" s="115">
        <v>3222183419</v>
      </c>
      <c r="K127" s="115">
        <v>4600017284</v>
      </c>
      <c r="L127" s="117"/>
      <c r="M127" s="115" t="s">
        <v>758</v>
      </c>
      <c r="N127" s="117" t="s">
        <v>2276</v>
      </c>
      <c r="O127" s="116"/>
      <c r="P127" s="118">
        <v>17</v>
      </c>
      <c r="Q127" s="117" t="s">
        <v>2292</v>
      </c>
      <c r="R127" s="117" t="s">
        <v>915</v>
      </c>
      <c r="S127" s="117" t="s">
        <v>767</v>
      </c>
      <c r="T127" s="117"/>
      <c r="U127" s="117"/>
      <c r="V127" s="119">
        <v>17585</v>
      </c>
      <c r="W127" s="117" t="s">
        <v>2242</v>
      </c>
      <c r="X127" s="117" t="s">
        <v>890</v>
      </c>
      <c r="Y127" s="117" t="s">
        <v>889</v>
      </c>
      <c r="Z127" s="117"/>
      <c r="AA127" s="117" t="s">
        <v>2519</v>
      </c>
      <c r="AB127" s="117" t="s">
        <v>2496</v>
      </c>
      <c r="AC127" s="116"/>
      <c r="AD127" s="117" t="s">
        <v>2280</v>
      </c>
      <c r="AE127" s="116">
        <v>45105</v>
      </c>
      <c r="AF127" s="116">
        <v>45133</v>
      </c>
      <c r="AG127" s="120">
        <v>45146.347337962965</v>
      </c>
      <c r="AH127" s="121" t="s">
        <v>2193</v>
      </c>
      <c r="AI127" s="116">
        <v>45149</v>
      </c>
      <c r="AJ127" s="117">
        <v>13.347337962964957</v>
      </c>
      <c r="AK127" s="117">
        <v>16</v>
      </c>
      <c r="AL127" s="117"/>
      <c r="AM127" s="122">
        <v>200000</v>
      </c>
      <c r="AN127" s="122">
        <v>0</v>
      </c>
      <c r="AO127" s="122">
        <v>0</v>
      </c>
      <c r="AP127" s="122">
        <v>200000</v>
      </c>
      <c r="AQ127" s="122">
        <v>6666.666666666667</v>
      </c>
      <c r="AR127" s="122">
        <v>106666.66666666667</v>
      </c>
      <c r="AS127" s="116">
        <v>45134</v>
      </c>
      <c r="AT127" s="116">
        <v>45138</v>
      </c>
      <c r="AU127" s="117">
        <v>4</v>
      </c>
      <c r="AV127" s="116">
        <f t="shared" si="2"/>
        <v>45105</v>
      </c>
      <c r="AW127" s="120">
        <v>45111.680986921303</v>
      </c>
      <c r="AX127" s="123" t="s">
        <v>2537</v>
      </c>
      <c r="AY127" s="123">
        <f t="shared" si="3"/>
        <v>45133</v>
      </c>
      <c r="AZ127" s="124">
        <v>16</v>
      </c>
      <c r="BA127" s="125">
        <v>17</v>
      </c>
      <c r="BB127" s="126">
        <f>NETWORKDAYS.INTL(AV127+1,AY127,1,FESTIVOS[FECHA CORTA])</f>
        <v>18</v>
      </c>
    </row>
  </sheetData>
  <conditionalFormatting sqref="N1:O63">
    <cfRule type="cellIs" dxfId="1099" priority="3" operator="equal">
      <formula>"Revisar ingresos"</formula>
    </cfRule>
  </conditionalFormatting>
  <conditionalFormatting sqref="A1:A127">
    <cfRule type="duplicateValues" dxfId="1098" priority="2"/>
  </conditionalFormatting>
  <conditionalFormatting sqref="N65:O127 N2:N64">
    <cfRule type="cellIs" dxfId="1097" priority="1" operator="equal">
      <formula>"Revisar ingresos"</formula>
    </cfRule>
  </conditionalFormatting>
  <dataValidations disablePrompts="1" count="1">
    <dataValidation type="list" allowBlank="1" showInputMessage="1" showErrorMessage="1" sqref="AC2:AC127">
      <formula1>"SI, NO"</formula1>
    </dataValidation>
  </dataValidations>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P638"/>
  <sheetViews>
    <sheetView topLeftCell="Z1" zoomScale="70" zoomScaleNormal="70" workbookViewId="0">
      <pane ySplit="1" topLeftCell="A435" activePane="bottomLeft" state="frozen"/>
      <selection activeCell="AL1" sqref="AL1"/>
      <selection pane="bottomLeft" sqref="A1:BP638"/>
    </sheetView>
  </sheetViews>
  <sheetFormatPr baseColWidth="10" defaultColWidth="33" defaultRowHeight="15" x14ac:dyDescent="0.25"/>
  <cols>
    <col min="1" max="1" width="9.7109375" style="5" bestFit="1" customWidth="1"/>
    <col min="2" max="2" width="20.140625" style="5" bestFit="1" customWidth="1"/>
    <col min="3" max="3" width="35.28515625" style="5" bestFit="1" customWidth="1"/>
    <col min="4" max="4" width="20" style="5" bestFit="1" customWidth="1"/>
    <col min="5" max="5" width="21.7109375" style="5" bestFit="1" customWidth="1"/>
    <col min="6" max="6" width="42.5703125" style="5" bestFit="1" customWidth="1"/>
    <col min="7" max="7" width="11.42578125" style="5" bestFit="1" customWidth="1"/>
    <col min="8" max="8" width="33" style="5"/>
    <col min="9" max="9" width="65.7109375" style="5" bestFit="1" customWidth="1"/>
    <col min="10" max="10" width="96.42578125" style="5" bestFit="1" customWidth="1"/>
    <col min="11" max="11" width="26.7109375" style="5" bestFit="1" customWidth="1"/>
    <col min="12" max="12" width="78.140625" style="5" bestFit="1" customWidth="1"/>
    <col min="13" max="13" width="16.7109375" style="5" bestFit="1" customWidth="1"/>
    <col min="14" max="14" width="22" style="5" bestFit="1" customWidth="1"/>
    <col min="15" max="15" width="27.85546875" style="5" bestFit="1" customWidth="1"/>
    <col min="16" max="16" width="20.28515625" style="5" bestFit="1" customWidth="1"/>
    <col min="17" max="17" width="26.85546875" style="5" bestFit="1" customWidth="1"/>
    <col min="18" max="18" width="28.140625" style="5" bestFit="1" customWidth="1"/>
    <col min="19" max="19" width="20.28515625" style="5" bestFit="1" customWidth="1"/>
    <col min="20" max="21" width="34.42578125" style="5" bestFit="1" customWidth="1"/>
    <col min="22" max="22" width="21.7109375" style="5" bestFit="1" customWidth="1"/>
    <col min="23" max="23" width="28.5703125" style="5" bestFit="1" customWidth="1"/>
    <col min="24" max="24" width="27.140625" style="5" bestFit="1" customWidth="1"/>
    <col min="25" max="25" width="38.85546875" style="5" bestFit="1" customWidth="1"/>
    <col min="26" max="26" width="255.7109375" style="5" bestFit="1" customWidth="1"/>
    <col min="27" max="27" width="246.85546875" style="5" bestFit="1" customWidth="1"/>
    <col min="28" max="28" width="40.140625" style="5" bestFit="1" customWidth="1"/>
    <col min="29" max="29" width="41" style="5" bestFit="1" customWidth="1"/>
    <col min="30" max="30" width="44.28515625" style="5" bestFit="1" customWidth="1"/>
    <col min="31" max="31" width="51.42578125" style="5" bestFit="1" customWidth="1"/>
    <col min="32" max="32" width="75.28515625" style="5" bestFit="1" customWidth="1"/>
    <col min="33" max="33" width="67.7109375" style="5" bestFit="1" customWidth="1"/>
    <col min="34" max="34" width="91.42578125" style="5" bestFit="1" customWidth="1"/>
    <col min="35" max="35" width="67.7109375" style="5" bestFit="1" customWidth="1"/>
    <col min="36" max="36" width="91.42578125" style="5" bestFit="1" customWidth="1"/>
    <col min="37" max="37" width="67.7109375" style="5" bestFit="1" customWidth="1"/>
    <col min="38" max="38" width="91.42578125" style="5" bestFit="1" customWidth="1"/>
    <col min="39" max="39" width="42.85546875" style="5" bestFit="1" customWidth="1"/>
    <col min="40" max="40" width="66.42578125" style="5" bestFit="1" customWidth="1"/>
    <col min="41" max="42" width="255.7109375" style="5" bestFit="1" customWidth="1"/>
    <col min="43" max="43" width="32.5703125" style="5" bestFit="1" customWidth="1"/>
    <col min="44" max="44" width="10" style="5" bestFit="1" customWidth="1"/>
    <col min="45" max="45" width="163.42578125" style="5" bestFit="1" customWidth="1"/>
    <col min="46" max="46" width="63.85546875" style="5" bestFit="1" customWidth="1"/>
    <col min="47" max="47" width="17.42578125" style="5" bestFit="1" customWidth="1"/>
    <col min="48" max="48" width="23.42578125" style="5" bestFit="1" customWidth="1"/>
    <col min="49" max="49" width="19.28515625" style="5" bestFit="1" customWidth="1"/>
    <col min="50" max="50" width="20.140625" style="5" bestFit="1" customWidth="1"/>
    <col min="51" max="51" width="23.140625" style="5" bestFit="1" customWidth="1"/>
    <col min="52" max="52" width="33.85546875" style="5" bestFit="1" customWidth="1"/>
    <col min="53" max="53" width="20.28515625" style="5" bestFit="1" customWidth="1"/>
    <col min="54" max="54" width="18.85546875" style="5" bestFit="1" customWidth="1"/>
    <col min="55" max="55" width="13.140625" style="5" bestFit="1" customWidth="1"/>
    <col min="56" max="56" width="17.85546875" style="5" bestFit="1" customWidth="1"/>
    <col min="57" max="57" width="21" style="5" bestFit="1" customWidth="1"/>
    <col min="58" max="58" width="15.85546875" style="5" bestFit="1" customWidth="1"/>
    <col min="59" max="59" width="36.85546875" style="5" bestFit="1" customWidth="1"/>
    <col min="60" max="60" width="25" style="5" bestFit="1" customWidth="1"/>
    <col min="61" max="61" width="22.85546875" style="5" bestFit="1" customWidth="1"/>
    <col min="62" max="64" width="16" style="5" bestFit="1" customWidth="1"/>
    <col min="65" max="65" width="143.42578125" style="5" bestFit="1" customWidth="1"/>
    <col min="66" max="66" width="16" style="5" bestFit="1" customWidth="1"/>
    <col min="67" max="67" width="46" style="5" bestFit="1" customWidth="1"/>
    <col min="68" max="68" width="78.140625" style="5" bestFit="1" customWidth="1"/>
    <col min="69" max="16384" width="33" style="5"/>
  </cols>
  <sheetData>
    <row r="1" spans="1:68" x14ac:dyDescent="0.25">
      <c r="A1" s="1" t="s">
        <v>2</v>
      </c>
      <c r="B1" s="1" t="s">
        <v>3</v>
      </c>
      <c r="C1" s="1" t="s">
        <v>4</v>
      </c>
      <c r="D1" s="1" t="s">
        <v>5</v>
      </c>
      <c r="E1" s="1" t="s">
        <v>6</v>
      </c>
      <c r="F1" s="1" t="s">
        <v>7</v>
      </c>
      <c r="G1" s="1" t="s">
        <v>8</v>
      </c>
      <c r="H1" s="1" t="s">
        <v>9</v>
      </c>
      <c r="I1" s="1" t="s">
        <v>10</v>
      </c>
      <c r="J1" s="1" t="s">
        <v>11</v>
      </c>
      <c r="K1" s="1" t="s">
        <v>12</v>
      </c>
      <c r="L1" s="1" t="s">
        <v>13</v>
      </c>
      <c r="M1" s="1" t="s">
        <v>14</v>
      </c>
      <c r="N1" s="1" t="s">
        <v>15</v>
      </c>
      <c r="O1" s="1" t="s">
        <v>16</v>
      </c>
      <c r="P1" s="1" t="s">
        <v>17</v>
      </c>
      <c r="Q1" s="1" t="s">
        <v>18</v>
      </c>
      <c r="R1" s="1" t="s">
        <v>19</v>
      </c>
      <c r="S1" s="1" t="s">
        <v>20</v>
      </c>
      <c r="T1" s="1" t="s">
        <v>21</v>
      </c>
      <c r="U1" s="1" t="s">
        <v>22</v>
      </c>
      <c r="V1" s="1" t="s">
        <v>23</v>
      </c>
      <c r="W1" s="1" t="s">
        <v>24</v>
      </c>
      <c r="X1" s="1" t="s">
        <v>25</v>
      </c>
      <c r="Y1" s="1" t="s">
        <v>26</v>
      </c>
      <c r="Z1" s="1" t="s">
        <v>27</v>
      </c>
      <c r="AA1" s="1" t="s">
        <v>28</v>
      </c>
      <c r="AB1" s="1" t="s">
        <v>29</v>
      </c>
      <c r="AC1" s="1" t="s">
        <v>30</v>
      </c>
      <c r="AD1" s="1" t="s">
        <v>31</v>
      </c>
      <c r="AE1" s="1" t="s">
        <v>32</v>
      </c>
      <c r="AF1" s="1" t="s">
        <v>33</v>
      </c>
      <c r="AG1" s="1" t="s">
        <v>34</v>
      </c>
      <c r="AH1" s="1" t="s">
        <v>35</v>
      </c>
      <c r="AI1" s="1" t="s">
        <v>36</v>
      </c>
      <c r="AJ1" s="1" t="s">
        <v>37</v>
      </c>
      <c r="AK1" s="1" t="s">
        <v>38</v>
      </c>
      <c r="AL1" s="1" t="s">
        <v>39</v>
      </c>
      <c r="AM1" s="1" t="s">
        <v>40</v>
      </c>
      <c r="AN1" s="1" t="s">
        <v>41</v>
      </c>
      <c r="AO1" s="1" t="s">
        <v>42</v>
      </c>
      <c r="AP1" s="1" t="s">
        <v>43</v>
      </c>
      <c r="AQ1" s="1" t="s">
        <v>44</v>
      </c>
      <c r="AR1" s="1" t="s">
        <v>45</v>
      </c>
      <c r="AS1" s="1" t="s">
        <v>46</v>
      </c>
      <c r="AT1" s="1" t="s">
        <v>47</v>
      </c>
      <c r="AU1" s="1" t="s">
        <v>48</v>
      </c>
      <c r="AV1" s="1" t="s">
        <v>49</v>
      </c>
      <c r="AW1" s="1" t="s">
        <v>50</v>
      </c>
      <c r="AX1" s="1" t="s">
        <v>51</v>
      </c>
      <c r="AY1" s="1" t="s">
        <v>52</v>
      </c>
      <c r="AZ1" s="1" t="s">
        <v>53</v>
      </c>
      <c r="BA1" s="1" t="s">
        <v>54</v>
      </c>
      <c r="BB1" s="1" t="s">
        <v>55</v>
      </c>
      <c r="BC1" s="1" t="s">
        <v>56</v>
      </c>
      <c r="BD1" s="1" t="s">
        <v>57</v>
      </c>
      <c r="BE1" s="1" t="s">
        <v>58</v>
      </c>
      <c r="BF1" s="1" t="s">
        <v>59</v>
      </c>
      <c r="BG1" s="1" t="s">
        <v>60</v>
      </c>
      <c r="BH1" s="1" t="s">
        <v>61</v>
      </c>
      <c r="BI1" s="1" t="s">
        <v>62</v>
      </c>
      <c r="BJ1" s="1" t="s">
        <v>1171</v>
      </c>
      <c r="BK1" s="1" t="s">
        <v>0</v>
      </c>
      <c r="BL1" s="1" t="s">
        <v>1</v>
      </c>
      <c r="BM1" s="1" t="s">
        <v>1278</v>
      </c>
      <c r="BN1" s="1" t="s">
        <v>1279</v>
      </c>
      <c r="BO1" s="1" t="s">
        <v>3453</v>
      </c>
      <c r="BP1" s="1" t="s">
        <v>3454</v>
      </c>
    </row>
    <row r="2" spans="1:68" x14ac:dyDescent="0.25">
      <c r="A2" s="1">
        <v>17663</v>
      </c>
      <c r="B2" s="1">
        <v>1012461366</v>
      </c>
      <c r="C2" s="1" t="s">
        <v>1280</v>
      </c>
      <c r="D2" s="1" t="s">
        <v>80</v>
      </c>
      <c r="E2" s="1">
        <v>80100889</v>
      </c>
      <c r="F2" s="1" t="s">
        <v>109</v>
      </c>
      <c r="G2" s="1">
        <v>1056001</v>
      </c>
      <c r="H2" s="1" t="s">
        <v>110</v>
      </c>
      <c r="I2" s="1" t="s">
        <v>133</v>
      </c>
      <c r="J2" s="1" t="s">
        <v>140</v>
      </c>
      <c r="K2" s="2">
        <v>45139.443055555559</v>
      </c>
      <c r="L2" s="1" t="s">
        <v>150</v>
      </c>
      <c r="M2" s="1">
        <v>1</v>
      </c>
      <c r="N2" s="1" t="s">
        <v>70</v>
      </c>
      <c r="O2" s="1" t="s">
        <v>71</v>
      </c>
      <c r="P2" s="1" t="s">
        <v>72</v>
      </c>
      <c r="Q2" s="1" t="s">
        <v>73</v>
      </c>
      <c r="R2" s="1" t="s">
        <v>1281</v>
      </c>
      <c r="S2" s="1">
        <v>0</v>
      </c>
      <c r="T2" s="1">
        <v>0</v>
      </c>
      <c r="U2" s="1">
        <v>0</v>
      </c>
      <c r="V2" s="1">
        <v>1160000</v>
      </c>
      <c r="W2" s="1">
        <v>0</v>
      </c>
      <c r="X2" s="1" t="s">
        <v>1281</v>
      </c>
      <c r="Y2" s="1" t="s">
        <v>89</v>
      </c>
      <c r="Z2" s="1" t="s">
        <v>1282</v>
      </c>
      <c r="AA2" s="1" t="s">
        <v>271</v>
      </c>
      <c r="AB2" s="1" t="s">
        <v>1283</v>
      </c>
      <c r="AC2" s="1"/>
      <c r="AD2" s="1"/>
      <c r="AE2" s="1" t="s">
        <v>1280</v>
      </c>
      <c r="AF2" s="79">
        <v>45139</v>
      </c>
      <c r="AG2" s="1" t="s">
        <v>76</v>
      </c>
      <c r="AH2" s="79">
        <v>45139</v>
      </c>
      <c r="AI2" s="1"/>
      <c r="AJ2" s="79"/>
      <c r="AK2" s="1"/>
      <c r="AL2" s="79"/>
      <c r="AM2" s="1" t="s">
        <v>109</v>
      </c>
      <c r="AN2" s="79">
        <v>45141</v>
      </c>
      <c r="AO2" s="1" t="s">
        <v>1284</v>
      </c>
      <c r="AP2" s="1"/>
      <c r="AQ2" s="1" t="s">
        <v>93</v>
      </c>
      <c r="AR2" s="1">
        <v>1056001</v>
      </c>
      <c r="AS2" s="1" t="s">
        <v>1285</v>
      </c>
      <c r="AT2" s="1" t="s">
        <v>85</v>
      </c>
      <c r="AU2" s="1">
        <v>1</v>
      </c>
      <c r="AV2" s="1">
        <v>1</v>
      </c>
      <c r="AW2" s="1">
        <v>0</v>
      </c>
      <c r="AX2" s="1">
        <v>5.5555555554747116E-2</v>
      </c>
      <c r="AY2" s="1">
        <v>2.25</v>
      </c>
      <c r="AZ2" s="1" t="s">
        <v>888</v>
      </c>
      <c r="BA2" s="1">
        <v>10</v>
      </c>
      <c r="BB2" s="1">
        <v>16</v>
      </c>
      <c r="BC2" s="1">
        <v>6</v>
      </c>
      <c r="BD2" s="1">
        <v>0.25</v>
      </c>
      <c r="BE2" s="1">
        <v>3</v>
      </c>
      <c r="BF2" s="1">
        <v>2.25</v>
      </c>
      <c r="BG2" s="1">
        <v>58</v>
      </c>
      <c r="BH2" s="1" t="s">
        <v>95</v>
      </c>
      <c r="BI2" s="1" t="b">
        <v>1</v>
      </c>
      <c r="BJ2" s="1" t="b">
        <v>1</v>
      </c>
      <c r="BK2" s="1">
        <v>3.6882041319477139</v>
      </c>
      <c r="BL2" s="1">
        <v>1.6666666666666665</v>
      </c>
      <c r="BM2" s="1" t="s">
        <v>1802</v>
      </c>
      <c r="BN2" s="1"/>
      <c r="BO2" s="1" t="s">
        <v>3455</v>
      </c>
      <c r="BP2" s="1" t="s">
        <v>150</v>
      </c>
    </row>
    <row r="3" spans="1:68" x14ac:dyDescent="0.25">
      <c r="A3" s="1">
        <v>17665</v>
      </c>
      <c r="B3" s="1">
        <v>52972403</v>
      </c>
      <c r="C3" s="1" t="s">
        <v>65</v>
      </c>
      <c r="D3" s="1" t="s">
        <v>80</v>
      </c>
      <c r="E3" s="1">
        <v>79976737</v>
      </c>
      <c r="F3" s="1" t="s">
        <v>452</v>
      </c>
      <c r="G3" s="1">
        <v>4341007</v>
      </c>
      <c r="H3" s="1" t="s">
        <v>67</v>
      </c>
      <c r="I3" s="1" t="s">
        <v>122</v>
      </c>
      <c r="J3" s="1" t="s">
        <v>123</v>
      </c>
      <c r="K3" s="2">
        <v>45140.495138888888</v>
      </c>
      <c r="L3" s="1" t="s">
        <v>877</v>
      </c>
      <c r="M3" s="1">
        <v>1</v>
      </c>
      <c r="N3" s="1" t="s">
        <v>70</v>
      </c>
      <c r="O3" s="1" t="s">
        <v>71</v>
      </c>
      <c r="P3" s="1" t="s">
        <v>88</v>
      </c>
      <c r="Q3" s="1" t="s">
        <v>73</v>
      </c>
      <c r="R3" s="1" t="s">
        <v>73</v>
      </c>
      <c r="S3" s="1">
        <v>0</v>
      </c>
      <c r="T3" s="1">
        <v>0</v>
      </c>
      <c r="U3" s="1">
        <v>0</v>
      </c>
      <c r="V3" s="1">
        <v>1160000</v>
      </c>
      <c r="W3" s="1">
        <v>0</v>
      </c>
      <c r="X3" s="1" t="s">
        <v>73</v>
      </c>
      <c r="Y3" s="1" t="s">
        <v>89</v>
      </c>
      <c r="Z3" s="1" t="s">
        <v>1305</v>
      </c>
      <c r="AA3" s="1"/>
      <c r="AB3" s="1" t="s">
        <v>1306</v>
      </c>
      <c r="AC3" s="1"/>
      <c r="AD3" s="1"/>
      <c r="AE3" s="1" t="s">
        <v>65</v>
      </c>
      <c r="AF3" s="79">
        <v>45140</v>
      </c>
      <c r="AG3" s="1" t="s">
        <v>76</v>
      </c>
      <c r="AH3" s="79">
        <v>45141</v>
      </c>
      <c r="AI3" s="1"/>
      <c r="AJ3" s="79"/>
      <c r="AK3" s="1"/>
      <c r="AL3" s="79"/>
      <c r="AM3" s="1" t="s">
        <v>452</v>
      </c>
      <c r="AN3" s="79">
        <v>45142</v>
      </c>
      <c r="AO3" s="1" t="s">
        <v>1307</v>
      </c>
      <c r="AP3" s="1"/>
      <c r="AQ3" s="1" t="s">
        <v>93</v>
      </c>
      <c r="AR3" s="1">
        <v>4341007</v>
      </c>
      <c r="AS3" s="1" t="s">
        <v>1308</v>
      </c>
      <c r="AT3" s="1" t="s">
        <v>85</v>
      </c>
      <c r="AU3" s="1">
        <v>1</v>
      </c>
      <c r="AV3" s="1">
        <v>1</v>
      </c>
      <c r="AW3" s="1">
        <v>0</v>
      </c>
      <c r="AX3" s="1">
        <v>1.0263888888875954</v>
      </c>
      <c r="AY3" s="1">
        <v>2.1666666666666665</v>
      </c>
      <c r="AZ3" s="1" t="s">
        <v>879</v>
      </c>
      <c r="BA3" s="1">
        <v>11</v>
      </c>
      <c r="BB3" s="1">
        <v>15</v>
      </c>
      <c r="BC3" s="1">
        <v>4</v>
      </c>
      <c r="BD3" s="1">
        <v>0.16666666666666666</v>
      </c>
      <c r="BE3" s="1">
        <v>3</v>
      </c>
      <c r="BF3" s="1">
        <v>2.1666666666666665</v>
      </c>
      <c r="BG3" s="1">
        <v>57</v>
      </c>
      <c r="BH3" s="1" t="s">
        <v>95</v>
      </c>
      <c r="BI3" s="1" t="b">
        <v>1</v>
      </c>
      <c r="BJ3" s="1" t="b">
        <v>1</v>
      </c>
      <c r="BK3" s="1">
        <v>2.9387160532351118</v>
      </c>
      <c r="BL3" s="1">
        <v>0.95833333333333337</v>
      </c>
      <c r="BM3" s="1" t="s">
        <v>120</v>
      </c>
      <c r="BN3" s="1"/>
      <c r="BO3" s="1" t="s">
        <v>3456</v>
      </c>
      <c r="BP3" s="1" t="s">
        <v>877</v>
      </c>
    </row>
    <row r="4" spans="1:68" x14ac:dyDescent="0.25">
      <c r="A4" s="1">
        <v>17666</v>
      </c>
      <c r="B4" s="1">
        <v>52972403</v>
      </c>
      <c r="C4" s="1" t="s">
        <v>65</v>
      </c>
      <c r="D4" s="1" t="s">
        <v>1291</v>
      </c>
      <c r="E4" s="1">
        <v>80761207</v>
      </c>
      <c r="F4" s="1" t="s">
        <v>173</v>
      </c>
      <c r="G4" s="1">
        <v>1194001</v>
      </c>
      <c r="H4" s="1" t="s">
        <v>110</v>
      </c>
      <c r="I4" s="1" t="s">
        <v>397</v>
      </c>
      <c r="J4" s="1" t="s">
        <v>1309</v>
      </c>
      <c r="K4" s="2">
        <v>45140.586111111108</v>
      </c>
      <c r="L4" s="1" t="s">
        <v>462</v>
      </c>
      <c r="M4" s="1">
        <v>1</v>
      </c>
      <c r="N4" s="1" t="s">
        <v>70</v>
      </c>
      <c r="O4" s="1" t="s">
        <v>71</v>
      </c>
      <c r="P4" s="1" t="s">
        <v>177</v>
      </c>
      <c r="Q4" s="1" t="s">
        <v>1281</v>
      </c>
      <c r="R4" s="1" t="s">
        <v>73</v>
      </c>
      <c r="S4" s="1">
        <v>0</v>
      </c>
      <c r="T4" s="1">
        <v>0</v>
      </c>
      <c r="U4" s="1">
        <v>0</v>
      </c>
      <c r="V4" s="1">
        <v>1160000</v>
      </c>
      <c r="W4" s="1">
        <v>325900</v>
      </c>
      <c r="X4" s="1" t="s">
        <v>73</v>
      </c>
      <c r="Y4" s="1" t="s">
        <v>89</v>
      </c>
      <c r="Z4" s="1" t="s">
        <v>1310</v>
      </c>
      <c r="AA4" s="1" t="s">
        <v>183</v>
      </c>
      <c r="AB4" s="1" t="s">
        <v>1311</v>
      </c>
      <c r="AC4" s="1"/>
      <c r="AD4" s="1" t="s">
        <v>76</v>
      </c>
      <c r="AE4" s="1" t="s">
        <v>65</v>
      </c>
      <c r="AF4" s="79">
        <v>45140</v>
      </c>
      <c r="AG4" s="1"/>
      <c r="AH4" s="79"/>
      <c r="AI4" s="1"/>
      <c r="AJ4" s="79"/>
      <c r="AK4" s="1"/>
      <c r="AL4" s="79"/>
      <c r="AM4" s="1"/>
      <c r="AN4" s="79"/>
      <c r="AO4" s="1" t="s">
        <v>1312</v>
      </c>
      <c r="AP4" s="1"/>
      <c r="AQ4" s="1" t="s">
        <v>93</v>
      </c>
      <c r="AR4" s="1">
        <v>1198001</v>
      </c>
      <c r="AS4" s="1" t="s">
        <v>1313</v>
      </c>
      <c r="AT4" s="1" t="s">
        <v>1314</v>
      </c>
      <c r="AU4" s="1">
        <v>1</v>
      </c>
      <c r="AV4" s="1">
        <v>0</v>
      </c>
      <c r="AW4" s="1">
        <v>1</v>
      </c>
      <c r="AX4" s="1">
        <v>0</v>
      </c>
      <c r="AY4" s="1">
        <v>0</v>
      </c>
      <c r="AZ4" s="1" t="s">
        <v>181</v>
      </c>
      <c r="BA4" s="1">
        <v>14</v>
      </c>
      <c r="BB4" s="1">
        <v>0</v>
      </c>
      <c r="BC4" s="1">
        <v>10</v>
      </c>
      <c r="BD4" s="1">
        <v>0.41666666666666669</v>
      </c>
      <c r="BE4" s="1">
        <v>-32233</v>
      </c>
      <c r="BF4" s="1">
        <v>-32234.583333333332</v>
      </c>
      <c r="BG4" s="1">
        <v>57</v>
      </c>
      <c r="BH4" s="1" t="s">
        <v>95</v>
      </c>
      <c r="BI4" s="1" t="b">
        <v>1</v>
      </c>
      <c r="BJ4" s="1" t="b">
        <v>1</v>
      </c>
      <c r="BK4" s="1">
        <v>2.9381609490737901</v>
      </c>
      <c r="BL4" s="1">
        <v>0.95833333333333337</v>
      </c>
      <c r="BM4" s="1" t="s">
        <v>120</v>
      </c>
      <c r="BN4" s="1"/>
      <c r="BO4" s="1" t="s">
        <v>3457</v>
      </c>
      <c r="BP4" s="1" t="s">
        <v>462</v>
      </c>
    </row>
    <row r="5" spans="1:68" x14ac:dyDescent="0.25">
      <c r="A5" s="1">
        <v>17667</v>
      </c>
      <c r="B5" s="1">
        <v>52972403</v>
      </c>
      <c r="C5" s="1" t="s">
        <v>65</v>
      </c>
      <c r="D5" s="1" t="s">
        <v>1322</v>
      </c>
      <c r="E5" s="1">
        <v>80761207</v>
      </c>
      <c r="F5" s="1" t="s">
        <v>173</v>
      </c>
      <c r="G5" s="1">
        <v>1198001</v>
      </c>
      <c r="H5" s="1" t="s">
        <v>110</v>
      </c>
      <c r="I5" s="1" t="s">
        <v>397</v>
      </c>
      <c r="J5" s="1" t="s">
        <v>398</v>
      </c>
      <c r="K5" s="2">
        <v>45140.586111111108</v>
      </c>
      <c r="L5" s="1" t="s">
        <v>462</v>
      </c>
      <c r="M5" s="1">
        <v>1</v>
      </c>
      <c r="N5" s="1" t="s">
        <v>70</v>
      </c>
      <c r="O5" s="1" t="s">
        <v>71</v>
      </c>
      <c r="P5" s="1" t="s">
        <v>177</v>
      </c>
      <c r="Q5" s="1" t="s">
        <v>1281</v>
      </c>
      <c r="R5" s="1" t="s">
        <v>73</v>
      </c>
      <c r="S5" s="1">
        <v>0</v>
      </c>
      <c r="T5" s="1">
        <v>0</v>
      </c>
      <c r="U5" s="1">
        <v>0</v>
      </c>
      <c r="V5" s="1">
        <v>1160000</v>
      </c>
      <c r="W5" s="1">
        <v>325900</v>
      </c>
      <c r="X5" s="1" t="s">
        <v>73</v>
      </c>
      <c r="Y5" s="1" t="s">
        <v>89</v>
      </c>
      <c r="Z5" s="1" t="s">
        <v>1323</v>
      </c>
      <c r="AA5" s="1" t="s">
        <v>183</v>
      </c>
      <c r="AB5" s="1" t="s">
        <v>1324</v>
      </c>
      <c r="AC5" s="1" t="s">
        <v>173</v>
      </c>
      <c r="AD5" s="1"/>
      <c r="AE5" s="1" t="s">
        <v>65</v>
      </c>
      <c r="AF5" s="79">
        <v>45140</v>
      </c>
      <c r="AG5" s="1" t="s">
        <v>76</v>
      </c>
      <c r="AH5" s="79">
        <v>45141</v>
      </c>
      <c r="AI5" s="1"/>
      <c r="AJ5" s="79"/>
      <c r="AK5" s="1"/>
      <c r="AL5" s="79"/>
      <c r="AM5" s="1"/>
      <c r="AN5" s="79"/>
      <c r="AO5" s="1" t="s">
        <v>1325</v>
      </c>
      <c r="AP5" s="1" t="s">
        <v>1326</v>
      </c>
      <c r="AQ5" s="1" t="s">
        <v>93</v>
      </c>
      <c r="AR5" s="1">
        <v>1198001</v>
      </c>
      <c r="AS5" s="1" t="s">
        <v>1327</v>
      </c>
      <c r="AT5" s="1" t="s">
        <v>1328</v>
      </c>
      <c r="AU5" s="1">
        <v>1</v>
      </c>
      <c r="AV5" s="1">
        <v>0</v>
      </c>
      <c r="AW5" s="1">
        <v>1</v>
      </c>
      <c r="AX5" s="1">
        <v>1.070833333338669</v>
      </c>
      <c r="AY5" s="1">
        <v>0</v>
      </c>
      <c r="AZ5" s="1" t="s">
        <v>181</v>
      </c>
      <c r="BA5" s="1">
        <v>14</v>
      </c>
      <c r="BB5" s="1">
        <v>0</v>
      </c>
      <c r="BC5" s="1">
        <v>10</v>
      </c>
      <c r="BD5" s="1">
        <v>0.41666666666666669</v>
      </c>
      <c r="BE5" s="1">
        <v>-32233</v>
      </c>
      <c r="BF5" s="1">
        <v>-32234.583333333332</v>
      </c>
      <c r="BG5" s="1">
        <v>57</v>
      </c>
      <c r="BH5" s="1" t="s">
        <v>95</v>
      </c>
      <c r="BI5" s="1" t="b">
        <v>1</v>
      </c>
      <c r="BJ5" s="1" t="b">
        <v>1</v>
      </c>
      <c r="BK5" s="1">
        <v>1.83136825231486</v>
      </c>
      <c r="BL5" s="1">
        <v>0.83333333333333337</v>
      </c>
      <c r="BM5" s="1" t="s">
        <v>264</v>
      </c>
      <c r="BN5" s="1"/>
      <c r="BO5" s="1" t="s">
        <v>3458</v>
      </c>
      <c r="BP5" s="1" t="s">
        <v>462</v>
      </c>
    </row>
    <row r="6" spans="1:68" x14ac:dyDescent="0.25">
      <c r="A6" s="1">
        <v>17668</v>
      </c>
      <c r="B6" s="1">
        <v>52972403</v>
      </c>
      <c r="C6" s="1" t="s">
        <v>65</v>
      </c>
      <c r="D6" s="1" t="s">
        <v>1322</v>
      </c>
      <c r="E6" s="1">
        <v>80761207</v>
      </c>
      <c r="F6" s="1" t="s">
        <v>173</v>
      </c>
      <c r="G6" s="1">
        <v>1198001</v>
      </c>
      <c r="H6" s="1" t="s">
        <v>110</v>
      </c>
      <c r="I6" s="1" t="s">
        <v>397</v>
      </c>
      <c r="J6" s="1" t="s">
        <v>398</v>
      </c>
      <c r="K6" s="2">
        <v>45140.586805555555</v>
      </c>
      <c r="L6" s="1" t="s">
        <v>462</v>
      </c>
      <c r="M6" s="1">
        <v>1</v>
      </c>
      <c r="N6" s="1" t="s">
        <v>70</v>
      </c>
      <c r="O6" s="1" t="s">
        <v>71</v>
      </c>
      <c r="P6" s="1" t="s">
        <v>177</v>
      </c>
      <c r="Q6" s="1" t="s">
        <v>1281</v>
      </c>
      <c r="R6" s="1" t="s">
        <v>73</v>
      </c>
      <c r="S6" s="1">
        <v>0</v>
      </c>
      <c r="T6" s="1">
        <v>0</v>
      </c>
      <c r="U6" s="1">
        <v>0</v>
      </c>
      <c r="V6" s="1">
        <v>1160000</v>
      </c>
      <c r="W6" s="1">
        <v>325900</v>
      </c>
      <c r="X6" s="1" t="s">
        <v>73</v>
      </c>
      <c r="Y6" s="1" t="s">
        <v>89</v>
      </c>
      <c r="Z6" s="1" t="s">
        <v>1329</v>
      </c>
      <c r="AA6" s="1" t="s">
        <v>183</v>
      </c>
      <c r="AB6" s="1" t="s">
        <v>1330</v>
      </c>
      <c r="AC6" s="1" t="s">
        <v>173</v>
      </c>
      <c r="AD6" s="1"/>
      <c r="AE6" s="1" t="s">
        <v>65</v>
      </c>
      <c r="AF6" s="79">
        <v>45140</v>
      </c>
      <c r="AG6" s="1" t="s">
        <v>76</v>
      </c>
      <c r="AH6" s="79">
        <v>45141</v>
      </c>
      <c r="AI6" s="1"/>
      <c r="AJ6" s="79"/>
      <c r="AK6" s="1"/>
      <c r="AL6" s="79"/>
      <c r="AM6" s="1"/>
      <c r="AN6" s="79"/>
      <c r="AO6" s="1" t="s">
        <v>1331</v>
      </c>
      <c r="AP6" s="1" t="s">
        <v>1332</v>
      </c>
      <c r="AQ6" s="1" t="s">
        <v>93</v>
      </c>
      <c r="AR6" s="1">
        <v>1198001</v>
      </c>
      <c r="AS6" s="1" t="s">
        <v>1333</v>
      </c>
      <c r="AT6" s="1" t="s">
        <v>1328</v>
      </c>
      <c r="AU6" s="1">
        <v>1</v>
      </c>
      <c r="AV6" s="1">
        <v>0</v>
      </c>
      <c r="AW6" s="1">
        <v>1</v>
      </c>
      <c r="AX6" s="1">
        <v>1.0715277777781012</v>
      </c>
      <c r="AY6" s="1">
        <v>0</v>
      </c>
      <c r="AZ6" s="1" t="s">
        <v>181</v>
      </c>
      <c r="BA6" s="1">
        <v>14</v>
      </c>
      <c r="BB6" s="1">
        <v>0</v>
      </c>
      <c r="BC6" s="1">
        <v>10</v>
      </c>
      <c r="BD6" s="1">
        <v>0.41666666666666702</v>
      </c>
      <c r="BE6" s="1">
        <v>-32233</v>
      </c>
      <c r="BF6" s="1">
        <v>-32234.583333333332</v>
      </c>
      <c r="BG6" s="1">
        <v>57</v>
      </c>
      <c r="BH6" s="1" t="s">
        <v>95</v>
      </c>
      <c r="BI6" s="1" t="b">
        <v>1</v>
      </c>
      <c r="BJ6" s="1" t="b">
        <v>1</v>
      </c>
      <c r="BK6" s="1">
        <v>1.7354050927679054E-2</v>
      </c>
      <c r="BL6" s="1">
        <v>0</v>
      </c>
      <c r="BM6" s="1" t="s">
        <v>120</v>
      </c>
      <c r="BN6" s="1"/>
      <c r="BO6" s="1" t="s">
        <v>3459</v>
      </c>
      <c r="BP6" s="1" t="s">
        <v>462</v>
      </c>
    </row>
    <row r="7" spans="1:68" x14ac:dyDescent="0.25">
      <c r="A7" s="1">
        <v>17669</v>
      </c>
      <c r="B7" s="1">
        <v>52972403</v>
      </c>
      <c r="C7" s="1" t="s">
        <v>65</v>
      </c>
      <c r="D7" s="1" t="s">
        <v>1291</v>
      </c>
      <c r="E7" s="1">
        <v>80761207</v>
      </c>
      <c r="F7" s="1" t="s">
        <v>173</v>
      </c>
      <c r="G7" s="1">
        <v>1194001</v>
      </c>
      <c r="H7" s="1" t="s">
        <v>110</v>
      </c>
      <c r="I7" s="1" t="s">
        <v>397</v>
      </c>
      <c r="J7" s="1" t="s">
        <v>1309</v>
      </c>
      <c r="K7" s="2">
        <v>45140.586805555555</v>
      </c>
      <c r="L7" s="1" t="s">
        <v>399</v>
      </c>
      <c r="M7" s="1">
        <v>1</v>
      </c>
      <c r="N7" s="1" t="s">
        <v>70</v>
      </c>
      <c r="O7" s="1" t="s">
        <v>71</v>
      </c>
      <c r="P7" s="1" t="s">
        <v>177</v>
      </c>
      <c r="Q7" s="1" t="s">
        <v>1281</v>
      </c>
      <c r="R7" s="1" t="s">
        <v>73</v>
      </c>
      <c r="S7" s="1">
        <v>0</v>
      </c>
      <c r="T7" s="1">
        <v>0</v>
      </c>
      <c r="U7" s="1">
        <v>0</v>
      </c>
      <c r="V7" s="1">
        <v>1160000</v>
      </c>
      <c r="W7" s="1">
        <v>325900</v>
      </c>
      <c r="X7" s="1" t="s">
        <v>73</v>
      </c>
      <c r="Y7" s="1" t="s">
        <v>89</v>
      </c>
      <c r="Z7" s="1" t="s">
        <v>1315</v>
      </c>
      <c r="AA7" s="1" t="s">
        <v>183</v>
      </c>
      <c r="AB7" s="1" t="s">
        <v>1316</v>
      </c>
      <c r="AC7" s="1"/>
      <c r="AD7" s="1" t="s">
        <v>76</v>
      </c>
      <c r="AE7" s="1" t="s">
        <v>65</v>
      </c>
      <c r="AF7" s="79">
        <v>45140</v>
      </c>
      <c r="AG7" s="1"/>
      <c r="AH7" s="79"/>
      <c r="AI7" s="1"/>
      <c r="AJ7" s="79"/>
      <c r="AK7" s="1"/>
      <c r="AL7" s="79"/>
      <c r="AM7" s="1"/>
      <c r="AN7" s="79"/>
      <c r="AO7" s="1" t="s">
        <v>1317</v>
      </c>
      <c r="AP7" s="1"/>
      <c r="AQ7" s="1" t="s">
        <v>93</v>
      </c>
      <c r="AR7" s="1">
        <v>1198001</v>
      </c>
      <c r="AS7" s="1" t="s">
        <v>1318</v>
      </c>
      <c r="AT7" s="1" t="s">
        <v>1314</v>
      </c>
      <c r="AU7" s="1">
        <v>1</v>
      </c>
      <c r="AV7" s="1">
        <v>0</v>
      </c>
      <c r="AW7" s="1">
        <v>1</v>
      </c>
      <c r="AX7" s="1">
        <v>0</v>
      </c>
      <c r="AY7" s="1">
        <v>0</v>
      </c>
      <c r="AZ7" s="1" t="s">
        <v>181</v>
      </c>
      <c r="BA7" s="1">
        <v>14</v>
      </c>
      <c r="BB7" s="1">
        <v>0</v>
      </c>
      <c r="BC7" s="1">
        <v>10</v>
      </c>
      <c r="BD7" s="1">
        <v>0.41666666666666669</v>
      </c>
      <c r="BE7" s="1">
        <v>-32233</v>
      </c>
      <c r="BF7" s="1">
        <v>-32234.583333333332</v>
      </c>
      <c r="BG7" s="1">
        <v>57</v>
      </c>
      <c r="BH7" s="1" t="s">
        <v>95</v>
      </c>
      <c r="BI7" s="1" t="b">
        <v>1</v>
      </c>
      <c r="BJ7" s="1" t="b">
        <v>1</v>
      </c>
      <c r="BK7" s="1">
        <v>-45357.349122025465</v>
      </c>
      <c r="BL7" s="1">
        <v>-32380.333333333332</v>
      </c>
      <c r="BM7" s="1" t="s">
        <v>1207</v>
      </c>
      <c r="BN7" s="1"/>
      <c r="BO7" s="1" t="s">
        <v>3460</v>
      </c>
      <c r="BP7" s="1" t="s">
        <v>399</v>
      </c>
    </row>
    <row r="8" spans="1:68" x14ac:dyDescent="0.25">
      <c r="A8" s="1">
        <v>17670</v>
      </c>
      <c r="B8" s="1">
        <v>52972403</v>
      </c>
      <c r="C8" s="1" t="s">
        <v>65</v>
      </c>
      <c r="D8" s="1" t="s">
        <v>1291</v>
      </c>
      <c r="E8" s="1">
        <v>80761207</v>
      </c>
      <c r="F8" s="1" t="s">
        <v>173</v>
      </c>
      <c r="G8" s="1">
        <v>1194001</v>
      </c>
      <c r="H8" s="1" t="s">
        <v>110</v>
      </c>
      <c r="I8" s="1" t="s">
        <v>397</v>
      </c>
      <c r="J8" s="1" t="s">
        <v>1309</v>
      </c>
      <c r="K8" s="2">
        <v>45140.586805555555</v>
      </c>
      <c r="L8" s="1" t="s">
        <v>462</v>
      </c>
      <c r="M8" s="1">
        <v>1</v>
      </c>
      <c r="N8" s="1" t="s">
        <v>70</v>
      </c>
      <c r="O8" s="1" t="s">
        <v>71</v>
      </c>
      <c r="P8" s="1" t="s">
        <v>177</v>
      </c>
      <c r="Q8" s="1" t="s">
        <v>1281</v>
      </c>
      <c r="R8" s="1" t="s">
        <v>73</v>
      </c>
      <c r="S8" s="1">
        <v>0</v>
      </c>
      <c r="T8" s="1">
        <v>0</v>
      </c>
      <c r="U8" s="1">
        <v>0</v>
      </c>
      <c r="V8" s="1">
        <v>1160000</v>
      </c>
      <c r="W8" s="1">
        <v>325900</v>
      </c>
      <c r="X8" s="1" t="s">
        <v>73</v>
      </c>
      <c r="Y8" s="1" t="s">
        <v>89</v>
      </c>
      <c r="Z8" s="1" t="s">
        <v>1315</v>
      </c>
      <c r="AA8" s="1" t="s">
        <v>183</v>
      </c>
      <c r="AB8" s="1" t="s">
        <v>1319</v>
      </c>
      <c r="AC8" s="1"/>
      <c r="AD8" s="1" t="s">
        <v>76</v>
      </c>
      <c r="AE8" s="1" t="s">
        <v>65</v>
      </c>
      <c r="AF8" s="79">
        <v>45140</v>
      </c>
      <c r="AG8" s="1"/>
      <c r="AH8" s="79"/>
      <c r="AI8" s="1"/>
      <c r="AJ8" s="79"/>
      <c r="AK8" s="1"/>
      <c r="AL8" s="79"/>
      <c r="AM8" s="1"/>
      <c r="AN8" s="79"/>
      <c r="AO8" s="1" t="s">
        <v>1320</v>
      </c>
      <c r="AP8" s="1"/>
      <c r="AQ8" s="1" t="s">
        <v>93</v>
      </c>
      <c r="AR8" s="1">
        <v>1198001</v>
      </c>
      <c r="AS8" s="1" t="s">
        <v>1321</v>
      </c>
      <c r="AT8" s="1" t="s">
        <v>1314</v>
      </c>
      <c r="AU8" s="1">
        <v>1</v>
      </c>
      <c r="AV8" s="1">
        <v>0</v>
      </c>
      <c r="AW8" s="1">
        <v>1</v>
      </c>
      <c r="AX8" s="1">
        <v>0</v>
      </c>
      <c r="AY8" s="1">
        <v>0</v>
      </c>
      <c r="AZ8" s="1" t="s">
        <v>181</v>
      </c>
      <c r="BA8" s="1">
        <v>14</v>
      </c>
      <c r="BB8" s="1">
        <v>0</v>
      </c>
      <c r="BC8" s="1">
        <v>10</v>
      </c>
      <c r="BD8" s="1">
        <v>0.41666666666666669</v>
      </c>
      <c r="BE8" s="1">
        <v>-32233</v>
      </c>
      <c r="BF8" s="1">
        <v>-32234.583333333332</v>
      </c>
      <c r="BG8" s="1">
        <v>57</v>
      </c>
      <c r="BH8" s="1" t="s">
        <v>95</v>
      </c>
      <c r="BI8" s="1" t="b">
        <v>1</v>
      </c>
      <c r="BJ8" s="1" t="b">
        <v>1</v>
      </c>
      <c r="BK8" s="1">
        <v>1.004801967588719</v>
      </c>
      <c r="BL8" s="1">
        <v>1</v>
      </c>
      <c r="BM8" s="1" t="s">
        <v>138</v>
      </c>
      <c r="BN8" s="1"/>
      <c r="BO8" s="1" t="s">
        <v>3461</v>
      </c>
      <c r="BP8" s="1" t="s">
        <v>462</v>
      </c>
    </row>
    <row r="9" spans="1:68" x14ac:dyDescent="0.25">
      <c r="A9" s="1">
        <v>17671</v>
      </c>
      <c r="B9" s="1">
        <v>52972403</v>
      </c>
      <c r="C9" s="1" t="s">
        <v>65</v>
      </c>
      <c r="D9" s="1" t="s">
        <v>80</v>
      </c>
      <c r="E9" s="1">
        <v>80100889</v>
      </c>
      <c r="F9" s="1" t="s">
        <v>109</v>
      </c>
      <c r="G9" s="1">
        <v>1056001</v>
      </c>
      <c r="H9" s="1" t="s">
        <v>110</v>
      </c>
      <c r="I9" s="1" t="s">
        <v>133</v>
      </c>
      <c r="J9" s="1" t="s">
        <v>140</v>
      </c>
      <c r="K9" s="2">
        <v>45141.646527777775</v>
      </c>
      <c r="L9" s="1" t="s">
        <v>157</v>
      </c>
      <c r="M9" s="1">
        <v>1</v>
      </c>
      <c r="N9" s="1" t="s">
        <v>70</v>
      </c>
      <c r="O9" s="1" t="s">
        <v>71</v>
      </c>
      <c r="P9" s="1" t="s">
        <v>72</v>
      </c>
      <c r="Q9" s="1" t="s">
        <v>73</v>
      </c>
      <c r="R9" s="1" t="s">
        <v>1281</v>
      </c>
      <c r="S9" s="1">
        <v>0</v>
      </c>
      <c r="T9" s="1">
        <v>0</v>
      </c>
      <c r="U9" s="1">
        <v>0</v>
      </c>
      <c r="V9" s="1">
        <v>2630500</v>
      </c>
      <c r="W9" s="1">
        <v>0</v>
      </c>
      <c r="X9" s="1" t="s">
        <v>1281</v>
      </c>
      <c r="Y9" s="1" t="s">
        <v>89</v>
      </c>
      <c r="Z9" s="1" t="s">
        <v>1286</v>
      </c>
      <c r="AA9" s="1" t="s">
        <v>1287</v>
      </c>
      <c r="AB9" s="1" t="s">
        <v>1288</v>
      </c>
      <c r="AC9" s="1"/>
      <c r="AD9" s="1"/>
      <c r="AE9" s="1" t="s">
        <v>65</v>
      </c>
      <c r="AF9" s="79">
        <v>45141</v>
      </c>
      <c r="AG9" s="1" t="s">
        <v>76</v>
      </c>
      <c r="AH9" s="79">
        <v>45141</v>
      </c>
      <c r="AI9" s="1"/>
      <c r="AJ9" s="79"/>
      <c r="AK9" s="1"/>
      <c r="AL9" s="79"/>
      <c r="AM9" s="1" t="s">
        <v>109</v>
      </c>
      <c r="AN9" s="79">
        <v>45141</v>
      </c>
      <c r="AO9" s="1" t="s">
        <v>1289</v>
      </c>
      <c r="AP9" s="1"/>
      <c r="AQ9" s="1" t="s">
        <v>93</v>
      </c>
      <c r="AR9" s="1">
        <v>1056001</v>
      </c>
      <c r="AS9" s="1" t="s">
        <v>1290</v>
      </c>
      <c r="AT9" s="1" t="s">
        <v>85</v>
      </c>
      <c r="AU9" s="1">
        <v>1</v>
      </c>
      <c r="AV9" s="1">
        <v>1</v>
      </c>
      <c r="AW9" s="1">
        <v>0</v>
      </c>
      <c r="AX9" s="1">
        <v>1.3888888890505768E-2</v>
      </c>
      <c r="AY9" s="1">
        <v>4.1666666666666664E-2</v>
      </c>
      <c r="AZ9" s="1" t="s">
        <v>147</v>
      </c>
      <c r="BA9" s="1">
        <v>15</v>
      </c>
      <c r="BB9" s="1">
        <v>16</v>
      </c>
      <c r="BC9" s="1">
        <v>1</v>
      </c>
      <c r="BD9" s="1">
        <v>4.1666666666666664E-2</v>
      </c>
      <c r="BE9" s="1">
        <v>1</v>
      </c>
      <c r="BF9" s="1">
        <v>4.1666666666666664E-2</v>
      </c>
      <c r="BG9" s="1">
        <v>56</v>
      </c>
      <c r="BH9" s="1" t="s">
        <v>95</v>
      </c>
      <c r="BI9" s="1" t="b">
        <v>1</v>
      </c>
      <c r="BJ9" s="1" t="b">
        <v>1</v>
      </c>
      <c r="BK9" s="1">
        <v>-45357.573457754632</v>
      </c>
      <c r="BL9" s="1">
        <v>-32380.541666666668</v>
      </c>
      <c r="BM9" s="1" t="s">
        <v>1913</v>
      </c>
      <c r="BN9" s="1"/>
      <c r="BO9" s="1" t="s">
        <v>3462</v>
      </c>
      <c r="BP9" s="1" t="s">
        <v>157</v>
      </c>
    </row>
    <row r="10" spans="1:68" x14ac:dyDescent="0.25">
      <c r="A10" s="1">
        <v>17672</v>
      </c>
      <c r="B10" s="1">
        <v>52972403</v>
      </c>
      <c r="C10" s="1" t="s">
        <v>65</v>
      </c>
      <c r="D10" s="1" t="s">
        <v>1291</v>
      </c>
      <c r="E10" s="1">
        <v>52272753</v>
      </c>
      <c r="F10" s="1" t="s">
        <v>149</v>
      </c>
      <c r="G10" s="1">
        <v>1198001</v>
      </c>
      <c r="H10" s="1" t="s">
        <v>110</v>
      </c>
      <c r="I10" s="1" t="s">
        <v>397</v>
      </c>
      <c r="J10" s="1" t="s">
        <v>398</v>
      </c>
      <c r="K10" s="2">
        <v>45141.696527777778</v>
      </c>
      <c r="L10" s="1" t="s">
        <v>462</v>
      </c>
      <c r="M10" s="1">
        <v>3</v>
      </c>
      <c r="N10" s="1" t="s">
        <v>70</v>
      </c>
      <c r="O10" s="1" t="s">
        <v>71</v>
      </c>
      <c r="P10" s="1" t="s">
        <v>177</v>
      </c>
      <c r="Q10" s="1" t="s">
        <v>1281</v>
      </c>
      <c r="R10" s="1" t="s">
        <v>73</v>
      </c>
      <c r="S10" s="1">
        <v>0</v>
      </c>
      <c r="T10" s="1">
        <v>0</v>
      </c>
      <c r="U10" s="1">
        <v>0</v>
      </c>
      <c r="V10" s="1">
        <v>1160000</v>
      </c>
      <c r="W10" s="1">
        <v>325900</v>
      </c>
      <c r="X10" s="1" t="s">
        <v>73</v>
      </c>
      <c r="Y10" s="1" t="s">
        <v>74</v>
      </c>
      <c r="Z10" s="1" t="s">
        <v>1292</v>
      </c>
      <c r="AA10" s="1" t="s">
        <v>183</v>
      </c>
      <c r="AB10" s="1" t="s">
        <v>75</v>
      </c>
      <c r="AC10" s="1"/>
      <c r="AD10" s="1" t="s">
        <v>76</v>
      </c>
      <c r="AE10" s="1" t="s">
        <v>65</v>
      </c>
      <c r="AF10" s="79">
        <v>45141</v>
      </c>
      <c r="AG10" s="1"/>
      <c r="AH10" s="79"/>
      <c r="AI10" s="1"/>
      <c r="AJ10" s="79"/>
      <c r="AK10" s="1"/>
      <c r="AL10" s="79"/>
      <c r="AM10" s="1"/>
      <c r="AN10" s="79"/>
      <c r="AO10" s="1" t="s">
        <v>1334</v>
      </c>
      <c r="AP10" s="1"/>
      <c r="AQ10" s="1" t="s">
        <v>77</v>
      </c>
      <c r="AR10" s="1">
        <v>1198001</v>
      </c>
      <c r="AS10" s="1" t="s">
        <v>1335</v>
      </c>
      <c r="AT10" s="1" t="s">
        <v>1314</v>
      </c>
      <c r="AU10" s="1">
        <v>3</v>
      </c>
      <c r="AV10" s="1">
        <v>0</v>
      </c>
      <c r="AW10" s="1">
        <v>3</v>
      </c>
      <c r="AX10" s="1">
        <v>0</v>
      </c>
      <c r="AY10" s="1">
        <v>0</v>
      </c>
      <c r="AZ10" s="1" t="s">
        <v>181</v>
      </c>
      <c r="BA10" s="1">
        <v>16</v>
      </c>
      <c r="BB10" s="1">
        <v>0</v>
      </c>
      <c r="BC10" s="1">
        <v>8</v>
      </c>
      <c r="BD10" s="1">
        <v>0.33333333333333331</v>
      </c>
      <c r="BE10" s="1">
        <v>-32234</v>
      </c>
      <c r="BF10" s="1">
        <v>-32235.666666666668</v>
      </c>
      <c r="BG10" s="1">
        <v>56</v>
      </c>
      <c r="BH10" s="1" t="s">
        <v>95</v>
      </c>
      <c r="BI10" s="1" t="b">
        <v>1</v>
      </c>
      <c r="BJ10" s="1" t="b">
        <v>0</v>
      </c>
      <c r="BK10" s="1">
        <v>-45358.623861770837</v>
      </c>
      <c r="BL10" s="1">
        <v>-32381.583333333332</v>
      </c>
      <c r="BM10" s="1" t="s">
        <v>1207</v>
      </c>
      <c r="BN10" s="1"/>
      <c r="BO10" s="1" t="s">
        <v>3463</v>
      </c>
      <c r="BP10" s="1" t="s">
        <v>462</v>
      </c>
    </row>
    <row r="11" spans="1:68" x14ac:dyDescent="0.25">
      <c r="A11" s="1">
        <v>17673</v>
      </c>
      <c r="B11" s="1">
        <v>52972403</v>
      </c>
      <c r="C11" s="1" t="s">
        <v>65</v>
      </c>
      <c r="D11" s="1" t="s">
        <v>1291</v>
      </c>
      <c r="E11" s="1">
        <v>52272753</v>
      </c>
      <c r="F11" s="1" t="s">
        <v>149</v>
      </c>
      <c r="G11" s="1">
        <v>1198001</v>
      </c>
      <c r="H11" s="1" t="s">
        <v>110</v>
      </c>
      <c r="I11" s="1" t="s">
        <v>397</v>
      </c>
      <c r="J11" s="1" t="s">
        <v>398</v>
      </c>
      <c r="K11" s="2">
        <v>45142.400000000001</v>
      </c>
      <c r="L11" s="1" t="s">
        <v>462</v>
      </c>
      <c r="M11" s="1">
        <v>3</v>
      </c>
      <c r="N11" s="1" t="s">
        <v>70</v>
      </c>
      <c r="O11" s="1" t="s">
        <v>71</v>
      </c>
      <c r="P11" s="1" t="s">
        <v>177</v>
      </c>
      <c r="Q11" s="1" t="s">
        <v>1281</v>
      </c>
      <c r="R11" s="1" t="s">
        <v>73</v>
      </c>
      <c r="S11" s="1">
        <v>0</v>
      </c>
      <c r="T11" s="1">
        <v>0</v>
      </c>
      <c r="U11" s="1">
        <v>0</v>
      </c>
      <c r="V11" s="1">
        <v>1160000</v>
      </c>
      <c r="W11" s="1">
        <v>325900</v>
      </c>
      <c r="X11" s="1" t="s">
        <v>73</v>
      </c>
      <c r="Y11" s="1" t="s">
        <v>262</v>
      </c>
      <c r="Z11" s="1" t="s">
        <v>1336</v>
      </c>
      <c r="AA11" s="1" t="s">
        <v>183</v>
      </c>
      <c r="AB11" s="1" t="s">
        <v>75</v>
      </c>
      <c r="AC11" s="1"/>
      <c r="AD11" s="1" t="s">
        <v>76</v>
      </c>
      <c r="AE11" s="1" t="s">
        <v>65</v>
      </c>
      <c r="AF11" s="79">
        <v>45142</v>
      </c>
      <c r="AG11" s="1"/>
      <c r="AH11" s="79"/>
      <c r="AI11" s="1"/>
      <c r="AJ11" s="79"/>
      <c r="AK11" s="1"/>
      <c r="AL11" s="79"/>
      <c r="AM11" s="1"/>
      <c r="AN11" s="79"/>
      <c r="AO11" s="1" t="s">
        <v>1337</v>
      </c>
      <c r="AP11" s="1"/>
      <c r="AQ11" s="1" t="s">
        <v>263</v>
      </c>
      <c r="AR11" s="1">
        <v>1198001</v>
      </c>
      <c r="AS11" s="1" t="s">
        <v>1338</v>
      </c>
      <c r="AT11" s="1" t="s">
        <v>1339</v>
      </c>
      <c r="AU11" s="1">
        <v>3</v>
      </c>
      <c r="AV11" s="1">
        <v>0</v>
      </c>
      <c r="AW11" s="1">
        <v>3</v>
      </c>
      <c r="AX11" s="1">
        <v>0</v>
      </c>
      <c r="AY11" s="1">
        <v>0</v>
      </c>
      <c r="AZ11" s="1" t="s">
        <v>181</v>
      </c>
      <c r="BA11" s="1">
        <v>9</v>
      </c>
      <c r="BB11" s="1">
        <v>0</v>
      </c>
      <c r="BC11" s="1">
        <v>15</v>
      </c>
      <c r="BD11" s="1">
        <v>0.625</v>
      </c>
      <c r="BE11" s="1">
        <v>-32235</v>
      </c>
      <c r="BF11" s="1">
        <v>-32236.375</v>
      </c>
      <c r="BG11" s="1">
        <v>55</v>
      </c>
      <c r="BH11" s="1" t="s">
        <v>95</v>
      </c>
      <c r="BI11" s="1" t="b">
        <v>1</v>
      </c>
      <c r="BJ11" s="1" t="b">
        <v>1</v>
      </c>
      <c r="BK11" s="1">
        <v>0.17024740740453126</v>
      </c>
      <c r="BL11" s="1">
        <v>0.16666666666666666</v>
      </c>
      <c r="BM11" s="1" t="s">
        <v>1207</v>
      </c>
      <c r="BN11" s="1"/>
      <c r="BO11" s="1" t="s">
        <v>3464</v>
      </c>
      <c r="BP11" s="1" t="s">
        <v>462</v>
      </c>
    </row>
    <row r="12" spans="1:68" x14ac:dyDescent="0.25">
      <c r="A12" s="1">
        <v>17674</v>
      </c>
      <c r="B12" s="1">
        <v>52972403</v>
      </c>
      <c r="C12" s="1" t="s">
        <v>65</v>
      </c>
      <c r="D12" s="1" t="s">
        <v>1322</v>
      </c>
      <c r="E12" s="1">
        <v>79590721</v>
      </c>
      <c r="F12" s="1" t="s">
        <v>231</v>
      </c>
      <c r="G12" s="1">
        <v>1198001</v>
      </c>
      <c r="H12" s="1" t="s">
        <v>110</v>
      </c>
      <c r="I12" s="1" t="s">
        <v>397</v>
      </c>
      <c r="J12" s="1" t="s">
        <v>398</v>
      </c>
      <c r="K12" s="2">
        <v>45142.497916666667</v>
      </c>
      <c r="L12" s="1" t="s">
        <v>462</v>
      </c>
      <c r="M12" s="1">
        <v>3</v>
      </c>
      <c r="N12" s="1" t="s">
        <v>70</v>
      </c>
      <c r="O12" s="1" t="s">
        <v>71</v>
      </c>
      <c r="P12" s="1" t="s">
        <v>177</v>
      </c>
      <c r="Q12" s="1" t="s">
        <v>1281</v>
      </c>
      <c r="R12" s="1" t="s">
        <v>73</v>
      </c>
      <c r="S12" s="1">
        <v>0</v>
      </c>
      <c r="T12" s="1">
        <v>0</v>
      </c>
      <c r="U12" s="1">
        <v>0</v>
      </c>
      <c r="V12" s="1">
        <v>1160000</v>
      </c>
      <c r="W12" s="1">
        <v>325900</v>
      </c>
      <c r="X12" s="1" t="s">
        <v>73</v>
      </c>
      <c r="Y12" s="1" t="s">
        <v>74</v>
      </c>
      <c r="Z12" s="1" t="s">
        <v>1340</v>
      </c>
      <c r="AA12" s="1" t="s">
        <v>183</v>
      </c>
      <c r="AB12" s="1" t="s">
        <v>75</v>
      </c>
      <c r="AC12" s="1" t="s">
        <v>231</v>
      </c>
      <c r="AD12" s="1"/>
      <c r="AE12" s="1" t="s">
        <v>65</v>
      </c>
      <c r="AF12" s="79">
        <v>45142</v>
      </c>
      <c r="AG12" s="1" t="s">
        <v>76</v>
      </c>
      <c r="AH12" s="79">
        <v>45142</v>
      </c>
      <c r="AI12" s="1" t="s">
        <v>149</v>
      </c>
      <c r="AJ12" s="79">
        <v>45142</v>
      </c>
      <c r="AK12" s="1"/>
      <c r="AL12" s="79"/>
      <c r="AM12" s="1"/>
      <c r="AN12" s="79"/>
      <c r="AO12" s="1" t="s">
        <v>1341</v>
      </c>
      <c r="AP12" s="1" t="s">
        <v>1342</v>
      </c>
      <c r="AQ12" s="1" t="s">
        <v>77</v>
      </c>
      <c r="AR12" s="1">
        <v>1198001</v>
      </c>
      <c r="AS12" s="1" t="s">
        <v>1338</v>
      </c>
      <c r="AT12" s="1" t="s">
        <v>1328</v>
      </c>
      <c r="AU12" s="1">
        <v>3</v>
      </c>
      <c r="AV12" s="1">
        <v>0</v>
      </c>
      <c r="AW12" s="1">
        <v>3</v>
      </c>
      <c r="AX12" s="1">
        <v>0.17361111110949423</v>
      </c>
      <c r="AY12" s="1">
        <v>0</v>
      </c>
      <c r="AZ12" s="1" t="s">
        <v>181</v>
      </c>
      <c r="BA12" s="1">
        <v>11</v>
      </c>
      <c r="BB12" s="1">
        <v>0</v>
      </c>
      <c r="BC12" s="1">
        <v>13</v>
      </c>
      <c r="BD12" s="1">
        <v>0.54166666666666663</v>
      </c>
      <c r="BE12" s="1">
        <v>-32235</v>
      </c>
      <c r="BF12" s="1">
        <v>-32236.458333333332</v>
      </c>
      <c r="BG12" s="1">
        <v>55</v>
      </c>
      <c r="BH12" s="1" t="s">
        <v>95</v>
      </c>
      <c r="BI12" s="1" t="b">
        <v>1</v>
      </c>
      <c r="BJ12" s="1" t="b">
        <v>1</v>
      </c>
      <c r="BK12" s="1">
        <v>0.49359182870830409</v>
      </c>
      <c r="BL12" s="1">
        <v>0.5</v>
      </c>
      <c r="BM12" s="1" t="s">
        <v>138</v>
      </c>
      <c r="BN12" s="1"/>
      <c r="BO12" s="1" t="s">
        <v>3465</v>
      </c>
      <c r="BP12" s="1" t="s">
        <v>462</v>
      </c>
    </row>
    <row r="13" spans="1:68" x14ac:dyDescent="0.25">
      <c r="A13" s="1">
        <v>17675</v>
      </c>
      <c r="B13" s="1">
        <v>52972403</v>
      </c>
      <c r="C13" s="1" t="s">
        <v>65</v>
      </c>
      <c r="D13" s="1" t="s">
        <v>80</v>
      </c>
      <c r="E13" s="1">
        <v>80761207</v>
      </c>
      <c r="F13" s="1" t="s">
        <v>173</v>
      </c>
      <c r="G13" s="1">
        <v>1224001</v>
      </c>
      <c r="H13" s="1" t="s">
        <v>110</v>
      </c>
      <c r="I13" s="1" t="s">
        <v>1010</v>
      </c>
      <c r="J13" s="1" t="s">
        <v>1011</v>
      </c>
      <c r="K13" s="2">
        <v>45142.630555555559</v>
      </c>
      <c r="L13" s="1" t="s">
        <v>855</v>
      </c>
      <c r="M13" s="1">
        <v>1</v>
      </c>
      <c r="N13" s="1" t="s">
        <v>1374</v>
      </c>
      <c r="O13" s="1" t="s">
        <v>915</v>
      </c>
      <c r="P13" s="1" t="s">
        <v>177</v>
      </c>
      <c r="Q13" s="1" t="s">
        <v>73</v>
      </c>
      <c r="R13" s="1" t="s">
        <v>1281</v>
      </c>
      <c r="S13" s="1">
        <v>0</v>
      </c>
      <c r="T13" s="1">
        <v>0</v>
      </c>
      <c r="U13" s="1">
        <v>0</v>
      </c>
      <c r="V13" s="1">
        <v>1160000</v>
      </c>
      <c r="W13" s="1">
        <v>440800</v>
      </c>
      <c r="X13" s="1" t="s">
        <v>1281</v>
      </c>
      <c r="Y13" s="1" t="s">
        <v>89</v>
      </c>
      <c r="Z13" s="1" t="s">
        <v>1393</v>
      </c>
      <c r="AA13" s="1" t="s">
        <v>1394</v>
      </c>
      <c r="AB13" s="1" t="s">
        <v>1395</v>
      </c>
      <c r="AC13" s="1"/>
      <c r="AD13" s="1"/>
      <c r="AE13" s="1" t="s">
        <v>65</v>
      </c>
      <c r="AF13" s="79">
        <v>45142</v>
      </c>
      <c r="AG13" s="1" t="s">
        <v>76</v>
      </c>
      <c r="AH13" s="79">
        <v>45142</v>
      </c>
      <c r="AI13" s="1"/>
      <c r="AJ13" s="79"/>
      <c r="AK13" s="1"/>
      <c r="AL13" s="79"/>
      <c r="AM13" s="1" t="s">
        <v>173</v>
      </c>
      <c r="AN13" s="79">
        <v>45149</v>
      </c>
      <c r="AO13" s="1" t="s">
        <v>1396</v>
      </c>
      <c r="AP13" s="1"/>
      <c r="AQ13" s="1" t="s">
        <v>93</v>
      </c>
      <c r="AR13" s="1">
        <v>1224001</v>
      </c>
      <c r="AS13" s="1" t="s">
        <v>1397</v>
      </c>
      <c r="AT13" s="1" t="s">
        <v>85</v>
      </c>
      <c r="AU13" s="1">
        <v>1</v>
      </c>
      <c r="AV13" s="1">
        <v>1</v>
      </c>
      <c r="AW13" s="1">
        <v>0</v>
      </c>
      <c r="AX13" s="1">
        <v>4.3749999997089617E-2</v>
      </c>
      <c r="AY13" s="1">
        <v>3.8333333333333335</v>
      </c>
      <c r="AZ13" s="1" t="s">
        <v>683</v>
      </c>
      <c r="BA13" s="1">
        <v>15</v>
      </c>
      <c r="BB13" s="1">
        <v>11</v>
      </c>
      <c r="BC13" s="1">
        <v>20</v>
      </c>
      <c r="BD13" s="1">
        <v>0.83333333333333337</v>
      </c>
      <c r="BE13" s="1">
        <v>5</v>
      </c>
      <c r="BF13" s="1">
        <v>3.8333333333333335</v>
      </c>
      <c r="BG13" s="1">
        <v>55</v>
      </c>
      <c r="BH13" s="1" t="s">
        <v>95</v>
      </c>
      <c r="BI13" s="1" t="b">
        <v>1</v>
      </c>
      <c r="BJ13" s="1" t="b">
        <v>1</v>
      </c>
      <c r="BK13" s="1">
        <v>0.49429447916190838</v>
      </c>
      <c r="BL13" s="1">
        <v>0.5</v>
      </c>
      <c r="BM13" s="1" t="s">
        <v>138</v>
      </c>
      <c r="BN13" s="1"/>
      <c r="BO13" s="1" t="s">
        <v>3466</v>
      </c>
      <c r="BP13" s="1" t="s">
        <v>855</v>
      </c>
    </row>
    <row r="14" spans="1:68" x14ac:dyDescent="0.25">
      <c r="A14" s="1">
        <v>17676</v>
      </c>
      <c r="B14" s="1">
        <v>52972403</v>
      </c>
      <c r="C14" s="1" t="s">
        <v>65</v>
      </c>
      <c r="D14" s="1" t="s">
        <v>80</v>
      </c>
      <c r="E14" s="1">
        <v>80761207</v>
      </c>
      <c r="F14" s="1" t="s">
        <v>173</v>
      </c>
      <c r="G14" s="1">
        <v>1224001</v>
      </c>
      <c r="H14" s="1" t="s">
        <v>110</v>
      </c>
      <c r="I14" s="1" t="s">
        <v>1010</v>
      </c>
      <c r="J14" s="1" t="s">
        <v>1011</v>
      </c>
      <c r="K14" s="2">
        <v>45142.631249999999</v>
      </c>
      <c r="L14" s="1" t="s">
        <v>900</v>
      </c>
      <c r="M14" s="1">
        <v>1</v>
      </c>
      <c r="N14" s="1" t="s">
        <v>1374</v>
      </c>
      <c r="O14" s="1" t="s">
        <v>915</v>
      </c>
      <c r="P14" s="1" t="s">
        <v>177</v>
      </c>
      <c r="Q14" s="1" t="s">
        <v>73</v>
      </c>
      <c r="R14" s="1" t="s">
        <v>1281</v>
      </c>
      <c r="S14" s="1">
        <v>0</v>
      </c>
      <c r="T14" s="1">
        <v>0</v>
      </c>
      <c r="U14" s="1">
        <v>0</v>
      </c>
      <c r="V14" s="1">
        <v>1160000</v>
      </c>
      <c r="W14" s="1">
        <v>426000</v>
      </c>
      <c r="X14" s="1" t="s">
        <v>1281</v>
      </c>
      <c r="Y14" s="1" t="s">
        <v>89</v>
      </c>
      <c r="Z14" s="1" t="s">
        <v>1399</v>
      </c>
      <c r="AA14" s="1" t="s">
        <v>1394</v>
      </c>
      <c r="AB14" s="1" t="s">
        <v>1400</v>
      </c>
      <c r="AC14" s="1"/>
      <c r="AD14" s="1"/>
      <c r="AE14" s="1" t="s">
        <v>65</v>
      </c>
      <c r="AF14" s="79">
        <v>45142</v>
      </c>
      <c r="AG14" s="1" t="s">
        <v>76</v>
      </c>
      <c r="AH14" s="79">
        <v>45142</v>
      </c>
      <c r="AI14" s="1"/>
      <c r="AJ14" s="79"/>
      <c r="AK14" s="1"/>
      <c r="AL14" s="79"/>
      <c r="AM14" s="1" t="s">
        <v>173</v>
      </c>
      <c r="AN14" s="79">
        <v>45149</v>
      </c>
      <c r="AO14" s="1" t="s">
        <v>1401</v>
      </c>
      <c r="AP14" s="1"/>
      <c r="AQ14" s="1" t="s">
        <v>93</v>
      </c>
      <c r="AR14" s="1">
        <v>1224001</v>
      </c>
      <c r="AS14" s="1" t="s">
        <v>1402</v>
      </c>
      <c r="AT14" s="1" t="s">
        <v>85</v>
      </c>
      <c r="AU14" s="1">
        <v>1</v>
      </c>
      <c r="AV14" s="1">
        <v>1</v>
      </c>
      <c r="AW14" s="1">
        <v>0</v>
      </c>
      <c r="AX14" s="1">
        <v>4.4444444443797693E-2</v>
      </c>
      <c r="AY14" s="1">
        <v>3.8333333333333335</v>
      </c>
      <c r="AZ14" s="1" t="s">
        <v>683</v>
      </c>
      <c r="BA14" s="1">
        <v>15</v>
      </c>
      <c r="BB14" s="1">
        <v>11</v>
      </c>
      <c r="BC14" s="1">
        <v>20</v>
      </c>
      <c r="BD14" s="1">
        <v>0.83333333333333337</v>
      </c>
      <c r="BE14" s="1">
        <v>5</v>
      </c>
      <c r="BF14" s="1">
        <v>3.8333333333333335</v>
      </c>
      <c r="BG14" s="1">
        <v>55</v>
      </c>
      <c r="BH14" s="1" t="s">
        <v>95</v>
      </c>
      <c r="BI14" s="1" t="b">
        <v>1</v>
      </c>
      <c r="BJ14" s="1" t="b">
        <v>1</v>
      </c>
      <c r="BK14" s="1">
        <v>0.48699336805293569</v>
      </c>
      <c r="BL14" s="1">
        <v>0.5</v>
      </c>
      <c r="BM14" s="1" t="s">
        <v>4023</v>
      </c>
      <c r="BN14" s="1"/>
      <c r="BO14" s="1" t="s">
        <v>3467</v>
      </c>
      <c r="BP14" s="1" t="s">
        <v>900</v>
      </c>
    </row>
    <row r="15" spans="1:68" x14ac:dyDescent="0.25">
      <c r="A15" s="1">
        <v>17677</v>
      </c>
      <c r="B15" s="1">
        <v>52972403</v>
      </c>
      <c r="C15" s="1" t="s">
        <v>65</v>
      </c>
      <c r="D15" s="1" t="s">
        <v>80</v>
      </c>
      <c r="E15" s="1">
        <v>80761207</v>
      </c>
      <c r="F15" s="1" t="s">
        <v>173</v>
      </c>
      <c r="G15" s="1">
        <v>1224001</v>
      </c>
      <c r="H15" s="1" t="s">
        <v>110</v>
      </c>
      <c r="I15" s="1" t="s">
        <v>1010</v>
      </c>
      <c r="J15" s="1" t="s">
        <v>1011</v>
      </c>
      <c r="K15" s="2">
        <v>45142.631249999999</v>
      </c>
      <c r="L15" s="1" t="s">
        <v>855</v>
      </c>
      <c r="M15" s="1">
        <v>1</v>
      </c>
      <c r="N15" s="1" t="s">
        <v>1374</v>
      </c>
      <c r="O15" s="1" t="s">
        <v>915</v>
      </c>
      <c r="P15" s="1" t="s">
        <v>177</v>
      </c>
      <c r="Q15" s="1" t="s">
        <v>73</v>
      </c>
      <c r="R15" s="1" t="s">
        <v>1281</v>
      </c>
      <c r="S15" s="1">
        <v>0</v>
      </c>
      <c r="T15" s="1">
        <v>0</v>
      </c>
      <c r="U15" s="1">
        <v>0</v>
      </c>
      <c r="V15" s="1">
        <v>1160000</v>
      </c>
      <c r="W15" s="1">
        <v>440800</v>
      </c>
      <c r="X15" s="1" t="s">
        <v>1281</v>
      </c>
      <c r="Y15" s="1" t="s">
        <v>89</v>
      </c>
      <c r="Z15" s="1" t="s">
        <v>1403</v>
      </c>
      <c r="AA15" s="1" t="s">
        <v>1394</v>
      </c>
      <c r="AB15" s="1" t="s">
        <v>1404</v>
      </c>
      <c r="AC15" s="1"/>
      <c r="AD15" s="1"/>
      <c r="AE15" s="1" t="s">
        <v>65</v>
      </c>
      <c r="AF15" s="79">
        <v>45142</v>
      </c>
      <c r="AG15" s="1" t="s">
        <v>76</v>
      </c>
      <c r="AH15" s="79">
        <v>45142</v>
      </c>
      <c r="AI15" s="1"/>
      <c r="AJ15" s="79"/>
      <c r="AK15" s="1"/>
      <c r="AL15" s="79"/>
      <c r="AM15" s="1" t="s">
        <v>173</v>
      </c>
      <c r="AN15" s="79">
        <v>45149</v>
      </c>
      <c r="AO15" s="1" t="s">
        <v>1405</v>
      </c>
      <c r="AP15" s="1"/>
      <c r="AQ15" s="1" t="s">
        <v>93</v>
      </c>
      <c r="AR15" s="1">
        <v>1224001</v>
      </c>
      <c r="AS15" s="1" t="s">
        <v>1406</v>
      </c>
      <c r="AT15" s="1" t="s">
        <v>85</v>
      </c>
      <c r="AU15" s="1">
        <v>1</v>
      </c>
      <c r="AV15" s="1">
        <v>1</v>
      </c>
      <c r="AW15" s="1">
        <v>0</v>
      </c>
      <c r="AX15" s="1">
        <v>4.5138888890505768E-2</v>
      </c>
      <c r="AY15" s="1">
        <v>3.8333333333333335</v>
      </c>
      <c r="AZ15" s="1" t="s">
        <v>683</v>
      </c>
      <c r="BA15" s="1">
        <v>15</v>
      </c>
      <c r="BB15" s="1">
        <v>11</v>
      </c>
      <c r="BC15" s="1">
        <v>20</v>
      </c>
      <c r="BD15" s="1">
        <v>0.83333333333333337</v>
      </c>
      <c r="BE15" s="1">
        <v>5</v>
      </c>
      <c r="BF15" s="1">
        <v>3.8333333333333335</v>
      </c>
      <c r="BG15" s="1">
        <v>55</v>
      </c>
      <c r="BH15" s="1" t="s">
        <v>95</v>
      </c>
      <c r="BI15" s="1" t="b">
        <v>1</v>
      </c>
      <c r="BJ15" s="1" t="b">
        <v>1</v>
      </c>
      <c r="BK15" s="1">
        <v>0.18676689815038117</v>
      </c>
      <c r="BL15" s="1">
        <v>0.16666666666666666</v>
      </c>
      <c r="BM15" s="1" t="s">
        <v>264</v>
      </c>
      <c r="BN15" s="1"/>
      <c r="BO15" s="1" t="s">
        <v>3468</v>
      </c>
      <c r="BP15" s="1" t="s">
        <v>855</v>
      </c>
    </row>
    <row r="16" spans="1:68" x14ac:dyDescent="0.25">
      <c r="A16" s="1">
        <v>17678</v>
      </c>
      <c r="B16" s="1">
        <v>52972403</v>
      </c>
      <c r="C16" s="1" t="s">
        <v>65</v>
      </c>
      <c r="D16" s="1" t="s">
        <v>1291</v>
      </c>
      <c r="E16" s="1">
        <v>80100889</v>
      </c>
      <c r="F16" s="1" t="s">
        <v>109</v>
      </c>
      <c r="G16" s="1">
        <v>1056001</v>
      </c>
      <c r="H16" s="1" t="s">
        <v>110</v>
      </c>
      <c r="I16" s="1" t="s">
        <v>133</v>
      </c>
      <c r="J16" s="1" t="s">
        <v>140</v>
      </c>
      <c r="K16" s="2">
        <v>45146.711111111108</v>
      </c>
      <c r="L16" s="1" t="s">
        <v>157</v>
      </c>
      <c r="M16" s="1">
        <v>1</v>
      </c>
      <c r="N16" s="1" t="s">
        <v>70</v>
      </c>
      <c r="O16" s="1" t="s">
        <v>71</v>
      </c>
      <c r="P16" s="1" t="s">
        <v>72</v>
      </c>
      <c r="Q16" s="1" t="s">
        <v>73</v>
      </c>
      <c r="R16" s="1" t="s">
        <v>1281</v>
      </c>
      <c r="S16" s="1">
        <v>0</v>
      </c>
      <c r="T16" s="1">
        <v>0</v>
      </c>
      <c r="U16" s="1">
        <v>0</v>
      </c>
      <c r="V16" s="1">
        <v>2630500</v>
      </c>
      <c r="W16" s="1">
        <v>0</v>
      </c>
      <c r="X16" s="1" t="s">
        <v>1281</v>
      </c>
      <c r="Y16" s="1" t="s">
        <v>89</v>
      </c>
      <c r="Z16" s="1" t="s">
        <v>1292</v>
      </c>
      <c r="AA16" s="1" t="s">
        <v>1293</v>
      </c>
      <c r="AB16" s="1" t="s">
        <v>1294</v>
      </c>
      <c r="AC16" s="1"/>
      <c r="AD16" s="1" t="s">
        <v>76</v>
      </c>
      <c r="AE16" s="1" t="s">
        <v>65</v>
      </c>
      <c r="AF16" s="79">
        <v>45146</v>
      </c>
      <c r="AG16" s="1"/>
      <c r="AH16" s="79"/>
      <c r="AI16" s="1"/>
      <c r="AJ16" s="79"/>
      <c r="AK16" s="1"/>
      <c r="AL16" s="79"/>
      <c r="AM16" s="1"/>
      <c r="AN16" s="79"/>
      <c r="AO16" s="1" t="s">
        <v>1295</v>
      </c>
      <c r="AP16" s="1"/>
      <c r="AQ16" s="1" t="s">
        <v>93</v>
      </c>
      <c r="AR16" s="1">
        <v>1056001</v>
      </c>
      <c r="AS16" s="1" t="s">
        <v>1296</v>
      </c>
      <c r="AT16" s="1" t="s">
        <v>1297</v>
      </c>
      <c r="AU16" s="1">
        <v>1</v>
      </c>
      <c r="AV16" s="1">
        <v>0</v>
      </c>
      <c r="AW16" s="1">
        <v>1</v>
      </c>
      <c r="AX16" s="1">
        <v>0</v>
      </c>
      <c r="AY16" s="1">
        <v>0</v>
      </c>
      <c r="AZ16" s="1" t="s">
        <v>147</v>
      </c>
      <c r="BA16" s="1">
        <v>17</v>
      </c>
      <c r="BB16" s="1">
        <v>0</v>
      </c>
      <c r="BC16" s="1">
        <v>7</v>
      </c>
      <c r="BD16" s="1">
        <v>0.29166666666666669</v>
      </c>
      <c r="BE16" s="1">
        <v>-32236</v>
      </c>
      <c r="BF16" s="1">
        <v>-32237.708333333332</v>
      </c>
      <c r="BG16" s="1">
        <v>54</v>
      </c>
      <c r="BH16" s="1" t="s">
        <v>95</v>
      </c>
      <c r="BI16" s="1" t="b">
        <v>1</v>
      </c>
      <c r="BJ16" s="1" t="b">
        <v>1</v>
      </c>
      <c r="BK16" s="1">
        <v>0.18651324074016884</v>
      </c>
      <c r="BL16" s="1">
        <v>0.16666666666666666</v>
      </c>
      <c r="BM16" s="1" t="s">
        <v>264</v>
      </c>
      <c r="BN16" s="1"/>
      <c r="BO16" s="1" t="s">
        <v>3469</v>
      </c>
      <c r="BP16" s="1" t="s">
        <v>157</v>
      </c>
    </row>
    <row r="17" spans="1:68" x14ac:dyDescent="0.25">
      <c r="A17" s="1">
        <v>17679</v>
      </c>
      <c r="B17" s="1">
        <v>52972403</v>
      </c>
      <c r="C17" s="1" t="s">
        <v>65</v>
      </c>
      <c r="D17" s="1" t="s">
        <v>80</v>
      </c>
      <c r="E17" s="1">
        <v>80100889</v>
      </c>
      <c r="F17" s="1" t="s">
        <v>109</v>
      </c>
      <c r="G17" s="1">
        <v>1056001</v>
      </c>
      <c r="H17" s="1" t="s">
        <v>110</v>
      </c>
      <c r="I17" s="1" t="s">
        <v>133</v>
      </c>
      <c r="J17" s="1" t="s">
        <v>140</v>
      </c>
      <c r="K17" s="2">
        <v>45147.578472222223</v>
      </c>
      <c r="L17" s="1" t="s">
        <v>898</v>
      </c>
      <c r="M17" s="1">
        <v>1</v>
      </c>
      <c r="N17" s="1" t="s">
        <v>70</v>
      </c>
      <c r="O17" s="1" t="s">
        <v>71</v>
      </c>
      <c r="P17" s="1" t="s">
        <v>72</v>
      </c>
      <c r="Q17" s="1" t="s">
        <v>73</v>
      </c>
      <c r="R17" s="1" t="s">
        <v>1281</v>
      </c>
      <c r="S17" s="1">
        <v>0</v>
      </c>
      <c r="T17" s="1">
        <v>0</v>
      </c>
      <c r="U17" s="1">
        <v>0</v>
      </c>
      <c r="V17" s="1">
        <v>1437600</v>
      </c>
      <c r="W17" s="1">
        <v>0</v>
      </c>
      <c r="X17" s="1" t="s">
        <v>1281</v>
      </c>
      <c r="Y17" s="1" t="s">
        <v>89</v>
      </c>
      <c r="Z17" s="1" t="s">
        <v>1298</v>
      </c>
      <c r="AA17" s="1" t="s">
        <v>271</v>
      </c>
      <c r="AB17" s="1" t="s">
        <v>1299</v>
      </c>
      <c r="AC17" s="1"/>
      <c r="AD17" s="1"/>
      <c r="AE17" s="1" t="s">
        <v>65</v>
      </c>
      <c r="AF17" s="79">
        <v>45147</v>
      </c>
      <c r="AG17" s="1" t="s">
        <v>76</v>
      </c>
      <c r="AH17" s="79">
        <v>45147</v>
      </c>
      <c r="AI17" s="1"/>
      <c r="AJ17" s="79"/>
      <c r="AK17" s="1"/>
      <c r="AL17" s="79"/>
      <c r="AM17" s="1" t="s">
        <v>109</v>
      </c>
      <c r="AN17" s="79">
        <v>45147</v>
      </c>
      <c r="AO17" s="1" t="s">
        <v>1300</v>
      </c>
      <c r="AP17" s="1"/>
      <c r="AQ17" s="1" t="s">
        <v>93</v>
      </c>
      <c r="AR17" s="1">
        <v>1056001</v>
      </c>
      <c r="AS17" s="1" t="s">
        <v>1301</v>
      </c>
      <c r="AT17" s="1" t="s">
        <v>85</v>
      </c>
      <c r="AU17" s="1">
        <v>1</v>
      </c>
      <c r="AV17" s="1">
        <v>1</v>
      </c>
      <c r="AW17" s="1">
        <v>0</v>
      </c>
      <c r="AX17" s="1">
        <v>3.3333333332848269E-2</v>
      </c>
      <c r="AY17" s="1">
        <v>8.3333333333333329E-2</v>
      </c>
      <c r="AZ17" s="1" t="s">
        <v>888</v>
      </c>
      <c r="BA17" s="1">
        <v>13</v>
      </c>
      <c r="BB17" s="1">
        <v>15</v>
      </c>
      <c r="BC17" s="1">
        <v>2</v>
      </c>
      <c r="BD17" s="1">
        <v>8.3333333333333329E-2</v>
      </c>
      <c r="BE17" s="1">
        <v>1</v>
      </c>
      <c r="BF17" s="1">
        <v>8.3333333333333329E-2</v>
      </c>
      <c r="BG17" s="1">
        <v>53</v>
      </c>
      <c r="BH17" s="1" t="s">
        <v>95</v>
      </c>
      <c r="BI17" s="1" t="b">
        <v>1</v>
      </c>
      <c r="BJ17" s="1" t="b">
        <v>1</v>
      </c>
      <c r="BK17" s="1">
        <v>0.18627746527636191</v>
      </c>
      <c r="BL17" s="1">
        <v>0.16666666666666666</v>
      </c>
      <c r="BM17" s="1" t="s">
        <v>264</v>
      </c>
      <c r="BN17" s="1"/>
      <c r="BO17" s="1" t="s">
        <v>3470</v>
      </c>
      <c r="BP17" s="1" t="s">
        <v>898</v>
      </c>
    </row>
    <row r="18" spans="1:68" x14ac:dyDescent="0.25">
      <c r="A18" s="1">
        <v>17680</v>
      </c>
      <c r="B18" s="1">
        <v>52972403</v>
      </c>
      <c r="C18" s="1" t="s">
        <v>65</v>
      </c>
      <c r="D18" s="1" t="s">
        <v>80</v>
      </c>
      <c r="E18" s="1">
        <v>79530286</v>
      </c>
      <c r="F18" s="1" t="s">
        <v>81</v>
      </c>
      <c r="G18" s="1">
        <v>1427001</v>
      </c>
      <c r="H18" s="1" t="s">
        <v>110</v>
      </c>
      <c r="I18" s="1" t="s">
        <v>1368</v>
      </c>
      <c r="J18" s="1" t="s">
        <v>1369</v>
      </c>
      <c r="K18" s="2">
        <v>45147.603472222225</v>
      </c>
      <c r="L18" s="1" t="s">
        <v>829</v>
      </c>
      <c r="M18" s="1">
        <v>1</v>
      </c>
      <c r="N18" s="1" t="s">
        <v>70</v>
      </c>
      <c r="O18" s="1" t="s">
        <v>71</v>
      </c>
      <c r="P18" s="1" t="s">
        <v>88</v>
      </c>
      <c r="Q18" s="1" t="s">
        <v>1281</v>
      </c>
      <c r="R18" s="1" t="s">
        <v>1281</v>
      </c>
      <c r="S18" s="1">
        <v>0</v>
      </c>
      <c r="T18" s="1">
        <v>0</v>
      </c>
      <c r="U18" s="1">
        <v>0</v>
      </c>
      <c r="V18" s="1">
        <v>200000</v>
      </c>
      <c r="W18" s="1">
        <v>0</v>
      </c>
      <c r="X18" s="1" t="s">
        <v>1281</v>
      </c>
      <c r="Y18" s="1" t="s">
        <v>74</v>
      </c>
      <c r="Z18" s="1" t="s">
        <v>1370</v>
      </c>
      <c r="AA18" s="1" t="s">
        <v>1371</v>
      </c>
      <c r="AB18" s="1" t="s">
        <v>75</v>
      </c>
      <c r="AC18" s="1"/>
      <c r="AD18" s="1"/>
      <c r="AE18" s="1" t="s">
        <v>65</v>
      </c>
      <c r="AF18" s="79">
        <v>45147</v>
      </c>
      <c r="AG18" s="1" t="s">
        <v>76</v>
      </c>
      <c r="AH18" s="79">
        <v>45147</v>
      </c>
      <c r="AI18" s="1" t="s">
        <v>149</v>
      </c>
      <c r="AJ18" s="79">
        <v>45147</v>
      </c>
      <c r="AK18" s="1" t="s">
        <v>149</v>
      </c>
      <c r="AL18" s="79">
        <v>45147</v>
      </c>
      <c r="AM18" s="1" t="s">
        <v>81</v>
      </c>
      <c r="AN18" s="79">
        <v>45153</v>
      </c>
      <c r="AO18" s="1" t="s">
        <v>1372</v>
      </c>
      <c r="AP18" s="1"/>
      <c r="AQ18" s="1" t="s">
        <v>77</v>
      </c>
      <c r="AR18" s="1">
        <v>1427001</v>
      </c>
      <c r="AS18" s="1" t="s">
        <v>1373</v>
      </c>
      <c r="AT18" s="1" t="s">
        <v>85</v>
      </c>
      <c r="AU18" s="1">
        <v>1</v>
      </c>
      <c r="AV18" s="1">
        <v>1</v>
      </c>
      <c r="AW18" s="1">
        <v>0</v>
      </c>
      <c r="AX18" s="1">
        <v>1.1111111110949423E-2</v>
      </c>
      <c r="AY18" s="1">
        <v>4.125</v>
      </c>
      <c r="AZ18" s="1" t="s">
        <v>901</v>
      </c>
      <c r="BA18" s="1">
        <v>14</v>
      </c>
      <c r="BB18" s="1">
        <v>17</v>
      </c>
      <c r="BC18" s="1">
        <v>3</v>
      </c>
      <c r="BD18" s="1">
        <v>0.125</v>
      </c>
      <c r="BE18" s="1">
        <v>5</v>
      </c>
      <c r="BF18" s="1">
        <v>4.125</v>
      </c>
      <c r="BG18" s="1">
        <v>53</v>
      </c>
      <c r="BH18" s="1" t="s">
        <v>95</v>
      </c>
      <c r="BI18" s="1" t="b">
        <v>1</v>
      </c>
      <c r="BJ18" s="1" t="b">
        <v>1</v>
      </c>
      <c r="BK18" s="1">
        <v>0.18600725694705034</v>
      </c>
      <c r="BL18" s="1">
        <v>0.16666666666666666</v>
      </c>
      <c r="BM18" s="1" t="s">
        <v>264</v>
      </c>
      <c r="BN18" s="1"/>
      <c r="BO18" s="1" t="s">
        <v>3471</v>
      </c>
      <c r="BP18" s="1" t="s">
        <v>829</v>
      </c>
    </row>
    <row r="19" spans="1:68" x14ac:dyDescent="0.25">
      <c r="A19" s="1">
        <v>17681</v>
      </c>
      <c r="B19" s="1">
        <v>52972403</v>
      </c>
      <c r="C19" s="1" t="s">
        <v>65</v>
      </c>
      <c r="D19" s="1" t="s">
        <v>80</v>
      </c>
      <c r="E19" s="1">
        <v>80100889</v>
      </c>
      <c r="F19" s="1" t="s">
        <v>109</v>
      </c>
      <c r="G19" s="1">
        <v>1056001</v>
      </c>
      <c r="H19" s="1" t="s">
        <v>110</v>
      </c>
      <c r="I19" s="1" t="s">
        <v>133</v>
      </c>
      <c r="J19" s="1" t="s">
        <v>140</v>
      </c>
      <c r="K19" s="2">
        <v>45147.615972222222</v>
      </c>
      <c r="L19" s="1" t="s">
        <v>157</v>
      </c>
      <c r="M19" s="1">
        <v>1</v>
      </c>
      <c r="N19" s="1" t="s">
        <v>70</v>
      </c>
      <c r="O19" s="1" t="s">
        <v>71</v>
      </c>
      <c r="P19" s="1" t="s">
        <v>72</v>
      </c>
      <c r="Q19" s="1" t="s">
        <v>73</v>
      </c>
      <c r="R19" s="1" t="s">
        <v>1281</v>
      </c>
      <c r="S19" s="1">
        <v>0</v>
      </c>
      <c r="T19" s="1">
        <v>0</v>
      </c>
      <c r="U19" s="1">
        <v>0</v>
      </c>
      <c r="V19" s="1">
        <v>2630500</v>
      </c>
      <c r="W19" s="1">
        <v>0</v>
      </c>
      <c r="X19" s="1" t="s">
        <v>1281</v>
      </c>
      <c r="Y19" s="1" t="s">
        <v>89</v>
      </c>
      <c r="Z19" s="1" t="s">
        <v>1302</v>
      </c>
      <c r="AA19" s="1" t="s">
        <v>1293</v>
      </c>
      <c r="AB19" s="1" t="s">
        <v>1303</v>
      </c>
      <c r="AC19" s="1"/>
      <c r="AD19" s="1"/>
      <c r="AE19" s="1" t="s">
        <v>65</v>
      </c>
      <c r="AF19" s="79">
        <v>45147</v>
      </c>
      <c r="AG19" s="1" t="s">
        <v>76</v>
      </c>
      <c r="AH19" s="79">
        <v>45147</v>
      </c>
      <c r="AI19" s="1"/>
      <c r="AJ19" s="79"/>
      <c r="AK19" s="1"/>
      <c r="AL19" s="79"/>
      <c r="AM19" s="1" t="s">
        <v>109</v>
      </c>
      <c r="AN19" s="79">
        <v>45148</v>
      </c>
      <c r="AO19" s="1" t="s">
        <v>1304</v>
      </c>
      <c r="AP19" s="1"/>
      <c r="AQ19" s="1" t="s">
        <v>93</v>
      </c>
      <c r="AR19" s="1">
        <v>1056001</v>
      </c>
      <c r="AS19" s="1" t="s">
        <v>1296</v>
      </c>
      <c r="AT19" s="1" t="s">
        <v>85</v>
      </c>
      <c r="AU19" s="1">
        <v>1</v>
      </c>
      <c r="AV19" s="1">
        <v>1</v>
      </c>
      <c r="AW19" s="1">
        <v>0</v>
      </c>
      <c r="AX19" s="1">
        <v>3.0555555553291924E-2</v>
      </c>
      <c r="AY19" s="1">
        <v>1.0416666666666667</v>
      </c>
      <c r="AZ19" s="1" t="s">
        <v>147</v>
      </c>
      <c r="BA19" s="1">
        <v>14</v>
      </c>
      <c r="BB19" s="1">
        <v>15</v>
      </c>
      <c r="BC19" s="1">
        <v>1</v>
      </c>
      <c r="BD19" s="1">
        <v>4.1666666666666664E-2</v>
      </c>
      <c r="BE19" s="1">
        <v>2</v>
      </c>
      <c r="BF19" s="1">
        <v>1.0416666666666667</v>
      </c>
      <c r="BG19" s="1">
        <v>53</v>
      </c>
      <c r="BH19" s="1" t="s">
        <v>95</v>
      </c>
      <c r="BI19" s="1" t="b">
        <v>1</v>
      </c>
      <c r="BJ19" s="1" t="b">
        <v>1</v>
      </c>
      <c r="BK19" s="1">
        <v>0.18576365741319023</v>
      </c>
      <c r="BL19" s="1">
        <v>0.16666666666666666</v>
      </c>
      <c r="BM19" s="1" t="s">
        <v>576</v>
      </c>
      <c r="BN19" s="1"/>
      <c r="BO19" s="1" t="s">
        <v>3472</v>
      </c>
      <c r="BP19" s="1" t="s">
        <v>157</v>
      </c>
    </row>
    <row r="20" spans="1:68" x14ac:dyDescent="0.25">
      <c r="A20" s="1">
        <v>17682</v>
      </c>
      <c r="B20" s="1">
        <v>52972403</v>
      </c>
      <c r="C20" s="1" t="s">
        <v>65</v>
      </c>
      <c r="D20" s="1" t="s">
        <v>80</v>
      </c>
      <c r="E20" s="1">
        <v>79976737</v>
      </c>
      <c r="F20" s="1" t="s">
        <v>452</v>
      </c>
      <c r="G20" s="1">
        <v>4841001</v>
      </c>
      <c r="H20" s="1" t="s">
        <v>67</v>
      </c>
      <c r="I20" s="1" t="s">
        <v>68</v>
      </c>
      <c r="J20" s="1" t="s">
        <v>69</v>
      </c>
      <c r="K20" s="2">
        <v>45148.498611111114</v>
      </c>
      <c r="L20" s="1" t="s">
        <v>82</v>
      </c>
      <c r="M20" s="1">
        <v>1</v>
      </c>
      <c r="N20" s="1" t="s">
        <v>1012</v>
      </c>
      <c r="O20" s="1" t="s">
        <v>915</v>
      </c>
      <c r="P20" s="1" t="s">
        <v>88</v>
      </c>
      <c r="Q20" s="1" t="s">
        <v>73</v>
      </c>
      <c r="R20" s="1" t="s">
        <v>73</v>
      </c>
      <c r="S20" s="1">
        <v>0</v>
      </c>
      <c r="T20" s="1">
        <v>0</v>
      </c>
      <c r="U20" s="1">
        <v>0</v>
      </c>
      <c r="V20" s="1">
        <v>1160000</v>
      </c>
      <c r="W20" s="1">
        <v>0</v>
      </c>
      <c r="X20" s="1" t="s">
        <v>73</v>
      </c>
      <c r="Y20" s="1" t="s">
        <v>89</v>
      </c>
      <c r="Z20" s="1" t="s">
        <v>1443</v>
      </c>
      <c r="AA20" s="1"/>
      <c r="AB20" s="1" t="s">
        <v>1444</v>
      </c>
      <c r="AC20" s="1"/>
      <c r="AD20" s="1"/>
      <c r="AE20" s="1" t="s">
        <v>65</v>
      </c>
      <c r="AF20" s="79">
        <v>45148</v>
      </c>
      <c r="AG20" s="1" t="s">
        <v>76</v>
      </c>
      <c r="AH20" s="79">
        <v>45148</v>
      </c>
      <c r="AI20" s="1"/>
      <c r="AJ20" s="79"/>
      <c r="AK20" s="1"/>
      <c r="AL20" s="79"/>
      <c r="AM20" s="1" t="s">
        <v>452</v>
      </c>
      <c r="AN20" s="79">
        <v>45148</v>
      </c>
      <c r="AO20" s="1" t="s">
        <v>1445</v>
      </c>
      <c r="AP20" s="1"/>
      <c r="AQ20" s="1" t="s">
        <v>93</v>
      </c>
      <c r="AR20" s="1">
        <v>4841001</v>
      </c>
      <c r="AS20" s="1" t="s">
        <v>782</v>
      </c>
      <c r="AT20" s="1" t="s">
        <v>85</v>
      </c>
      <c r="AU20" s="1">
        <v>1</v>
      </c>
      <c r="AV20" s="1">
        <v>1</v>
      </c>
      <c r="AW20" s="1">
        <v>0</v>
      </c>
      <c r="AX20" s="1">
        <v>1.0416666664241347E-2</v>
      </c>
      <c r="AY20" s="1">
        <v>8.3333333333333329E-2</v>
      </c>
      <c r="AZ20" s="1" t="s">
        <v>879</v>
      </c>
      <c r="BA20" s="1">
        <v>11</v>
      </c>
      <c r="BB20" s="1">
        <v>13</v>
      </c>
      <c r="BC20" s="1">
        <v>2</v>
      </c>
      <c r="BD20" s="1">
        <v>8.3333333333333329E-2</v>
      </c>
      <c r="BE20" s="1">
        <v>1</v>
      </c>
      <c r="BF20" s="1">
        <v>8.3333333333333329E-2</v>
      </c>
      <c r="BG20" s="1">
        <v>52</v>
      </c>
      <c r="BH20" s="1" t="s">
        <v>95</v>
      </c>
      <c r="BI20" s="1" t="b">
        <v>1</v>
      </c>
      <c r="BJ20" s="1" t="b">
        <v>1</v>
      </c>
      <c r="BK20" s="1">
        <v>0.10209077546460321</v>
      </c>
      <c r="BL20" s="1">
        <v>0.125</v>
      </c>
      <c r="BM20" s="1" t="s">
        <v>4132</v>
      </c>
      <c r="BN20" s="1"/>
      <c r="BO20" s="1" t="s">
        <v>3473</v>
      </c>
      <c r="BP20" s="1" t="s">
        <v>82</v>
      </c>
    </row>
    <row r="21" spans="1:68" x14ac:dyDescent="0.25">
      <c r="A21" s="1">
        <v>17683</v>
      </c>
      <c r="B21" s="1">
        <v>52972403</v>
      </c>
      <c r="C21" s="1" t="s">
        <v>65</v>
      </c>
      <c r="D21" s="1" t="s">
        <v>80</v>
      </c>
      <c r="E21" s="1">
        <v>79976737</v>
      </c>
      <c r="F21" s="1" t="s">
        <v>452</v>
      </c>
      <c r="G21" s="1">
        <v>4841001</v>
      </c>
      <c r="H21" s="1" t="s">
        <v>67</v>
      </c>
      <c r="I21" s="1" t="s">
        <v>68</v>
      </c>
      <c r="J21" s="1" t="s">
        <v>69</v>
      </c>
      <c r="K21" s="2">
        <v>45148.501388888886</v>
      </c>
      <c r="L21" s="1" t="s">
        <v>82</v>
      </c>
      <c r="M21" s="1">
        <v>1</v>
      </c>
      <c r="N21" s="1" t="s">
        <v>1012</v>
      </c>
      <c r="O21" s="1" t="s">
        <v>915</v>
      </c>
      <c r="P21" s="1" t="s">
        <v>88</v>
      </c>
      <c r="Q21" s="1" t="s">
        <v>73</v>
      </c>
      <c r="R21" s="1" t="s">
        <v>73</v>
      </c>
      <c r="S21" s="1">
        <v>0</v>
      </c>
      <c r="T21" s="1">
        <v>0</v>
      </c>
      <c r="U21" s="1">
        <v>0</v>
      </c>
      <c r="V21" s="1">
        <v>1160000</v>
      </c>
      <c r="W21" s="1">
        <v>0</v>
      </c>
      <c r="X21" s="1" t="s">
        <v>73</v>
      </c>
      <c r="Y21" s="1" t="s">
        <v>89</v>
      </c>
      <c r="Z21" s="1" t="s">
        <v>1446</v>
      </c>
      <c r="AA21" s="1"/>
      <c r="AB21" s="1" t="s">
        <v>1447</v>
      </c>
      <c r="AC21" s="1"/>
      <c r="AD21" s="1"/>
      <c r="AE21" s="1" t="s">
        <v>65</v>
      </c>
      <c r="AF21" s="79">
        <v>45148</v>
      </c>
      <c r="AG21" s="1" t="s">
        <v>76</v>
      </c>
      <c r="AH21" s="79">
        <v>45148</v>
      </c>
      <c r="AI21" s="1"/>
      <c r="AJ21" s="79"/>
      <c r="AK21" s="1"/>
      <c r="AL21" s="79"/>
      <c r="AM21" s="1" t="s">
        <v>452</v>
      </c>
      <c r="AN21" s="79">
        <v>45148</v>
      </c>
      <c r="AO21" s="1" t="s">
        <v>1448</v>
      </c>
      <c r="AP21" s="1"/>
      <c r="AQ21" s="1" t="s">
        <v>93</v>
      </c>
      <c r="AR21" s="1">
        <v>4841001</v>
      </c>
      <c r="AS21" s="1" t="s">
        <v>791</v>
      </c>
      <c r="AT21" s="1" t="s">
        <v>85</v>
      </c>
      <c r="AU21" s="1">
        <v>1</v>
      </c>
      <c r="AV21" s="1">
        <v>1</v>
      </c>
      <c r="AW21" s="1">
        <v>0</v>
      </c>
      <c r="AX21" s="1">
        <v>8.3333333386690356E-3</v>
      </c>
      <c r="AY21" s="1">
        <v>4.1666666666666664E-2</v>
      </c>
      <c r="AZ21" s="1" t="s">
        <v>879</v>
      </c>
      <c r="BA21" s="1">
        <v>12</v>
      </c>
      <c r="BB21" s="1">
        <v>13</v>
      </c>
      <c r="BC21" s="1">
        <v>1</v>
      </c>
      <c r="BD21" s="1">
        <v>4.1666666666666664E-2</v>
      </c>
      <c r="BE21" s="1">
        <v>1</v>
      </c>
      <c r="BF21" s="1">
        <v>4.1666666666666664E-2</v>
      </c>
      <c r="BG21" s="1">
        <v>52</v>
      </c>
      <c r="BH21" s="1" t="s">
        <v>95</v>
      </c>
      <c r="BI21" s="1" t="b">
        <v>1</v>
      </c>
      <c r="BJ21" s="1" t="b">
        <v>1</v>
      </c>
      <c r="BK21" s="1">
        <v>2.7215330324106617</v>
      </c>
      <c r="BL21" s="1">
        <v>0.70833333333333337</v>
      </c>
      <c r="BM21" s="1" t="s">
        <v>3379</v>
      </c>
      <c r="BN21" s="1"/>
      <c r="BO21" s="1" t="s">
        <v>3474</v>
      </c>
      <c r="BP21" s="1" t="s">
        <v>82</v>
      </c>
    </row>
    <row r="22" spans="1:68" x14ac:dyDescent="0.25">
      <c r="A22" s="1">
        <v>17684</v>
      </c>
      <c r="B22" s="1">
        <v>52972403</v>
      </c>
      <c r="C22" s="1" t="s">
        <v>65</v>
      </c>
      <c r="D22" s="1" t="s">
        <v>80</v>
      </c>
      <c r="E22" s="1">
        <v>79976737</v>
      </c>
      <c r="F22" s="1" t="s">
        <v>452</v>
      </c>
      <c r="G22" s="1">
        <v>4841001</v>
      </c>
      <c r="H22" s="1" t="s">
        <v>67</v>
      </c>
      <c r="I22" s="1" t="s">
        <v>68</v>
      </c>
      <c r="J22" s="1" t="s">
        <v>69</v>
      </c>
      <c r="K22" s="2">
        <v>45148.50277777778</v>
      </c>
      <c r="L22" s="1" t="s">
        <v>82</v>
      </c>
      <c r="M22" s="1">
        <v>1</v>
      </c>
      <c r="N22" s="1" t="s">
        <v>1012</v>
      </c>
      <c r="O22" s="1" t="s">
        <v>915</v>
      </c>
      <c r="P22" s="1" t="s">
        <v>88</v>
      </c>
      <c r="Q22" s="1" t="s">
        <v>73</v>
      </c>
      <c r="R22" s="1" t="s">
        <v>73</v>
      </c>
      <c r="S22" s="1">
        <v>0</v>
      </c>
      <c r="T22" s="1">
        <v>0</v>
      </c>
      <c r="U22" s="1">
        <v>0</v>
      </c>
      <c r="V22" s="1">
        <v>1160000</v>
      </c>
      <c r="W22" s="1">
        <v>0</v>
      </c>
      <c r="X22" s="1" t="s">
        <v>73</v>
      </c>
      <c r="Y22" s="1" t="s">
        <v>89</v>
      </c>
      <c r="Z22" s="1" t="s">
        <v>1449</v>
      </c>
      <c r="AA22" s="1"/>
      <c r="AB22" s="1" t="s">
        <v>1450</v>
      </c>
      <c r="AC22" s="1"/>
      <c r="AD22" s="1"/>
      <c r="AE22" s="1" t="s">
        <v>65</v>
      </c>
      <c r="AF22" s="79">
        <v>45148</v>
      </c>
      <c r="AG22" s="1" t="s">
        <v>76</v>
      </c>
      <c r="AH22" s="79">
        <v>45148</v>
      </c>
      <c r="AI22" s="1"/>
      <c r="AJ22" s="79"/>
      <c r="AK22" s="1"/>
      <c r="AL22" s="79"/>
      <c r="AM22" s="1" t="s">
        <v>452</v>
      </c>
      <c r="AN22" s="79">
        <v>45148</v>
      </c>
      <c r="AO22" s="1" t="s">
        <v>1451</v>
      </c>
      <c r="AP22" s="1"/>
      <c r="AQ22" s="1" t="s">
        <v>93</v>
      </c>
      <c r="AR22" s="1">
        <v>4841001</v>
      </c>
      <c r="AS22" s="1" t="s">
        <v>797</v>
      </c>
      <c r="AT22" s="1" t="s">
        <v>85</v>
      </c>
      <c r="AU22" s="1">
        <v>1</v>
      </c>
      <c r="AV22" s="1">
        <v>1</v>
      </c>
      <c r="AW22" s="1">
        <v>0</v>
      </c>
      <c r="AX22" s="1">
        <v>8.333333331393078E-3</v>
      </c>
      <c r="AY22" s="1">
        <v>4.1666666666666664E-2</v>
      </c>
      <c r="AZ22" s="1" t="s">
        <v>879</v>
      </c>
      <c r="BA22" s="1">
        <v>12</v>
      </c>
      <c r="BB22" s="1">
        <v>13</v>
      </c>
      <c r="BC22" s="1">
        <v>1</v>
      </c>
      <c r="BD22" s="1">
        <v>4.1666666666666664E-2</v>
      </c>
      <c r="BE22" s="1">
        <v>1</v>
      </c>
      <c r="BF22" s="1">
        <v>4.1666666666666664E-2</v>
      </c>
      <c r="BG22" s="1">
        <v>52</v>
      </c>
      <c r="BH22" s="1" t="s">
        <v>95</v>
      </c>
      <c r="BI22" s="1" t="b">
        <v>1</v>
      </c>
      <c r="BJ22" s="1" t="b">
        <v>1</v>
      </c>
      <c r="BK22" s="1">
        <v>0.63098059027834097</v>
      </c>
      <c r="BL22" s="1">
        <v>-0.375</v>
      </c>
      <c r="BM22" s="1" t="s">
        <v>4149</v>
      </c>
      <c r="BN22" s="1"/>
      <c r="BO22" s="1" t="s">
        <v>3475</v>
      </c>
      <c r="BP22" s="1" t="s">
        <v>82</v>
      </c>
    </row>
    <row r="23" spans="1:68" x14ac:dyDescent="0.25">
      <c r="A23" s="1">
        <v>17685</v>
      </c>
      <c r="B23" s="1">
        <v>52972403</v>
      </c>
      <c r="C23" s="1" t="s">
        <v>65</v>
      </c>
      <c r="D23" s="1" t="s">
        <v>1291</v>
      </c>
      <c r="E23" s="1">
        <v>52272753</v>
      </c>
      <c r="F23" s="1" t="s">
        <v>149</v>
      </c>
      <c r="G23" s="1">
        <v>1427001</v>
      </c>
      <c r="H23" s="1" t="s">
        <v>110</v>
      </c>
      <c r="I23" s="1" t="s">
        <v>1368</v>
      </c>
      <c r="J23" s="1" t="s">
        <v>1369</v>
      </c>
      <c r="K23" s="2">
        <v>45148.669444444444</v>
      </c>
      <c r="L23" s="1" t="s">
        <v>829</v>
      </c>
      <c r="M23" s="1">
        <v>1</v>
      </c>
      <c r="N23" s="1" t="s">
        <v>1374</v>
      </c>
      <c r="O23" s="1" t="s">
        <v>915</v>
      </c>
      <c r="P23" s="1" t="s">
        <v>88</v>
      </c>
      <c r="Q23" s="1" t="s">
        <v>1281</v>
      </c>
      <c r="R23" s="1" t="s">
        <v>73</v>
      </c>
      <c r="S23" s="1">
        <v>0</v>
      </c>
      <c r="T23" s="1">
        <v>0</v>
      </c>
      <c r="U23" s="1">
        <v>0</v>
      </c>
      <c r="V23" s="1">
        <v>200000</v>
      </c>
      <c r="W23" s="1">
        <v>0</v>
      </c>
      <c r="X23" s="1" t="s">
        <v>73</v>
      </c>
      <c r="Y23" s="1" t="s">
        <v>74</v>
      </c>
      <c r="Z23" s="1" t="s">
        <v>1375</v>
      </c>
      <c r="AA23" s="1" t="s">
        <v>1371</v>
      </c>
      <c r="AB23" s="1" t="s">
        <v>75</v>
      </c>
      <c r="AC23" s="1"/>
      <c r="AD23" s="1" t="s">
        <v>76</v>
      </c>
      <c r="AE23" s="1" t="s">
        <v>65</v>
      </c>
      <c r="AF23" s="79">
        <v>45148</v>
      </c>
      <c r="AG23" s="1"/>
      <c r="AH23" s="79"/>
      <c r="AI23" s="1"/>
      <c r="AJ23" s="79"/>
      <c r="AK23" s="1"/>
      <c r="AL23" s="79"/>
      <c r="AM23" s="1"/>
      <c r="AN23" s="79"/>
      <c r="AO23" s="1" t="s">
        <v>1376</v>
      </c>
      <c r="AP23" s="1"/>
      <c r="AQ23" s="1" t="s">
        <v>77</v>
      </c>
      <c r="AR23" s="1">
        <v>1427001</v>
      </c>
      <c r="AS23" s="1" t="s">
        <v>1377</v>
      </c>
      <c r="AT23" s="1" t="s">
        <v>1378</v>
      </c>
      <c r="AU23" s="1">
        <v>1</v>
      </c>
      <c r="AV23" s="1">
        <v>0</v>
      </c>
      <c r="AW23" s="1">
        <v>1</v>
      </c>
      <c r="AX23" s="1">
        <v>0</v>
      </c>
      <c r="AY23" s="1">
        <v>0</v>
      </c>
      <c r="AZ23" s="1" t="s">
        <v>901</v>
      </c>
      <c r="BA23" s="1">
        <v>16</v>
      </c>
      <c r="BB23" s="1">
        <v>0</v>
      </c>
      <c r="BC23" s="1">
        <v>8</v>
      </c>
      <c r="BD23" s="1">
        <v>0.33333333333333331</v>
      </c>
      <c r="BE23" s="1">
        <v>-32238</v>
      </c>
      <c r="BF23" s="1">
        <v>-32239.666666666668</v>
      </c>
      <c r="BG23" s="1">
        <v>52</v>
      </c>
      <c r="BH23" s="1" t="s">
        <v>95</v>
      </c>
      <c r="BI23" s="1" t="b">
        <v>1</v>
      </c>
      <c r="BJ23" s="1" t="b">
        <v>1</v>
      </c>
      <c r="BK23" s="1">
        <v>0.83537627314944984</v>
      </c>
      <c r="BL23" s="1">
        <v>0.83333333333333337</v>
      </c>
      <c r="BM23" s="1" t="s">
        <v>120</v>
      </c>
      <c r="BN23" s="1"/>
      <c r="BO23" s="1" t="s">
        <v>3476</v>
      </c>
      <c r="BP23" s="1" t="s">
        <v>829</v>
      </c>
    </row>
    <row r="24" spans="1:68" x14ac:dyDescent="0.25">
      <c r="A24" s="1">
        <v>17686</v>
      </c>
      <c r="B24" s="1">
        <v>52972403</v>
      </c>
      <c r="C24" s="1" t="s">
        <v>65</v>
      </c>
      <c r="D24" s="1" t="s">
        <v>80</v>
      </c>
      <c r="E24" s="1">
        <v>79976737</v>
      </c>
      <c r="F24" s="1" t="s">
        <v>452</v>
      </c>
      <c r="G24" s="1">
        <v>4841001</v>
      </c>
      <c r="H24" s="1" t="s">
        <v>67</v>
      </c>
      <c r="I24" s="1" t="s">
        <v>68</v>
      </c>
      <c r="J24" s="1" t="s">
        <v>69</v>
      </c>
      <c r="K24" s="2">
        <v>45148.700694444444</v>
      </c>
      <c r="L24" s="1" t="s">
        <v>82</v>
      </c>
      <c r="M24" s="1">
        <v>1</v>
      </c>
      <c r="N24" s="1" t="s">
        <v>1012</v>
      </c>
      <c r="O24" s="1" t="s">
        <v>915</v>
      </c>
      <c r="P24" s="1" t="s">
        <v>88</v>
      </c>
      <c r="Q24" s="1" t="s">
        <v>73</v>
      </c>
      <c r="R24" s="1" t="s">
        <v>73</v>
      </c>
      <c r="S24" s="1">
        <v>0</v>
      </c>
      <c r="T24" s="1">
        <v>0</v>
      </c>
      <c r="U24" s="1">
        <v>0</v>
      </c>
      <c r="V24" s="1">
        <v>1160000</v>
      </c>
      <c r="W24" s="1">
        <v>0</v>
      </c>
      <c r="X24" s="1" t="s">
        <v>73</v>
      </c>
      <c r="Y24" s="1" t="s">
        <v>89</v>
      </c>
      <c r="Z24" s="1" t="s">
        <v>1452</v>
      </c>
      <c r="AA24" s="1" t="s">
        <v>1453</v>
      </c>
      <c r="AB24" s="1" t="s">
        <v>1454</v>
      </c>
      <c r="AC24" s="1"/>
      <c r="AD24" s="1"/>
      <c r="AE24" s="1" t="s">
        <v>65</v>
      </c>
      <c r="AF24" s="79">
        <v>45148</v>
      </c>
      <c r="AG24" s="1" t="s">
        <v>76</v>
      </c>
      <c r="AH24" s="79">
        <v>45149</v>
      </c>
      <c r="AI24" s="1"/>
      <c r="AJ24" s="79"/>
      <c r="AK24" s="1"/>
      <c r="AL24" s="79"/>
      <c r="AM24" s="1" t="s">
        <v>452</v>
      </c>
      <c r="AN24" s="79">
        <v>45149</v>
      </c>
      <c r="AO24" s="1" t="s">
        <v>1455</v>
      </c>
      <c r="AP24" s="1"/>
      <c r="AQ24" s="1" t="s">
        <v>93</v>
      </c>
      <c r="AR24" s="1">
        <v>4841001</v>
      </c>
      <c r="AS24" s="1" t="s">
        <v>1456</v>
      </c>
      <c r="AT24" s="1" t="s">
        <v>85</v>
      </c>
      <c r="AU24" s="1">
        <v>1</v>
      </c>
      <c r="AV24" s="1">
        <v>1</v>
      </c>
      <c r="AW24" s="1">
        <v>0</v>
      </c>
      <c r="AX24" s="1">
        <v>0.97430555555911269</v>
      </c>
      <c r="AY24" s="1">
        <v>1.0833333333333333</v>
      </c>
      <c r="AZ24" s="1" t="s">
        <v>879</v>
      </c>
      <c r="BA24" s="1">
        <v>16</v>
      </c>
      <c r="BB24" s="1">
        <v>18</v>
      </c>
      <c r="BC24" s="1">
        <v>2</v>
      </c>
      <c r="BD24" s="1">
        <v>8.3333333333333329E-2</v>
      </c>
      <c r="BE24" s="1">
        <v>2</v>
      </c>
      <c r="BF24" s="1">
        <v>1.0833333333333333</v>
      </c>
      <c r="BG24" s="1">
        <v>52</v>
      </c>
      <c r="BH24" s="1" t="s">
        <v>95</v>
      </c>
      <c r="BI24" s="1" t="b">
        <v>1</v>
      </c>
      <c r="BJ24" s="1" t="b">
        <v>1</v>
      </c>
      <c r="BK24" s="1">
        <v>0.41447615741344634</v>
      </c>
      <c r="BL24" s="1">
        <v>0.41666666666666669</v>
      </c>
      <c r="BM24" s="1" t="s">
        <v>696</v>
      </c>
      <c r="BN24" s="1"/>
      <c r="BO24" s="1" t="s">
        <v>3477</v>
      </c>
      <c r="BP24" s="1" t="s">
        <v>82</v>
      </c>
    </row>
    <row r="25" spans="1:68" x14ac:dyDescent="0.25">
      <c r="A25" s="1">
        <v>17687</v>
      </c>
      <c r="B25" s="1">
        <v>52972403</v>
      </c>
      <c r="C25" s="1" t="s">
        <v>65</v>
      </c>
      <c r="D25" s="1" t="s">
        <v>80</v>
      </c>
      <c r="E25" s="1">
        <v>80100889</v>
      </c>
      <c r="F25" s="1" t="s">
        <v>109</v>
      </c>
      <c r="G25" s="1">
        <v>1060001</v>
      </c>
      <c r="H25" s="1" t="s">
        <v>110</v>
      </c>
      <c r="I25" s="1" t="s">
        <v>133</v>
      </c>
      <c r="J25" s="1" t="s">
        <v>134</v>
      </c>
      <c r="K25" s="2">
        <v>45149.317361111112</v>
      </c>
      <c r="L25" s="1" t="s">
        <v>366</v>
      </c>
      <c r="M25" s="1">
        <v>1</v>
      </c>
      <c r="N25" s="1" t="s">
        <v>70</v>
      </c>
      <c r="O25" s="1" t="s">
        <v>71</v>
      </c>
      <c r="P25" s="1" t="s">
        <v>72</v>
      </c>
      <c r="Q25" s="1" t="s">
        <v>73</v>
      </c>
      <c r="R25" s="1" t="s">
        <v>1281</v>
      </c>
      <c r="S25" s="1">
        <v>0</v>
      </c>
      <c r="T25" s="1">
        <v>0</v>
      </c>
      <c r="U25" s="1">
        <v>0</v>
      </c>
      <c r="V25" s="1">
        <v>1748000</v>
      </c>
      <c r="W25" s="1">
        <v>0</v>
      </c>
      <c r="X25" s="1" t="s">
        <v>1281</v>
      </c>
      <c r="Y25" s="1" t="s">
        <v>89</v>
      </c>
      <c r="Z25" s="1" t="s">
        <v>1343</v>
      </c>
      <c r="AA25" s="1" t="s">
        <v>136</v>
      </c>
      <c r="AB25" s="1" t="s">
        <v>1344</v>
      </c>
      <c r="AC25" s="1"/>
      <c r="AD25" s="1"/>
      <c r="AE25" s="1" t="s">
        <v>65</v>
      </c>
      <c r="AF25" s="79">
        <v>45149</v>
      </c>
      <c r="AG25" s="1" t="s">
        <v>76</v>
      </c>
      <c r="AH25" s="79">
        <v>45149</v>
      </c>
      <c r="AI25" s="1"/>
      <c r="AJ25" s="79"/>
      <c r="AK25" s="1"/>
      <c r="AL25" s="79"/>
      <c r="AM25" s="1" t="s">
        <v>109</v>
      </c>
      <c r="AN25" s="79">
        <v>45152</v>
      </c>
      <c r="AO25" s="1" t="s">
        <v>1345</v>
      </c>
      <c r="AP25" s="1"/>
      <c r="AQ25" s="1" t="s">
        <v>93</v>
      </c>
      <c r="AR25" s="1">
        <v>1060001</v>
      </c>
      <c r="AS25" s="1" t="s">
        <v>1346</v>
      </c>
      <c r="AT25" s="1" t="s">
        <v>85</v>
      </c>
      <c r="AU25" s="1">
        <v>1</v>
      </c>
      <c r="AV25" s="1">
        <v>1</v>
      </c>
      <c r="AW25" s="1">
        <v>0</v>
      </c>
      <c r="AX25" s="1">
        <v>0.35972222222335404</v>
      </c>
      <c r="AY25" s="1">
        <v>1</v>
      </c>
      <c r="AZ25" s="1" t="s">
        <v>319</v>
      </c>
      <c r="BA25" s="1">
        <v>7</v>
      </c>
      <c r="BB25" s="1">
        <v>7</v>
      </c>
      <c r="BC25" s="1">
        <v>-24</v>
      </c>
      <c r="BD25" s="1">
        <v>-1</v>
      </c>
      <c r="BE25" s="1">
        <v>2</v>
      </c>
      <c r="BF25" s="1">
        <v>1</v>
      </c>
      <c r="BG25" s="1">
        <v>51</v>
      </c>
      <c r="BH25" s="1" t="s">
        <v>95</v>
      </c>
      <c r="BI25" s="1" t="b">
        <v>1</v>
      </c>
      <c r="BJ25" s="1" t="b">
        <v>1</v>
      </c>
      <c r="BK25" s="1">
        <v>0.39509355324116768</v>
      </c>
      <c r="BL25" s="1">
        <v>0.375</v>
      </c>
      <c r="BM25" s="1" t="s">
        <v>1032</v>
      </c>
      <c r="BN25" s="1"/>
      <c r="BO25" s="1" t="s">
        <v>3478</v>
      </c>
      <c r="BP25" s="1" t="s">
        <v>366</v>
      </c>
    </row>
    <row r="26" spans="1:68" x14ac:dyDescent="0.25">
      <c r="A26" s="1">
        <v>17694</v>
      </c>
      <c r="B26" s="1">
        <v>52972403</v>
      </c>
      <c r="C26" s="1" t="s">
        <v>65</v>
      </c>
      <c r="D26" s="1" t="s">
        <v>1291</v>
      </c>
      <c r="E26" s="1">
        <v>80096369</v>
      </c>
      <c r="F26" s="1" t="s">
        <v>66</v>
      </c>
      <c r="G26" s="1">
        <v>4025001</v>
      </c>
      <c r="H26" s="1" t="s">
        <v>67</v>
      </c>
      <c r="I26" s="1" t="s">
        <v>325</v>
      </c>
      <c r="J26" s="1" t="s">
        <v>326</v>
      </c>
      <c r="K26" s="2">
        <v>45153.396527777775</v>
      </c>
      <c r="L26" s="1" t="s">
        <v>328</v>
      </c>
      <c r="M26" s="1">
        <v>1</v>
      </c>
      <c r="N26" s="1" t="s">
        <v>70</v>
      </c>
      <c r="O26" s="1" t="s">
        <v>71</v>
      </c>
      <c r="P26" s="1" t="s">
        <v>88</v>
      </c>
      <c r="Q26" s="1" t="s">
        <v>73</v>
      </c>
      <c r="R26" s="1" t="s">
        <v>1281</v>
      </c>
      <c r="S26" s="1">
        <v>0</v>
      </c>
      <c r="T26" s="1">
        <v>0</v>
      </c>
      <c r="U26" s="1">
        <v>0</v>
      </c>
      <c r="V26" s="1">
        <v>1304800</v>
      </c>
      <c r="W26" s="1">
        <v>0</v>
      </c>
      <c r="X26" s="1" t="s">
        <v>1281</v>
      </c>
      <c r="Y26" s="1" t="s">
        <v>89</v>
      </c>
      <c r="Z26" s="1" t="s">
        <v>1292</v>
      </c>
      <c r="AA26" s="1" t="s">
        <v>136</v>
      </c>
      <c r="AB26" s="1" t="s">
        <v>1358</v>
      </c>
      <c r="AC26" s="1"/>
      <c r="AD26" s="1" t="s">
        <v>76</v>
      </c>
      <c r="AE26" s="1" t="s">
        <v>65</v>
      </c>
      <c r="AF26" s="79">
        <v>45153</v>
      </c>
      <c r="AG26" s="1"/>
      <c r="AH26" s="79"/>
      <c r="AI26" s="1"/>
      <c r="AJ26" s="79"/>
      <c r="AK26" s="1"/>
      <c r="AL26" s="79"/>
      <c r="AM26" s="1"/>
      <c r="AN26" s="79"/>
      <c r="AO26" s="1" t="s">
        <v>1359</v>
      </c>
      <c r="AP26" s="1"/>
      <c r="AQ26" s="1" t="s">
        <v>93</v>
      </c>
      <c r="AR26" s="1">
        <v>4025001</v>
      </c>
      <c r="AS26" s="1" t="s">
        <v>1360</v>
      </c>
      <c r="AT26" s="1" t="s">
        <v>1361</v>
      </c>
      <c r="AU26" s="1">
        <v>1</v>
      </c>
      <c r="AV26" s="1">
        <v>0</v>
      </c>
      <c r="AW26" s="1">
        <v>1</v>
      </c>
      <c r="AX26" s="1">
        <v>0</v>
      </c>
      <c r="AY26" s="1">
        <v>0</v>
      </c>
      <c r="AZ26" s="1" t="s">
        <v>912</v>
      </c>
      <c r="BA26" s="1">
        <v>9</v>
      </c>
      <c r="BB26" s="1">
        <v>0</v>
      </c>
      <c r="BC26" s="1">
        <v>15</v>
      </c>
      <c r="BD26" s="1">
        <v>0.625</v>
      </c>
      <c r="BE26" s="1">
        <v>-32241</v>
      </c>
      <c r="BF26" s="1">
        <v>-32242.375</v>
      </c>
      <c r="BG26" s="1">
        <v>49</v>
      </c>
      <c r="BH26" s="1" t="s">
        <v>95</v>
      </c>
      <c r="BI26" s="1" t="b">
        <v>1</v>
      </c>
      <c r="BJ26" s="1" t="b">
        <v>1</v>
      </c>
      <c r="BK26" s="1">
        <v>0.37765729166858364</v>
      </c>
      <c r="BL26" s="1">
        <v>0.375</v>
      </c>
      <c r="BM26" s="1" t="s">
        <v>210</v>
      </c>
      <c r="BN26" s="1"/>
      <c r="BO26" s="1" t="s">
        <v>3479</v>
      </c>
      <c r="BP26" s="1" t="s">
        <v>328</v>
      </c>
    </row>
    <row r="27" spans="1:68" x14ac:dyDescent="0.25">
      <c r="A27" s="1">
        <v>17695</v>
      </c>
      <c r="B27" s="1">
        <v>52972403</v>
      </c>
      <c r="C27" s="1" t="s">
        <v>65</v>
      </c>
      <c r="D27" s="1" t="s">
        <v>80</v>
      </c>
      <c r="E27" s="1">
        <v>79530286</v>
      </c>
      <c r="F27" s="1" t="s">
        <v>81</v>
      </c>
      <c r="G27" s="1">
        <v>1427001</v>
      </c>
      <c r="H27" s="1" t="s">
        <v>110</v>
      </c>
      <c r="I27" s="1" t="s">
        <v>1368</v>
      </c>
      <c r="J27" s="1" t="s">
        <v>1369</v>
      </c>
      <c r="K27" s="2">
        <v>45153.421527777777</v>
      </c>
      <c r="L27" s="1" t="s">
        <v>829</v>
      </c>
      <c r="M27" s="1">
        <v>1</v>
      </c>
      <c r="N27" s="1" t="s">
        <v>1374</v>
      </c>
      <c r="O27" s="1" t="s">
        <v>915</v>
      </c>
      <c r="P27" s="1" t="s">
        <v>88</v>
      </c>
      <c r="Q27" s="1" t="s">
        <v>1281</v>
      </c>
      <c r="R27" s="1" t="s">
        <v>73</v>
      </c>
      <c r="S27" s="1">
        <v>0</v>
      </c>
      <c r="T27" s="1">
        <v>0</v>
      </c>
      <c r="U27" s="1">
        <v>0</v>
      </c>
      <c r="V27" s="1">
        <v>200000</v>
      </c>
      <c r="W27" s="1">
        <v>0</v>
      </c>
      <c r="X27" s="1" t="s">
        <v>73</v>
      </c>
      <c r="Y27" s="1" t="s">
        <v>74</v>
      </c>
      <c r="Z27" s="1" t="s">
        <v>1380</v>
      </c>
      <c r="AA27" s="1" t="s">
        <v>1371</v>
      </c>
      <c r="AB27" s="1" t="s">
        <v>75</v>
      </c>
      <c r="AC27" s="1"/>
      <c r="AD27" s="1"/>
      <c r="AE27" s="1" t="s">
        <v>65</v>
      </c>
      <c r="AF27" s="79">
        <v>45153</v>
      </c>
      <c r="AG27" s="1" t="s">
        <v>76</v>
      </c>
      <c r="AH27" s="79">
        <v>45153</v>
      </c>
      <c r="AI27" s="1" t="s">
        <v>149</v>
      </c>
      <c r="AJ27" s="79">
        <v>45153</v>
      </c>
      <c r="AK27" s="1" t="s">
        <v>149</v>
      </c>
      <c r="AL27" s="79">
        <v>45153</v>
      </c>
      <c r="AM27" s="1" t="s">
        <v>81</v>
      </c>
      <c r="AN27" s="79">
        <v>45153</v>
      </c>
      <c r="AO27" s="1" t="s">
        <v>1381</v>
      </c>
      <c r="AP27" s="1"/>
      <c r="AQ27" s="1" t="s">
        <v>77</v>
      </c>
      <c r="AR27" s="1">
        <v>1427001</v>
      </c>
      <c r="AS27" s="1" t="s">
        <v>1377</v>
      </c>
      <c r="AT27" s="1" t="s">
        <v>85</v>
      </c>
      <c r="AU27" s="1">
        <v>1</v>
      </c>
      <c r="AV27" s="1">
        <v>1</v>
      </c>
      <c r="AW27" s="1">
        <v>0</v>
      </c>
      <c r="AX27" s="1">
        <v>0.28125</v>
      </c>
      <c r="AY27" s="1">
        <v>0.375</v>
      </c>
      <c r="AZ27" s="1" t="s">
        <v>901</v>
      </c>
      <c r="BA27" s="1">
        <v>10</v>
      </c>
      <c r="BB27" s="1">
        <v>19</v>
      </c>
      <c r="BC27" s="1">
        <v>9</v>
      </c>
      <c r="BD27" s="1">
        <v>0.375</v>
      </c>
      <c r="BE27" s="1">
        <v>1</v>
      </c>
      <c r="BF27" s="1">
        <v>0.375</v>
      </c>
      <c r="BG27" s="1">
        <v>49</v>
      </c>
      <c r="BH27" s="1" t="s">
        <v>95</v>
      </c>
      <c r="BI27" s="1" t="b">
        <v>1</v>
      </c>
      <c r="BJ27" s="1" t="b">
        <v>1</v>
      </c>
      <c r="BK27" s="1">
        <v>0.35215243055426981</v>
      </c>
      <c r="BL27" s="1">
        <v>0.33333333333333331</v>
      </c>
      <c r="BM27" s="1" t="s">
        <v>696</v>
      </c>
      <c r="BN27" s="1"/>
      <c r="BO27" s="1" t="s">
        <v>3480</v>
      </c>
      <c r="BP27" s="1" t="s">
        <v>829</v>
      </c>
    </row>
    <row r="28" spans="1:68" x14ac:dyDescent="0.25">
      <c r="A28" s="1">
        <v>17696</v>
      </c>
      <c r="B28" s="1">
        <v>52972403</v>
      </c>
      <c r="C28" s="1" t="s">
        <v>65</v>
      </c>
      <c r="D28" s="1" t="s">
        <v>1291</v>
      </c>
      <c r="E28" s="1">
        <v>80096369</v>
      </c>
      <c r="F28" s="1" t="s">
        <v>66</v>
      </c>
      <c r="G28" s="1">
        <v>4025001</v>
      </c>
      <c r="H28" s="1" t="s">
        <v>67</v>
      </c>
      <c r="I28" s="1" t="s">
        <v>325</v>
      </c>
      <c r="J28" s="1" t="s">
        <v>326</v>
      </c>
      <c r="K28" s="2">
        <v>45153.436805555553</v>
      </c>
      <c r="L28" s="1" t="s">
        <v>328</v>
      </c>
      <c r="M28" s="1">
        <v>1</v>
      </c>
      <c r="N28" s="1" t="s">
        <v>70</v>
      </c>
      <c r="O28" s="1" t="s">
        <v>71</v>
      </c>
      <c r="P28" s="1" t="s">
        <v>88</v>
      </c>
      <c r="Q28" s="1" t="s">
        <v>73</v>
      </c>
      <c r="R28" s="1" t="s">
        <v>1281</v>
      </c>
      <c r="S28" s="1">
        <v>0</v>
      </c>
      <c r="T28" s="1">
        <v>0</v>
      </c>
      <c r="U28" s="1">
        <v>0</v>
      </c>
      <c r="V28" s="1">
        <v>1304800</v>
      </c>
      <c r="W28" s="1">
        <v>0</v>
      </c>
      <c r="X28" s="1" t="s">
        <v>1281</v>
      </c>
      <c r="Y28" s="1" t="s">
        <v>89</v>
      </c>
      <c r="Z28" s="1" t="s">
        <v>1363</v>
      </c>
      <c r="AA28" s="1" t="s">
        <v>136</v>
      </c>
      <c r="AB28" s="1" t="s">
        <v>1358</v>
      </c>
      <c r="AC28" s="1"/>
      <c r="AD28" s="1" t="s">
        <v>76</v>
      </c>
      <c r="AE28" s="1" t="s">
        <v>65</v>
      </c>
      <c r="AF28" s="79">
        <v>45153</v>
      </c>
      <c r="AG28" s="1"/>
      <c r="AH28" s="79"/>
      <c r="AI28" s="1"/>
      <c r="AJ28" s="79"/>
      <c r="AK28" s="1"/>
      <c r="AL28" s="79"/>
      <c r="AM28" s="1"/>
      <c r="AN28" s="79"/>
      <c r="AO28" s="1" t="s">
        <v>1364</v>
      </c>
      <c r="AP28" s="1"/>
      <c r="AQ28" s="1" t="s">
        <v>93</v>
      </c>
      <c r="AR28" s="1">
        <v>4025001</v>
      </c>
      <c r="AS28" s="1" t="s">
        <v>1360</v>
      </c>
      <c r="AT28" s="1" t="s">
        <v>1361</v>
      </c>
      <c r="AU28" s="1">
        <v>1</v>
      </c>
      <c r="AV28" s="1">
        <v>0</v>
      </c>
      <c r="AW28" s="1">
        <v>1</v>
      </c>
      <c r="AX28" s="1">
        <v>0</v>
      </c>
      <c r="AY28" s="1">
        <v>0</v>
      </c>
      <c r="AZ28" s="1" t="s">
        <v>912</v>
      </c>
      <c r="BA28" s="1">
        <v>10</v>
      </c>
      <c r="BB28" s="1">
        <v>0</v>
      </c>
      <c r="BC28" s="1">
        <v>14</v>
      </c>
      <c r="BD28" s="1">
        <v>0.58333333333333337</v>
      </c>
      <c r="BE28" s="1">
        <v>-32241</v>
      </c>
      <c r="BF28" s="1">
        <v>-32242.416666666668</v>
      </c>
      <c r="BG28" s="1">
        <v>49</v>
      </c>
      <c r="BH28" s="1" t="s">
        <v>95</v>
      </c>
      <c r="BI28" s="1" t="b">
        <v>1</v>
      </c>
      <c r="BJ28" s="1" t="b">
        <v>1</v>
      </c>
      <c r="BK28" s="1">
        <v>1.0255761921289377</v>
      </c>
      <c r="BL28" s="1">
        <v>1.0416666666666667</v>
      </c>
      <c r="BM28" s="1" t="s">
        <v>4215</v>
      </c>
      <c r="BN28" s="1"/>
      <c r="BO28" s="1" t="s">
        <v>3481</v>
      </c>
      <c r="BP28" s="1" t="s">
        <v>328</v>
      </c>
    </row>
    <row r="29" spans="1:68" x14ac:dyDescent="0.25">
      <c r="A29" s="1">
        <v>17697</v>
      </c>
      <c r="B29" s="1">
        <v>52972403</v>
      </c>
      <c r="C29" s="1" t="s">
        <v>65</v>
      </c>
      <c r="D29" s="1" t="s">
        <v>80</v>
      </c>
      <c r="E29" s="1">
        <v>80761207</v>
      </c>
      <c r="F29" s="1" t="s">
        <v>173</v>
      </c>
      <c r="G29" s="1">
        <v>1224001</v>
      </c>
      <c r="H29" s="1" t="s">
        <v>110</v>
      </c>
      <c r="I29" s="1" t="s">
        <v>1010</v>
      </c>
      <c r="J29" s="1" t="s">
        <v>1011</v>
      </c>
      <c r="K29" s="2">
        <v>45153.505555555559</v>
      </c>
      <c r="L29" s="1" t="s">
        <v>895</v>
      </c>
      <c r="M29" s="1">
        <v>1</v>
      </c>
      <c r="N29" s="1" t="s">
        <v>1374</v>
      </c>
      <c r="O29" s="1" t="s">
        <v>915</v>
      </c>
      <c r="P29" s="1" t="s">
        <v>177</v>
      </c>
      <c r="Q29" s="1" t="s">
        <v>73</v>
      </c>
      <c r="R29" s="1" t="s">
        <v>73</v>
      </c>
      <c r="S29" s="1">
        <v>0</v>
      </c>
      <c r="T29" s="1">
        <v>0</v>
      </c>
      <c r="U29" s="1">
        <v>0</v>
      </c>
      <c r="V29" s="1">
        <v>200000</v>
      </c>
      <c r="W29" s="1">
        <v>0</v>
      </c>
      <c r="X29" s="1" t="s">
        <v>73</v>
      </c>
      <c r="Y29" s="1" t="s">
        <v>89</v>
      </c>
      <c r="Z29" s="1" t="s">
        <v>1407</v>
      </c>
      <c r="AA29" s="1" t="s">
        <v>183</v>
      </c>
      <c r="AB29" s="1" t="s">
        <v>1408</v>
      </c>
      <c r="AC29" s="1"/>
      <c r="AD29" s="1"/>
      <c r="AE29" s="1" t="s">
        <v>65</v>
      </c>
      <c r="AF29" s="79">
        <v>45153</v>
      </c>
      <c r="AG29" s="1" t="s">
        <v>76</v>
      </c>
      <c r="AH29" s="79">
        <v>45153</v>
      </c>
      <c r="AI29" s="1"/>
      <c r="AJ29" s="79"/>
      <c r="AK29" s="1"/>
      <c r="AL29" s="79"/>
      <c r="AM29" s="1" t="s">
        <v>173</v>
      </c>
      <c r="AN29" s="79">
        <v>45154</v>
      </c>
      <c r="AO29" s="1" t="s">
        <v>1409</v>
      </c>
      <c r="AP29" s="1"/>
      <c r="AQ29" s="1" t="s">
        <v>93</v>
      </c>
      <c r="AR29" s="1">
        <v>1224001</v>
      </c>
      <c r="AS29" s="1" t="s">
        <v>1410</v>
      </c>
      <c r="AT29" s="1" t="s">
        <v>85</v>
      </c>
      <c r="AU29" s="1">
        <v>1</v>
      </c>
      <c r="AV29" s="1">
        <v>1</v>
      </c>
      <c r="AW29" s="1">
        <v>0</v>
      </c>
      <c r="AX29" s="1">
        <v>0.20555555554892635</v>
      </c>
      <c r="AY29" s="1">
        <v>0.875</v>
      </c>
      <c r="AZ29" s="1" t="s">
        <v>683</v>
      </c>
      <c r="BA29" s="1">
        <v>12</v>
      </c>
      <c r="BB29" s="1">
        <v>9</v>
      </c>
      <c r="BC29" s="1">
        <v>21</v>
      </c>
      <c r="BD29" s="1">
        <v>0.875</v>
      </c>
      <c r="BE29" s="1">
        <v>2</v>
      </c>
      <c r="BF29" s="1">
        <v>0.875</v>
      </c>
      <c r="BG29" s="1">
        <v>49</v>
      </c>
      <c r="BH29" s="1" t="s">
        <v>95</v>
      </c>
      <c r="BI29" s="1" t="b">
        <v>1</v>
      </c>
      <c r="BJ29" s="1" t="b">
        <v>1</v>
      </c>
      <c r="BK29" s="1">
        <v>-45370.329752696758</v>
      </c>
      <c r="BL29" s="1">
        <v>-32389.291666666668</v>
      </c>
      <c r="BM29" s="1" t="s">
        <v>519</v>
      </c>
      <c r="BN29" s="1"/>
      <c r="BO29" s="1" t="s">
        <v>3482</v>
      </c>
      <c r="BP29" s="1" t="s">
        <v>895</v>
      </c>
    </row>
    <row r="30" spans="1:68" x14ac:dyDescent="0.25">
      <c r="A30" s="1">
        <v>17698</v>
      </c>
      <c r="B30" s="1">
        <v>52972403</v>
      </c>
      <c r="C30" s="1" t="s">
        <v>65</v>
      </c>
      <c r="D30" s="1" t="s">
        <v>80</v>
      </c>
      <c r="E30" s="1">
        <v>80761207</v>
      </c>
      <c r="F30" s="1" t="s">
        <v>173</v>
      </c>
      <c r="G30" s="1">
        <v>1224001</v>
      </c>
      <c r="H30" s="1" t="s">
        <v>110</v>
      </c>
      <c r="I30" s="1" t="s">
        <v>1010</v>
      </c>
      <c r="J30" s="1" t="s">
        <v>1011</v>
      </c>
      <c r="K30" s="2">
        <v>45153.505555555559</v>
      </c>
      <c r="L30" s="1" t="s">
        <v>895</v>
      </c>
      <c r="M30" s="1">
        <v>1</v>
      </c>
      <c r="N30" s="1" t="s">
        <v>1374</v>
      </c>
      <c r="O30" s="1" t="s">
        <v>915</v>
      </c>
      <c r="P30" s="1" t="s">
        <v>177</v>
      </c>
      <c r="Q30" s="1" t="s">
        <v>73</v>
      </c>
      <c r="R30" s="1" t="s">
        <v>73</v>
      </c>
      <c r="S30" s="1">
        <v>0</v>
      </c>
      <c r="T30" s="1">
        <v>0</v>
      </c>
      <c r="U30" s="1">
        <v>0</v>
      </c>
      <c r="V30" s="1">
        <v>200000</v>
      </c>
      <c r="W30" s="1">
        <v>0</v>
      </c>
      <c r="X30" s="1" t="s">
        <v>73</v>
      </c>
      <c r="Y30" s="1" t="s">
        <v>89</v>
      </c>
      <c r="Z30" s="1" t="s">
        <v>1411</v>
      </c>
      <c r="AA30" s="1" t="s">
        <v>183</v>
      </c>
      <c r="AB30" s="1" t="s">
        <v>1412</v>
      </c>
      <c r="AC30" s="1"/>
      <c r="AD30" s="1"/>
      <c r="AE30" s="1" t="s">
        <v>65</v>
      </c>
      <c r="AF30" s="79">
        <v>45153</v>
      </c>
      <c r="AG30" s="1" t="s">
        <v>76</v>
      </c>
      <c r="AH30" s="79">
        <v>45154</v>
      </c>
      <c r="AI30" s="1"/>
      <c r="AJ30" s="79"/>
      <c r="AK30" s="1"/>
      <c r="AL30" s="79"/>
      <c r="AM30" s="1" t="s">
        <v>173</v>
      </c>
      <c r="AN30" s="79">
        <v>45154</v>
      </c>
      <c r="AO30" s="1" t="s">
        <v>1413</v>
      </c>
      <c r="AP30" s="1"/>
      <c r="AQ30" s="1" t="s">
        <v>93</v>
      </c>
      <c r="AR30" s="1">
        <v>1224001</v>
      </c>
      <c r="AS30" s="1" t="s">
        <v>1414</v>
      </c>
      <c r="AT30" s="1" t="s">
        <v>85</v>
      </c>
      <c r="AU30" s="1">
        <v>1</v>
      </c>
      <c r="AV30" s="1">
        <v>1</v>
      </c>
      <c r="AW30" s="1">
        <v>0</v>
      </c>
      <c r="AX30" s="1">
        <v>0.86944444444088731</v>
      </c>
      <c r="AY30" s="1">
        <v>0.875</v>
      </c>
      <c r="AZ30" s="1" t="s">
        <v>683</v>
      </c>
      <c r="BA30" s="1">
        <v>12</v>
      </c>
      <c r="BB30" s="1">
        <v>9</v>
      </c>
      <c r="BC30" s="1">
        <v>21</v>
      </c>
      <c r="BD30" s="1">
        <v>0.875</v>
      </c>
      <c r="BE30" s="1">
        <v>2</v>
      </c>
      <c r="BF30" s="1">
        <v>0.875</v>
      </c>
      <c r="BG30" s="1">
        <v>49</v>
      </c>
      <c r="BH30" s="1" t="s">
        <v>95</v>
      </c>
      <c r="BI30" s="1" t="b">
        <v>1</v>
      </c>
      <c r="BJ30" s="1" t="b">
        <v>1</v>
      </c>
      <c r="BK30" s="1">
        <v>-45370.329809756942</v>
      </c>
      <c r="BL30" s="1">
        <v>-32389.291666666668</v>
      </c>
      <c r="BM30" s="1" t="s">
        <v>688</v>
      </c>
      <c r="BN30" s="1"/>
      <c r="BO30" s="1" t="s">
        <v>3483</v>
      </c>
      <c r="BP30" s="1" t="s">
        <v>895</v>
      </c>
    </row>
    <row r="31" spans="1:68" x14ac:dyDescent="0.25">
      <c r="A31" s="1">
        <v>17699</v>
      </c>
      <c r="B31" s="1">
        <v>52972403</v>
      </c>
      <c r="C31" s="1" t="s">
        <v>65</v>
      </c>
      <c r="D31" s="1" t="s">
        <v>80</v>
      </c>
      <c r="E31" s="1">
        <v>80761207</v>
      </c>
      <c r="F31" s="1" t="s">
        <v>173</v>
      </c>
      <c r="G31" s="1">
        <v>1224001</v>
      </c>
      <c r="H31" s="1" t="s">
        <v>110</v>
      </c>
      <c r="I31" s="1" t="s">
        <v>1010</v>
      </c>
      <c r="J31" s="1" t="s">
        <v>1011</v>
      </c>
      <c r="K31" s="2">
        <v>45153.505555555559</v>
      </c>
      <c r="L31" s="1" t="s">
        <v>899</v>
      </c>
      <c r="M31" s="1">
        <v>1</v>
      </c>
      <c r="N31" s="1" t="s">
        <v>1374</v>
      </c>
      <c r="O31" s="1" t="s">
        <v>915</v>
      </c>
      <c r="P31" s="1" t="s">
        <v>177</v>
      </c>
      <c r="Q31" s="1" t="s">
        <v>1281</v>
      </c>
      <c r="R31" s="1" t="s">
        <v>73</v>
      </c>
      <c r="S31" s="1">
        <v>0</v>
      </c>
      <c r="T31" s="1">
        <v>0</v>
      </c>
      <c r="U31" s="1">
        <v>0</v>
      </c>
      <c r="V31" s="1">
        <v>200000</v>
      </c>
      <c r="W31" s="1">
        <v>0</v>
      </c>
      <c r="X31" s="1" t="s">
        <v>73</v>
      </c>
      <c r="Y31" s="1" t="s">
        <v>89</v>
      </c>
      <c r="Z31" s="1" t="s">
        <v>1415</v>
      </c>
      <c r="AA31" s="1" t="s">
        <v>1416</v>
      </c>
      <c r="AB31" s="1" t="s">
        <v>1417</v>
      </c>
      <c r="AC31" s="1"/>
      <c r="AD31" s="1"/>
      <c r="AE31" s="1" t="s">
        <v>65</v>
      </c>
      <c r="AF31" s="79">
        <v>45153</v>
      </c>
      <c r="AG31" s="1" t="s">
        <v>76</v>
      </c>
      <c r="AH31" s="79">
        <v>45154</v>
      </c>
      <c r="AI31" s="1"/>
      <c r="AJ31" s="79"/>
      <c r="AK31" s="1"/>
      <c r="AL31" s="79"/>
      <c r="AM31" s="1" t="s">
        <v>173</v>
      </c>
      <c r="AN31" s="79">
        <v>45154</v>
      </c>
      <c r="AO31" s="1" t="s">
        <v>1418</v>
      </c>
      <c r="AP31" s="1"/>
      <c r="AQ31" s="1" t="s">
        <v>93</v>
      </c>
      <c r="AR31" s="1">
        <v>1224001</v>
      </c>
      <c r="AS31" s="1" t="s">
        <v>1419</v>
      </c>
      <c r="AT31" s="1" t="s">
        <v>85</v>
      </c>
      <c r="AU31" s="1">
        <v>1</v>
      </c>
      <c r="AV31" s="1">
        <v>1</v>
      </c>
      <c r="AW31" s="1">
        <v>0</v>
      </c>
      <c r="AX31" s="1">
        <v>0.87152777777373558</v>
      </c>
      <c r="AY31" s="1">
        <v>0.875</v>
      </c>
      <c r="AZ31" s="1" t="s">
        <v>683</v>
      </c>
      <c r="BA31" s="1">
        <v>12</v>
      </c>
      <c r="BB31" s="1">
        <v>9</v>
      </c>
      <c r="BC31" s="1">
        <v>21</v>
      </c>
      <c r="BD31" s="1">
        <v>0.875</v>
      </c>
      <c r="BE31" s="1">
        <v>2</v>
      </c>
      <c r="BF31" s="1">
        <v>0.875</v>
      </c>
      <c r="BG31" s="1">
        <v>49</v>
      </c>
      <c r="BH31" s="1" t="s">
        <v>95</v>
      </c>
      <c r="BI31" s="1" t="b">
        <v>1</v>
      </c>
      <c r="BJ31" s="1" t="b">
        <v>1</v>
      </c>
      <c r="BK31" s="1">
        <v>-45370.329847766203</v>
      </c>
      <c r="BL31" s="1">
        <v>-32389.291666666668</v>
      </c>
      <c r="BM31" s="1" t="s">
        <v>692</v>
      </c>
      <c r="BN31" s="1"/>
      <c r="BO31" s="1" t="s">
        <v>3484</v>
      </c>
      <c r="BP31" s="1" t="s">
        <v>899</v>
      </c>
    </row>
    <row r="32" spans="1:68" x14ac:dyDescent="0.25">
      <c r="A32" s="1">
        <v>17700</v>
      </c>
      <c r="B32" s="1">
        <v>52972403</v>
      </c>
      <c r="C32" s="1" t="s">
        <v>65</v>
      </c>
      <c r="D32" s="1" t="s">
        <v>80</v>
      </c>
      <c r="E32" s="1">
        <v>80761207</v>
      </c>
      <c r="F32" s="1" t="s">
        <v>173</v>
      </c>
      <c r="G32" s="1">
        <v>1224001</v>
      </c>
      <c r="H32" s="1" t="s">
        <v>110</v>
      </c>
      <c r="I32" s="1" t="s">
        <v>1010</v>
      </c>
      <c r="J32" s="1" t="s">
        <v>1011</v>
      </c>
      <c r="K32" s="2">
        <v>45153.505555555559</v>
      </c>
      <c r="L32" s="1" t="s">
        <v>902</v>
      </c>
      <c r="M32" s="1">
        <v>1</v>
      </c>
      <c r="N32" s="1" t="s">
        <v>1374</v>
      </c>
      <c r="O32" s="1" t="s">
        <v>915</v>
      </c>
      <c r="P32" s="1" t="s">
        <v>177</v>
      </c>
      <c r="Q32" s="1" t="s">
        <v>73</v>
      </c>
      <c r="R32" s="1" t="s">
        <v>73</v>
      </c>
      <c r="S32" s="1">
        <v>0</v>
      </c>
      <c r="T32" s="1">
        <v>0</v>
      </c>
      <c r="U32" s="1">
        <v>0</v>
      </c>
      <c r="V32" s="1">
        <v>200000</v>
      </c>
      <c r="W32" s="1">
        <v>0</v>
      </c>
      <c r="X32" s="1" t="s">
        <v>73</v>
      </c>
      <c r="Y32" s="1" t="s">
        <v>89</v>
      </c>
      <c r="Z32" s="1" t="s">
        <v>1420</v>
      </c>
      <c r="AA32" s="1" t="s">
        <v>1421</v>
      </c>
      <c r="AB32" s="1" t="s">
        <v>1422</v>
      </c>
      <c r="AC32" s="1"/>
      <c r="AD32" s="1"/>
      <c r="AE32" s="1" t="s">
        <v>65</v>
      </c>
      <c r="AF32" s="79">
        <v>45153</v>
      </c>
      <c r="AG32" s="1" t="s">
        <v>76</v>
      </c>
      <c r="AH32" s="79">
        <v>45154</v>
      </c>
      <c r="AI32" s="1"/>
      <c r="AJ32" s="79"/>
      <c r="AK32" s="1"/>
      <c r="AL32" s="79"/>
      <c r="AM32" s="1" t="s">
        <v>173</v>
      </c>
      <c r="AN32" s="79">
        <v>45154</v>
      </c>
      <c r="AO32" s="1" t="s">
        <v>1423</v>
      </c>
      <c r="AP32" s="1"/>
      <c r="AQ32" s="1" t="s">
        <v>93</v>
      </c>
      <c r="AR32" s="1">
        <v>1224001</v>
      </c>
      <c r="AS32" s="1" t="s">
        <v>1424</v>
      </c>
      <c r="AT32" s="1" t="s">
        <v>85</v>
      </c>
      <c r="AU32" s="1">
        <v>1</v>
      </c>
      <c r="AV32" s="1">
        <v>1</v>
      </c>
      <c r="AW32" s="1">
        <v>0</v>
      </c>
      <c r="AX32" s="1">
        <v>0.87291666665987577</v>
      </c>
      <c r="AY32" s="1">
        <v>0.875</v>
      </c>
      <c r="AZ32" s="1" t="s">
        <v>683</v>
      </c>
      <c r="BA32" s="1">
        <v>12</v>
      </c>
      <c r="BB32" s="1">
        <v>9</v>
      </c>
      <c r="BC32" s="1">
        <v>21</v>
      </c>
      <c r="BD32" s="1">
        <v>0.875</v>
      </c>
      <c r="BE32" s="1">
        <v>2</v>
      </c>
      <c r="BF32" s="1">
        <v>0.875</v>
      </c>
      <c r="BG32" s="1">
        <v>49</v>
      </c>
      <c r="BH32" s="1" t="s">
        <v>95</v>
      </c>
      <c r="BI32" s="1" t="b">
        <v>1</v>
      </c>
      <c r="BJ32" s="1" t="b">
        <v>1</v>
      </c>
      <c r="BK32" s="1">
        <v>-45370.329889155095</v>
      </c>
      <c r="BL32" s="1">
        <v>-32389.291666666668</v>
      </c>
      <c r="BM32" s="1" t="s">
        <v>696</v>
      </c>
      <c r="BN32" s="1"/>
      <c r="BO32" s="1" t="s">
        <v>3485</v>
      </c>
      <c r="BP32" s="1" t="s">
        <v>902</v>
      </c>
    </row>
    <row r="33" spans="1:68" x14ac:dyDescent="0.25">
      <c r="A33" s="1">
        <v>17701</v>
      </c>
      <c r="B33" s="1">
        <v>52972403</v>
      </c>
      <c r="C33" s="1" t="s">
        <v>65</v>
      </c>
      <c r="D33" s="1" t="s">
        <v>80</v>
      </c>
      <c r="E33" s="1">
        <v>80761207</v>
      </c>
      <c r="F33" s="1" t="s">
        <v>173</v>
      </c>
      <c r="G33" s="1">
        <v>1224001</v>
      </c>
      <c r="H33" s="1" t="s">
        <v>110</v>
      </c>
      <c r="I33" s="1" t="s">
        <v>1010</v>
      </c>
      <c r="J33" s="1" t="s">
        <v>1011</v>
      </c>
      <c r="K33" s="2">
        <v>45153.505555555559</v>
      </c>
      <c r="L33" s="1" t="s">
        <v>896</v>
      </c>
      <c r="M33" s="1">
        <v>1</v>
      </c>
      <c r="N33" s="1" t="s">
        <v>1374</v>
      </c>
      <c r="O33" s="1" t="s">
        <v>915</v>
      </c>
      <c r="P33" s="1" t="s">
        <v>177</v>
      </c>
      <c r="Q33" s="1" t="s">
        <v>73</v>
      </c>
      <c r="R33" s="1" t="s">
        <v>73</v>
      </c>
      <c r="S33" s="1">
        <v>0</v>
      </c>
      <c r="T33" s="1">
        <v>0</v>
      </c>
      <c r="U33" s="1">
        <v>0</v>
      </c>
      <c r="V33" s="1">
        <v>1160000</v>
      </c>
      <c r="W33" s="1">
        <v>0</v>
      </c>
      <c r="X33" s="1" t="s">
        <v>73</v>
      </c>
      <c r="Y33" s="1" t="s">
        <v>89</v>
      </c>
      <c r="Z33" s="1" t="s">
        <v>1425</v>
      </c>
      <c r="AA33" s="1" t="s">
        <v>686</v>
      </c>
      <c r="AB33" s="1" t="s">
        <v>1426</v>
      </c>
      <c r="AC33" s="1"/>
      <c r="AD33" s="1"/>
      <c r="AE33" s="1" t="s">
        <v>65</v>
      </c>
      <c r="AF33" s="79">
        <v>45153</v>
      </c>
      <c r="AG33" s="1" t="s">
        <v>76</v>
      </c>
      <c r="AH33" s="79">
        <v>45154</v>
      </c>
      <c r="AI33" s="1"/>
      <c r="AJ33" s="79"/>
      <c r="AK33" s="1"/>
      <c r="AL33" s="79"/>
      <c r="AM33" s="1" t="s">
        <v>173</v>
      </c>
      <c r="AN33" s="79">
        <v>45154</v>
      </c>
      <c r="AO33" s="1" t="s">
        <v>1427</v>
      </c>
      <c r="AP33" s="1"/>
      <c r="AQ33" s="1" t="s">
        <v>93</v>
      </c>
      <c r="AR33" s="1">
        <v>1224001</v>
      </c>
      <c r="AS33" s="1" t="s">
        <v>1428</v>
      </c>
      <c r="AT33" s="1" t="s">
        <v>85</v>
      </c>
      <c r="AU33" s="1">
        <v>1</v>
      </c>
      <c r="AV33" s="1">
        <v>1</v>
      </c>
      <c r="AW33" s="1">
        <v>0</v>
      </c>
      <c r="AX33" s="1">
        <v>0.87708333333284827</v>
      </c>
      <c r="AY33" s="1">
        <v>0.875</v>
      </c>
      <c r="AZ33" s="1" t="s">
        <v>683</v>
      </c>
      <c r="BA33" s="1">
        <v>12</v>
      </c>
      <c r="BB33" s="1">
        <v>9</v>
      </c>
      <c r="BC33" s="1">
        <v>21</v>
      </c>
      <c r="BD33" s="1">
        <v>0.875</v>
      </c>
      <c r="BE33" s="1">
        <v>2</v>
      </c>
      <c r="BF33" s="1">
        <v>0.875</v>
      </c>
      <c r="BG33" s="1">
        <v>49</v>
      </c>
      <c r="BH33" s="1" t="s">
        <v>95</v>
      </c>
      <c r="BI33" s="1" t="b">
        <v>1</v>
      </c>
      <c r="BJ33" s="1" t="b">
        <v>1</v>
      </c>
      <c r="BK33" s="1">
        <v>-45370.329923761572</v>
      </c>
      <c r="BL33" s="1">
        <v>-32389.291666666668</v>
      </c>
      <c r="BM33" s="1" t="s">
        <v>713</v>
      </c>
      <c r="BN33" s="1"/>
      <c r="BO33" s="1" t="s">
        <v>3486</v>
      </c>
      <c r="BP33" s="1" t="s">
        <v>896</v>
      </c>
    </row>
    <row r="34" spans="1:68" x14ac:dyDescent="0.25">
      <c r="A34" s="1">
        <v>17702</v>
      </c>
      <c r="B34" s="1">
        <v>52972403</v>
      </c>
      <c r="C34" s="1" t="s">
        <v>65</v>
      </c>
      <c r="D34" s="1" t="s">
        <v>80</v>
      </c>
      <c r="E34" s="1">
        <v>80761207</v>
      </c>
      <c r="F34" s="1" t="s">
        <v>173</v>
      </c>
      <c r="G34" s="1">
        <v>1224001</v>
      </c>
      <c r="H34" s="1" t="s">
        <v>110</v>
      </c>
      <c r="I34" s="1" t="s">
        <v>1010</v>
      </c>
      <c r="J34" s="1" t="s">
        <v>1011</v>
      </c>
      <c r="K34" s="2">
        <v>45153.505555555559</v>
      </c>
      <c r="L34" s="1" t="s">
        <v>896</v>
      </c>
      <c r="M34" s="1">
        <v>1</v>
      </c>
      <c r="N34" s="1" t="s">
        <v>1374</v>
      </c>
      <c r="O34" s="1" t="s">
        <v>915</v>
      </c>
      <c r="P34" s="1" t="s">
        <v>177</v>
      </c>
      <c r="Q34" s="1" t="s">
        <v>73</v>
      </c>
      <c r="R34" s="1" t="s">
        <v>73</v>
      </c>
      <c r="S34" s="1">
        <v>0</v>
      </c>
      <c r="T34" s="1">
        <v>0</v>
      </c>
      <c r="U34" s="1">
        <v>0</v>
      </c>
      <c r="V34" s="1">
        <v>1160000</v>
      </c>
      <c r="W34" s="1">
        <v>0</v>
      </c>
      <c r="X34" s="1" t="s">
        <v>73</v>
      </c>
      <c r="Y34" s="1" t="s">
        <v>89</v>
      </c>
      <c r="Z34" s="1" t="s">
        <v>1429</v>
      </c>
      <c r="AA34" s="1" t="s">
        <v>686</v>
      </c>
      <c r="AB34" s="1" t="s">
        <v>1430</v>
      </c>
      <c r="AC34" s="1"/>
      <c r="AD34" s="1"/>
      <c r="AE34" s="1" t="s">
        <v>65</v>
      </c>
      <c r="AF34" s="79">
        <v>45153</v>
      </c>
      <c r="AG34" s="1" t="s">
        <v>76</v>
      </c>
      <c r="AH34" s="79">
        <v>45154</v>
      </c>
      <c r="AI34" s="1"/>
      <c r="AJ34" s="79"/>
      <c r="AK34" s="1"/>
      <c r="AL34" s="79"/>
      <c r="AM34" s="1" t="s">
        <v>173</v>
      </c>
      <c r="AN34" s="79">
        <v>45154</v>
      </c>
      <c r="AO34" s="1" t="s">
        <v>1431</v>
      </c>
      <c r="AP34" s="1"/>
      <c r="AQ34" s="1" t="s">
        <v>93</v>
      </c>
      <c r="AR34" s="1">
        <v>1224001</v>
      </c>
      <c r="AS34" s="1" t="s">
        <v>1432</v>
      </c>
      <c r="AT34" s="1" t="s">
        <v>85</v>
      </c>
      <c r="AU34" s="1">
        <v>1</v>
      </c>
      <c r="AV34" s="1">
        <v>1</v>
      </c>
      <c r="AW34" s="1">
        <v>0</v>
      </c>
      <c r="AX34" s="1">
        <v>0.87777777777228039</v>
      </c>
      <c r="AY34" s="1">
        <v>0.875</v>
      </c>
      <c r="AZ34" s="1" t="s">
        <v>683</v>
      </c>
      <c r="BA34" s="1">
        <v>12</v>
      </c>
      <c r="BB34" s="1">
        <v>9</v>
      </c>
      <c r="BC34" s="1">
        <v>21</v>
      </c>
      <c r="BD34" s="1">
        <v>0.875</v>
      </c>
      <c r="BE34" s="1">
        <v>2</v>
      </c>
      <c r="BF34" s="1">
        <v>0.875</v>
      </c>
      <c r="BG34" s="1">
        <v>49</v>
      </c>
      <c r="BH34" s="1" t="s">
        <v>95</v>
      </c>
      <c r="BI34" s="1" t="b">
        <v>1</v>
      </c>
      <c r="BJ34" s="1" t="b">
        <v>1</v>
      </c>
      <c r="BK34" s="1">
        <v>-45370.329963888886</v>
      </c>
      <c r="BL34" s="1">
        <v>-32389.291666666668</v>
      </c>
      <c r="BM34" s="1" t="s">
        <v>709</v>
      </c>
      <c r="BN34" s="1"/>
      <c r="BO34" s="1" t="s">
        <v>3487</v>
      </c>
      <c r="BP34" s="1" t="s">
        <v>896</v>
      </c>
    </row>
    <row r="35" spans="1:68" x14ac:dyDescent="0.25">
      <c r="A35" s="1">
        <v>17703</v>
      </c>
      <c r="B35" s="1">
        <v>52972403</v>
      </c>
      <c r="C35" s="1" t="s">
        <v>65</v>
      </c>
      <c r="D35" s="1" t="s">
        <v>80</v>
      </c>
      <c r="E35" s="1">
        <v>80761207</v>
      </c>
      <c r="F35" s="1" t="s">
        <v>173</v>
      </c>
      <c r="G35" s="1">
        <v>1224001</v>
      </c>
      <c r="H35" s="1" t="s">
        <v>110</v>
      </c>
      <c r="I35" s="1" t="s">
        <v>1010</v>
      </c>
      <c r="J35" s="1" t="s">
        <v>1011</v>
      </c>
      <c r="K35" s="2">
        <v>45153.505555555559</v>
      </c>
      <c r="L35" s="1" t="s">
        <v>897</v>
      </c>
      <c r="M35" s="1">
        <v>1</v>
      </c>
      <c r="N35" s="1" t="s">
        <v>1374</v>
      </c>
      <c r="O35" s="1" t="s">
        <v>915</v>
      </c>
      <c r="P35" s="1" t="s">
        <v>177</v>
      </c>
      <c r="Q35" s="1" t="s">
        <v>73</v>
      </c>
      <c r="R35" s="1" t="s">
        <v>73</v>
      </c>
      <c r="S35" s="1">
        <v>0</v>
      </c>
      <c r="T35" s="1">
        <v>0</v>
      </c>
      <c r="U35" s="1">
        <v>0</v>
      </c>
      <c r="V35" s="1">
        <v>1160000</v>
      </c>
      <c r="W35" s="1">
        <v>0</v>
      </c>
      <c r="X35" s="1" t="s">
        <v>73</v>
      </c>
      <c r="Y35" s="1" t="s">
        <v>89</v>
      </c>
      <c r="Z35" s="1" t="s">
        <v>1433</v>
      </c>
      <c r="AA35" s="1" t="s">
        <v>686</v>
      </c>
      <c r="AB35" s="1" t="s">
        <v>1434</v>
      </c>
      <c r="AC35" s="1"/>
      <c r="AD35" s="1"/>
      <c r="AE35" s="1" t="s">
        <v>65</v>
      </c>
      <c r="AF35" s="79">
        <v>45153</v>
      </c>
      <c r="AG35" s="1" t="s">
        <v>76</v>
      </c>
      <c r="AH35" s="79">
        <v>45154</v>
      </c>
      <c r="AI35" s="1"/>
      <c r="AJ35" s="79"/>
      <c r="AK35" s="1"/>
      <c r="AL35" s="79"/>
      <c r="AM35" s="1" t="s">
        <v>173</v>
      </c>
      <c r="AN35" s="79">
        <v>45154</v>
      </c>
      <c r="AO35" s="1" t="s">
        <v>1435</v>
      </c>
      <c r="AP35" s="1"/>
      <c r="AQ35" s="1" t="s">
        <v>93</v>
      </c>
      <c r="AR35" s="1">
        <v>1224001</v>
      </c>
      <c r="AS35" s="1" t="s">
        <v>1436</v>
      </c>
      <c r="AT35" s="1" t="s">
        <v>85</v>
      </c>
      <c r="AU35" s="1">
        <v>1</v>
      </c>
      <c r="AV35" s="1">
        <v>1</v>
      </c>
      <c r="AW35" s="1">
        <v>0</v>
      </c>
      <c r="AX35" s="1">
        <v>0.87916666666569654</v>
      </c>
      <c r="AY35" s="1">
        <v>0.875</v>
      </c>
      <c r="AZ35" s="1" t="s">
        <v>683</v>
      </c>
      <c r="BA35" s="1">
        <v>12</v>
      </c>
      <c r="BB35" s="1">
        <v>9</v>
      </c>
      <c r="BC35" s="1">
        <v>21</v>
      </c>
      <c r="BD35" s="1">
        <v>0.875</v>
      </c>
      <c r="BE35" s="1">
        <v>2</v>
      </c>
      <c r="BF35" s="1">
        <v>0.875</v>
      </c>
      <c r="BG35" s="1">
        <v>49</v>
      </c>
      <c r="BH35" s="1" t="s">
        <v>95</v>
      </c>
      <c r="BI35" s="1" t="b">
        <v>1</v>
      </c>
      <c r="BJ35" s="1" t="b">
        <v>1</v>
      </c>
      <c r="BK35" s="1">
        <v>0.95248966435610782</v>
      </c>
      <c r="BL35" s="1">
        <v>0.95833333333333337</v>
      </c>
      <c r="BM35" s="1" t="s">
        <v>519</v>
      </c>
      <c r="BN35" s="1"/>
      <c r="BO35" s="1" t="s">
        <v>3488</v>
      </c>
      <c r="BP35" s="1" t="s">
        <v>897</v>
      </c>
    </row>
    <row r="36" spans="1:68" x14ac:dyDescent="0.25">
      <c r="A36" s="1">
        <v>17704</v>
      </c>
      <c r="B36" s="1">
        <v>52972403</v>
      </c>
      <c r="C36" s="1" t="s">
        <v>65</v>
      </c>
      <c r="D36" s="1" t="s">
        <v>80</v>
      </c>
      <c r="E36" s="1">
        <v>1121861091</v>
      </c>
      <c r="F36" s="1" t="s">
        <v>87</v>
      </c>
      <c r="G36" s="1">
        <v>4841001</v>
      </c>
      <c r="H36" s="1" t="s">
        <v>67</v>
      </c>
      <c r="I36" s="1" t="s">
        <v>68</v>
      </c>
      <c r="J36" s="1" t="s">
        <v>69</v>
      </c>
      <c r="K36" s="2">
        <v>45153.53402777778</v>
      </c>
      <c r="L36" s="1" t="s">
        <v>82</v>
      </c>
      <c r="M36" s="1">
        <v>1</v>
      </c>
      <c r="N36" s="1" t="s">
        <v>1012</v>
      </c>
      <c r="O36" s="1" t="s">
        <v>915</v>
      </c>
      <c r="P36" s="1" t="s">
        <v>88</v>
      </c>
      <c r="Q36" s="1" t="s">
        <v>73</v>
      </c>
      <c r="R36" s="1" t="s">
        <v>73</v>
      </c>
      <c r="S36" s="1">
        <v>0</v>
      </c>
      <c r="T36" s="1">
        <v>0</v>
      </c>
      <c r="U36" s="1">
        <v>0</v>
      </c>
      <c r="V36" s="1">
        <v>1160000</v>
      </c>
      <c r="W36" s="1">
        <v>0</v>
      </c>
      <c r="X36" s="1" t="s">
        <v>73</v>
      </c>
      <c r="Y36" s="1" t="s">
        <v>89</v>
      </c>
      <c r="Z36" s="1" t="s">
        <v>1458</v>
      </c>
      <c r="AA36" s="1"/>
      <c r="AB36" s="1" t="s">
        <v>1459</v>
      </c>
      <c r="AC36" s="1"/>
      <c r="AD36" s="1"/>
      <c r="AE36" s="1" t="s">
        <v>65</v>
      </c>
      <c r="AF36" s="79">
        <v>45153</v>
      </c>
      <c r="AG36" s="1" t="s">
        <v>76</v>
      </c>
      <c r="AH36" s="79">
        <v>45154</v>
      </c>
      <c r="AI36" s="1"/>
      <c r="AJ36" s="79"/>
      <c r="AK36" s="1"/>
      <c r="AL36" s="79"/>
      <c r="AM36" s="1" t="s">
        <v>1460</v>
      </c>
      <c r="AN36" s="79">
        <v>45156</v>
      </c>
      <c r="AO36" s="1" t="s">
        <v>1461</v>
      </c>
      <c r="AP36" s="1"/>
      <c r="AQ36" s="1" t="s">
        <v>93</v>
      </c>
      <c r="AR36" s="1">
        <v>4841001</v>
      </c>
      <c r="AS36" s="1" t="s">
        <v>1462</v>
      </c>
      <c r="AT36" s="1" t="s">
        <v>85</v>
      </c>
      <c r="AU36" s="1">
        <v>1</v>
      </c>
      <c r="AV36" s="1">
        <v>1</v>
      </c>
      <c r="AW36" s="1">
        <v>0</v>
      </c>
      <c r="AX36" s="1">
        <v>0.85277777777810115</v>
      </c>
      <c r="AY36" s="1">
        <v>3.1666666666666665</v>
      </c>
      <c r="AZ36" s="1" t="s">
        <v>879</v>
      </c>
      <c r="BA36" s="1">
        <v>12</v>
      </c>
      <c r="BB36" s="1">
        <v>16</v>
      </c>
      <c r="BC36" s="1">
        <v>4</v>
      </c>
      <c r="BD36" s="1">
        <v>0.16666666666666666</v>
      </c>
      <c r="BE36" s="1">
        <v>4</v>
      </c>
      <c r="BF36" s="1">
        <v>3.1666666666666665</v>
      </c>
      <c r="BG36" s="1">
        <v>49</v>
      </c>
      <c r="BH36" s="1" t="s">
        <v>95</v>
      </c>
      <c r="BI36" s="1" t="b">
        <v>1</v>
      </c>
      <c r="BJ36" s="1" t="b">
        <v>1</v>
      </c>
      <c r="BK36" s="1">
        <v>0.95410273148445413</v>
      </c>
      <c r="BL36" s="1">
        <v>0.95833333333333337</v>
      </c>
      <c r="BM36" s="1" t="s">
        <v>688</v>
      </c>
      <c r="BN36" s="1"/>
      <c r="BO36" s="1" t="s">
        <v>3489</v>
      </c>
      <c r="BP36" s="1" t="s">
        <v>82</v>
      </c>
    </row>
    <row r="37" spans="1:68" x14ac:dyDescent="0.25">
      <c r="A37" s="1">
        <v>17705</v>
      </c>
      <c r="B37" s="1">
        <v>52972403</v>
      </c>
      <c r="C37" s="1" t="s">
        <v>65</v>
      </c>
      <c r="D37" s="1" t="s">
        <v>80</v>
      </c>
      <c r="E37" s="1">
        <v>79348017</v>
      </c>
      <c r="F37" s="1" t="s">
        <v>324</v>
      </c>
      <c r="G37" s="1">
        <v>4025001</v>
      </c>
      <c r="H37" s="1" t="s">
        <v>67</v>
      </c>
      <c r="I37" s="1" t="s">
        <v>325</v>
      </c>
      <c r="J37" s="1" t="s">
        <v>326</v>
      </c>
      <c r="K37" s="2">
        <v>45154.37222222222</v>
      </c>
      <c r="L37" s="1" t="s">
        <v>328</v>
      </c>
      <c r="M37" s="1">
        <v>1</v>
      </c>
      <c r="N37" s="1" t="s">
        <v>70</v>
      </c>
      <c r="O37" s="1" t="s">
        <v>71</v>
      </c>
      <c r="P37" s="1" t="s">
        <v>88</v>
      </c>
      <c r="Q37" s="1" t="s">
        <v>73</v>
      </c>
      <c r="R37" s="1" t="s">
        <v>1281</v>
      </c>
      <c r="S37" s="1">
        <v>0</v>
      </c>
      <c r="T37" s="1">
        <v>0</v>
      </c>
      <c r="U37" s="1">
        <v>0</v>
      </c>
      <c r="V37" s="1">
        <v>1304800</v>
      </c>
      <c r="W37" s="1">
        <v>0</v>
      </c>
      <c r="X37" s="1" t="s">
        <v>1281</v>
      </c>
      <c r="Y37" s="1" t="s">
        <v>89</v>
      </c>
      <c r="Z37" s="1" t="s">
        <v>1366</v>
      </c>
      <c r="AA37" s="1" t="s">
        <v>136</v>
      </c>
      <c r="AB37" s="1" t="s">
        <v>1358</v>
      </c>
      <c r="AC37" s="1"/>
      <c r="AD37" s="1"/>
      <c r="AE37" s="1" t="s">
        <v>65</v>
      </c>
      <c r="AF37" s="79">
        <v>45154</v>
      </c>
      <c r="AG37" s="1" t="s">
        <v>76</v>
      </c>
      <c r="AH37" s="79">
        <v>45154</v>
      </c>
      <c r="AI37" s="1"/>
      <c r="AJ37" s="79"/>
      <c r="AK37" s="1"/>
      <c r="AL37" s="79"/>
      <c r="AM37" s="1" t="s">
        <v>324</v>
      </c>
      <c r="AN37" s="79">
        <v>45161</v>
      </c>
      <c r="AO37" s="1" t="s">
        <v>1367</v>
      </c>
      <c r="AP37" s="1"/>
      <c r="AQ37" s="1" t="s">
        <v>93</v>
      </c>
      <c r="AR37" s="1">
        <v>4025001</v>
      </c>
      <c r="AS37" s="1" t="s">
        <v>1360</v>
      </c>
      <c r="AT37" s="1" t="s">
        <v>85</v>
      </c>
      <c r="AU37" s="1">
        <v>1</v>
      </c>
      <c r="AV37" s="1">
        <v>1</v>
      </c>
      <c r="AW37" s="1">
        <v>0</v>
      </c>
      <c r="AX37" s="1">
        <v>1.9444444449618459E-2</v>
      </c>
      <c r="AY37" s="1">
        <v>4.25</v>
      </c>
      <c r="AZ37" s="1" t="s">
        <v>912</v>
      </c>
      <c r="BA37" s="1">
        <v>8</v>
      </c>
      <c r="BB37" s="1">
        <v>14</v>
      </c>
      <c r="BC37" s="1">
        <v>6</v>
      </c>
      <c r="BD37" s="1">
        <v>0.25</v>
      </c>
      <c r="BE37" s="1">
        <v>5</v>
      </c>
      <c r="BF37" s="1">
        <v>4.25</v>
      </c>
      <c r="BG37" s="1">
        <v>48</v>
      </c>
      <c r="BH37" s="1" t="s">
        <v>95</v>
      </c>
      <c r="BI37" s="1" t="b">
        <v>1</v>
      </c>
      <c r="BJ37" s="1" t="b">
        <v>1</v>
      </c>
      <c r="BK37" s="1">
        <v>0.95428070601337822</v>
      </c>
      <c r="BL37" s="1">
        <v>0.95833333333333337</v>
      </c>
      <c r="BM37" s="1" t="s">
        <v>692</v>
      </c>
      <c r="BN37" s="1"/>
      <c r="BO37" s="1" t="s">
        <v>3490</v>
      </c>
      <c r="BP37" s="1" t="s">
        <v>328</v>
      </c>
    </row>
    <row r="38" spans="1:68" x14ac:dyDescent="0.25">
      <c r="A38" s="1">
        <v>17706</v>
      </c>
      <c r="B38" s="1">
        <v>52972403</v>
      </c>
      <c r="C38" s="1" t="s">
        <v>65</v>
      </c>
      <c r="D38" s="1" t="s">
        <v>80</v>
      </c>
      <c r="E38" s="1">
        <v>80100889</v>
      </c>
      <c r="F38" s="1" t="s">
        <v>109</v>
      </c>
      <c r="G38" s="1">
        <v>1427001</v>
      </c>
      <c r="H38" s="1" t="s">
        <v>110</v>
      </c>
      <c r="I38" s="1" t="s">
        <v>1368</v>
      </c>
      <c r="J38" s="1" t="s">
        <v>1369</v>
      </c>
      <c r="K38" s="2">
        <v>45156.740277777775</v>
      </c>
      <c r="L38" s="1" t="s">
        <v>829</v>
      </c>
      <c r="M38" s="1">
        <v>1</v>
      </c>
      <c r="N38" s="1" t="s">
        <v>70</v>
      </c>
      <c r="O38" s="1" t="s">
        <v>71</v>
      </c>
      <c r="P38" s="1" t="s">
        <v>88</v>
      </c>
      <c r="Q38" s="1" t="s">
        <v>1281</v>
      </c>
      <c r="R38" s="1" t="s">
        <v>1281</v>
      </c>
      <c r="S38" s="1">
        <v>0</v>
      </c>
      <c r="T38" s="1">
        <v>0</v>
      </c>
      <c r="U38" s="1">
        <v>0</v>
      </c>
      <c r="V38" s="1">
        <v>200000</v>
      </c>
      <c r="W38" s="1">
        <v>0</v>
      </c>
      <c r="X38" s="1" t="s">
        <v>73</v>
      </c>
      <c r="Y38" s="1" t="s">
        <v>89</v>
      </c>
      <c r="Z38" s="1" t="s">
        <v>1382</v>
      </c>
      <c r="AA38" s="1" t="s">
        <v>1383</v>
      </c>
      <c r="AB38" s="1" t="s">
        <v>1384</v>
      </c>
      <c r="AC38" s="1"/>
      <c r="AD38" s="1"/>
      <c r="AE38" s="1" t="s">
        <v>65</v>
      </c>
      <c r="AF38" s="79">
        <v>45156</v>
      </c>
      <c r="AG38" s="1" t="s">
        <v>125</v>
      </c>
      <c r="AH38" s="79">
        <v>45160</v>
      </c>
      <c r="AI38" s="1"/>
      <c r="AJ38" s="79"/>
      <c r="AK38" s="1"/>
      <c r="AL38" s="79"/>
      <c r="AM38" s="1" t="s">
        <v>109</v>
      </c>
      <c r="AN38" s="79">
        <v>45160</v>
      </c>
      <c r="AO38" s="1" t="s">
        <v>1385</v>
      </c>
      <c r="AP38" s="1"/>
      <c r="AQ38" s="1" t="s">
        <v>93</v>
      </c>
      <c r="AR38" s="1">
        <v>1427001</v>
      </c>
      <c r="AS38" s="1" t="s">
        <v>1386</v>
      </c>
      <c r="AT38" s="1" t="s">
        <v>85</v>
      </c>
      <c r="AU38" s="1">
        <v>1</v>
      </c>
      <c r="AV38" s="1">
        <v>1</v>
      </c>
      <c r="AW38" s="1">
        <v>0</v>
      </c>
      <c r="AX38" s="1">
        <v>3.9493055555576575</v>
      </c>
      <c r="AY38" s="1">
        <v>0.95833333333333337</v>
      </c>
      <c r="AZ38" s="1" t="s">
        <v>901</v>
      </c>
      <c r="BA38" s="1">
        <v>17</v>
      </c>
      <c r="BB38" s="1">
        <v>16</v>
      </c>
      <c r="BC38" s="1">
        <v>23</v>
      </c>
      <c r="BD38" s="1">
        <v>0.95833333333333337</v>
      </c>
      <c r="BE38" s="1">
        <v>2</v>
      </c>
      <c r="BF38" s="1">
        <v>0.95833333333333337</v>
      </c>
      <c r="BG38" s="1">
        <v>46</v>
      </c>
      <c r="BH38" s="1" t="s">
        <v>95</v>
      </c>
      <c r="BI38" s="1" t="b">
        <v>1</v>
      </c>
      <c r="BJ38" s="1" t="b">
        <v>1</v>
      </c>
      <c r="BK38" s="1">
        <v>0.95124799768382218</v>
      </c>
      <c r="BL38" s="1">
        <v>0.95833333333333337</v>
      </c>
      <c r="BM38" s="1" t="s">
        <v>696</v>
      </c>
      <c r="BN38" s="1"/>
      <c r="BO38" s="1" t="s">
        <v>3491</v>
      </c>
      <c r="BP38" s="1" t="s">
        <v>829</v>
      </c>
    </row>
    <row r="39" spans="1:68" x14ac:dyDescent="0.25">
      <c r="A39" s="1">
        <v>17707</v>
      </c>
      <c r="B39" s="1">
        <v>52972403</v>
      </c>
      <c r="C39" s="1" t="s">
        <v>65</v>
      </c>
      <c r="D39" s="1" t="s">
        <v>80</v>
      </c>
      <c r="E39" s="1">
        <v>80100889</v>
      </c>
      <c r="F39" s="1" t="s">
        <v>109</v>
      </c>
      <c r="G39" s="1">
        <v>1060001</v>
      </c>
      <c r="H39" s="1" t="s">
        <v>110</v>
      </c>
      <c r="I39" s="1" t="s">
        <v>133</v>
      </c>
      <c r="J39" s="1" t="s">
        <v>134</v>
      </c>
      <c r="K39" s="2">
        <v>45160.361805555556</v>
      </c>
      <c r="L39" s="1" t="s">
        <v>1347</v>
      </c>
      <c r="M39" s="1">
        <v>1</v>
      </c>
      <c r="N39" s="1" t="s">
        <v>70</v>
      </c>
      <c r="O39" s="1" t="s">
        <v>71</v>
      </c>
      <c r="P39" s="1" t="s">
        <v>72</v>
      </c>
      <c r="Q39" s="1" t="s">
        <v>73</v>
      </c>
      <c r="R39" s="1" t="s">
        <v>73</v>
      </c>
      <c r="S39" s="1">
        <v>0</v>
      </c>
      <c r="T39" s="1">
        <v>0</v>
      </c>
      <c r="U39" s="1">
        <v>0</v>
      </c>
      <c r="V39" s="1">
        <v>1748000</v>
      </c>
      <c r="W39" s="1">
        <v>714400</v>
      </c>
      <c r="X39" s="1" t="s">
        <v>73</v>
      </c>
      <c r="Y39" s="1" t="s">
        <v>89</v>
      </c>
      <c r="Z39" s="1" t="s">
        <v>1348</v>
      </c>
      <c r="AA39" s="1" t="s">
        <v>271</v>
      </c>
      <c r="AB39" s="1" t="s">
        <v>1349</v>
      </c>
      <c r="AC39" s="1"/>
      <c r="AD39" s="1"/>
      <c r="AE39" s="1" t="s">
        <v>65</v>
      </c>
      <c r="AF39" s="79">
        <v>45160</v>
      </c>
      <c r="AG39" s="1" t="s">
        <v>125</v>
      </c>
      <c r="AH39" s="79">
        <v>45160</v>
      </c>
      <c r="AI39" s="1"/>
      <c r="AJ39" s="79"/>
      <c r="AK39" s="1"/>
      <c r="AL39" s="79"/>
      <c r="AM39" s="1" t="s">
        <v>109</v>
      </c>
      <c r="AN39" s="79">
        <v>45160</v>
      </c>
      <c r="AO39" s="1" t="s">
        <v>1350</v>
      </c>
      <c r="AP39" s="1"/>
      <c r="AQ39" s="1" t="s">
        <v>93</v>
      </c>
      <c r="AR39" s="1">
        <v>1060001</v>
      </c>
      <c r="AS39" s="1" t="s">
        <v>1351</v>
      </c>
      <c r="AT39" s="1" t="s">
        <v>1352</v>
      </c>
      <c r="AU39" s="1">
        <v>1</v>
      </c>
      <c r="AV39" s="1">
        <v>0</v>
      </c>
      <c r="AW39" s="1">
        <v>1</v>
      </c>
      <c r="AX39" s="1">
        <v>0.33402777777519077</v>
      </c>
      <c r="AY39" s="1">
        <v>0.33333333333333331</v>
      </c>
      <c r="AZ39" s="1" t="s">
        <v>1353</v>
      </c>
      <c r="BA39" s="1">
        <v>8</v>
      </c>
      <c r="BB39" s="1">
        <v>16</v>
      </c>
      <c r="BC39" s="1">
        <v>8</v>
      </c>
      <c r="BD39" s="1">
        <v>0.33333333333333331</v>
      </c>
      <c r="BE39" s="1">
        <v>1</v>
      </c>
      <c r="BF39" s="1">
        <v>0.33333333333333331</v>
      </c>
      <c r="BG39" s="1">
        <v>45</v>
      </c>
      <c r="BH39" s="1" t="s">
        <v>95</v>
      </c>
      <c r="BI39" s="1" t="b">
        <v>1</v>
      </c>
      <c r="BJ39" s="1" t="b">
        <v>1</v>
      </c>
      <c r="BK39" s="1">
        <v>0.95079517360863974</v>
      </c>
      <c r="BL39" s="1">
        <v>0.95833333333333337</v>
      </c>
      <c r="BM39" s="1" t="s">
        <v>713</v>
      </c>
      <c r="BN39" s="1"/>
      <c r="BO39" s="1" t="s">
        <v>3492</v>
      </c>
      <c r="BP39" s="1" t="s">
        <v>1347</v>
      </c>
    </row>
    <row r="40" spans="1:68" x14ac:dyDescent="0.25">
      <c r="A40" s="1">
        <v>17708</v>
      </c>
      <c r="B40" s="1">
        <v>52972403</v>
      </c>
      <c r="C40" s="1" t="s">
        <v>65</v>
      </c>
      <c r="D40" s="1" t="s">
        <v>80</v>
      </c>
      <c r="E40" s="1">
        <v>80100889</v>
      </c>
      <c r="F40" s="1" t="s">
        <v>109</v>
      </c>
      <c r="G40" s="1">
        <v>1427001</v>
      </c>
      <c r="H40" s="1" t="s">
        <v>110</v>
      </c>
      <c r="I40" s="1" t="s">
        <v>1368</v>
      </c>
      <c r="J40" s="1" t="s">
        <v>1369</v>
      </c>
      <c r="K40" s="2">
        <v>45160.422222222223</v>
      </c>
      <c r="L40" s="1" t="s">
        <v>829</v>
      </c>
      <c r="M40" s="1">
        <v>1</v>
      </c>
      <c r="N40" s="1" t="s">
        <v>1012</v>
      </c>
      <c r="O40" s="1" t="s">
        <v>915</v>
      </c>
      <c r="P40" s="1" t="s">
        <v>88</v>
      </c>
      <c r="Q40" s="1" t="s">
        <v>73</v>
      </c>
      <c r="R40" s="1" t="s">
        <v>73</v>
      </c>
      <c r="S40" s="1">
        <v>0</v>
      </c>
      <c r="T40" s="1">
        <v>0</v>
      </c>
      <c r="U40" s="1">
        <v>0</v>
      </c>
      <c r="V40" s="1">
        <v>200000</v>
      </c>
      <c r="W40" s="1">
        <v>0</v>
      </c>
      <c r="X40" s="1" t="s">
        <v>73</v>
      </c>
      <c r="Y40" s="1" t="s">
        <v>89</v>
      </c>
      <c r="Z40" s="1" t="s">
        <v>1387</v>
      </c>
      <c r="AA40" s="1" t="s">
        <v>1388</v>
      </c>
      <c r="AB40" s="1" t="s">
        <v>1389</v>
      </c>
      <c r="AC40" s="1"/>
      <c r="AD40" s="1"/>
      <c r="AE40" s="1" t="s">
        <v>65</v>
      </c>
      <c r="AF40" s="79">
        <v>45160</v>
      </c>
      <c r="AG40" s="1" t="s">
        <v>125</v>
      </c>
      <c r="AH40" s="79">
        <v>45160</v>
      </c>
      <c r="AI40" s="1"/>
      <c r="AJ40" s="79"/>
      <c r="AK40" s="1"/>
      <c r="AL40" s="79"/>
      <c r="AM40" s="1" t="s">
        <v>109</v>
      </c>
      <c r="AN40" s="79">
        <v>45160</v>
      </c>
      <c r="AO40" s="1" t="s">
        <v>1390</v>
      </c>
      <c r="AP40" s="1"/>
      <c r="AQ40" s="1" t="s">
        <v>93</v>
      </c>
      <c r="AR40" s="1">
        <v>1427001</v>
      </c>
      <c r="AS40" s="1" t="s">
        <v>1391</v>
      </c>
      <c r="AT40" s="1" t="s">
        <v>85</v>
      </c>
      <c r="AU40" s="1">
        <v>1</v>
      </c>
      <c r="AV40" s="1">
        <v>1</v>
      </c>
      <c r="AW40" s="1">
        <v>0</v>
      </c>
      <c r="AX40" s="1">
        <v>0.288888888884685</v>
      </c>
      <c r="AY40" s="1">
        <v>0.29166666666666669</v>
      </c>
      <c r="AZ40" s="1" t="s">
        <v>901</v>
      </c>
      <c r="BA40" s="1">
        <v>10</v>
      </c>
      <c r="BB40" s="1">
        <v>17</v>
      </c>
      <c r="BC40" s="1">
        <v>7</v>
      </c>
      <c r="BD40" s="1">
        <v>0.29166666666666669</v>
      </c>
      <c r="BE40" s="1">
        <v>1</v>
      </c>
      <c r="BF40" s="1">
        <v>0.29166666666666669</v>
      </c>
      <c r="BG40" s="1">
        <v>45</v>
      </c>
      <c r="BH40" s="1" t="s">
        <v>95</v>
      </c>
      <c r="BI40" s="1" t="b">
        <v>1</v>
      </c>
      <c r="BJ40" s="1" t="b">
        <v>1</v>
      </c>
      <c r="BK40" s="1">
        <v>0.95019552083249437</v>
      </c>
      <c r="BL40" s="1">
        <v>0.95833333333333337</v>
      </c>
      <c r="BM40" s="1" t="s">
        <v>709</v>
      </c>
      <c r="BN40" s="1"/>
      <c r="BO40" s="1" t="s">
        <v>3493</v>
      </c>
      <c r="BP40" s="1" t="s">
        <v>829</v>
      </c>
    </row>
    <row r="41" spans="1:68" x14ac:dyDescent="0.25">
      <c r="A41" s="1">
        <v>17709</v>
      </c>
      <c r="B41" s="1">
        <v>52972403</v>
      </c>
      <c r="C41" s="1" t="s">
        <v>65</v>
      </c>
      <c r="D41" s="1" t="s">
        <v>80</v>
      </c>
      <c r="E41" s="1">
        <v>79530286</v>
      </c>
      <c r="F41" s="1" t="s">
        <v>81</v>
      </c>
      <c r="G41" s="1">
        <v>1224001</v>
      </c>
      <c r="H41" s="1" t="s">
        <v>110</v>
      </c>
      <c r="I41" s="1" t="s">
        <v>1010</v>
      </c>
      <c r="J41" s="1" t="s">
        <v>1011</v>
      </c>
      <c r="K41" s="2">
        <v>45160.658333333333</v>
      </c>
      <c r="L41" s="1" t="s">
        <v>897</v>
      </c>
      <c r="M41" s="1">
        <v>1</v>
      </c>
      <c r="N41" s="1" t="s">
        <v>1374</v>
      </c>
      <c r="O41" s="1" t="s">
        <v>915</v>
      </c>
      <c r="P41" s="1" t="s">
        <v>177</v>
      </c>
      <c r="Q41" s="1" t="s">
        <v>73</v>
      </c>
      <c r="R41" s="1" t="s">
        <v>73</v>
      </c>
      <c r="S41" s="1">
        <v>0</v>
      </c>
      <c r="T41" s="1">
        <v>0</v>
      </c>
      <c r="U41" s="1">
        <v>0</v>
      </c>
      <c r="V41" s="1">
        <v>1160000</v>
      </c>
      <c r="W41" s="1">
        <v>0</v>
      </c>
      <c r="X41" s="1" t="s">
        <v>73</v>
      </c>
      <c r="Y41" s="1" t="s">
        <v>74</v>
      </c>
      <c r="Z41" s="1" t="s">
        <v>1437</v>
      </c>
      <c r="AA41" s="1" t="s">
        <v>686</v>
      </c>
      <c r="AB41" s="1" t="s">
        <v>75</v>
      </c>
      <c r="AC41" s="1"/>
      <c r="AD41" s="1"/>
      <c r="AE41" s="1" t="s">
        <v>65</v>
      </c>
      <c r="AF41" s="79">
        <v>45160</v>
      </c>
      <c r="AG41" s="1" t="s">
        <v>125</v>
      </c>
      <c r="AH41" s="79">
        <v>45160</v>
      </c>
      <c r="AI41" s="1" t="s">
        <v>149</v>
      </c>
      <c r="AJ41" s="79">
        <v>45161</v>
      </c>
      <c r="AK41" s="1" t="s">
        <v>149</v>
      </c>
      <c r="AL41" s="79">
        <v>45161</v>
      </c>
      <c r="AM41" s="1" t="s">
        <v>81</v>
      </c>
      <c r="AN41" s="79">
        <v>45162</v>
      </c>
      <c r="AO41" s="1" t="s">
        <v>1438</v>
      </c>
      <c r="AP41" s="1"/>
      <c r="AQ41" s="1" t="s">
        <v>77</v>
      </c>
      <c r="AR41" s="1">
        <v>1224001</v>
      </c>
      <c r="AS41" s="1" t="s">
        <v>1439</v>
      </c>
      <c r="AT41" s="1" t="s">
        <v>85</v>
      </c>
      <c r="AU41" s="1">
        <v>1</v>
      </c>
      <c r="AV41" s="1">
        <v>1</v>
      </c>
      <c r="AW41" s="1">
        <v>0</v>
      </c>
      <c r="AX41" s="1">
        <v>5.4166666668606922E-2</v>
      </c>
      <c r="AY41" s="1">
        <v>2</v>
      </c>
      <c r="AZ41" s="1" t="s">
        <v>683</v>
      </c>
      <c r="BA41" s="1">
        <v>15</v>
      </c>
      <c r="BB41" s="1">
        <v>15</v>
      </c>
      <c r="BC41" s="1">
        <v>-24</v>
      </c>
      <c r="BD41" s="1">
        <v>-1</v>
      </c>
      <c r="BE41" s="1">
        <v>3</v>
      </c>
      <c r="BF41" s="1">
        <v>2</v>
      </c>
      <c r="BG41" s="1">
        <v>45</v>
      </c>
      <c r="BH41" s="1" t="s">
        <v>95</v>
      </c>
      <c r="BI41" s="1" t="b">
        <v>1</v>
      </c>
      <c r="BJ41" s="1" t="b">
        <v>1</v>
      </c>
      <c r="BK41" s="1">
        <v>-45371.503330243053</v>
      </c>
      <c r="BL41" s="1">
        <v>-32390.5</v>
      </c>
      <c r="BM41" s="1" t="s">
        <v>132</v>
      </c>
      <c r="BN41" s="1"/>
      <c r="BO41" s="1" t="s">
        <v>3494</v>
      </c>
      <c r="BP41" s="1" t="s">
        <v>897</v>
      </c>
    </row>
    <row r="42" spans="1:68" x14ac:dyDescent="0.25">
      <c r="A42" s="1">
        <v>17710</v>
      </c>
      <c r="B42" s="1">
        <v>52972403</v>
      </c>
      <c r="C42" s="1" t="s">
        <v>65</v>
      </c>
      <c r="D42" s="1" t="s">
        <v>80</v>
      </c>
      <c r="E42" s="1">
        <v>79530286</v>
      </c>
      <c r="F42" s="1" t="s">
        <v>81</v>
      </c>
      <c r="G42" s="1">
        <v>1197001</v>
      </c>
      <c r="H42" s="1" t="s">
        <v>110</v>
      </c>
      <c r="I42" s="1" t="s">
        <v>205</v>
      </c>
      <c r="J42" s="1" t="s">
        <v>206</v>
      </c>
      <c r="K42" s="2">
        <v>45161.487500000003</v>
      </c>
      <c r="L42" s="1" t="s">
        <v>904</v>
      </c>
      <c r="M42" s="1">
        <v>1</v>
      </c>
      <c r="N42" s="1" t="s">
        <v>1374</v>
      </c>
      <c r="O42" s="1" t="s">
        <v>915</v>
      </c>
      <c r="P42" s="1" t="s">
        <v>72</v>
      </c>
      <c r="Q42" s="1" t="s">
        <v>73</v>
      </c>
      <c r="R42" s="1" t="s">
        <v>73</v>
      </c>
      <c r="S42" s="1">
        <v>0</v>
      </c>
      <c r="T42" s="1">
        <v>0</v>
      </c>
      <c r="U42" s="1">
        <v>0</v>
      </c>
      <c r="V42" s="1">
        <v>1160000</v>
      </c>
      <c r="W42" s="1">
        <v>0</v>
      </c>
      <c r="X42" s="1" t="s">
        <v>73</v>
      </c>
      <c r="Y42" s="1" t="s">
        <v>74</v>
      </c>
      <c r="Z42" s="1" t="s">
        <v>1440</v>
      </c>
      <c r="AA42" s="1" t="s">
        <v>1441</v>
      </c>
      <c r="AB42" s="1" t="s">
        <v>75</v>
      </c>
      <c r="AC42" s="1"/>
      <c r="AD42" s="1"/>
      <c r="AE42" s="1" t="s">
        <v>65</v>
      </c>
      <c r="AF42" s="79">
        <v>45161</v>
      </c>
      <c r="AG42" s="1" t="s">
        <v>125</v>
      </c>
      <c r="AH42" s="79">
        <v>45162</v>
      </c>
      <c r="AI42" s="1" t="s">
        <v>149</v>
      </c>
      <c r="AJ42" s="79">
        <v>45162</v>
      </c>
      <c r="AK42" s="1" t="s">
        <v>149</v>
      </c>
      <c r="AL42" s="79">
        <v>45162</v>
      </c>
      <c r="AM42" s="1" t="s">
        <v>81</v>
      </c>
      <c r="AN42" s="79">
        <v>45162</v>
      </c>
      <c r="AO42" s="1" t="s">
        <v>1442</v>
      </c>
      <c r="AP42" s="1"/>
      <c r="AQ42" s="1" t="s">
        <v>77</v>
      </c>
      <c r="AR42" s="1">
        <v>1197001</v>
      </c>
      <c r="AS42" s="1" t="s">
        <v>1335</v>
      </c>
      <c r="AT42" s="1" t="s">
        <v>85</v>
      </c>
      <c r="AU42" s="1">
        <v>1</v>
      </c>
      <c r="AV42" s="1">
        <v>1</v>
      </c>
      <c r="AW42" s="1">
        <v>0</v>
      </c>
      <c r="AX42" s="1">
        <v>1.2069444444423425</v>
      </c>
      <c r="AY42" s="1">
        <v>1.4166666666666667</v>
      </c>
      <c r="AZ42" s="1" t="s">
        <v>209</v>
      </c>
      <c r="BA42" s="1">
        <v>11</v>
      </c>
      <c r="BB42" s="1">
        <v>21</v>
      </c>
      <c r="BC42" s="1">
        <v>10</v>
      </c>
      <c r="BD42" s="1">
        <v>0.41666666666666669</v>
      </c>
      <c r="BE42" s="1">
        <v>2</v>
      </c>
      <c r="BF42" s="1">
        <v>1.4166666666666667</v>
      </c>
      <c r="BG42" s="1">
        <v>44</v>
      </c>
      <c r="BH42" s="1" t="s">
        <v>95</v>
      </c>
      <c r="BI42" s="1" t="b">
        <v>1</v>
      </c>
      <c r="BJ42" s="1" t="b">
        <v>1</v>
      </c>
      <c r="BK42" s="1">
        <v>0.22399918980954681</v>
      </c>
      <c r="BL42" s="1">
        <v>0.20833333333333334</v>
      </c>
      <c r="BM42" s="1" t="s">
        <v>138</v>
      </c>
      <c r="BN42" s="1"/>
      <c r="BO42" s="1" t="s">
        <v>3495</v>
      </c>
      <c r="BP42" s="1" t="s">
        <v>904</v>
      </c>
    </row>
    <row r="43" spans="1:68" x14ac:dyDescent="0.25">
      <c r="A43" s="1">
        <v>17711</v>
      </c>
      <c r="B43" s="1">
        <v>52972403</v>
      </c>
      <c r="C43" s="1" t="s">
        <v>65</v>
      </c>
      <c r="D43" s="1" t="s">
        <v>80</v>
      </c>
      <c r="E43" s="1">
        <v>80100889</v>
      </c>
      <c r="F43" s="1" t="s">
        <v>109</v>
      </c>
      <c r="G43" s="1">
        <v>1060001</v>
      </c>
      <c r="H43" s="1" t="s">
        <v>110</v>
      </c>
      <c r="I43" s="1" t="s">
        <v>133</v>
      </c>
      <c r="J43" s="1" t="s">
        <v>134</v>
      </c>
      <c r="K43" s="2">
        <v>45161.579861111109</v>
      </c>
      <c r="L43" s="1" t="s">
        <v>837</v>
      </c>
      <c r="M43" s="1">
        <v>1</v>
      </c>
      <c r="N43" s="1" t="s">
        <v>70</v>
      </c>
      <c r="O43" s="1" t="s">
        <v>71</v>
      </c>
      <c r="P43" s="1" t="s">
        <v>72</v>
      </c>
      <c r="Q43" s="1" t="s">
        <v>73</v>
      </c>
      <c r="R43" s="1" t="s">
        <v>73</v>
      </c>
      <c r="S43" s="1">
        <v>0</v>
      </c>
      <c r="T43" s="1">
        <v>0</v>
      </c>
      <c r="U43" s="1">
        <v>0</v>
      </c>
      <c r="V43" s="1">
        <v>2630500</v>
      </c>
      <c r="W43" s="1">
        <v>0</v>
      </c>
      <c r="X43" s="1" t="s">
        <v>73</v>
      </c>
      <c r="Y43" s="1" t="s">
        <v>89</v>
      </c>
      <c r="Z43" s="1" t="s">
        <v>1354</v>
      </c>
      <c r="AA43" s="1" t="s">
        <v>271</v>
      </c>
      <c r="AB43" s="1" t="s">
        <v>1355</v>
      </c>
      <c r="AC43" s="1"/>
      <c r="AD43" s="1"/>
      <c r="AE43" s="1" t="s">
        <v>65</v>
      </c>
      <c r="AF43" s="79">
        <v>45161</v>
      </c>
      <c r="AG43" s="1" t="s">
        <v>125</v>
      </c>
      <c r="AH43" s="79">
        <v>45162</v>
      </c>
      <c r="AI43" s="1"/>
      <c r="AJ43" s="79"/>
      <c r="AK43" s="1"/>
      <c r="AL43" s="79"/>
      <c r="AM43" s="1" t="s">
        <v>109</v>
      </c>
      <c r="AN43" s="79">
        <v>45162</v>
      </c>
      <c r="AO43" s="1" t="s">
        <v>1356</v>
      </c>
      <c r="AP43" s="1"/>
      <c r="AQ43" s="1" t="s">
        <v>93</v>
      </c>
      <c r="AR43" s="1">
        <v>1060001</v>
      </c>
      <c r="AS43" s="1" t="s">
        <v>1357</v>
      </c>
      <c r="AT43" s="1" t="s">
        <v>1352</v>
      </c>
      <c r="AU43" s="1">
        <v>1</v>
      </c>
      <c r="AV43" s="1">
        <v>0</v>
      </c>
      <c r="AW43" s="1">
        <v>1</v>
      </c>
      <c r="AX43" s="1">
        <v>1.1201388888875954</v>
      </c>
      <c r="AY43" s="1">
        <v>1.1666666666666667</v>
      </c>
      <c r="AZ43" s="1" t="s">
        <v>319</v>
      </c>
      <c r="BA43" s="1">
        <v>13</v>
      </c>
      <c r="BB43" s="1">
        <v>17</v>
      </c>
      <c r="BC43" s="1">
        <v>4</v>
      </c>
      <c r="BD43" s="1">
        <v>0.16666666666666666</v>
      </c>
      <c r="BE43" s="1">
        <v>2</v>
      </c>
      <c r="BF43" s="1">
        <v>1.1666666666666667</v>
      </c>
      <c r="BG43" s="1">
        <v>44</v>
      </c>
      <c r="BH43" s="1" t="s">
        <v>95</v>
      </c>
      <c r="BI43" s="1" t="b">
        <v>1</v>
      </c>
      <c r="BJ43" s="1" t="b">
        <v>1</v>
      </c>
      <c r="BK43" s="1">
        <v>0.22315509259351529</v>
      </c>
      <c r="BL43" s="1">
        <v>0.20833333333333334</v>
      </c>
      <c r="BM43" s="1" t="s">
        <v>138</v>
      </c>
      <c r="BN43" s="1"/>
      <c r="BO43" s="1" t="s">
        <v>3496</v>
      </c>
      <c r="BP43" s="1" t="s">
        <v>837</v>
      </c>
    </row>
    <row r="44" spans="1:68" x14ac:dyDescent="0.25">
      <c r="A44" s="1">
        <v>17712</v>
      </c>
      <c r="B44" s="1">
        <v>52972403</v>
      </c>
      <c r="C44" s="1" t="s">
        <v>65</v>
      </c>
      <c r="D44" s="1" t="s">
        <v>80</v>
      </c>
      <c r="E44" s="1">
        <v>1121861091</v>
      </c>
      <c r="F44" s="1" t="s">
        <v>87</v>
      </c>
      <c r="G44" s="1">
        <v>4841001</v>
      </c>
      <c r="H44" s="1" t="s">
        <v>67</v>
      </c>
      <c r="I44" s="1" t="s">
        <v>68</v>
      </c>
      <c r="J44" s="1" t="s">
        <v>69</v>
      </c>
      <c r="K44" s="2">
        <v>45161.963888888888</v>
      </c>
      <c r="L44" s="1" t="s">
        <v>82</v>
      </c>
      <c r="M44" s="1">
        <v>1</v>
      </c>
      <c r="N44" s="1" t="s">
        <v>1012</v>
      </c>
      <c r="O44" s="1" t="s">
        <v>915</v>
      </c>
      <c r="P44" s="1" t="s">
        <v>88</v>
      </c>
      <c r="Q44" s="1" t="s">
        <v>73</v>
      </c>
      <c r="R44" s="1" t="s">
        <v>73</v>
      </c>
      <c r="S44" s="1">
        <v>0</v>
      </c>
      <c r="T44" s="1">
        <v>0</v>
      </c>
      <c r="U44" s="1">
        <v>0</v>
      </c>
      <c r="V44" s="1">
        <v>1160000</v>
      </c>
      <c r="W44" s="1">
        <v>0</v>
      </c>
      <c r="X44" s="1" t="s">
        <v>73</v>
      </c>
      <c r="Y44" s="1" t="s">
        <v>89</v>
      </c>
      <c r="Z44" s="1" t="s">
        <v>1463</v>
      </c>
      <c r="AA44" s="1" t="s">
        <v>1453</v>
      </c>
      <c r="AB44" s="1" t="s">
        <v>1464</v>
      </c>
      <c r="AC44" s="1"/>
      <c r="AD44" s="1"/>
      <c r="AE44" s="1" t="s">
        <v>65</v>
      </c>
      <c r="AF44" s="79">
        <v>45161</v>
      </c>
      <c r="AG44" s="1" t="s">
        <v>125</v>
      </c>
      <c r="AH44" s="79">
        <v>45162</v>
      </c>
      <c r="AI44" s="1"/>
      <c r="AJ44" s="79"/>
      <c r="AK44" s="1"/>
      <c r="AL44" s="79"/>
      <c r="AM44" s="1" t="s">
        <v>1460</v>
      </c>
      <c r="AN44" s="79">
        <v>45163</v>
      </c>
      <c r="AO44" s="1" t="s">
        <v>1465</v>
      </c>
      <c r="AP44" s="1"/>
      <c r="AQ44" s="1" t="s">
        <v>93</v>
      </c>
      <c r="AR44" s="1">
        <v>4841001</v>
      </c>
      <c r="AS44" s="1" t="s">
        <v>1466</v>
      </c>
      <c r="AT44" s="1" t="s">
        <v>85</v>
      </c>
      <c r="AU44" s="1">
        <v>1</v>
      </c>
      <c r="AV44" s="1">
        <v>1</v>
      </c>
      <c r="AW44" s="1">
        <v>0</v>
      </c>
      <c r="AX44" s="1">
        <v>0.73750000000291038</v>
      </c>
      <c r="AY44" s="1">
        <v>1.2916666666666667</v>
      </c>
      <c r="AZ44" s="1" t="s">
        <v>879</v>
      </c>
      <c r="BA44" s="1">
        <v>23</v>
      </c>
      <c r="BB44" s="1">
        <v>6</v>
      </c>
      <c r="BC44" s="1">
        <v>7</v>
      </c>
      <c r="BD44" s="1">
        <v>0.29166666666666669</v>
      </c>
      <c r="BE44" s="1">
        <v>3</v>
      </c>
      <c r="BF44" s="1">
        <v>1.2916666666666667</v>
      </c>
      <c r="BG44" s="1">
        <v>44</v>
      </c>
      <c r="BH44" s="1" t="s">
        <v>95</v>
      </c>
      <c r="BI44" s="1" t="b">
        <v>1</v>
      </c>
      <c r="BJ44" s="1" t="b">
        <v>1</v>
      </c>
      <c r="BK44" s="1">
        <v>3.9266031597217079</v>
      </c>
      <c r="BL44" s="1">
        <v>0.91666666666666663</v>
      </c>
      <c r="BM44" s="1" t="s">
        <v>132</v>
      </c>
      <c r="BN44" s="1"/>
      <c r="BO44" s="1" t="s">
        <v>3497</v>
      </c>
      <c r="BP44" s="1" t="s">
        <v>82</v>
      </c>
    </row>
    <row r="45" spans="1:68" x14ac:dyDescent="0.25">
      <c r="A45" s="1">
        <v>17713</v>
      </c>
      <c r="B45" s="1">
        <v>52972403</v>
      </c>
      <c r="C45" s="1" t="s">
        <v>65</v>
      </c>
      <c r="D45" s="1" t="s">
        <v>80</v>
      </c>
      <c r="E45" s="1">
        <v>1121861091</v>
      </c>
      <c r="F45" s="1" t="s">
        <v>87</v>
      </c>
      <c r="G45" s="1">
        <v>4841001</v>
      </c>
      <c r="H45" s="1" t="s">
        <v>67</v>
      </c>
      <c r="I45" s="1" t="s">
        <v>68</v>
      </c>
      <c r="J45" s="1" t="s">
        <v>69</v>
      </c>
      <c r="K45" s="2">
        <v>45161.963888888888</v>
      </c>
      <c r="L45" s="1" t="s">
        <v>82</v>
      </c>
      <c r="M45" s="1">
        <v>1</v>
      </c>
      <c r="N45" s="1" t="s">
        <v>1012</v>
      </c>
      <c r="O45" s="1" t="s">
        <v>915</v>
      </c>
      <c r="P45" s="1" t="s">
        <v>88</v>
      </c>
      <c r="Q45" s="1" t="s">
        <v>73</v>
      </c>
      <c r="R45" s="1" t="s">
        <v>73</v>
      </c>
      <c r="S45" s="1">
        <v>0</v>
      </c>
      <c r="T45" s="1">
        <v>0</v>
      </c>
      <c r="U45" s="1">
        <v>0</v>
      </c>
      <c r="V45" s="1">
        <v>1160000</v>
      </c>
      <c r="W45" s="1">
        <v>0</v>
      </c>
      <c r="X45" s="1" t="s">
        <v>73</v>
      </c>
      <c r="Y45" s="1" t="s">
        <v>89</v>
      </c>
      <c r="Z45" s="1" t="s">
        <v>1467</v>
      </c>
      <c r="AA45" s="1"/>
      <c r="AB45" s="1" t="s">
        <v>1468</v>
      </c>
      <c r="AC45" s="1"/>
      <c r="AD45" s="1"/>
      <c r="AE45" s="1" t="s">
        <v>65</v>
      </c>
      <c r="AF45" s="79">
        <v>45161</v>
      </c>
      <c r="AG45" s="1" t="s">
        <v>125</v>
      </c>
      <c r="AH45" s="79">
        <v>45162</v>
      </c>
      <c r="AI45" s="1"/>
      <c r="AJ45" s="79"/>
      <c r="AK45" s="1"/>
      <c r="AL45" s="79"/>
      <c r="AM45" s="1" t="s">
        <v>1460</v>
      </c>
      <c r="AN45" s="79">
        <v>45163</v>
      </c>
      <c r="AO45" s="1" t="s">
        <v>1469</v>
      </c>
      <c r="AP45" s="1"/>
      <c r="AQ45" s="1" t="s">
        <v>93</v>
      </c>
      <c r="AR45" s="1">
        <v>4841001</v>
      </c>
      <c r="AS45" s="1" t="s">
        <v>820</v>
      </c>
      <c r="AT45" s="1" t="s">
        <v>1352</v>
      </c>
      <c r="AU45" s="1">
        <v>0</v>
      </c>
      <c r="AV45" s="1">
        <v>0</v>
      </c>
      <c r="AW45" s="1">
        <v>0</v>
      </c>
      <c r="AX45" s="1">
        <v>0.73958333333575865</v>
      </c>
      <c r="AY45" s="1">
        <v>1.2916666666666667</v>
      </c>
      <c r="AZ45" s="1" t="s">
        <v>879</v>
      </c>
      <c r="BA45" s="1">
        <v>23</v>
      </c>
      <c r="BB45" s="1">
        <v>6</v>
      </c>
      <c r="BC45" s="1">
        <v>7</v>
      </c>
      <c r="BD45" s="1">
        <v>0.29166666666666669</v>
      </c>
      <c r="BE45" s="1">
        <v>3</v>
      </c>
      <c r="BF45" s="1">
        <v>1.2916666666666667</v>
      </c>
      <c r="BG45" s="1">
        <v>44</v>
      </c>
      <c r="BH45" s="1" t="s">
        <v>95</v>
      </c>
      <c r="BI45" s="1" t="b">
        <v>0</v>
      </c>
      <c r="BJ45" s="1" t="b">
        <v>1</v>
      </c>
      <c r="BK45" s="1">
        <v>6.957074918980652</v>
      </c>
      <c r="BL45" s="1">
        <v>2.9583333333333335</v>
      </c>
      <c r="BM45" s="1" t="s">
        <v>688</v>
      </c>
      <c r="BN45" s="1"/>
      <c r="BO45" s="1" t="s">
        <v>3498</v>
      </c>
      <c r="BP45" s="1" t="s">
        <v>82</v>
      </c>
    </row>
    <row r="46" spans="1:68" x14ac:dyDescent="0.25">
      <c r="A46" s="1">
        <v>17714</v>
      </c>
      <c r="B46" s="1">
        <v>52972403</v>
      </c>
      <c r="C46" s="1" t="s">
        <v>65</v>
      </c>
      <c r="D46" s="1" t="s">
        <v>80</v>
      </c>
      <c r="E46" s="1">
        <v>1121861091</v>
      </c>
      <c r="F46" s="1" t="s">
        <v>87</v>
      </c>
      <c r="G46" s="1">
        <v>4841001</v>
      </c>
      <c r="H46" s="1" t="s">
        <v>67</v>
      </c>
      <c r="I46" s="1" t="s">
        <v>68</v>
      </c>
      <c r="J46" s="1" t="s">
        <v>69</v>
      </c>
      <c r="K46" s="2">
        <v>45161.963888888888</v>
      </c>
      <c r="L46" s="1" t="s">
        <v>82</v>
      </c>
      <c r="M46" s="1">
        <v>1</v>
      </c>
      <c r="N46" s="1" t="s">
        <v>1012</v>
      </c>
      <c r="O46" s="1" t="s">
        <v>915</v>
      </c>
      <c r="P46" s="1" t="s">
        <v>88</v>
      </c>
      <c r="Q46" s="1" t="s">
        <v>73</v>
      </c>
      <c r="R46" s="1" t="s">
        <v>73</v>
      </c>
      <c r="S46" s="1">
        <v>0</v>
      </c>
      <c r="T46" s="1">
        <v>0</v>
      </c>
      <c r="U46" s="1">
        <v>0</v>
      </c>
      <c r="V46" s="1">
        <v>1160000</v>
      </c>
      <c r="W46" s="1">
        <v>0</v>
      </c>
      <c r="X46" s="1" t="s">
        <v>73</v>
      </c>
      <c r="Y46" s="1" t="s">
        <v>89</v>
      </c>
      <c r="Z46" s="1" t="s">
        <v>1470</v>
      </c>
      <c r="AA46" s="1"/>
      <c r="AB46" s="1" t="s">
        <v>1471</v>
      </c>
      <c r="AC46" s="1"/>
      <c r="AD46" s="1"/>
      <c r="AE46" s="1" t="s">
        <v>65</v>
      </c>
      <c r="AF46" s="79">
        <v>45161</v>
      </c>
      <c r="AG46" s="1" t="s">
        <v>125</v>
      </c>
      <c r="AH46" s="79">
        <v>45162</v>
      </c>
      <c r="AI46" s="1"/>
      <c r="AJ46" s="79"/>
      <c r="AK46" s="1"/>
      <c r="AL46" s="79"/>
      <c r="AM46" s="1" t="s">
        <v>1460</v>
      </c>
      <c r="AN46" s="79">
        <v>45163</v>
      </c>
      <c r="AO46" s="1" t="s">
        <v>1472</v>
      </c>
      <c r="AP46" s="1"/>
      <c r="AQ46" s="1" t="s">
        <v>93</v>
      </c>
      <c r="AR46" s="1">
        <v>4841001</v>
      </c>
      <c r="AS46" s="1" t="s">
        <v>1473</v>
      </c>
      <c r="AT46" s="1" t="s">
        <v>85</v>
      </c>
      <c r="AU46" s="1">
        <v>1</v>
      </c>
      <c r="AV46" s="1">
        <v>1</v>
      </c>
      <c r="AW46" s="1">
        <v>0</v>
      </c>
      <c r="AX46" s="1">
        <v>0.74027777778246673</v>
      </c>
      <c r="AY46" s="1">
        <v>1.2916666666666667</v>
      </c>
      <c r="AZ46" s="1" t="s">
        <v>879</v>
      </c>
      <c r="BA46" s="1">
        <v>23</v>
      </c>
      <c r="BB46" s="1">
        <v>6</v>
      </c>
      <c r="BC46" s="1">
        <v>7</v>
      </c>
      <c r="BD46" s="1">
        <v>0.29166666666666669</v>
      </c>
      <c r="BE46" s="1">
        <v>3</v>
      </c>
      <c r="BF46" s="1">
        <v>1.2916666666666667</v>
      </c>
      <c r="BG46" s="1">
        <v>44</v>
      </c>
      <c r="BH46" s="1" t="s">
        <v>95</v>
      </c>
      <c r="BI46" s="1" t="b">
        <v>1</v>
      </c>
      <c r="BJ46" s="1" t="b">
        <v>1</v>
      </c>
      <c r="BK46" s="1">
        <v>6.9568289351809653</v>
      </c>
      <c r="BL46" s="1">
        <v>2.9583333333333335</v>
      </c>
      <c r="BM46" s="1" t="s">
        <v>519</v>
      </c>
      <c r="BN46" s="1"/>
      <c r="BO46" s="1" t="s">
        <v>3499</v>
      </c>
      <c r="BP46" s="1" t="s">
        <v>82</v>
      </c>
    </row>
    <row r="47" spans="1:68" x14ac:dyDescent="0.25">
      <c r="A47" s="1">
        <v>17715</v>
      </c>
      <c r="B47" s="1">
        <v>52972403</v>
      </c>
      <c r="C47" s="1" t="s">
        <v>65</v>
      </c>
      <c r="D47" s="1" t="s">
        <v>80</v>
      </c>
      <c r="E47" s="1">
        <v>1121861091</v>
      </c>
      <c r="F47" s="1" t="s">
        <v>87</v>
      </c>
      <c r="G47" s="1">
        <v>4841001</v>
      </c>
      <c r="H47" s="1" t="s">
        <v>67</v>
      </c>
      <c r="I47" s="1" t="s">
        <v>68</v>
      </c>
      <c r="J47" s="1" t="s">
        <v>69</v>
      </c>
      <c r="K47" s="2">
        <v>45161.963888888888</v>
      </c>
      <c r="L47" s="1" t="s">
        <v>82</v>
      </c>
      <c r="M47" s="1">
        <v>1</v>
      </c>
      <c r="N47" s="1" t="s">
        <v>1012</v>
      </c>
      <c r="O47" s="1" t="s">
        <v>915</v>
      </c>
      <c r="P47" s="1" t="s">
        <v>88</v>
      </c>
      <c r="Q47" s="1" t="s">
        <v>73</v>
      </c>
      <c r="R47" s="1" t="s">
        <v>73</v>
      </c>
      <c r="S47" s="1">
        <v>0</v>
      </c>
      <c r="T47" s="1">
        <v>0</v>
      </c>
      <c r="U47" s="1">
        <v>0</v>
      </c>
      <c r="V47" s="1">
        <v>1160000</v>
      </c>
      <c r="W47" s="1">
        <v>0</v>
      </c>
      <c r="X47" s="1" t="s">
        <v>73</v>
      </c>
      <c r="Y47" s="1" t="s">
        <v>89</v>
      </c>
      <c r="Z47" s="1" t="s">
        <v>1474</v>
      </c>
      <c r="AA47" s="1" t="s">
        <v>1453</v>
      </c>
      <c r="AB47" s="1" t="s">
        <v>1475</v>
      </c>
      <c r="AC47" s="1"/>
      <c r="AD47" s="1"/>
      <c r="AE47" s="1" t="s">
        <v>65</v>
      </c>
      <c r="AF47" s="79">
        <v>45161</v>
      </c>
      <c r="AG47" s="1" t="s">
        <v>125</v>
      </c>
      <c r="AH47" s="79">
        <v>45162</v>
      </c>
      <c r="AI47" s="1"/>
      <c r="AJ47" s="79"/>
      <c r="AK47" s="1"/>
      <c r="AL47" s="79"/>
      <c r="AM47" s="1" t="s">
        <v>1460</v>
      </c>
      <c r="AN47" s="79">
        <v>45163</v>
      </c>
      <c r="AO47" s="1" t="s">
        <v>1476</v>
      </c>
      <c r="AP47" s="1"/>
      <c r="AQ47" s="1" t="s">
        <v>93</v>
      </c>
      <c r="AR47" s="1">
        <v>4841001</v>
      </c>
      <c r="AS47" s="1" t="s">
        <v>1477</v>
      </c>
      <c r="AT47" s="1" t="s">
        <v>85</v>
      </c>
      <c r="AU47" s="1">
        <v>1</v>
      </c>
      <c r="AV47" s="1">
        <v>1</v>
      </c>
      <c r="AW47" s="1">
        <v>0</v>
      </c>
      <c r="AX47" s="1">
        <v>0.74166666666860692</v>
      </c>
      <c r="AY47" s="1">
        <v>1.2916666666666667</v>
      </c>
      <c r="AZ47" s="1" t="s">
        <v>879</v>
      </c>
      <c r="BA47" s="1">
        <v>23</v>
      </c>
      <c r="BB47" s="1">
        <v>6</v>
      </c>
      <c r="BC47" s="1">
        <v>7</v>
      </c>
      <c r="BD47" s="1">
        <v>0.29166666666666669</v>
      </c>
      <c r="BE47" s="1">
        <v>3</v>
      </c>
      <c r="BF47" s="1">
        <v>1.2916666666666667</v>
      </c>
      <c r="BG47" s="1">
        <v>44</v>
      </c>
      <c r="BH47" s="1" t="s">
        <v>95</v>
      </c>
      <c r="BI47" s="1" t="b">
        <v>1</v>
      </c>
      <c r="BJ47" s="1" t="b">
        <v>1</v>
      </c>
      <c r="BK47" s="1">
        <v>6.0811241087940289</v>
      </c>
      <c r="BL47" s="1">
        <v>2.0833333333333335</v>
      </c>
      <c r="BM47" s="1" t="s">
        <v>265</v>
      </c>
      <c r="BN47" s="1"/>
      <c r="BO47" s="1" t="s">
        <v>3500</v>
      </c>
      <c r="BP47" s="1" t="s">
        <v>82</v>
      </c>
    </row>
    <row r="48" spans="1:68" x14ac:dyDescent="0.25">
      <c r="A48" s="1">
        <v>17716</v>
      </c>
      <c r="B48" s="1">
        <v>52972403</v>
      </c>
      <c r="C48" s="1" t="s">
        <v>65</v>
      </c>
      <c r="D48" s="1" t="s">
        <v>80</v>
      </c>
      <c r="E48" s="1">
        <v>1121861091</v>
      </c>
      <c r="F48" s="1" t="s">
        <v>87</v>
      </c>
      <c r="G48" s="1">
        <v>4841001</v>
      </c>
      <c r="H48" s="1" t="s">
        <v>67</v>
      </c>
      <c r="I48" s="1" t="s">
        <v>68</v>
      </c>
      <c r="J48" s="1" t="s">
        <v>69</v>
      </c>
      <c r="K48" s="2">
        <v>45161.963888888888</v>
      </c>
      <c r="L48" s="1" t="s">
        <v>82</v>
      </c>
      <c r="M48" s="1">
        <v>1</v>
      </c>
      <c r="N48" s="1" t="s">
        <v>1012</v>
      </c>
      <c r="O48" s="1" t="s">
        <v>915</v>
      </c>
      <c r="P48" s="1" t="s">
        <v>88</v>
      </c>
      <c r="Q48" s="1" t="s">
        <v>73</v>
      </c>
      <c r="R48" s="1" t="s">
        <v>73</v>
      </c>
      <c r="S48" s="1">
        <v>0</v>
      </c>
      <c r="T48" s="1">
        <v>0</v>
      </c>
      <c r="U48" s="1">
        <v>0</v>
      </c>
      <c r="V48" s="1">
        <v>1160000</v>
      </c>
      <c r="W48" s="1">
        <v>0</v>
      </c>
      <c r="X48" s="1" t="s">
        <v>73</v>
      </c>
      <c r="Y48" s="1" t="s">
        <v>89</v>
      </c>
      <c r="Z48" s="1" t="s">
        <v>1478</v>
      </c>
      <c r="AA48" s="1" t="s">
        <v>1453</v>
      </c>
      <c r="AB48" s="1" t="s">
        <v>1479</v>
      </c>
      <c r="AC48" s="1"/>
      <c r="AD48" s="1"/>
      <c r="AE48" s="1" t="s">
        <v>65</v>
      </c>
      <c r="AF48" s="79">
        <v>45161</v>
      </c>
      <c r="AG48" s="1" t="s">
        <v>125</v>
      </c>
      <c r="AH48" s="79">
        <v>45162</v>
      </c>
      <c r="AI48" s="1"/>
      <c r="AJ48" s="79"/>
      <c r="AK48" s="1"/>
      <c r="AL48" s="79"/>
      <c r="AM48" s="1" t="s">
        <v>1460</v>
      </c>
      <c r="AN48" s="79">
        <v>45163</v>
      </c>
      <c r="AO48" s="1" t="s">
        <v>1480</v>
      </c>
      <c r="AP48" s="1"/>
      <c r="AQ48" s="1" t="s">
        <v>93</v>
      </c>
      <c r="AR48" s="1">
        <v>4841001</v>
      </c>
      <c r="AS48" s="1" t="s">
        <v>1481</v>
      </c>
      <c r="AT48" s="1" t="s">
        <v>85</v>
      </c>
      <c r="AU48" s="1">
        <v>1</v>
      </c>
      <c r="AV48" s="1">
        <v>1</v>
      </c>
      <c r="AW48" s="1">
        <v>0</v>
      </c>
      <c r="AX48" s="1">
        <v>0.74375000000145519</v>
      </c>
      <c r="AY48" s="1">
        <v>1.2916666666666667</v>
      </c>
      <c r="AZ48" s="1" t="s">
        <v>879</v>
      </c>
      <c r="BA48" s="1">
        <v>23</v>
      </c>
      <c r="BB48" s="1">
        <v>6</v>
      </c>
      <c r="BC48" s="1">
        <v>7</v>
      </c>
      <c r="BD48" s="1">
        <v>0.29166666666666669</v>
      </c>
      <c r="BE48" s="1">
        <v>3</v>
      </c>
      <c r="BF48" s="1">
        <v>1.2916666666666667</v>
      </c>
      <c r="BG48" s="1">
        <v>44</v>
      </c>
      <c r="BH48" s="1" t="s">
        <v>95</v>
      </c>
      <c r="BI48" s="1" t="b">
        <v>1</v>
      </c>
      <c r="BJ48" s="1" t="b">
        <v>1</v>
      </c>
      <c r="BK48" s="1">
        <v>6.0807932060124585</v>
      </c>
      <c r="BL48" s="1">
        <v>2.0833333333333335</v>
      </c>
      <c r="BM48" s="1" t="s">
        <v>265</v>
      </c>
      <c r="BN48" s="1"/>
      <c r="BO48" s="1" t="s">
        <v>3501</v>
      </c>
      <c r="BP48" s="1" t="s">
        <v>82</v>
      </c>
    </row>
    <row r="49" spans="1:68" x14ac:dyDescent="0.25">
      <c r="A49" s="1">
        <v>17717</v>
      </c>
      <c r="B49" s="1">
        <v>52972403</v>
      </c>
      <c r="C49" s="1" t="s">
        <v>65</v>
      </c>
      <c r="D49" s="1" t="s">
        <v>80</v>
      </c>
      <c r="E49" s="1">
        <v>1121861091</v>
      </c>
      <c r="F49" s="1" t="s">
        <v>87</v>
      </c>
      <c r="G49" s="1">
        <v>4841001</v>
      </c>
      <c r="H49" s="1" t="s">
        <v>67</v>
      </c>
      <c r="I49" s="1" t="s">
        <v>68</v>
      </c>
      <c r="J49" s="1" t="s">
        <v>69</v>
      </c>
      <c r="K49" s="2">
        <v>45162.356249999997</v>
      </c>
      <c r="L49" s="1" t="s">
        <v>82</v>
      </c>
      <c r="M49" s="1">
        <v>1</v>
      </c>
      <c r="N49" s="1" t="s">
        <v>1012</v>
      </c>
      <c r="O49" s="1" t="s">
        <v>915</v>
      </c>
      <c r="P49" s="1" t="s">
        <v>88</v>
      </c>
      <c r="Q49" s="1" t="s">
        <v>73</v>
      </c>
      <c r="R49" s="1" t="s">
        <v>73</v>
      </c>
      <c r="S49" s="1">
        <v>0</v>
      </c>
      <c r="T49" s="1">
        <v>0</v>
      </c>
      <c r="U49" s="1">
        <v>0</v>
      </c>
      <c r="V49" s="1">
        <v>1160000</v>
      </c>
      <c r="W49" s="1">
        <v>0</v>
      </c>
      <c r="X49" s="1" t="s">
        <v>73</v>
      </c>
      <c r="Y49" s="1" t="s">
        <v>89</v>
      </c>
      <c r="Z49" s="1" t="s">
        <v>1482</v>
      </c>
      <c r="AA49" s="1" t="s">
        <v>1453</v>
      </c>
      <c r="AB49" s="1" t="s">
        <v>1447</v>
      </c>
      <c r="AC49" s="1"/>
      <c r="AD49" s="1"/>
      <c r="AE49" s="1" t="s">
        <v>65</v>
      </c>
      <c r="AF49" s="79">
        <v>45162</v>
      </c>
      <c r="AG49" s="1" t="s">
        <v>125</v>
      </c>
      <c r="AH49" s="79">
        <v>45162</v>
      </c>
      <c r="AI49" s="1"/>
      <c r="AJ49" s="79"/>
      <c r="AK49" s="1"/>
      <c r="AL49" s="79"/>
      <c r="AM49" s="1" t="s">
        <v>1460</v>
      </c>
      <c r="AN49" s="79">
        <v>45163</v>
      </c>
      <c r="AO49" s="1" t="s">
        <v>1483</v>
      </c>
      <c r="AP49" s="1"/>
      <c r="AQ49" s="1" t="s">
        <v>93</v>
      </c>
      <c r="AR49" s="1">
        <v>4841001</v>
      </c>
      <c r="AS49" s="1" t="s">
        <v>1484</v>
      </c>
      <c r="AT49" s="1" t="s">
        <v>85</v>
      </c>
      <c r="AU49" s="1">
        <v>1</v>
      </c>
      <c r="AV49" s="1">
        <v>1</v>
      </c>
      <c r="AW49" s="1">
        <v>0</v>
      </c>
      <c r="AX49" s="1">
        <v>0.35486111111094942</v>
      </c>
      <c r="AY49" s="1">
        <v>0.91666666666666663</v>
      </c>
      <c r="AZ49" s="1" t="s">
        <v>879</v>
      </c>
      <c r="BA49" s="1">
        <v>8</v>
      </c>
      <c r="BB49" s="1">
        <v>6</v>
      </c>
      <c r="BC49" s="1">
        <v>22</v>
      </c>
      <c r="BD49" s="1">
        <v>0.91666666666666663</v>
      </c>
      <c r="BE49" s="1">
        <v>2</v>
      </c>
      <c r="BF49" s="1">
        <v>0.91666666666666663</v>
      </c>
      <c r="BG49" s="1">
        <v>43</v>
      </c>
      <c r="BH49" s="1" t="s">
        <v>95</v>
      </c>
      <c r="BI49" s="1" t="b">
        <v>1</v>
      </c>
      <c r="BJ49" s="1" t="b">
        <v>1</v>
      </c>
      <c r="BK49" s="1">
        <v>6.0805663541686954</v>
      </c>
      <c r="BL49" s="1">
        <v>2.0833333333333335</v>
      </c>
      <c r="BM49" s="1" t="s">
        <v>264</v>
      </c>
      <c r="BN49" s="1"/>
      <c r="BO49" s="1" t="s">
        <v>3502</v>
      </c>
      <c r="BP49" s="1" t="s">
        <v>82</v>
      </c>
    </row>
    <row r="50" spans="1:68" x14ac:dyDescent="0.25">
      <c r="A50" s="1">
        <v>17718</v>
      </c>
      <c r="B50" s="1">
        <v>52972403</v>
      </c>
      <c r="C50" s="1" t="s">
        <v>65</v>
      </c>
      <c r="D50" s="1" t="s">
        <v>80</v>
      </c>
      <c r="E50" s="1">
        <v>1121861091</v>
      </c>
      <c r="F50" s="1" t="s">
        <v>87</v>
      </c>
      <c r="G50" s="1">
        <v>4841001</v>
      </c>
      <c r="H50" s="1" t="s">
        <v>67</v>
      </c>
      <c r="I50" s="1" t="s">
        <v>68</v>
      </c>
      <c r="J50" s="1" t="s">
        <v>69</v>
      </c>
      <c r="K50" s="2">
        <v>45162.356249999997</v>
      </c>
      <c r="L50" s="1" t="s">
        <v>82</v>
      </c>
      <c r="M50" s="1">
        <v>1</v>
      </c>
      <c r="N50" s="1" t="s">
        <v>1012</v>
      </c>
      <c r="O50" s="1" t="s">
        <v>915</v>
      </c>
      <c r="P50" s="1" t="s">
        <v>88</v>
      </c>
      <c r="Q50" s="1" t="s">
        <v>73</v>
      </c>
      <c r="R50" s="1" t="s">
        <v>73</v>
      </c>
      <c r="S50" s="1">
        <v>0</v>
      </c>
      <c r="T50" s="1">
        <v>0</v>
      </c>
      <c r="U50" s="1">
        <v>0</v>
      </c>
      <c r="V50" s="1">
        <v>1160000</v>
      </c>
      <c r="W50" s="1">
        <v>0</v>
      </c>
      <c r="X50" s="1" t="s">
        <v>73</v>
      </c>
      <c r="Y50" s="1" t="s">
        <v>89</v>
      </c>
      <c r="Z50" s="1" t="s">
        <v>1485</v>
      </c>
      <c r="AA50" s="1" t="s">
        <v>1453</v>
      </c>
      <c r="AB50" s="1" t="s">
        <v>1486</v>
      </c>
      <c r="AC50" s="1"/>
      <c r="AD50" s="1"/>
      <c r="AE50" s="1" t="s">
        <v>65</v>
      </c>
      <c r="AF50" s="79">
        <v>45162</v>
      </c>
      <c r="AG50" s="1" t="s">
        <v>125</v>
      </c>
      <c r="AH50" s="79">
        <v>45162</v>
      </c>
      <c r="AI50" s="1"/>
      <c r="AJ50" s="79"/>
      <c r="AK50" s="1"/>
      <c r="AL50" s="79"/>
      <c r="AM50" s="1" t="s">
        <v>1460</v>
      </c>
      <c r="AN50" s="79">
        <v>45163</v>
      </c>
      <c r="AO50" s="1" t="s">
        <v>1487</v>
      </c>
      <c r="AP50" s="1"/>
      <c r="AQ50" s="1" t="s">
        <v>93</v>
      </c>
      <c r="AR50" s="1">
        <v>4841001</v>
      </c>
      <c r="AS50" s="1" t="s">
        <v>1488</v>
      </c>
      <c r="AT50" s="1" t="s">
        <v>85</v>
      </c>
      <c r="AU50" s="1">
        <v>1</v>
      </c>
      <c r="AV50" s="1">
        <v>1</v>
      </c>
      <c r="AW50" s="1">
        <v>0</v>
      </c>
      <c r="AX50" s="1">
        <v>0.35763888889050577</v>
      </c>
      <c r="AY50" s="1">
        <v>0.91666666666666663</v>
      </c>
      <c r="AZ50" s="1" t="s">
        <v>879</v>
      </c>
      <c r="BA50" s="1">
        <v>8</v>
      </c>
      <c r="BB50" s="1">
        <v>6</v>
      </c>
      <c r="BC50" s="1">
        <v>22</v>
      </c>
      <c r="BD50" s="1">
        <v>0.91666666666666663</v>
      </c>
      <c r="BE50" s="1">
        <v>2</v>
      </c>
      <c r="BF50" s="1">
        <v>0.91666666666666663</v>
      </c>
      <c r="BG50" s="1">
        <v>43</v>
      </c>
      <c r="BH50" s="1" t="s">
        <v>95</v>
      </c>
      <c r="BI50" s="1" t="b">
        <v>1</v>
      </c>
      <c r="BJ50" s="1" t="b">
        <v>1</v>
      </c>
      <c r="BK50" s="1">
        <v>-45378.483029745374</v>
      </c>
      <c r="BL50" s="1">
        <v>-32394.458333333332</v>
      </c>
      <c r="BM50" s="1" t="s">
        <v>264</v>
      </c>
      <c r="BN50" s="1"/>
      <c r="BO50" s="1" t="s">
        <v>3503</v>
      </c>
      <c r="BP50" s="1" t="s">
        <v>82</v>
      </c>
    </row>
    <row r="51" spans="1:68" x14ac:dyDescent="0.25">
      <c r="A51" s="1">
        <v>17719</v>
      </c>
      <c r="B51" s="1">
        <v>52972403</v>
      </c>
      <c r="C51" s="1" t="s">
        <v>65</v>
      </c>
      <c r="D51" s="1" t="s">
        <v>80</v>
      </c>
      <c r="E51" s="1">
        <v>1121861091</v>
      </c>
      <c r="F51" s="1" t="s">
        <v>87</v>
      </c>
      <c r="G51" s="1">
        <v>4841001</v>
      </c>
      <c r="H51" s="1" t="s">
        <v>67</v>
      </c>
      <c r="I51" s="1" t="s">
        <v>68</v>
      </c>
      <c r="J51" s="1" t="s">
        <v>69</v>
      </c>
      <c r="K51" s="2">
        <v>45162.356249999997</v>
      </c>
      <c r="L51" s="1" t="s">
        <v>82</v>
      </c>
      <c r="M51" s="1">
        <v>1</v>
      </c>
      <c r="N51" s="1" t="s">
        <v>1012</v>
      </c>
      <c r="O51" s="1" t="s">
        <v>915</v>
      </c>
      <c r="P51" s="1" t="s">
        <v>88</v>
      </c>
      <c r="Q51" s="1" t="s">
        <v>73</v>
      </c>
      <c r="R51" s="1" t="s">
        <v>73</v>
      </c>
      <c r="S51" s="1">
        <v>0</v>
      </c>
      <c r="T51" s="1">
        <v>0</v>
      </c>
      <c r="U51" s="1">
        <v>0</v>
      </c>
      <c r="V51" s="1">
        <v>1160000</v>
      </c>
      <c r="W51" s="1">
        <v>0</v>
      </c>
      <c r="X51" s="1" t="s">
        <v>73</v>
      </c>
      <c r="Y51" s="1" t="s">
        <v>89</v>
      </c>
      <c r="Z51" s="1" t="s">
        <v>1489</v>
      </c>
      <c r="AA51" s="1"/>
      <c r="AB51" s="1" t="s">
        <v>1444</v>
      </c>
      <c r="AC51" s="1"/>
      <c r="AD51" s="1"/>
      <c r="AE51" s="1" t="s">
        <v>65</v>
      </c>
      <c r="AF51" s="79">
        <v>45162</v>
      </c>
      <c r="AG51" s="1" t="s">
        <v>125</v>
      </c>
      <c r="AH51" s="79">
        <v>45163</v>
      </c>
      <c r="AI51" s="1"/>
      <c r="AJ51" s="79"/>
      <c r="AK51" s="1"/>
      <c r="AL51" s="79"/>
      <c r="AM51" s="1" t="s">
        <v>1460</v>
      </c>
      <c r="AN51" s="79">
        <v>45166</v>
      </c>
      <c r="AO51" s="1" t="s">
        <v>1490</v>
      </c>
      <c r="AP51" s="1"/>
      <c r="AQ51" s="1" t="s">
        <v>93</v>
      </c>
      <c r="AR51" s="1">
        <v>4841001</v>
      </c>
      <c r="AS51" s="1" t="s">
        <v>1491</v>
      </c>
      <c r="AT51" s="1" t="s">
        <v>85</v>
      </c>
      <c r="AU51" s="1">
        <v>1</v>
      </c>
      <c r="AV51" s="1">
        <v>1</v>
      </c>
      <c r="AW51" s="1">
        <v>0</v>
      </c>
      <c r="AX51" s="1">
        <v>0.95833333333575865</v>
      </c>
      <c r="AY51" s="1">
        <v>1.9583333333333335</v>
      </c>
      <c r="AZ51" s="1" t="s">
        <v>879</v>
      </c>
      <c r="BA51" s="1">
        <v>8</v>
      </c>
      <c r="BB51" s="1">
        <v>7</v>
      </c>
      <c r="BC51" s="1">
        <v>23</v>
      </c>
      <c r="BD51" s="1">
        <v>0.95833333333333337</v>
      </c>
      <c r="BE51" s="1">
        <v>3</v>
      </c>
      <c r="BF51" s="1">
        <v>1.9583333333333335</v>
      </c>
      <c r="BG51" s="1">
        <v>43</v>
      </c>
      <c r="BH51" s="1" t="s">
        <v>95</v>
      </c>
      <c r="BI51" s="1" t="b">
        <v>1</v>
      </c>
      <c r="BJ51" s="1" t="b">
        <v>1</v>
      </c>
      <c r="BK51" s="1">
        <v>-45378.483078206016</v>
      </c>
      <c r="BL51" s="1">
        <v>-32394.458333333332</v>
      </c>
      <c r="BM51" s="1" t="s">
        <v>264</v>
      </c>
      <c r="BN51" s="1"/>
      <c r="BO51" s="1" t="s">
        <v>3504</v>
      </c>
      <c r="BP51" s="1" t="s">
        <v>82</v>
      </c>
    </row>
    <row r="52" spans="1:68" x14ac:dyDescent="0.25">
      <c r="A52" s="1">
        <v>17720</v>
      </c>
      <c r="B52" s="1">
        <v>52972403</v>
      </c>
      <c r="C52" s="1" t="s">
        <v>65</v>
      </c>
      <c r="D52" s="1" t="s">
        <v>80</v>
      </c>
      <c r="E52" s="1">
        <v>1121861091</v>
      </c>
      <c r="F52" s="1" t="s">
        <v>87</v>
      </c>
      <c r="G52" s="1">
        <v>4841001</v>
      </c>
      <c r="H52" s="1" t="s">
        <v>67</v>
      </c>
      <c r="I52" s="1" t="s">
        <v>68</v>
      </c>
      <c r="J52" s="1" t="s">
        <v>69</v>
      </c>
      <c r="K52" s="2">
        <v>45162.356249999997</v>
      </c>
      <c r="L52" s="1" t="s">
        <v>82</v>
      </c>
      <c r="M52" s="1">
        <v>1</v>
      </c>
      <c r="N52" s="1" t="s">
        <v>1012</v>
      </c>
      <c r="O52" s="1" t="s">
        <v>915</v>
      </c>
      <c r="P52" s="1" t="s">
        <v>88</v>
      </c>
      <c r="Q52" s="1" t="s">
        <v>73</v>
      </c>
      <c r="R52" s="1" t="s">
        <v>73</v>
      </c>
      <c r="S52" s="1">
        <v>0</v>
      </c>
      <c r="T52" s="1">
        <v>0</v>
      </c>
      <c r="U52" s="1">
        <v>0</v>
      </c>
      <c r="V52" s="1">
        <v>1160000</v>
      </c>
      <c r="W52" s="1">
        <v>0</v>
      </c>
      <c r="X52" s="1" t="s">
        <v>73</v>
      </c>
      <c r="Y52" s="1" t="s">
        <v>89</v>
      </c>
      <c r="Z52" s="1" t="s">
        <v>1492</v>
      </c>
      <c r="AA52" s="1"/>
      <c r="AB52" s="1" t="s">
        <v>1493</v>
      </c>
      <c r="AC52" s="1"/>
      <c r="AD52" s="1"/>
      <c r="AE52" s="1" t="s">
        <v>65</v>
      </c>
      <c r="AF52" s="79">
        <v>45162</v>
      </c>
      <c r="AG52" s="1" t="s">
        <v>125</v>
      </c>
      <c r="AH52" s="79">
        <v>45163</v>
      </c>
      <c r="AI52" s="1"/>
      <c r="AJ52" s="79"/>
      <c r="AK52" s="1"/>
      <c r="AL52" s="79"/>
      <c r="AM52" s="1" t="s">
        <v>1460</v>
      </c>
      <c r="AN52" s="79">
        <v>45166</v>
      </c>
      <c r="AO52" s="1" t="s">
        <v>1494</v>
      </c>
      <c r="AP52" s="1"/>
      <c r="AQ52" s="1" t="s">
        <v>93</v>
      </c>
      <c r="AR52" s="1">
        <v>4841001</v>
      </c>
      <c r="AS52" s="1" t="s">
        <v>1495</v>
      </c>
      <c r="AT52" s="1" t="s">
        <v>85</v>
      </c>
      <c r="AU52" s="1">
        <v>1</v>
      </c>
      <c r="AV52" s="1">
        <v>1</v>
      </c>
      <c r="AW52" s="1">
        <v>0</v>
      </c>
      <c r="AX52" s="1">
        <v>0.96041666666860692</v>
      </c>
      <c r="AY52" s="1">
        <v>1.9583333333333335</v>
      </c>
      <c r="AZ52" s="1" t="s">
        <v>879</v>
      </c>
      <c r="BA52" s="1">
        <v>8</v>
      </c>
      <c r="BB52" s="1">
        <v>7</v>
      </c>
      <c r="BC52" s="1">
        <v>23</v>
      </c>
      <c r="BD52" s="1">
        <v>0.95833333333333337</v>
      </c>
      <c r="BE52" s="1">
        <v>3</v>
      </c>
      <c r="BF52" s="1">
        <v>1.9583333333333335</v>
      </c>
      <c r="BG52" s="1">
        <v>43</v>
      </c>
      <c r="BH52" s="1" t="s">
        <v>95</v>
      </c>
      <c r="BI52" s="1" t="b">
        <v>1</v>
      </c>
      <c r="BJ52" s="1" t="b">
        <v>1</v>
      </c>
      <c r="BK52" s="1">
        <v>6.0803121064818697</v>
      </c>
      <c r="BL52" s="1">
        <v>2.0833333333333335</v>
      </c>
      <c r="BM52" s="1" t="s">
        <v>264</v>
      </c>
      <c r="BN52" s="1"/>
      <c r="BO52" s="1" t="s">
        <v>3505</v>
      </c>
      <c r="BP52" s="1" t="s">
        <v>82</v>
      </c>
    </row>
    <row r="53" spans="1:68" x14ac:dyDescent="0.25">
      <c r="A53" s="1">
        <v>17721</v>
      </c>
      <c r="B53" s="1">
        <v>52972403</v>
      </c>
      <c r="C53" s="1" t="s">
        <v>65</v>
      </c>
      <c r="D53" s="1" t="s">
        <v>80</v>
      </c>
      <c r="E53" s="1">
        <v>1121861091</v>
      </c>
      <c r="F53" s="1" t="s">
        <v>87</v>
      </c>
      <c r="G53" s="1">
        <v>4841001</v>
      </c>
      <c r="H53" s="1" t="s">
        <v>67</v>
      </c>
      <c r="I53" s="1" t="s">
        <v>68</v>
      </c>
      <c r="J53" s="1" t="s">
        <v>69</v>
      </c>
      <c r="K53" s="2">
        <v>45162.356249999997</v>
      </c>
      <c r="L53" s="1" t="s">
        <v>82</v>
      </c>
      <c r="M53" s="1">
        <v>1</v>
      </c>
      <c r="N53" s="1" t="s">
        <v>1012</v>
      </c>
      <c r="O53" s="1" t="s">
        <v>915</v>
      </c>
      <c r="P53" s="1" t="s">
        <v>88</v>
      </c>
      <c r="Q53" s="1" t="s">
        <v>73</v>
      </c>
      <c r="R53" s="1" t="s">
        <v>73</v>
      </c>
      <c r="S53" s="1">
        <v>0</v>
      </c>
      <c r="T53" s="1">
        <v>0</v>
      </c>
      <c r="U53" s="1">
        <v>0</v>
      </c>
      <c r="V53" s="1">
        <v>1160000</v>
      </c>
      <c r="W53" s="1">
        <v>0</v>
      </c>
      <c r="X53" s="1" t="s">
        <v>73</v>
      </c>
      <c r="Y53" s="1" t="s">
        <v>89</v>
      </c>
      <c r="Z53" s="1" t="s">
        <v>1496</v>
      </c>
      <c r="AA53" s="1" t="s">
        <v>1453</v>
      </c>
      <c r="AB53" s="1" t="s">
        <v>1497</v>
      </c>
      <c r="AC53" s="1"/>
      <c r="AD53" s="1"/>
      <c r="AE53" s="1" t="s">
        <v>65</v>
      </c>
      <c r="AF53" s="79">
        <v>45162</v>
      </c>
      <c r="AG53" s="1" t="s">
        <v>125</v>
      </c>
      <c r="AH53" s="79">
        <v>45163</v>
      </c>
      <c r="AI53" s="1"/>
      <c r="AJ53" s="79"/>
      <c r="AK53" s="1"/>
      <c r="AL53" s="79"/>
      <c r="AM53" s="1" t="s">
        <v>1460</v>
      </c>
      <c r="AN53" s="79">
        <v>45166</v>
      </c>
      <c r="AO53" s="1" t="s">
        <v>1498</v>
      </c>
      <c r="AP53" s="1"/>
      <c r="AQ53" s="1" t="s">
        <v>93</v>
      </c>
      <c r="AR53" s="1">
        <v>4841001</v>
      </c>
      <c r="AS53" s="1" t="s">
        <v>1499</v>
      </c>
      <c r="AT53" s="1" t="s">
        <v>85</v>
      </c>
      <c r="AU53" s="1">
        <v>1</v>
      </c>
      <c r="AV53" s="1">
        <v>1</v>
      </c>
      <c r="AW53" s="1">
        <v>0</v>
      </c>
      <c r="AX53" s="1">
        <v>0.961111111115315</v>
      </c>
      <c r="AY53" s="1">
        <v>1.9583333333333335</v>
      </c>
      <c r="AZ53" s="1" t="s">
        <v>879</v>
      </c>
      <c r="BA53" s="1">
        <v>8</v>
      </c>
      <c r="BB53" s="1">
        <v>7</v>
      </c>
      <c r="BC53" s="1">
        <v>23</v>
      </c>
      <c r="BD53" s="1">
        <v>0.95833333333333337</v>
      </c>
      <c r="BE53" s="1">
        <v>3</v>
      </c>
      <c r="BF53" s="1">
        <v>1.9583333333333335</v>
      </c>
      <c r="BG53" s="1">
        <v>43</v>
      </c>
      <c r="BH53" s="1" t="s">
        <v>95</v>
      </c>
      <c r="BI53" s="1" t="b">
        <v>1</v>
      </c>
      <c r="BJ53" s="1" t="b">
        <v>1</v>
      </c>
      <c r="BK53" s="1">
        <v>6.041700497691636</v>
      </c>
      <c r="BL53" s="1">
        <v>2.0416666666666665</v>
      </c>
      <c r="BM53" s="1" t="s">
        <v>519</v>
      </c>
      <c r="BN53" s="1"/>
      <c r="BO53" s="1" t="s">
        <v>3506</v>
      </c>
      <c r="BP53" s="1" t="s">
        <v>82</v>
      </c>
    </row>
    <row r="54" spans="1:68" x14ac:dyDescent="0.25">
      <c r="A54" s="1">
        <v>17723</v>
      </c>
      <c r="B54" s="1">
        <v>52972403</v>
      </c>
      <c r="C54" s="1" t="s">
        <v>65</v>
      </c>
      <c r="D54" s="1" t="s">
        <v>80</v>
      </c>
      <c r="E54" s="1">
        <v>80100889</v>
      </c>
      <c r="F54" s="1" t="s">
        <v>109</v>
      </c>
      <c r="G54" s="1">
        <v>1056001</v>
      </c>
      <c r="H54" s="1" t="s">
        <v>110</v>
      </c>
      <c r="I54" s="1" t="s">
        <v>133</v>
      </c>
      <c r="J54" s="1" t="s">
        <v>140</v>
      </c>
      <c r="K54" s="2">
        <v>45163.70208333333</v>
      </c>
      <c r="L54" s="1" t="s">
        <v>906</v>
      </c>
      <c r="M54" s="1">
        <v>1</v>
      </c>
      <c r="N54" s="1" t="s">
        <v>70</v>
      </c>
      <c r="O54" s="1" t="s">
        <v>71</v>
      </c>
      <c r="P54" s="1" t="s">
        <v>72</v>
      </c>
      <c r="Q54" s="1" t="s">
        <v>73</v>
      </c>
      <c r="R54" s="1" t="s">
        <v>73</v>
      </c>
      <c r="S54" s="1">
        <v>0</v>
      </c>
      <c r="T54" s="1">
        <v>0</v>
      </c>
      <c r="U54" s="1">
        <v>0</v>
      </c>
      <c r="V54" s="1">
        <v>2222000</v>
      </c>
      <c r="W54" s="1">
        <v>387700</v>
      </c>
      <c r="X54" s="1" t="s">
        <v>73</v>
      </c>
      <c r="Y54" s="1" t="s">
        <v>89</v>
      </c>
      <c r="Z54" s="1" t="s">
        <v>1501</v>
      </c>
      <c r="AA54" s="1" t="s">
        <v>136</v>
      </c>
      <c r="AB54" s="1" t="s">
        <v>1502</v>
      </c>
      <c r="AC54" s="1"/>
      <c r="AD54" s="1"/>
      <c r="AE54" s="1" t="s">
        <v>65</v>
      </c>
      <c r="AF54" s="79">
        <v>45163</v>
      </c>
      <c r="AG54" s="1" t="s">
        <v>125</v>
      </c>
      <c r="AH54" s="79">
        <v>45166</v>
      </c>
      <c r="AI54" s="1"/>
      <c r="AJ54" s="79"/>
      <c r="AK54" s="1"/>
      <c r="AL54" s="79"/>
      <c r="AM54" s="1" t="s">
        <v>109</v>
      </c>
      <c r="AN54" s="79">
        <v>45166</v>
      </c>
      <c r="AO54" s="1" t="s">
        <v>1503</v>
      </c>
      <c r="AP54" s="1"/>
      <c r="AQ54" s="1" t="s">
        <v>93</v>
      </c>
      <c r="AR54" s="1">
        <v>1056001</v>
      </c>
      <c r="AS54" s="1" t="s">
        <v>1504</v>
      </c>
      <c r="AT54" s="1" t="s">
        <v>1505</v>
      </c>
      <c r="AU54" s="1">
        <v>1</v>
      </c>
      <c r="AV54" s="1">
        <v>0</v>
      </c>
      <c r="AW54" s="1">
        <v>1</v>
      </c>
      <c r="AX54" s="1">
        <v>2.6437500000029104</v>
      </c>
      <c r="AY54" s="1">
        <v>0.91666666666666663</v>
      </c>
      <c r="AZ54" s="1" t="s">
        <v>907</v>
      </c>
      <c r="BA54" s="1">
        <v>16</v>
      </c>
      <c r="BB54" s="1">
        <v>14</v>
      </c>
      <c r="BC54" s="1">
        <v>22</v>
      </c>
      <c r="BD54" s="1">
        <v>0.91666666666666663</v>
      </c>
      <c r="BE54" s="1">
        <v>2</v>
      </c>
      <c r="BF54" s="1">
        <v>0.91666666666666663</v>
      </c>
      <c r="BG54" s="1">
        <v>42</v>
      </c>
      <c r="BH54" s="1" t="s">
        <v>95</v>
      </c>
      <c r="BI54" s="1" t="b">
        <v>1</v>
      </c>
      <c r="BJ54" s="1" t="b">
        <v>1</v>
      </c>
      <c r="BK54" s="1">
        <v>6.0413676620373735</v>
      </c>
      <c r="BL54" s="1">
        <v>2.0416666666666665</v>
      </c>
      <c r="BM54" s="1" t="s">
        <v>519</v>
      </c>
      <c r="BN54" s="1"/>
      <c r="BO54" s="1" t="s">
        <v>3507</v>
      </c>
      <c r="BP54" s="1" t="s">
        <v>906</v>
      </c>
    </row>
    <row r="55" spans="1:68" x14ac:dyDescent="0.25">
      <c r="A55" s="1">
        <v>17724</v>
      </c>
      <c r="B55" s="1">
        <v>52972403</v>
      </c>
      <c r="C55" s="1" t="s">
        <v>65</v>
      </c>
      <c r="D55" s="1" t="s">
        <v>1291</v>
      </c>
      <c r="E55" s="1">
        <v>52272753</v>
      </c>
      <c r="F55" s="1" t="s">
        <v>149</v>
      </c>
      <c r="G55" s="1">
        <v>1060001</v>
      </c>
      <c r="H55" s="1" t="s">
        <v>110</v>
      </c>
      <c r="I55" s="1" t="s">
        <v>133</v>
      </c>
      <c r="J55" s="1" t="s">
        <v>134</v>
      </c>
      <c r="K55" s="2">
        <v>45166.548611111109</v>
      </c>
      <c r="L55" s="1" t="s">
        <v>150</v>
      </c>
      <c r="M55" s="1">
        <v>1</v>
      </c>
      <c r="N55" s="1" t="s">
        <v>70</v>
      </c>
      <c r="O55" s="1" t="s">
        <v>71</v>
      </c>
      <c r="P55" s="1" t="s">
        <v>72</v>
      </c>
      <c r="Q55" s="1" t="s">
        <v>73</v>
      </c>
      <c r="R55" s="1" t="s">
        <v>73</v>
      </c>
      <c r="S55" s="1">
        <v>0</v>
      </c>
      <c r="T55" s="1">
        <v>0</v>
      </c>
      <c r="U55" s="1">
        <v>0</v>
      </c>
      <c r="V55" s="1">
        <v>1160000</v>
      </c>
      <c r="W55" s="1">
        <v>0</v>
      </c>
      <c r="X55" s="1" t="s">
        <v>73</v>
      </c>
      <c r="Y55" s="1" t="s">
        <v>74</v>
      </c>
      <c r="Z55" s="1" t="s">
        <v>1506</v>
      </c>
      <c r="AA55" s="1" t="s">
        <v>271</v>
      </c>
      <c r="AB55" s="1" t="s">
        <v>75</v>
      </c>
      <c r="AC55" s="1"/>
      <c r="AD55" s="1" t="s">
        <v>76</v>
      </c>
      <c r="AE55" s="1" t="s">
        <v>65</v>
      </c>
      <c r="AF55" s="79">
        <v>45166</v>
      </c>
      <c r="AG55" s="1"/>
      <c r="AH55" s="79"/>
      <c r="AI55" s="1"/>
      <c r="AJ55" s="79"/>
      <c r="AK55" s="1"/>
      <c r="AL55" s="79"/>
      <c r="AM55" s="1"/>
      <c r="AN55" s="79"/>
      <c r="AO55" s="1" t="s">
        <v>1507</v>
      </c>
      <c r="AP55" s="1"/>
      <c r="AQ55" s="1" t="s">
        <v>77</v>
      </c>
      <c r="AR55" s="1">
        <v>1060001</v>
      </c>
      <c r="AS55" s="1" t="s">
        <v>1335</v>
      </c>
      <c r="AT55" s="1" t="s">
        <v>1508</v>
      </c>
      <c r="AU55" s="1">
        <v>1</v>
      </c>
      <c r="AV55" s="1">
        <v>0</v>
      </c>
      <c r="AW55" s="1">
        <v>1</v>
      </c>
      <c r="AX55" s="1">
        <v>0</v>
      </c>
      <c r="AY55" s="1">
        <v>0</v>
      </c>
      <c r="AZ55" s="1" t="s">
        <v>319</v>
      </c>
      <c r="BA55" s="1">
        <v>13</v>
      </c>
      <c r="BB55" s="1">
        <v>0</v>
      </c>
      <c r="BC55" s="1">
        <v>11</v>
      </c>
      <c r="BD55" s="1">
        <v>0.45833333333333331</v>
      </c>
      <c r="BE55" s="1">
        <v>-32249</v>
      </c>
      <c r="BF55" s="1">
        <v>-32250.541666666668</v>
      </c>
      <c r="BG55" s="1">
        <v>41</v>
      </c>
      <c r="BH55" s="1" t="s">
        <v>95</v>
      </c>
      <c r="BI55" s="1" t="b">
        <v>1</v>
      </c>
      <c r="BJ55" s="1" t="b">
        <v>1</v>
      </c>
      <c r="BK55" s="1">
        <v>5.1670226504647871</v>
      </c>
      <c r="BL55" s="1">
        <v>1.1666666666666667</v>
      </c>
      <c r="BM55" s="1" t="s">
        <v>138</v>
      </c>
      <c r="BN55" s="1"/>
      <c r="BO55" s="1" t="s">
        <v>3508</v>
      </c>
      <c r="BP55" s="1" t="s">
        <v>150</v>
      </c>
    </row>
    <row r="56" spans="1:68" x14ac:dyDescent="0.25">
      <c r="A56" s="1">
        <v>17725</v>
      </c>
      <c r="B56" s="1">
        <v>52972403</v>
      </c>
      <c r="C56" s="1" t="s">
        <v>65</v>
      </c>
      <c r="D56" s="1" t="s">
        <v>80</v>
      </c>
      <c r="E56" s="1">
        <v>79530286</v>
      </c>
      <c r="F56" s="1" t="s">
        <v>81</v>
      </c>
      <c r="G56" s="1">
        <v>4841001</v>
      </c>
      <c r="H56" s="1" t="s">
        <v>67</v>
      </c>
      <c r="I56" s="1" t="s">
        <v>68</v>
      </c>
      <c r="J56" s="1" t="s">
        <v>69</v>
      </c>
      <c r="K56" s="2">
        <v>45167.323611111111</v>
      </c>
      <c r="L56" s="1" t="s">
        <v>104</v>
      </c>
      <c r="M56" s="1">
        <v>5</v>
      </c>
      <c r="N56" s="1" t="s">
        <v>1012</v>
      </c>
      <c r="O56" s="1" t="s">
        <v>915</v>
      </c>
      <c r="P56" s="1" t="s">
        <v>72</v>
      </c>
      <c r="Q56" s="1" t="s">
        <v>73</v>
      </c>
      <c r="R56" s="1" t="s">
        <v>73</v>
      </c>
      <c r="S56" s="1">
        <v>0</v>
      </c>
      <c r="T56" s="1">
        <v>0</v>
      </c>
      <c r="U56" s="1">
        <v>0</v>
      </c>
      <c r="V56" s="1">
        <v>1160000</v>
      </c>
      <c r="W56" s="1">
        <v>0</v>
      </c>
      <c r="X56" s="1" t="s">
        <v>73</v>
      </c>
      <c r="Y56" s="1" t="s">
        <v>74</v>
      </c>
      <c r="Z56" s="1" t="s">
        <v>1509</v>
      </c>
      <c r="AA56" s="1"/>
      <c r="AB56" s="1" t="s">
        <v>75</v>
      </c>
      <c r="AC56" s="1"/>
      <c r="AD56" s="1"/>
      <c r="AE56" s="1" t="s">
        <v>65</v>
      </c>
      <c r="AF56" s="79">
        <v>45167</v>
      </c>
      <c r="AG56" s="1" t="s">
        <v>76</v>
      </c>
      <c r="AH56" s="79">
        <v>45168</v>
      </c>
      <c r="AI56" s="1" t="s">
        <v>66</v>
      </c>
      <c r="AJ56" s="79">
        <v>45168</v>
      </c>
      <c r="AK56" s="1" t="s">
        <v>231</v>
      </c>
      <c r="AL56" s="79">
        <v>45169</v>
      </c>
      <c r="AM56" s="1" t="s">
        <v>81</v>
      </c>
      <c r="AN56" s="79">
        <v>45170</v>
      </c>
      <c r="AO56" s="1" t="s">
        <v>1510</v>
      </c>
      <c r="AP56" s="1"/>
      <c r="AQ56" s="1" t="s">
        <v>77</v>
      </c>
      <c r="AR56" s="1">
        <v>4841001</v>
      </c>
      <c r="AS56" s="1" t="s">
        <v>1335</v>
      </c>
      <c r="AT56" s="1" t="s">
        <v>85</v>
      </c>
      <c r="AU56" s="1">
        <v>5</v>
      </c>
      <c r="AV56" s="1">
        <v>5</v>
      </c>
      <c r="AW56" s="1">
        <v>0</v>
      </c>
      <c r="AX56" s="1">
        <v>1.0069444444452529</v>
      </c>
      <c r="AY56" s="1">
        <v>3.1666666666666665</v>
      </c>
      <c r="AZ56" s="1" t="s">
        <v>879</v>
      </c>
      <c r="BA56" s="1">
        <v>7</v>
      </c>
      <c r="BB56" s="1">
        <v>11</v>
      </c>
      <c r="BC56" s="1">
        <v>4</v>
      </c>
      <c r="BD56" s="1">
        <v>0.16666666666666666</v>
      </c>
      <c r="BE56" s="1">
        <v>4</v>
      </c>
      <c r="BF56" s="1">
        <v>3.1666666666666665</v>
      </c>
      <c r="BG56" s="1">
        <v>40</v>
      </c>
      <c r="BH56" s="1" t="s">
        <v>95</v>
      </c>
      <c r="BI56" s="1" t="b">
        <v>1</v>
      </c>
      <c r="BJ56" s="1" t="b">
        <v>1</v>
      </c>
      <c r="BK56" s="1">
        <v>5.15555274306098</v>
      </c>
      <c r="BL56" s="1">
        <v>1.125</v>
      </c>
      <c r="BM56" s="1" t="s">
        <v>138</v>
      </c>
      <c r="BN56" s="1"/>
      <c r="BO56" s="1" t="s">
        <v>3509</v>
      </c>
      <c r="BP56" s="1" t="s">
        <v>104</v>
      </c>
    </row>
    <row r="57" spans="1:68" x14ac:dyDescent="0.25">
      <c r="A57" s="1">
        <v>17726</v>
      </c>
      <c r="B57" s="1">
        <v>52972403</v>
      </c>
      <c r="C57" s="1" t="s">
        <v>65</v>
      </c>
      <c r="D57" s="1" t="s">
        <v>80</v>
      </c>
      <c r="E57" s="1">
        <v>79530286</v>
      </c>
      <c r="F57" s="1" t="s">
        <v>81</v>
      </c>
      <c r="G57" s="1">
        <v>1427001</v>
      </c>
      <c r="H57" s="1" t="s">
        <v>110</v>
      </c>
      <c r="I57" s="1" t="s">
        <v>1368</v>
      </c>
      <c r="J57" s="1" t="s">
        <v>1369</v>
      </c>
      <c r="K57" s="2">
        <v>45167.425000000003</v>
      </c>
      <c r="L57" s="1" t="s">
        <v>909</v>
      </c>
      <c r="M57" s="1">
        <v>2</v>
      </c>
      <c r="N57" s="1" t="s">
        <v>1012</v>
      </c>
      <c r="O57" s="1" t="s">
        <v>915</v>
      </c>
      <c r="P57" s="1" t="s">
        <v>88</v>
      </c>
      <c r="Q57" s="1" t="s">
        <v>73</v>
      </c>
      <c r="R57" s="1" t="s">
        <v>73</v>
      </c>
      <c r="S57" s="1">
        <v>0</v>
      </c>
      <c r="T57" s="1">
        <v>0</v>
      </c>
      <c r="U57" s="1">
        <v>0</v>
      </c>
      <c r="V57" s="1">
        <v>1160000</v>
      </c>
      <c r="W57" s="1">
        <v>0</v>
      </c>
      <c r="X57" s="1" t="s">
        <v>73</v>
      </c>
      <c r="Y57" s="1" t="s">
        <v>74</v>
      </c>
      <c r="Z57" s="1" t="s">
        <v>1511</v>
      </c>
      <c r="AA57" s="1" t="s">
        <v>686</v>
      </c>
      <c r="AB57" s="1" t="s">
        <v>75</v>
      </c>
      <c r="AC57" s="1"/>
      <c r="AD57" s="1"/>
      <c r="AE57" s="1" t="s">
        <v>65</v>
      </c>
      <c r="AF57" s="79">
        <v>45167</v>
      </c>
      <c r="AG57" s="1" t="s">
        <v>76</v>
      </c>
      <c r="AH57" s="79">
        <v>45168</v>
      </c>
      <c r="AI57" s="1" t="s">
        <v>149</v>
      </c>
      <c r="AJ57" s="79">
        <v>45168</v>
      </c>
      <c r="AK57" s="1" t="s">
        <v>149</v>
      </c>
      <c r="AL57" s="79">
        <v>45168</v>
      </c>
      <c r="AM57" s="1" t="s">
        <v>81</v>
      </c>
      <c r="AN57" s="79">
        <v>45169</v>
      </c>
      <c r="AO57" s="1" t="s">
        <v>1512</v>
      </c>
      <c r="AP57" s="1"/>
      <c r="AQ57" s="1" t="s">
        <v>77</v>
      </c>
      <c r="AR57" s="1">
        <v>1427001</v>
      </c>
      <c r="AS57" s="1" t="s">
        <v>1335</v>
      </c>
      <c r="AT57" s="1" t="s">
        <v>85</v>
      </c>
      <c r="AU57" s="1">
        <v>2</v>
      </c>
      <c r="AV57" s="1">
        <v>2</v>
      </c>
      <c r="AW57" s="1">
        <v>0</v>
      </c>
      <c r="AX57" s="1">
        <v>0.92430555555620231</v>
      </c>
      <c r="AY57" s="1">
        <v>2.4583333333333335</v>
      </c>
      <c r="AZ57" s="1" t="s">
        <v>901</v>
      </c>
      <c r="BA57" s="1">
        <v>10</v>
      </c>
      <c r="BB57" s="1">
        <v>21</v>
      </c>
      <c r="BC57" s="1">
        <v>11</v>
      </c>
      <c r="BD57" s="1">
        <v>0.45833333333333331</v>
      </c>
      <c r="BE57" s="1">
        <v>3</v>
      </c>
      <c r="BF57" s="1">
        <v>2.4583333333333335</v>
      </c>
      <c r="BG57" s="1">
        <v>40</v>
      </c>
      <c r="BH57" s="1" t="s">
        <v>95</v>
      </c>
      <c r="BI57" s="1" t="b">
        <v>1</v>
      </c>
      <c r="BJ57" s="1" t="b">
        <v>1</v>
      </c>
      <c r="BK57" s="1">
        <v>0.85430130787426606</v>
      </c>
      <c r="BL57" s="1">
        <v>0.875</v>
      </c>
      <c r="BM57" s="1" t="s">
        <v>4408</v>
      </c>
      <c r="BN57" s="1"/>
      <c r="BO57" s="1" t="s">
        <v>3510</v>
      </c>
      <c r="BP57" s="1" t="s">
        <v>909</v>
      </c>
    </row>
    <row r="58" spans="1:68" x14ac:dyDescent="0.25">
      <c r="A58" s="1">
        <v>17727</v>
      </c>
      <c r="B58" s="1">
        <v>52972403</v>
      </c>
      <c r="C58" s="1" t="s">
        <v>65</v>
      </c>
      <c r="D58" s="1" t="s">
        <v>80</v>
      </c>
      <c r="E58" s="1">
        <v>79530286</v>
      </c>
      <c r="F58" s="1" t="s">
        <v>81</v>
      </c>
      <c r="G58" s="1">
        <v>1428001</v>
      </c>
      <c r="H58" s="1" t="s">
        <v>110</v>
      </c>
      <c r="I58" s="1" t="s">
        <v>1368</v>
      </c>
      <c r="J58" s="1" t="s">
        <v>1513</v>
      </c>
      <c r="K58" s="2">
        <v>45167.431250000001</v>
      </c>
      <c r="L58" s="1" t="s">
        <v>909</v>
      </c>
      <c r="M58" s="1">
        <v>2</v>
      </c>
      <c r="N58" s="1" t="s">
        <v>1012</v>
      </c>
      <c r="O58" s="1" t="s">
        <v>915</v>
      </c>
      <c r="P58" s="1" t="s">
        <v>88</v>
      </c>
      <c r="Q58" s="1" t="s">
        <v>73</v>
      </c>
      <c r="R58" s="1" t="s">
        <v>73</v>
      </c>
      <c r="S58" s="1">
        <v>0</v>
      </c>
      <c r="T58" s="1">
        <v>0</v>
      </c>
      <c r="U58" s="1">
        <v>0</v>
      </c>
      <c r="V58" s="1">
        <v>1160000</v>
      </c>
      <c r="W58" s="1">
        <v>0</v>
      </c>
      <c r="X58" s="1" t="s">
        <v>73</v>
      </c>
      <c r="Y58" s="1" t="s">
        <v>74</v>
      </c>
      <c r="Z58" s="1" t="s">
        <v>1514</v>
      </c>
      <c r="AA58" s="1"/>
      <c r="AB58" s="1" t="s">
        <v>75</v>
      </c>
      <c r="AC58" s="1"/>
      <c r="AD58" s="1"/>
      <c r="AE58" s="1" t="s">
        <v>65</v>
      </c>
      <c r="AF58" s="79">
        <v>45167</v>
      </c>
      <c r="AG58" s="1" t="s">
        <v>76</v>
      </c>
      <c r="AH58" s="79">
        <v>45168</v>
      </c>
      <c r="AI58" s="1" t="s">
        <v>149</v>
      </c>
      <c r="AJ58" s="79">
        <v>45168</v>
      </c>
      <c r="AK58" s="1" t="s">
        <v>149</v>
      </c>
      <c r="AL58" s="79">
        <v>45168</v>
      </c>
      <c r="AM58" s="1" t="s">
        <v>81</v>
      </c>
      <c r="AN58" s="79">
        <v>45169</v>
      </c>
      <c r="AO58" s="1" t="s">
        <v>1515</v>
      </c>
      <c r="AP58" s="1"/>
      <c r="AQ58" s="1" t="s">
        <v>77</v>
      </c>
      <c r="AR58" s="1">
        <v>1428001</v>
      </c>
      <c r="AS58" s="1" t="s">
        <v>1335</v>
      </c>
      <c r="AT58" s="1" t="s">
        <v>85</v>
      </c>
      <c r="AU58" s="1">
        <v>2</v>
      </c>
      <c r="AV58" s="1">
        <v>2</v>
      </c>
      <c r="AW58" s="1">
        <v>0</v>
      </c>
      <c r="AX58" s="1">
        <v>0.92083333332993789</v>
      </c>
      <c r="AY58" s="1">
        <v>2.4583333333333335</v>
      </c>
      <c r="AZ58" s="1" t="s">
        <v>901</v>
      </c>
      <c r="BA58" s="1">
        <v>10</v>
      </c>
      <c r="BB58" s="1">
        <v>21</v>
      </c>
      <c r="BC58" s="1">
        <v>11</v>
      </c>
      <c r="BD58" s="1">
        <v>0.45833333333333331</v>
      </c>
      <c r="BE58" s="1">
        <v>3</v>
      </c>
      <c r="BF58" s="1">
        <v>2.4583333333333335</v>
      </c>
      <c r="BG58" s="1">
        <v>40</v>
      </c>
      <c r="BH58" s="1" t="s">
        <v>95</v>
      </c>
      <c r="BI58" s="1" t="b">
        <v>1</v>
      </c>
      <c r="BJ58" s="1" t="b">
        <v>1</v>
      </c>
      <c r="BK58" s="1">
        <v>1.8397983449103776</v>
      </c>
      <c r="BL58" s="1">
        <v>1.8333333333333335</v>
      </c>
      <c r="BM58" s="1" t="s">
        <v>4409</v>
      </c>
      <c r="BN58" s="1"/>
      <c r="BO58" s="1" t="s">
        <v>3511</v>
      </c>
      <c r="BP58" s="1" t="s">
        <v>909</v>
      </c>
    </row>
    <row r="59" spans="1:68" x14ac:dyDescent="0.25">
      <c r="A59" s="1">
        <v>17729</v>
      </c>
      <c r="B59" s="1">
        <v>52972403</v>
      </c>
      <c r="C59" s="1" t="s">
        <v>65</v>
      </c>
      <c r="D59" s="1" t="s">
        <v>80</v>
      </c>
      <c r="E59" s="1">
        <v>80096369</v>
      </c>
      <c r="F59" s="1" t="s">
        <v>66</v>
      </c>
      <c r="G59" s="1">
        <v>4341007</v>
      </c>
      <c r="H59" s="1" t="s">
        <v>67</v>
      </c>
      <c r="I59" s="1" t="s">
        <v>122</v>
      </c>
      <c r="J59" s="1" t="s">
        <v>123</v>
      </c>
      <c r="K59" s="2">
        <v>45167.707638888889</v>
      </c>
      <c r="L59" s="1" t="s">
        <v>104</v>
      </c>
      <c r="M59" s="1">
        <v>1</v>
      </c>
      <c r="N59" s="1" t="s">
        <v>70</v>
      </c>
      <c r="O59" s="1" t="s">
        <v>71</v>
      </c>
      <c r="P59" s="1" t="s">
        <v>88</v>
      </c>
      <c r="Q59" s="1" t="s">
        <v>73</v>
      </c>
      <c r="R59" s="1" t="s">
        <v>73</v>
      </c>
      <c r="S59" s="1">
        <v>0</v>
      </c>
      <c r="T59" s="1">
        <v>0</v>
      </c>
      <c r="U59" s="1">
        <v>0</v>
      </c>
      <c r="V59" s="1">
        <v>1160000</v>
      </c>
      <c r="W59" s="1">
        <v>0</v>
      </c>
      <c r="X59" s="1" t="s">
        <v>73</v>
      </c>
      <c r="Y59" s="1" t="s">
        <v>89</v>
      </c>
      <c r="Z59" s="1" t="s">
        <v>1516</v>
      </c>
      <c r="AA59" s="1"/>
      <c r="AB59" s="1" t="s">
        <v>1517</v>
      </c>
      <c r="AC59" s="1"/>
      <c r="AD59" s="1"/>
      <c r="AE59" s="1" t="s">
        <v>65</v>
      </c>
      <c r="AF59" s="79">
        <v>45167</v>
      </c>
      <c r="AG59" s="1" t="s">
        <v>76</v>
      </c>
      <c r="AH59" s="79">
        <v>45168</v>
      </c>
      <c r="AI59" s="1"/>
      <c r="AJ59" s="79"/>
      <c r="AK59" s="1"/>
      <c r="AL59" s="79"/>
      <c r="AM59" s="1" t="s">
        <v>66</v>
      </c>
      <c r="AN59" s="79">
        <v>45168</v>
      </c>
      <c r="AO59" s="1" t="s">
        <v>1518</v>
      </c>
      <c r="AP59" s="1"/>
      <c r="AQ59" s="1" t="s">
        <v>93</v>
      </c>
      <c r="AR59" s="1">
        <v>4341007</v>
      </c>
      <c r="AS59" s="1" t="s">
        <v>1519</v>
      </c>
      <c r="AT59" s="1" t="s">
        <v>85</v>
      </c>
      <c r="AU59" s="1">
        <v>1</v>
      </c>
      <c r="AV59" s="1">
        <v>1</v>
      </c>
      <c r="AW59" s="1">
        <v>0</v>
      </c>
      <c r="AX59" s="1">
        <v>0.65347222222044365</v>
      </c>
      <c r="AY59" s="1">
        <v>0.875</v>
      </c>
      <c r="AZ59" s="1" t="s">
        <v>879</v>
      </c>
      <c r="BA59" s="1">
        <v>16</v>
      </c>
      <c r="BB59" s="1">
        <v>13</v>
      </c>
      <c r="BC59" s="1">
        <v>21</v>
      </c>
      <c r="BD59" s="1">
        <v>0.875</v>
      </c>
      <c r="BE59" s="1">
        <v>2</v>
      </c>
      <c r="BF59" s="1">
        <v>0.875</v>
      </c>
      <c r="BG59" s="1">
        <v>40</v>
      </c>
      <c r="BH59" s="1" t="s">
        <v>95</v>
      </c>
      <c r="BI59" s="1" t="b">
        <v>1</v>
      </c>
      <c r="BJ59" s="1" t="b">
        <v>1</v>
      </c>
      <c r="BK59" s="1">
        <v>-45385.327001701386</v>
      </c>
      <c r="BL59" s="1">
        <v>-32397.291666666668</v>
      </c>
      <c r="BM59" s="1" t="s">
        <v>230</v>
      </c>
      <c r="BN59" s="1"/>
      <c r="BO59" s="1" t="s">
        <v>3512</v>
      </c>
      <c r="BP59" s="1" t="s">
        <v>104</v>
      </c>
    </row>
    <row r="60" spans="1:68" x14ac:dyDescent="0.25">
      <c r="A60" s="1">
        <v>17730</v>
      </c>
      <c r="B60" s="1">
        <v>52972403</v>
      </c>
      <c r="C60" s="1" t="s">
        <v>65</v>
      </c>
      <c r="D60" s="1" t="s">
        <v>80</v>
      </c>
      <c r="E60" s="1">
        <v>80100889</v>
      </c>
      <c r="F60" s="1" t="s">
        <v>109</v>
      </c>
      <c r="G60" s="1">
        <v>1427001</v>
      </c>
      <c r="H60" s="1" t="s">
        <v>110</v>
      </c>
      <c r="I60" s="1" t="s">
        <v>1368</v>
      </c>
      <c r="J60" s="1" t="s">
        <v>1369</v>
      </c>
      <c r="K60" s="2">
        <v>45167.798611111109</v>
      </c>
      <c r="L60" s="1" t="s">
        <v>829</v>
      </c>
      <c r="M60" s="1">
        <v>1</v>
      </c>
      <c r="N60" s="1" t="s">
        <v>1012</v>
      </c>
      <c r="O60" s="1" t="s">
        <v>915</v>
      </c>
      <c r="P60" s="1" t="s">
        <v>88</v>
      </c>
      <c r="Q60" s="1" t="s">
        <v>73</v>
      </c>
      <c r="R60" s="1" t="s">
        <v>73</v>
      </c>
      <c r="S60" s="1">
        <v>0</v>
      </c>
      <c r="T60" s="1">
        <v>0</v>
      </c>
      <c r="U60" s="1">
        <v>0</v>
      </c>
      <c r="V60" s="1">
        <v>200000</v>
      </c>
      <c r="W60" s="1">
        <v>0</v>
      </c>
      <c r="X60" s="1" t="s">
        <v>73</v>
      </c>
      <c r="Y60" s="1" t="s">
        <v>89</v>
      </c>
      <c r="Z60" s="1" t="s">
        <v>1520</v>
      </c>
      <c r="AA60" s="1" t="s">
        <v>1388</v>
      </c>
      <c r="AB60" s="1" t="s">
        <v>1521</v>
      </c>
      <c r="AC60" s="1"/>
      <c r="AD60" s="1"/>
      <c r="AE60" s="1" t="s">
        <v>65</v>
      </c>
      <c r="AF60" s="79">
        <v>45167</v>
      </c>
      <c r="AG60" s="1" t="s">
        <v>76</v>
      </c>
      <c r="AH60" s="79">
        <v>45168</v>
      </c>
      <c r="AI60" s="1"/>
      <c r="AJ60" s="79"/>
      <c r="AK60" s="1"/>
      <c r="AL60" s="79"/>
      <c r="AM60" s="1" t="s">
        <v>109</v>
      </c>
      <c r="AN60" s="79">
        <v>45168</v>
      </c>
      <c r="AO60" s="1" t="s">
        <v>1522</v>
      </c>
      <c r="AP60" s="1"/>
      <c r="AQ60" s="1" t="s">
        <v>93</v>
      </c>
      <c r="AR60" s="1">
        <v>1427001</v>
      </c>
      <c r="AS60" s="1" t="s">
        <v>1523</v>
      </c>
      <c r="AT60" s="1" t="s">
        <v>85</v>
      </c>
      <c r="AU60" s="1">
        <v>1</v>
      </c>
      <c r="AV60" s="1">
        <v>1</v>
      </c>
      <c r="AW60" s="1">
        <v>0</v>
      </c>
      <c r="AX60" s="1">
        <v>0.56597222222626442</v>
      </c>
      <c r="AY60" s="1">
        <v>0.58333333333333337</v>
      </c>
      <c r="AZ60" s="1" t="s">
        <v>901</v>
      </c>
      <c r="BA60" s="1">
        <v>19</v>
      </c>
      <c r="BB60" s="1">
        <v>9</v>
      </c>
      <c r="BC60" s="1">
        <v>14</v>
      </c>
      <c r="BD60" s="1">
        <v>0.58333333333333337</v>
      </c>
      <c r="BE60" s="1">
        <v>2</v>
      </c>
      <c r="BF60" s="1">
        <v>0.58333333333333337</v>
      </c>
      <c r="BG60" s="1">
        <v>40</v>
      </c>
      <c r="BH60" s="1" t="s">
        <v>95</v>
      </c>
      <c r="BI60" s="1" t="b">
        <v>1</v>
      </c>
      <c r="BJ60" s="1" t="b">
        <v>1</v>
      </c>
      <c r="BK60" s="1">
        <v>-45385.656084837959</v>
      </c>
      <c r="BL60" s="1">
        <v>-32397.625</v>
      </c>
      <c r="BM60" s="1" t="s">
        <v>4410</v>
      </c>
      <c r="BN60" s="1"/>
      <c r="BO60" s="1" t="s">
        <v>3513</v>
      </c>
      <c r="BP60" s="1" t="s">
        <v>829</v>
      </c>
    </row>
    <row r="61" spans="1:68" x14ac:dyDescent="0.25">
      <c r="A61" s="1">
        <v>17731</v>
      </c>
      <c r="B61" s="1">
        <v>52972403</v>
      </c>
      <c r="C61" s="1" t="s">
        <v>65</v>
      </c>
      <c r="D61" s="1" t="s">
        <v>80</v>
      </c>
      <c r="E61" s="1">
        <v>79530286</v>
      </c>
      <c r="F61" s="1" t="s">
        <v>81</v>
      </c>
      <c r="G61" s="1">
        <v>1427001</v>
      </c>
      <c r="H61" s="1" t="s">
        <v>110</v>
      </c>
      <c r="I61" s="1" t="s">
        <v>1368</v>
      </c>
      <c r="J61" s="1" t="s">
        <v>1369</v>
      </c>
      <c r="K61" s="2">
        <v>45168.363888888889</v>
      </c>
      <c r="L61" s="1" t="s">
        <v>829</v>
      </c>
      <c r="M61" s="1">
        <v>10</v>
      </c>
      <c r="N61" s="1" t="s">
        <v>1012</v>
      </c>
      <c r="O61" s="1" t="s">
        <v>915</v>
      </c>
      <c r="P61" s="1" t="s">
        <v>88</v>
      </c>
      <c r="Q61" s="1" t="s">
        <v>73</v>
      </c>
      <c r="R61" s="1" t="s">
        <v>73</v>
      </c>
      <c r="S61" s="1">
        <v>0</v>
      </c>
      <c r="T61" s="1">
        <v>0</v>
      </c>
      <c r="U61" s="1">
        <v>0</v>
      </c>
      <c r="V61" s="1">
        <v>200000</v>
      </c>
      <c r="W61" s="1">
        <v>0</v>
      </c>
      <c r="X61" s="1" t="s">
        <v>73</v>
      </c>
      <c r="Y61" s="1" t="s">
        <v>74</v>
      </c>
      <c r="Z61" s="1" t="s">
        <v>1524</v>
      </c>
      <c r="AA61" s="1" t="s">
        <v>1388</v>
      </c>
      <c r="AB61" s="1" t="s">
        <v>75</v>
      </c>
      <c r="AC61" s="1"/>
      <c r="AD61" s="1"/>
      <c r="AE61" s="1" t="s">
        <v>65</v>
      </c>
      <c r="AF61" s="79">
        <v>45168</v>
      </c>
      <c r="AG61" s="1" t="s">
        <v>76</v>
      </c>
      <c r="AH61" s="79">
        <v>45168</v>
      </c>
      <c r="AI61" s="1" t="s">
        <v>149</v>
      </c>
      <c r="AJ61" s="79">
        <v>45168</v>
      </c>
      <c r="AK61" s="1" t="s">
        <v>231</v>
      </c>
      <c r="AL61" s="79">
        <v>45173</v>
      </c>
      <c r="AM61" s="1" t="s">
        <v>81</v>
      </c>
      <c r="AN61" s="79">
        <v>45173</v>
      </c>
      <c r="AO61" s="1" t="s">
        <v>1525</v>
      </c>
      <c r="AP61" s="1"/>
      <c r="AQ61" s="1" t="s">
        <v>77</v>
      </c>
      <c r="AR61" s="1">
        <v>1427001</v>
      </c>
      <c r="AS61" s="1" t="s">
        <v>1335</v>
      </c>
      <c r="AT61" s="1" t="s">
        <v>85</v>
      </c>
      <c r="AU61" s="1">
        <v>10</v>
      </c>
      <c r="AV61" s="1">
        <v>10</v>
      </c>
      <c r="AW61" s="1">
        <v>0</v>
      </c>
      <c r="AX61" s="1">
        <v>0.12569444444670808</v>
      </c>
      <c r="AY61" s="1">
        <v>3.0833333333333335</v>
      </c>
      <c r="AZ61" s="1" t="s">
        <v>147</v>
      </c>
      <c r="BA61" s="1">
        <v>8</v>
      </c>
      <c r="BB61" s="1">
        <v>10</v>
      </c>
      <c r="BC61" s="1">
        <v>2</v>
      </c>
      <c r="BD61" s="1">
        <v>8.3333333333333329E-2</v>
      </c>
      <c r="BE61" s="1">
        <v>4</v>
      </c>
      <c r="BF61" s="1">
        <v>3.0833333333333335</v>
      </c>
      <c r="BG61" s="1">
        <v>39</v>
      </c>
      <c r="BH61" s="1" t="s">
        <v>95</v>
      </c>
      <c r="BI61" s="1" t="b">
        <v>1</v>
      </c>
      <c r="BJ61" s="1" t="b">
        <v>1</v>
      </c>
      <c r="BK61" s="1">
        <v>-45385.656084837959</v>
      </c>
      <c r="BL61" s="1">
        <v>-32397.625</v>
      </c>
      <c r="BM61" s="1" t="s">
        <v>4411</v>
      </c>
      <c r="BN61" s="1"/>
      <c r="BO61" s="1" t="s">
        <v>3514</v>
      </c>
      <c r="BP61" s="1" t="s">
        <v>829</v>
      </c>
    </row>
    <row r="62" spans="1:68" x14ac:dyDescent="0.25">
      <c r="A62" s="1">
        <v>17732</v>
      </c>
      <c r="B62" s="1">
        <v>52972403</v>
      </c>
      <c r="C62" s="1" t="s">
        <v>65</v>
      </c>
      <c r="D62" s="1" t="s">
        <v>80</v>
      </c>
      <c r="E62" s="1">
        <v>79530286</v>
      </c>
      <c r="F62" s="1" t="s">
        <v>81</v>
      </c>
      <c r="G62" s="1">
        <v>1060001</v>
      </c>
      <c r="H62" s="1" t="s">
        <v>110</v>
      </c>
      <c r="I62" s="1" t="s">
        <v>133</v>
      </c>
      <c r="J62" s="1" t="s">
        <v>134</v>
      </c>
      <c r="K62" s="2">
        <v>45168.375</v>
      </c>
      <c r="L62" s="1" t="s">
        <v>150</v>
      </c>
      <c r="M62" s="1">
        <v>1</v>
      </c>
      <c r="N62" s="1" t="s">
        <v>1012</v>
      </c>
      <c r="O62" s="1" t="s">
        <v>915</v>
      </c>
      <c r="P62" s="1" t="s">
        <v>72</v>
      </c>
      <c r="Q62" s="1" t="s">
        <v>73</v>
      </c>
      <c r="R62" s="1" t="s">
        <v>73</v>
      </c>
      <c r="S62" s="1">
        <v>0</v>
      </c>
      <c r="T62" s="1">
        <v>0</v>
      </c>
      <c r="U62" s="1">
        <v>0</v>
      </c>
      <c r="V62" s="1">
        <v>1160000</v>
      </c>
      <c r="W62" s="1">
        <v>0</v>
      </c>
      <c r="X62" s="1" t="s">
        <v>73</v>
      </c>
      <c r="Y62" s="1" t="s">
        <v>74</v>
      </c>
      <c r="Z62" s="1" t="s">
        <v>1526</v>
      </c>
      <c r="AA62" s="1" t="s">
        <v>271</v>
      </c>
      <c r="AB62" s="1" t="s">
        <v>75</v>
      </c>
      <c r="AC62" s="1"/>
      <c r="AD62" s="1"/>
      <c r="AE62" s="1" t="s">
        <v>65</v>
      </c>
      <c r="AF62" s="79">
        <v>45168</v>
      </c>
      <c r="AG62" s="1" t="s">
        <v>76</v>
      </c>
      <c r="AH62" s="79">
        <v>45168</v>
      </c>
      <c r="AI62" s="1" t="s">
        <v>149</v>
      </c>
      <c r="AJ62" s="79">
        <v>45168</v>
      </c>
      <c r="AK62" s="1" t="s">
        <v>231</v>
      </c>
      <c r="AL62" s="79">
        <v>45173</v>
      </c>
      <c r="AM62" s="1" t="s">
        <v>81</v>
      </c>
      <c r="AN62" s="79">
        <v>45173</v>
      </c>
      <c r="AO62" s="1" t="s">
        <v>1527</v>
      </c>
      <c r="AP62" s="1"/>
      <c r="AQ62" s="1" t="s">
        <v>77</v>
      </c>
      <c r="AR62" s="1">
        <v>1060001</v>
      </c>
      <c r="AS62" s="1" t="s">
        <v>1335</v>
      </c>
      <c r="AT62" s="1" t="s">
        <v>85</v>
      </c>
      <c r="AU62" s="1">
        <v>1</v>
      </c>
      <c r="AV62" s="1">
        <v>1</v>
      </c>
      <c r="AW62" s="1">
        <v>0</v>
      </c>
      <c r="AX62" s="1">
        <v>0.11597222222189885</v>
      </c>
      <c r="AY62" s="1">
        <v>3.0416666666666665</v>
      </c>
      <c r="AZ62" s="1" t="s">
        <v>319</v>
      </c>
      <c r="BA62" s="1">
        <v>9</v>
      </c>
      <c r="BB62" s="1">
        <v>10</v>
      </c>
      <c r="BC62" s="1">
        <v>1</v>
      </c>
      <c r="BD62" s="1">
        <v>4.1666666666666664E-2</v>
      </c>
      <c r="BE62" s="1">
        <v>4</v>
      </c>
      <c r="BF62" s="1">
        <v>3.0416666666666665</v>
      </c>
      <c r="BG62" s="1">
        <v>39</v>
      </c>
      <c r="BH62" s="1" t="s">
        <v>95</v>
      </c>
      <c r="BI62" s="1" t="b">
        <v>1</v>
      </c>
      <c r="BJ62" s="1" t="b">
        <v>1</v>
      </c>
      <c r="BK62" s="1">
        <v>-45385.656123113426</v>
      </c>
      <c r="BL62" s="1">
        <v>-32397.625</v>
      </c>
      <c r="BM62" s="1" t="s">
        <v>4412</v>
      </c>
      <c r="BN62" s="1"/>
      <c r="BO62" s="1" t="s">
        <v>3515</v>
      </c>
      <c r="BP62" s="1" t="s">
        <v>150</v>
      </c>
    </row>
    <row r="63" spans="1:68" x14ac:dyDescent="0.25">
      <c r="A63" s="1">
        <v>17733</v>
      </c>
      <c r="B63" s="1">
        <v>52972403</v>
      </c>
      <c r="C63" s="1" t="s">
        <v>65</v>
      </c>
      <c r="D63" s="1" t="s">
        <v>80</v>
      </c>
      <c r="E63" s="1">
        <v>79530286</v>
      </c>
      <c r="F63" s="1" t="s">
        <v>81</v>
      </c>
      <c r="G63" s="1">
        <v>1427001</v>
      </c>
      <c r="H63" s="1" t="s">
        <v>110</v>
      </c>
      <c r="I63" s="1" t="s">
        <v>1368</v>
      </c>
      <c r="J63" s="1" t="s">
        <v>1369</v>
      </c>
      <c r="K63" s="2">
        <v>45169.486111111109</v>
      </c>
      <c r="L63" s="1" t="s">
        <v>182</v>
      </c>
      <c r="M63" s="1">
        <v>2</v>
      </c>
      <c r="N63" s="1" t="s">
        <v>1012</v>
      </c>
      <c r="O63" s="1" t="s">
        <v>915</v>
      </c>
      <c r="P63" s="1" t="s">
        <v>88</v>
      </c>
      <c r="Q63" s="1" t="s">
        <v>73</v>
      </c>
      <c r="R63" s="1" t="s">
        <v>73</v>
      </c>
      <c r="S63" s="1">
        <v>0</v>
      </c>
      <c r="T63" s="1">
        <v>0</v>
      </c>
      <c r="U63" s="1">
        <v>0</v>
      </c>
      <c r="V63" s="1">
        <v>1160000</v>
      </c>
      <c r="W63" s="1">
        <v>0</v>
      </c>
      <c r="X63" s="1" t="s">
        <v>73</v>
      </c>
      <c r="Y63" s="1" t="s">
        <v>74</v>
      </c>
      <c r="Z63" s="1" t="s">
        <v>1528</v>
      </c>
      <c r="AA63" s="1"/>
      <c r="AB63" s="1" t="s">
        <v>75</v>
      </c>
      <c r="AC63" s="1"/>
      <c r="AD63" s="1"/>
      <c r="AE63" s="1" t="s">
        <v>65</v>
      </c>
      <c r="AF63" s="79">
        <v>45169</v>
      </c>
      <c r="AG63" s="1" t="s">
        <v>76</v>
      </c>
      <c r="AH63" s="79">
        <v>45169</v>
      </c>
      <c r="AI63" s="1" t="s">
        <v>149</v>
      </c>
      <c r="AJ63" s="79">
        <v>45170</v>
      </c>
      <c r="AK63" s="1" t="s">
        <v>231</v>
      </c>
      <c r="AL63" s="79">
        <v>45173</v>
      </c>
      <c r="AM63" s="1" t="s">
        <v>81</v>
      </c>
      <c r="AN63" s="79">
        <v>45173</v>
      </c>
      <c r="AO63" s="1" t="s">
        <v>1529</v>
      </c>
      <c r="AP63" s="1"/>
      <c r="AQ63" s="1" t="s">
        <v>77</v>
      </c>
      <c r="AR63" s="1">
        <v>1427001</v>
      </c>
      <c r="AS63" s="1" t="s">
        <v>1335</v>
      </c>
      <c r="AT63" s="1" t="s">
        <v>85</v>
      </c>
      <c r="AU63" s="1">
        <v>2</v>
      </c>
      <c r="AV63" s="1">
        <v>2</v>
      </c>
      <c r="AW63" s="1">
        <v>0</v>
      </c>
      <c r="AX63" s="1">
        <v>3.7499999998544808E-2</v>
      </c>
      <c r="AY63" s="1">
        <v>1.9583333333333335</v>
      </c>
      <c r="AZ63" s="1" t="s">
        <v>901</v>
      </c>
      <c r="BA63" s="1">
        <v>11</v>
      </c>
      <c r="BB63" s="1">
        <v>10</v>
      </c>
      <c r="BC63" s="1">
        <v>23</v>
      </c>
      <c r="BD63" s="1">
        <v>0.95833333333333337</v>
      </c>
      <c r="BE63" s="1">
        <v>3</v>
      </c>
      <c r="BF63" s="1">
        <v>1.9583333333333335</v>
      </c>
      <c r="BG63" s="1">
        <v>38</v>
      </c>
      <c r="BH63" s="1" t="s">
        <v>95</v>
      </c>
      <c r="BI63" s="1" t="b">
        <v>1</v>
      </c>
      <c r="BJ63" s="1" t="b">
        <v>1</v>
      </c>
      <c r="BK63" s="1">
        <v>1.9371305555541767</v>
      </c>
      <c r="BL63" s="1">
        <v>1.9583333333333335</v>
      </c>
      <c r="BM63" s="1" t="s">
        <v>179</v>
      </c>
      <c r="BN63" s="1"/>
      <c r="BO63" s="1" t="s">
        <v>3516</v>
      </c>
      <c r="BP63" s="1" t="s">
        <v>182</v>
      </c>
    </row>
    <row r="64" spans="1:68" x14ac:dyDescent="0.25">
      <c r="A64" s="1">
        <v>17734</v>
      </c>
      <c r="B64" s="1">
        <v>52972403</v>
      </c>
      <c r="C64" s="1" t="s">
        <v>65</v>
      </c>
      <c r="D64" s="1" t="s">
        <v>80</v>
      </c>
      <c r="E64" s="1">
        <v>80761207</v>
      </c>
      <c r="F64" s="1" t="s">
        <v>173</v>
      </c>
      <c r="G64" s="1">
        <v>1224001</v>
      </c>
      <c r="H64" s="1" t="s">
        <v>110</v>
      </c>
      <c r="I64" s="1" t="s">
        <v>1010</v>
      </c>
      <c r="J64" s="1" t="s">
        <v>1011</v>
      </c>
      <c r="K64" s="2">
        <v>45169.522222222222</v>
      </c>
      <c r="L64" s="1" t="s">
        <v>897</v>
      </c>
      <c r="M64" s="1">
        <v>1</v>
      </c>
      <c r="N64" s="1" t="s">
        <v>1374</v>
      </c>
      <c r="O64" s="1" t="s">
        <v>915</v>
      </c>
      <c r="P64" s="1" t="s">
        <v>177</v>
      </c>
      <c r="Q64" s="1" t="s">
        <v>73</v>
      </c>
      <c r="R64" s="1" t="s">
        <v>73</v>
      </c>
      <c r="S64" s="1">
        <v>0</v>
      </c>
      <c r="T64" s="1">
        <v>0</v>
      </c>
      <c r="U64" s="1">
        <v>0</v>
      </c>
      <c r="V64" s="1">
        <v>1160000</v>
      </c>
      <c r="W64" s="1">
        <v>0</v>
      </c>
      <c r="X64" s="1" t="s">
        <v>73</v>
      </c>
      <c r="Y64" s="1" t="s">
        <v>89</v>
      </c>
      <c r="Z64" s="1" t="s">
        <v>1530</v>
      </c>
      <c r="AA64" s="1" t="s">
        <v>686</v>
      </c>
      <c r="AB64" s="1" t="s">
        <v>1531</v>
      </c>
      <c r="AC64" s="1"/>
      <c r="AD64" s="1"/>
      <c r="AE64" s="1" t="s">
        <v>65</v>
      </c>
      <c r="AF64" s="79">
        <v>45169</v>
      </c>
      <c r="AG64" s="1" t="s">
        <v>76</v>
      </c>
      <c r="AH64" s="79">
        <v>45169</v>
      </c>
      <c r="AI64" s="1"/>
      <c r="AJ64" s="79"/>
      <c r="AK64" s="1"/>
      <c r="AL64" s="79"/>
      <c r="AM64" s="1" t="s">
        <v>173</v>
      </c>
      <c r="AN64" s="79">
        <v>45169</v>
      </c>
      <c r="AO64" s="1" t="s">
        <v>1532</v>
      </c>
      <c r="AP64" s="1"/>
      <c r="AQ64" s="1" t="s">
        <v>93</v>
      </c>
      <c r="AR64" s="1">
        <v>1224001</v>
      </c>
      <c r="AS64" s="1" t="s">
        <v>1533</v>
      </c>
      <c r="AT64" s="1" t="s">
        <v>85</v>
      </c>
      <c r="AU64" s="1">
        <v>1</v>
      </c>
      <c r="AV64" s="1">
        <v>1</v>
      </c>
      <c r="AW64" s="1">
        <v>0</v>
      </c>
      <c r="AX64" s="1">
        <v>9.0277777781011537E-3</v>
      </c>
      <c r="AY64" s="1">
        <v>4.1666666666666664E-2</v>
      </c>
      <c r="AZ64" s="1" t="s">
        <v>683</v>
      </c>
      <c r="BA64" s="1">
        <v>12</v>
      </c>
      <c r="BB64" s="1">
        <v>13</v>
      </c>
      <c r="BC64" s="1">
        <v>1</v>
      </c>
      <c r="BD64" s="1">
        <v>4.1666666666666664E-2</v>
      </c>
      <c r="BE64" s="1">
        <v>1</v>
      </c>
      <c r="BF64" s="1">
        <v>4.1666666666666664E-2</v>
      </c>
      <c r="BG64" s="1">
        <v>38</v>
      </c>
      <c r="BH64" s="1" t="s">
        <v>95</v>
      </c>
      <c r="BI64" s="1" t="b">
        <v>1</v>
      </c>
      <c r="BJ64" s="1" t="b">
        <v>1</v>
      </c>
      <c r="BK64" s="1">
        <v>-45390.35742133102</v>
      </c>
      <c r="BL64" s="1">
        <v>-32400.333333333332</v>
      </c>
      <c r="BM64" s="1" t="s">
        <v>4410</v>
      </c>
      <c r="BN64" s="1"/>
      <c r="BO64" s="1" t="s">
        <v>3517</v>
      </c>
      <c r="BP64" s="1" t="s">
        <v>897</v>
      </c>
    </row>
    <row r="65" spans="1:68" x14ac:dyDescent="0.25">
      <c r="A65" s="1">
        <v>17735</v>
      </c>
      <c r="B65" s="1">
        <v>52972403</v>
      </c>
      <c r="C65" s="1" t="s">
        <v>65</v>
      </c>
      <c r="D65" s="1" t="s">
        <v>80</v>
      </c>
      <c r="E65" s="1">
        <v>80761207</v>
      </c>
      <c r="F65" s="1" t="s">
        <v>173</v>
      </c>
      <c r="G65" s="1">
        <v>1224001</v>
      </c>
      <c r="H65" s="1" t="s">
        <v>110</v>
      </c>
      <c r="I65" s="1" t="s">
        <v>1010</v>
      </c>
      <c r="J65" s="1" t="s">
        <v>1011</v>
      </c>
      <c r="K65" s="2">
        <v>45169.522222222222</v>
      </c>
      <c r="L65" s="1" t="s">
        <v>896</v>
      </c>
      <c r="M65" s="1">
        <v>1</v>
      </c>
      <c r="N65" s="1" t="s">
        <v>1374</v>
      </c>
      <c r="O65" s="1" t="s">
        <v>915</v>
      </c>
      <c r="P65" s="1" t="s">
        <v>177</v>
      </c>
      <c r="Q65" s="1" t="s">
        <v>73</v>
      </c>
      <c r="R65" s="1" t="s">
        <v>73</v>
      </c>
      <c r="S65" s="1">
        <v>0</v>
      </c>
      <c r="T65" s="1">
        <v>0</v>
      </c>
      <c r="U65" s="1">
        <v>0</v>
      </c>
      <c r="V65" s="1">
        <v>1160000</v>
      </c>
      <c r="W65" s="1">
        <v>0</v>
      </c>
      <c r="X65" s="1" t="s">
        <v>73</v>
      </c>
      <c r="Y65" s="1" t="s">
        <v>89</v>
      </c>
      <c r="Z65" s="1" t="s">
        <v>1534</v>
      </c>
      <c r="AA65" s="1" t="s">
        <v>686</v>
      </c>
      <c r="AB65" s="1" t="s">
        <v>1535</v>
      </c>
      <c r="AC65" s="1"/>
      <c r="AD65" s="1"/>
      <c r="AE65" s="1" t="s">
        <v>65</v>
      </c>
      <c r="AF65" s="79">
        <v>45169</v>
      </c>
      <c r="AG65" s="1" t="s">
        <v>76</v>
      </c>
      <c r="AH65" s="79">
        <v>45169</v>
      </c>
      <c r="AI65" s="1"/>
      <c r="AJ65" s="79"/>
      <c r="AK65" s="1"/>
      <c r="AL65" s="79"/>
      <c r="AM65" s="1" t="s">
        <v>173</v>
      </c>
      <c r="AN65" s="79">
        <v>45169</v>
      </c>
      <c r="AO65" s="1" t="s">
        <v>1536</v>
      </c>
      <c r="AP65" s="1"/>
      <c r="AQ65" s="1" t="s">
        <v>93</v>
      </c>
      <c r="AR65" s="1">
        <v>1224001</v>
      </c>
      <c r="AS65" s="1" t="s">
        <v>1537</v>
      </c>
      <c r="AT65" s="1" t="s">
        <v>85</v>
      </c>
      <c r="AU65" s="1">
        <v>1</v>
      </c>
      <c r="AV65" s="1">
        <v>1</v>
      </c>
      <c r="AW65" s="1">
        <v>0</v>
      </c>
      <c r="AX65" s="1">
        <v>1.1111111110949423E-2</v>
      </c>
      <c r="AY65" s="1">
        <v>4.1666666666666664E-2</v>
      </c>
      <c r="AZ65" s="1" t="s">
        <v>683</v>
      </c>
      <c r="BA65" s="1">
        <v>12</v>
      </c>
      <c r="BB65" s="1">
        <v>13</v>
      </c>
      <c r="BC65" s="1">
        <v>1</v>
      </c>
      <c r="BD65" s="1">
        <v>4.1666666666666664E-2</v>
      </c>
      <c r="BE65" s="1">
        <v>1</v>
      </c>
      <c r="BF65" s="1">
        <v>4.1666666666666664E-2</v>
      </c>
      <c r="BG65" s="1">
        <v>38</v>
      </c>
      <c r="BH65" s="1" t="s">
        <v>95</v>
      </c>
      <c r="BI65" s="1" t="b">
        <v>1</v>
      </c>
      <c r="BJ65" s="1" t="b">
        <v>1</v>
      </c>
      <c r="BK65" s="1">
        <v>-45390.35742133102</v>
      </c>
      <c r="BL65" s="1">
        <v>-32400.333333333332</v>
      </c>
      <c r="BM65" s="1" t="s">
        <v>4411</v>
      </c>
      <c r="BN65" s="1"/>
      <c r="BO65" s="1" t="s">
        <v>3518</v>
      </c>
      <c r="BP65" s="1" t="s">
        <v>896</v>
      </c>
    </row>
    <row r="66" spans="1:68" x14ac:dyDescent="0.25">
      <c r="A66" s="1">
        <v>17736</v>
      </c>
      <c r="B66" s="1">
        <v>52972403</v>
      </c>
      <c r="C66" s="1" t="s">
        <v>65</v>
      </c>
      <c r="D66" s="1" t="s">
        <v>80</v>
      </c>
      <c r="E66" s="1">
        <v>80761207</v>
      </c>
      <c r="F66" s="1" t="s">
        <v>173</v>
      </c>
      <c r="G66" s="1">
        <v>1224001</v>
      </c>
      <c r="H66" s="1" t="s">
        <v>110</v>
      </c>
      <c r="I66" s="1" t="s">
        <v>1010</v>
      </c>
      <c r="J66" s="1" t="s">
        <v>1011</v>
      </c>
      <c r="K66" s="2">
        <v>45169.522222222222</v>
      </c>
      <c r="L66" s="1" t="s">
        <v>897</v>
      </c>
      <c r="M66" s="1">
        <v>1</v>
      </c>
      <c r="N66" s="1" t="s">
        <v>1374</v>
      </c>
      <c r="O66" s="1" t="s">
        <v>915</v>
      </c>
      <c r="P66" s="1" t="s">
        <v>177</v>
      </c>
      <c r="Q66" s="1" t="s">
        <v>73</v>
      </c>
      <c r="R66" s="1" t="s">
        <v>73</v>
      </c>
      <c r="S66" s="1">
        <v>0</v>
      </c>
      <c r="T66" s="1">
        <v>0</v>
      </c>
      <c r="U66" s="1">
        <v>0</v>
      </c>
      <c r="V66" s="1">
        <v>1160000</v>
      </c>
      <c r="W66" s="1">
        <v>0</v>
      </c>
      <c r="X66" s="1" t="s">
        <v>73</v>
      </c>
      <c r="Y66" s="1" t="s">
        <v>89</v>
      </c>
      <c r="Z66" s="1" t="s">
        <v>1538</v>
      </c>
      <c r="AA66" s="1" t="s">
        <v>686</v>
      </c>
      <c r="AB66" s="1" t="s">
        <v>1539</v>
      </c>
      <c r="AC66" s="1"/>
      <c r="AD66" s="1"/>
      <c r="AE66" s="1" t="s">
        <v>65</v>
      </c>
      <c r="AF66" s="79">
        <v>45169</v>
      </c>
      <c r="AG66" s="1" t="s">
        <v>76</v>
      </c>
      <c r="AH66" s="79">
        <v>45169</v>
      </c>
      <c r="AI66" s="1"/>
      <c r="AJ66" s="79"/>
      <c r="AK66" s="1"/>
      <c r="AL66" s="79"/>
      <c r="AM66" s="1" t="s">
        <v>173</v>
      </c>
      <c r="AN66" s="79">
        <v>45169</v>
      </c>
      <c r="AO66" s="1" t="s">
        <v>1540</v>
      </c>
      <c r="AP66" s="1"/>
      <c r="AQ66" s="1" t="s">
        <v>93</v>
      </c>
      <c r="AR66" s="1">
        <v>1224001</v>
      </c>
      <c r="AS66" s="1" t="s">
        <v>1541</v>
      </c>
      <c r="AT66" s="1" t="s">
        <v>85</v>
      </c>
      <c r="AU66" s="1">
        <v>1</v>
      </c>
      <c r="AV66" s="1">
        <v>1</v>
      </c>
      <c r="AW66" s="1">
        <v>0</v>
      </c>
      <c r="AX66" s="1">
        <v>1.3194444443797693E-2</v>
      </c>
      <c r="AY66" s="1">
        <v>4.1666666666666664E-2</v>
      </c>
      <c r="AZ66" s="1" t="s">
        <v>683</v>
      </c>
      <c r="BA66" s="1">
        <v>12</v>
      </c>
      <c r="BB66" s="1">
        <v>13</v>
      </c>
      <c r="BC66" s="1">
        <v>1</v>
      </c>
      <c r="BD66" s="1">
        <v>4.1666666666666664E-2</v>
      </c>
      <c r="BE66" s="1">
        <v>1</v>
      </c>
      <c r="BF66" s="1">
        <v>4.1666666666666664E-2</v>
      </c>
      <c r="BG66" s="1">
        <v>38</v>
      </c>
      <c r="BH66" s="1" t="s">
        <v>95</v>
      </c>
      <c r="BI66" s="1" t="b">
        <v>1</v>
      </c>
      <c r="BJ66" s="1" t="b">
        <v>1</v>
      </c>
      <c r="BK66" s="1">
        <v>9.2903215277838171</v>
      </c>
      <c r="BL66" s="1">
        <v>7.291666666666667</v>
      </c>
      <c r="BM66" s="1" t="s">
        <v>4412</v>
      </c>
      <c r="BN66" s="1"/>
      <c r="BO66" s="1" t="s">
        <v>3519</v>
      </c>
      <c r="BP66" s="1" t="s">
        <v>897</v>
      </c>
    </row>
    <row r="67" spans="1:68" x14ac:dyDescent="0.25">
      <c r="A67" s="1">
        <v>17737</v>
      </c>
      <c r="B67" s="1">
        <v>52972403</v>
      </c>
      <c r="C67" s="1" t="s">
        <v>65</v>
      </c>
      <c r="D67" s="1" t="s">
        <v>80</v>
      </c>
      <c r="E67" s="1">
        <v>80761207</v>
      </c>
      <c r="F67" s="1" t="s">
        <v>173</v>
      </c>
      <c r="G67" s="1">
        <v>1224001</v>
      </c>
      <c r="H67" s="1" t="s">
        <v>110</v>
      </c>
      <c r="I67" s="1" t="s">
        <v>1010</v>
      </c>
      <c r="J67" s="1" t="s">
        <v>1011</v>
      </c>
      <c r="K67" s="2">
        <v>45169.522222222222</v>
      </c>
      <c r="L67" s="1" t="s">
        <v>897</v>
      </c>
      <c r="M67" s="1">
        <v>1</v>
      </c>
      <c r="N67" s="1" t="s">
        <v>1374</v>
      </c>
      <c r="O67" s="1" t="s">
        <v>915</v>
      </c>
      <c r="P67" s="1" t="s">
        <v>177</v>
      </c>
      <c r="Q67" s="1" t="s">
        <v>73</v>
      </c>
      <c r="R67" s="1" t="s">
        <v>73</v>
      </c>
      <c r="S67" s="1">
        <v>0</v>
      </c>
      <c r="T67" s="1">
        <v>0</v>
      </c>
      <c r="U67" s="1">
        <v>0</v>
      </c>
      <c r="V67" s="1">
        <v>1160000</v>
      </c>
      <c r="W67" s="1">
        <v>0</v>
      </c>
      <c r="X67" s="1" t="s">
        <v>73</v>
      </c>
      <c r="Y67" s="1" t="s">
        <v>89</v>
      </c>
      <c r="Z67" s="1" t="s">
        <v>1542</v>
      </c>
      <c r="AA67" s="1" t="s">
        <v>686</v>
      </c>
      <c r="AB67" s="1" t="s">
        <v>1543</v>
      </c>
      <c r="AC67" s="1"/>
      <c r="AD67" s="1"/>
      <c r="AE67" s="1" t="s">
        <v>65</v>
      </c>
      <c r="AF67" s="79">
        <v>45169</v>
      </c>
      <c r="AG67" s="1" t="s">
        <v>76</v>
      </c>
      <c r="AH67" s="79">
        <v>45169</v>
      </c>
      <c r="AI67" s="1"/>
      <c r="AJ67" s="79"/>
      <c r="AK67" s="1"/>
      <c r="AL67" s="79"/>
      <c r="AM67" s="1" t="s">
        <v>173</v>
      </c>
      <c r="AN67" s="79">
        <v>45169</v>
      </c>
      <c r="AO67" s="1" t="s">
        <v>1544</v>
      </c>
      <c r="AP67" s="1"/>
      <c r="AQ67" s="1" t="s">
        <v>93</v>
      </c>
      <c r="AR67" s="1">
        <v>1224001</v>
      </c>
      <c r="AS67" s="1" t="s">
        <v>1545</v>
      </c>
      <c r="AT67" s="1" t="s">
        <v>85</v>
      </c>
      <c r="AU67" s="1">
        <v>1</v>
      </c>
      <c r="AV67" s="1">
        <v>1</v>
      </c>
      <c r="AW67" s="1">
        <v>0</v>
      </c>
      <c r="AX67" s="1">
        <v>4.7916666670062114E-2</v>
      </c>
      <c r="AY67" s="1">
        <v>4.1666666666666664E-2</v>
      </c>
      <c r="AZ67" s="1" t="s">
        <v>683</v>
      </c>
      <c r="BA67" s="1">
        <v>12</v>
      </c>
      <c r="BB67" s="1">
        <v>13</v>
      </c>
      <c r="BC67" s="1">
        <v>1</v>
      </c>
      <c r="BD67" s="1">
        <v>4.1666666666666664E-2</v>
      </c>
      <c r="BE67" s="1">
        <v>1</v>
      </c>
      <c r="BF67" s="1">
        <v>4.1666666666666664E-2</v>
      </c>
      <c r="BG67" s="1">
        <v>38</v>
      </c>
      <c r="BH67" s="1" t="s">
        <v>95</v>
      </c>
      <c r="BI67" s="1" t="b">
        <v>1</v>
      </c>
      <c r="BJ67" s="1" t="b">
        <v>1</v>
      </c>
      <c r="BK67" s="1">
        <v>-45391.431056400463</v>
      </c>
      <c r="BL67" s="1">
        <v>-32401.416666666668</v>
      </c>
      <c r="BM67" s="1" t="s">
        <v>230</v>
      </c>
      <c r="BN67" s="1"/>
      <c r="BO67" s="1" t="s">
        <v>3520</v>
      </c>
      <c r="BP67" s="1" t="s">
        <v>897</v>
      </c>
    </row>
    <row r="68" spans="1:68" x14ac:dyDescent="0.25">
      <c r="A68" s="1">
        <v>17738</v>
      </c>
      <c r="B68" s="1">
        <v>52972403</v>
      </c>
      <c r="C68" s="1" t="s">
        <v>65</v>
      </c>
      <c r="D68" s="1" t="s">
        <v>80</v>
      </c>
      <c r="E68" s="1">
        <v>80761207</v>
      </c>
      <c r="F68" s="1" t="s">
        <v>173</v>
      </c>
      <c r="G68" s="1">
        <v>1224001</v>
      </c>
      <c r="H68" s="1" t="s">
        <v>110</v>
      </c>
      <c r="I68" s="1" t="s">
        <v>1010</v>
      </c>
      <c r="J68" s="1" t="s">
        <v>1011</v>
      </c>
      <c r="K68" s="2">
        <v>45169.522222222222</v>
      </c>
      <c r="L68" s="1" t="s">
        <v>897</v>
      </c>
      <c r="M68" s="1">
        <v>1</v>
      </c>
      <c r="N68" s="1" t="s">
        <v>1374</v>
      </c>
      <c r="O68" s="1" t="s">
        <v>915</v>
      </c>
      <c r="P68" s="1" t="s">
        <v>177</v>
      </c>
      <c r="Q68" s="1" t="s">
        <v>73</v>
      </c>
      <c r="R68" s="1" t="s">
        <v>73</v>
      </c>
      <c r="S68" s="1">
        <v>0</v>
      </c>
      <c r="T68" s="1">
        <v>0</v>
      </c>
      <c r="U68" s="1">
        <v>0</v>
      </c>
      <c r="V68" s="1">
        <v>1160000</v>
      </c>
      <c r="W68" s="1">
        <v>0</v>
      </c>
      <c r="X68" s="1" t="s">
        <v>73</v>
      </c>
      <c r="Y68" s="1" t="s">
        <v>89</v>
      </c>
      <c r="Z68" s="1" t="s">
        <v>1546</v>
      </c>
      <c r="AA68" s="1" t="s">
        <v>686</v>
      </c>
      <c r="AB68" s="1" t="s">
        <v>1547</v>
      </c>
      <c r="AC68" s="1"/>
      <c r="AD68" s="1"/>
      <c r="AE68" s="1" t="s">
        <v>65</v>
      </c>
      <c r="AF68" s="79">
        <v>45169</v>
      </c>
      <c r="AG68" s="1" t="s">
        <v>76</v>
      </c>
      <c r="AH68" s="79">
        <v>45169</v>
      </c>
      <c r="AI68" s="1"/>
      <c r="AJ68" s="79"/>
      <c r="AK68" s="1"/>
      <c r="AL68" s="79"/>
      <c r="AM68" s="1" t="s">
        <v>173</v>
      </c>
      <c r="AN68" s="79">
        <v>45169</v>
      </c>
      <c r="AO68" s="1" t="s">
        <v>1548</v>
      </c>
      <c r="AP68" s="1"/>
      <c r="AQ68" s="1" t="s">
        <v>93</v>
      </c>
      <c r="AR68" s="1">
        <v>1224001</v>
      </c>
      <c r="AS68" s="1" t="s">
        <v>1549</v>
      </c>
      <c r="AT68" s="1" t="s">
        <v>85</v>
      </c>
      <c r="AU68" s="1">
        <v>1</v>
      </c>
      <c r="AV68" s="1">
        <v>1</v>
      </c>
      <c r="AW68" s="1">
        <v>0</v>
      </c>
      <c r="AX68" s="1">
        <v>5.1388888889050577E-2</v>
      </c>
      <c r="AY68" s="1">
        <v>4.1666666666666664E-2</v>
      </c>
      <c r="AZ68" s="1" t="s">
        <v>683</v>
      </c>
      <c r="BA68" s="1">
        <v>12</v>
      </c>
      <c r="BB68" s="1">
        <v>13</v>
      </c>
      <c r="BC68" s="1">
        <v>1</v>
      </c>
      <c r="BD68" s="1">
        <v>4.1666666666666664E-2</v>
      </c>
      <c r="BE68" s="1">
        <v>1</v>
      </c>
      <c r="BF68" s="1">
        <v>4.1666666666666664E-2</v>
      </c>
      <c r="BG68" s="1">
        <v>38</v>
      </c>
      <c r="BH68" s="1" t="s">
        <v>95</v>
      </c>
      <c r="BI68" s="1" t="b">
        <v>1</v>
      </c>
      <c r="BJ68" s="1" t="b">
        <v>1</v>
      </c>
      <c r="BK68" s="1">
        <v>6.4988888887455687E-2</v>
      </c>
      <c r="BL68" s="1">
        <v>4.1666666666666664E-2</v>
      </c>
      <c r="BM68" s="1" t="s">
        <v>519</v>
      </c>
      <c r="BN68" s="1"/>
      <c r="BO68" s="1" t="s">
        <v>3521</v>
      </c>
      <c r="BP68" s="1" t="s">
        <v>897</v>
      </c>
    </row>
    <row r="69" spans="1:68" x14ac:dyDescent="0.25">
      <c r="A69" s="1">
        <v>17739</v>
      </c>
      <c r="B69" s="1">
        <v>52972403</v>
      </c>
      <c r="C69" s="1" t="s">
        <v>65</v>
      </c>
      <c r="D69" s="1" t="s">
        <v>80</v>
      </c>
      <c r="E69" s="1">
        <v>80761207</v>
      </c>
      <c r="F69" s="1" t="s">
        <v>173</v>
      </c>
      <c r="G69" s="1">
        <v>1224001</v>
      </c>
      <c r="H69" s="1" t="s">
        <v>110</v>
      </c>
      <c r="I69" s="1" t="s">
        <v>1010</v>
      </c>
      <c r="J69" s="1" t="s">
        <v>1011</v>
      </c>
      <c r="K69" s="2">
        <v>45169.522222222222</v>
      </c>
      <c r="L69" s="1" t="s">
        <v>896</v>
      </c>
      <c r="M69" s="1">
        <v>1</v>
      </c>
      <c r="N69" s="1" t="s">
        <v>1374</v>
      </c>
      <c r="O69" s="1" t="s">
        <v>915</v>
      </c>
      <c r="P69" s="1" t="s">
        <v>177</v>
      </c>
      <c r="Q69" s="1" t="s">
        <v>73</v>
      </c>
      <c r="R69" s="1" t="s">
        <v>73</v>
      </c>
      <c r="S69" s="1">
        <v>0</v>
      </c>
      <c r="T69" s="1">
        <v>0</v>
      </c>
      <c r="U69" s="1">
        <v>0</v>
      </c>
      <c r="V69" s="1">
        <v>1160000</v>
      </c>
      <c r="W69" s="1">
        <v>0</v>
      </c>
      <c r="X69" s="1" t="s">
        <v>73</v>
      </c>
      <c r="Y69" s="1" t="s">
        <v>89</v>
      </c>
      <c r="Z69" s="1" t="s">
        <v>1550</v>
      </c>
      <c r="AA69" s="1" t="s">
        <v>686</v>
      </c>
      <c r="AB69" s="1" t="s">
        <v>1551</v>
      </c>
      <c r="AC69" s="1"/>
      <c r="AD69" s="1"/>
      <c r="AE69" s="1" t="s">
        <v>65</v>
      </c>
      <c r="AF69" s="79">
        <v>45169</v>
      </c>
      <c r="AG69" s="1" t="s">
        <v>76</v>
      </c>
      <c r="AH69" s="79">
        <v>45169</v>
      </c>
      <c r="AI69" s="1"/>
      <c r="AJ69" s="79"/>
      <c r="AK69" s="1"/>
      <c r="AL69" s="79"/>
      <c r="AM69" s="1" t="s">
        <v>173</v>
      </c>
      <c r="AN69" s="79">
        <v>45170</v>
      </c>
      <c r="AO69" s="1" t="s">
        <v>1552</v>
      </c>
      <c r="AP69" s="1"/>
      <c r="AQ69" s="1" t="s">
        <v>93</v>
      </c>
      <c r="AR69" s="1">
        <v>1224001</v>
      </c>
      <c r="AS69" s="1" t="s">
        <v>1553</v>
      </c>
      <c r="AT69" s="1" t="s">
        <v>85</v>
      </c>
      <c r="AU69" s="1">
        <v>1</v>
      </c>
      <c r="AV69" s="1">
        <v>1</v>
      </c>
      <c r="AW69" s="1">
        <v>0</v>
      </c>
      <c r="AX69" s="1">
        <v>0.10416666666424135</v>
      </c>
      <c r="AY69" s="1">
        <v>1.2083333333333333</v>
      </c>
      <c r="AZ69" s="1" t="s">
        <v>683</v>
      </c>
      <c r="BA69" s="1">
        <v>12</v>
      </c>
      <c r="BB69" s="1">
        <v>17</v>
      </c>
      <c r="BC69" s="1">
        <v>5</v>
      </c>
      <c r="BD69" s="1">
        <v>0.20833333333333334</v>
      </c>
      <c r="BE69" s="1">
        <v>2</v>
      </c>
      <c r="BF69" s="1">
        <v>1.2083333333333333</v>
      </c>
      <c r="BG69" s="1">
        <v>38</v>
      </c>
      <c r="BH69" s="1" t="s">
        <v>95</v>
      </c>
      <c r="BI69" s="1" t="b">
        <v>1</v>
      </c>
      <c r="BJ69" s="1" t="b">
        <v>1</v>
      </c>
      <c r="BK69" s="1">
        <v>6.4642083329090383E-2</v>
      </c>
      <c r="BL69" s="1">
        <v>4.1666666666666664E-2</v>
      </c>
      <c r="BM69" s="1" t="s">
        <v>688</v>
      </c>
      <c r="BN69" s="1"/>
      <c r="BO69" s="1" t="s">
        <v>3522</v>
      </c>
      <c r="BP69" s="1" t="s">
        <v>896</v>
      </c>
    </row>
    <row r="70" spans="1:68" x14ac:dyDescent="0.25">
      <c r="A70" s="1">
        <v>17740</v>
      </c>
      <c r="B70" s="1">
        <v>52972403</v>
      </c>
      <c r="C70" s="1" t="s">
        <v>65</v>
      </c>
      <c r="D70" s="1" t="s">
        <v>80</v>
      </c>
      <c r="E70" s="1">
        <v>80761207</v>
      </c>
      <c r="F70" s="1" t="s">
        <v>173</v>
      </c>
      <c r="G70" s="1">
        <v>1224001</v>
      </c>
      <c r="H70" s="1" t="s">
        <v>110</v>
      </c>
      <c r="I70" s="1" t="s">
        <v>1010</v>
      </c>
      <c r="J70" s="1" t="s">
        <v>1011</v>
      </c>
      <c r="K70" s="2">
        <v>45169.522222222222</v>
      </c>
      <c r="L70" s="1" t="s">
        <v>897</v>
      </c>
      <c r="M70" s="1">
        <v>1</v>
      </c>
      <c r="N70" s="1" t="s">
        <v>1374</v>
      </c>
      <c r="O70" s="1" t="s">
        <v>915</v>
      </c>
      <c r="P70" s="1" t="s">
        <v>177</v>
      </c>
      <c r="Q70" s="1" t="s">
        <v>73</v>
      </c>
      <c r="R70" s="1" t="s">
        <v>73</v>
      </c>
      <c r="S70" s="1">
        <v>0</v>
      </c>
      <c r="T70" s="1">
        <v>0</v>
      </c>
      <c r="U70" s="1">
        <v>0</v>
      </c>
      <c r="V70" s="1">
        <v>1160000</v>
      </c>
      <c r="W70" s="1">
        <v>0</v>
      </c>
      <c r="X70" s="1" t="s">
        <v>73</v>
      </c>
      <c r="Y70" s="1" t="s">
        <v>89</v>
      </c>
      <c r="Z70" s="1" t="s">
        <v>1554</v>
      </c>
      <c r="AA70" s="1" t="s">
        <v>686</v>
      </c>
      <c r="AB70" s="1" t="s">
        <v>1555</v>
      </c>
      <c r="AC70" s="1"/>
      <c r="AD70" s="1"/>
      <c r="AE70" s="1" t="s">
        <v>65</v>
      </c>
      <c r="AF70" s="79">
        <v>45169</v>
      </c>
      <c r="AG70" s="1" t="s">
        <v>76</v>
      </c>
      <c r="AH70" s="79">
        <v>45169</v>
      </c>
      <c r="AI70" s="1"/>
      <c r="AJ70" s="79"/>
      <c r="AK70" s="1"/>
      <c r="AL70" s="79"/>
      <c r="AM70" s="1" t="s">
        <v>173</v>
      </c>
      <c r="AN70" s="79">
        <v>45170</v>
      </c>
      <c r="AO70" s="1" t="s">
        <v>1556</v>
      </c>
      <c r="AP70" s="1"/>
      <c r="AQ70" s="1" t="s">
        <v>93</v>
      </c>
      <c r="AR70" s="1">
        <v>1224001</v>
      </c>
      <c r="AS70" s="1" t="s">
        <v>1557</v>
      </c>
      <c r="AT70" s="1" t="s">
        <v>85</v>
      </c>
      <c r="AU70" s="1">
        <v>1</v>
      </c>
      <c r="AV70" s="1">
        <v>1</v>
      </c>
      <c r="AW70" s="1">
        <v>0</v>
      </c>
      <c r="AX70" s="1">
        <v>0.1055555555576575</v>
      </c>
      <c r="AY70" s="1">
        <v>1.2083333333333333</v>
      </c>
      <c r="AZ70" s="1" t="s">
        <v>683</v>
      </c>
      <c r="BA70" s="1">
        <v>12</v>
      </c>
      <c r="BB70" s="1">
        <v>17</v>
      </c>
      <c r="BC70" s="1">
        <v>5</v>
      </c>
      <c r="BD70" s="1">
        <v>0.20833333333333334</v>
      </c>
      <c r="BE70" s="1">
        <v>2</v>
      </c>
      <c r="BF70" s="1">
        <v>1.2083333333333333</v>
      </c>
      <c r="BG70" s="1">
        <v>38</v>
      </c>
      <c r="BH70" s="1" t="s">
        <v>95</v>
      </c>
      <c r="BI70" s="1" t="b">
        <v>1</v>
      </c>
      <c r="BJ70" s="1" t="b">
        <v>1</v>
      </c>
      <c r="BK70" s="1">
        <v>6.4338576383306645E-2</v>
      </c>
      <c r="BL70" s="1">
        <v>4.1666666666666664E-2</v>
      </c>
      <c r="BM70" s="1" t="s">
        <v>692</v>
      </c>
      <c r="BN70" s="1"/>
      <c r="BO70" s="1" t="s">
        <v>3523</v>
      </c>
      <c r="BP70" s="1" t="s">
        <v>897</v>
      </c>
    </row>
    <row r="71" spans="1:68" x14ac:dyDescent="0.25">
      <c r="A71" s="1">
        <v>17741</v>
      </c>
      <c r="B71" s="1">
        <v>52972403</v>
      </c>
      <c r="C71" s="1" t="s">
        <v>65</v>
      </c>
      <c r="D71" s="1" t="s">
        <v>80</v>
      </c>
      <c r="E71" s="1">
        <v>80761207</v>
      </c>
      <c r="F71" s="1" t="s">
        <v>173</v>
      </c>
      <c r="G71" s="1">
        <v>1224001</v>
      </c>
      <c r="H71" s="1" t="s">
        <v>110</v>
      </c>
      <c r="I71" s="1" t="s">
        <v>1010</v>
      </c>
      <c r="J71" s="1" t="s">
        <v>1011</v>
      </c>
      <c r="K71" s="2">
        <v>45169.522222222222</v>
      </c>
      <c r="L71" s="1" t="s">
        <v>896</v>
      </c>
      <c r="M71" s="1">
        <v>1</v>
      </c>
      <c r="N71" s="1" t="s">
        <v>1374</v>
      </c>
      <c r="O71" s="1" t="s">
        <v>915</v>
      </c>
      <c r="P71" s="1" t="s">
        <v>177</v>
      </c>
      <c r="Q71" s="1" t="s">
        <v>73</v>
      </c>
      <c r="R71" s="1" t="s">
        <v>73</v>
      </c>
      <c r="S71" s="1">
        <v>0</v>
      </c>
      <c r="T71" s="1">
        <v>0</v>
      </c>
      <c r="U71" s="1">
        <v>0</v>
      </c>
      <c r="V71" s="1">
        <v>1160000</v>
      </c>
      <c r="W71" s="1">
        <v>0</v>
      </c>
      <c r="X71" s="1" t="s">
        <v>73</v>
      </c>
      <c r="Y71" s="1" t="s">
        <v>89</v>
      </c>
      <c r="Z71" s="1" t="s">
        <v>1558</v>
      </c>
      <c r="AA71" s="1" t="s">
        <v>686</v>
      </c>
      <c r="AB71" s="1" t="s">
        <v>1559</v>
      </c>
      <c r="AC71" s="1"/>
      <c r="AD71" s="1"/>
      <c r="AE71" s="1" t="s">
        <v>65</v>
      </c>
      <c r="AF71" s="79">
        <v>45169</v>
      </c>
      <c r="AG71" s="1" t="s">
        <v>76</v>
      </c>
      <c r="AH71" s="79">
        <v>45169</v>
      </c>
      <c r="AI71" s="1"/>
      <c r="AJ71" s="79"/>
      <c r="AK71" s="1"/>
      <c r="AL71" s="79"/>
      <c r="AM71" s="1" t="s">
        <v>173</v>
      </c>
      <c r="AN71" s="79">
        <v>45170</v>
      </c>
      <c r="AO71" s="1" t="s">
        <v>1560</v>
      </c>
      <c r="AP71" s="1"/>
      <c r="AQ71" s="1" t="s">
        <v>93</v>
      </c>
      <c r="AR71" s="1">
        <v>1224001</v>
      </c>
      <c r="AS71" s="1" t="s">
        <v>1561</v>
      </c>
      <c r="AT71" s="1" t="s">
        <v>85</v>
      </c>
      <c r="AU71" s="1">
        <v>1</v>
      </c>
      <c r="AV71" s="1">
        <v>1</v>
      </c>
      <c r="AW71" s="1">
        <v>0</v>
      </c>
      <c r="AX71" s="1">
        <v>0.10763888889050577</v>
      </c>
      <c r="AY71" s="1">
        <v>1.2083333333333333</v>
      </c>
      <c r="AZ71" s="1" t="s">
        <v>683</v>
      </c>
      <c r="BA71" s="1">
        <v>12</v>
      </c>
      <c r="BB71" s="1">
        <v>17</v>
      </c>
      <c r="BC71" s="1">
        <v>5</v>
      </c>
      <c r="BD71" s="1">
        <v>0.20833333333333334</v>
      </c>
      <c r="BE71" s="1">
        <v>2</v>
      </c>
      <c r="BF71" s="1">
        <v>1.2083333333333333</v>
      </c>
      <c r="BG71" s="1">
        <v>38</v>
      </c>
      <c r="BH71" s="1" t="s">
        <v>95</v>
      </c>
      <c r="BI71" s="1" t="b">
        <v>1</v>
      </c>
      <c r="BJ71" s="1" t="b">
        <v>1</v>
      </c>
      <c r="BK71" s="1">
        <v>6.3955011573852971E-2</v>
      </c>
      <c r="BL71" s="1">
        <v>4.1666666666666664E-2</v>
      </c>
      <c r="BM71" s="1" t="s">
        <v>696</v>
      </c>
      <c r="BN71" s="1"/>
      <c r="BO71" s="1" t="s">
        <v>3524</v>
      </c>
      <c r="BP71" s="1" t="s">
        <v>896</v>
      </c>
    </row>
    <row r="72" spans="1:68" x14ac:dyDescent="0.25">
      <c r="A72" s="1">
        <v>17742</v>
      </c>
      <c r="B72" s="1">
        <v>52972403</v>
      </c>
      <c r="C72" s="1" t="s">
        <v>65</v>
      </c>
      <c r="D72" s="1" t="s">
        <v>80</v>
      </c>
      <c r="E72" s="1">
        <v>79530286</v>
      </c>
      <c r="F72" s="1" t="s">
        <v>81</v>
      </c>
      <c r="G72" s="1">
        <v>1056001</v>
      </c>
      <c r="H72" s="1" t="s">
        <v>110</v>
      </c>
      <c r="I72" s="1" t="s">
        <v>133</v>
      </c>
      <c r="J72" s="1" t="s">
        <v>140</v>
      </c>
      <c r="K72" s="2">
        <v>45169.689583333333</v>
      </c>
      <c r="L72" s="1" t="s">
        <v>906</v>
      </c>
      <c r="M72" s="1">
        <v>1</v>
      </c>
      <c r="N72" s="1" t="s">
        <v>70</v>
      </c>
      <c r="O72" s="1" t="s">
        <v>71</v>
      </c>
      <c r="P72" s="1" t="s">
        <v>72</v>
      </c>
      <c r="Q72" s="1" t="s">
        <v>73</v>
      </c>
      <c r="R72" s="1" t="s">
        <v>73</v>
      </c>
      <c r="S72" s="1">
        <v>0</v>
      </c>
      <c r="T72" s="1">
        <v>0</v>
      </c>
      <c r="U72" s="1">
        <v>0</v>
      </c>
      <c r="V72" s="1">
        <v>2499800</v>
      </c>
      <c r="W72" s="1">
        <v>436200</v>
      </c>
      <c r="X72" s="1" t="s">
        <v>73</v>
      </c>
      <c r="Y72" s="1" t="s">
        <v>74</v>
      </c>
      <c r="Z72" s="1" t="s">
        <v>1562</v>
      </c>
      <c r="AA72" s="1" t="s">
        <v>136</v>
      </c>
      <c r="AB72" s="1" t="s">
        <v>75</v>
      </c>
      <c r="AC72" s="1"/>
      <c r="AD72" s="1"/>
      <c r="AE72" s="1" t="s">
        <v>65</v>
      </c>
      <c r="AF72" s="79">
        <v>45169</v>
      </c>
      <c r="AG72" s="1" t="s">
        <v>76</v>
      </c>
      <c r="AH72" s="79">
        <v>45170</v>
      </c>
      <c r="AI72" s="1" t="s">
        <v>149</v>
      </c>
      <c r="AJ72" s="79">
        <v>45170</v>
      </c>
      <c r="AK72" s="1" t="s">
        <v>231</v>
      </c>
      <c r="AL72" s="79">
        <v>45173</v>
      </c>
      <c r="AM72" s="1" t="s">
        <v>81</v>
      </c>
      <c r="AN72" s="79">
        <v>45173</v>
      </c>
      <c r="AO72" s="1" t="s">
        <v>1503</v>
      </c>
      <c r="AP72" s="1"/>
      <c r="AQ72" s="1" t="s">
        <v>93</v>
      </c>
      <c r="AR72" s="1">
        <v>1056001</v>
      </c>
      <c r="AS72" s="1" t="s">
        <v>1504</v>
      </c>
      <c r="AT72" s="1" t="s">
        <v>85</v>
      </c>
      <c r="AU72" s="1">
        <v>1</v>
      </c>
      <c r="AV72" s="1">
        <v>1</v>
      </c>
      <c r="AW72" s="1">
        <v>0</v>
      </c>
      <c r="AX72" s="1">
        <v>0.76458333333721384</v>
      </c>
      <c r="AY72" s="1">
        <v>1.75</v>
      </c>
      <c r="AZ72" s="1" t="s">
        <v>907</v>
      </c>
      <c r="BA72" s="1">
        <v>16</v>
      </c>
      <c r="BB72" s="1">
        <v>10</v>
      </c>
      <c r="BC72" s="1">
        <v>18</v>
      </c>
      <c r="BD72" s="1">
        <v>0.75</v>
      </c>
      <c r="BE72" s="1">
        <v>3</v>
      </c>
      <c r="BF72" s="1">
        <v>1.75</v>
      </c>
      <c r="BG72" s="1">
        <v>38</v>
      </c>
      <c r="BH72" s="1" t="s">
        <v>95</v>
      </c>
      <c r="BI72" s="1" t="b">
        <v>1</v>
      </c>
      <c r="BJ72" s="1" t="b">
        <v>1</v>
      </c>
      <c r="BK72" s="1">
        <v>6.3636261576903053E-2</v>
      </c>
      <c r="BL72" s="1">
        <v>4.1666666666666664E-2</v>
      </c>
      <c r="BM72" s="1" t="s">
        <v>713</v>
      </c>
      <c r="BN72" s="1"/>
      <c r="BO72" s="1" t="s">
        <v>3525</v>
      </c>
      <c r="BP72" s="1" t="s">
        <v>906</v>
      </c>
    </row>
    <row r="73" spans="1:68" x14ac:dyDescent="0.25">
      <c r="A73" s="1">
        <v>17743</v>
      </c>
      <c r="B73" s="1">
        <v>52972403</v>
      </c>
      <c r="C73" s="1" t="s">
        <v>65</v>
      </c>
      <c r="D73" s="1" t="s">
        <v>80</v>
      </c>
      <c r="E73" s="1">
        <v>80100889</v>
      </c>
      <c r="F73" s="1" t="s">
        <v>109</v>
      </c>
      <c r="G73" s="1">
        <v>1427001</v>
      </c>
      <c r="H73" s="1" t="s">
        <v>110</v>
      </c>
      <c r="I73" s="1" t="s">
        <v>1368</v>
      </c>
      <c r="J73" s="1" t="s">
        <v>1369</v>
      </c>
      <c r="K73" s="2">
        <v>45170.63958333333</v>
      </c>
      <c r="L73" s="1" t="s">
        <v>829</v>
      </c>
      <c r="M73" s="1">
        <v>1</v>
      </c>
      <c r="N73" s="1" t="s">
        <v>1012</v>
      </c>
      <c r="O73" s="1" t="s">
        <v>915</v>
      </c>
      <c r="P73" s="1" t="s">
        <v>88</v>
      </c>
      <c r="Q73" s="1" t="s">
        <v>73</v>
      </c>
      <c r="R73" s="1" t="s">
        <v>73</v>
      </c>
      <c r="S73" s="1">
        <v>0</v>
      </c>
      <c r="T73" s="1">
        <v>0</v>
      </c>
      <c r="U73" s="1">
        <v>0</v>
      </c>
      <c r="V73" s="1">
        <v>200000</v>
      </c>
      <c r="W73" s="1">
        <v>0</v>
      </c>
      <c r="X73" s="1" t="s">
        <v>73</v>
      </c>
      <c r="Y73" s="1" t="s">
        <v>89</v>
      </c>
      <c r="Z73" s="1" t="s">
        <v>1563</v>
      </c>
      <c r="AA73" s="1" t="s">
        <v>1388</v>
      </c>
      <c r="AB73" s="1" t="s">
        <v>1564</v>
      </c>
      <c r="AC73" s="1"/>
      <c r="AD73" s="1"/>
      <c r="AE73" s="1" t="s">
        <v>65</v>
      </c>
      <c r="AF73" s="79">
        <v>45170</v>
      </c>
      <c r="AG73" s="1" t="s">
        <v>76</v>
      </c>
      <c r="AH73" s="79">
        <v>45174</v>
      </c>
      <c r="AI73" s="1"/>
      <c r="AJ73" s="79"/>
      <c r="AK73" s="1"/>
      <c r="AL73" s="79"/>
      <c r="AM73" s="1" t="s">
        <v>109</v>
      </c>
      <c r="AN73" s="79">
        <v>45174</v>
      </c>
      <c r="AO73" s="1" t="s">
        <v>1565</v>
      </c>
      <c r="AP73" s="1"/>
      <c r="AQ73" s="1" t="s">
        <v>93</v>
      </c>
      <c r="AR73" s="1">
        <v>1427001</v>
      </c>
      <c r="AS73" s="1" t="s">
        <v>1566</v>
      </c>
      <c r="AT73" s="1" t="s">
        <v>85</v>
      </c>
      <c r="AU73" s="1">
        <v>1</v>
      </c>
      <c r="AV73" s="1">
        <v>1</v>
      </c>
      <c r="AW73" s="1">
        <v>0</v>
      </c>
      <c r="AX73" s="1">
        <v>3.6833333333343035</v>
      </c>
      <c r="AY73" s="1">
        <v>1.75</v>
      </c>
      <c r="AZ73" s="1" t="s">
        <v>901</v>
      </c>
      <c r="BA73" s="1">
        <v>15</v>
      </c>
      <c r="BB73" s="1">
        <v>9</v>
      </c>
      <c r="BC73" s="1">
        <v>18</v>
      </c>
      <c r="BD73" s="1">
        <v>0.75</v>
      </c>
      <c r="BE73" s="1">
        <v>3</v>
      </c>
      <c r="BF73" s="1">
        <v>1.75</v>
      </c>
      <c r="BG73" s="1">
        <v>37</v>
      </c>
      <c r="BH73" s="1" t="s">
        <v>95</v>
      </c>
      <c r="BI73" s="1" t="b">
        <v>1</v>
      </c>
      <c r="BJ73" s="1" t="b">
        <v>1</v>
      </c>
      <c r="BK73" s="1">
        <v>6.3308182870969176E-2</v>
      </c>
      <c r="BL73" s="1">
        <v>4.1666666666666664E-2</v>
      </c>
      <c r="BM73" s="1" t="s">
        <v>257</v>
      </c>
      <c r="BN73" s="1"/>
      <c r="BO73" s="1" t="s">
        <v>3526</v>
      </c>
      <c r="BP73" s="1" t="s">
        <v>829</v>
      </c>
    </row>
    <row r="74" spans="1:68" x14ac:dyDescent="0.25">
      <c r="A74" s="1">
        <v>17744</v>
      </c>
      <c r="B74" s="1">
        <v>52972403</v>
      </c>
      <c r="C74" s="1" t="s">
        <v>65</v>
      </c>
      <c r="D74" s="1" t="s">
        <v>80</v>
      </c>
      <c r="E74" s="1">
        <v>80761207</v>
      </c>
      <c r="F74" s="1" t="s">
        <v>173</v>
      </c>
      <c r="G74" s="1">
        <v>1224001</v>
      </c>
      <c r="H74" s="1" t="s">
        <v>110</v>
      </c>
      <c r="I74" s="1" t="s">
        <v>1010</v>
      </c>
      <c r="J74" s="1" t="s">
        <v>1011</v>
      </c>
      <c r="K74" s="2">
        <v>45170.711111111108</v>
      </c>
      <c r="L74" s="1" t="s">
        <v>902</v>
      </c>
      <c r="M74" s="1">
        <v>1</v>
      </c>
      <c r="N74" s="1" t="s">
        <v>1374</v>
      </c>
      <c r="O74" s="1" t="s">
        <v>915</v>
      </c>
      <c r="P74" s="1" t="s">
        <v>177</v>
      </c>
      <c r="Q74" s="1" t="s">
        <v>73</v>
      </c>
      <c r="R74" s="1" t="s">
        <v>73</v>
      </c>
      <c r="S74" s="1">
        <v>0</v>
      </c>
      <c r="T74" s="1">
        <v>0</v>
      </c>
      <c r="U74" s="1">
        <v>0</v>
      </c>
      <c r="V74" s="1">
        <v>200000</v>
      </c>
      <c r="W74" s="1">
        <v>0</v>
      </c>
      <c r="X74" s="1" t="s">
        <v>73</v>
      </c>
      <c r="Y74" s="1" t="s">
        <v>89</v>
      </c>
      <c r="Z74" s="1" t="s">
        <v>1567</v>
      </c>
      <c r="AA74" s="1" t="s">
        <v>1421</v>
      </c>
      <c r="AB74" s="1" t="s">
        <v>1568</v>
      </c>
      <c r="AC74" s="1"/>
      <c r="AD74" s="1"/>
      <c r="AE74" s="1" t="s">
        <v>65</v>
      </c>
      <c r="AF74" s="79">
        <v>45170</v>
      </c>
      <c r="AG74" s="1" t="s">
        <v>76</v>
      </c>
      <c r="AH74" s="79">
        <v>45174</v>
      </c>
      <c r="AI74" s="1"/>
      <c r="AJ74" s="79"/>
      <c r="AK74" s="1"/>
      <c r="AL74" s="79"/>
      <c r="AM74" s="1" t="s">
        <v>173</v>
      </c>
      <c r="AN74" s="79">
        <v>45174</v>
      </c>
      <c r="AO74" s="1" t="s">
        <v>1569</v>
      </c>
      <c r="AP74" s="1"/>
      <c r="AQ74" s="1" t="s">
        <v>93</v>
      </c>
      <c r="AR74" s="1">
        <v>1224001</v>
      </c>
      <c r="AS74" s="1" t="s">
        <v>1570</v>
      </c>
      <c r="AT74" s="1" t="s">
        <v>85</v>
      </c>
      <c r="AU74" s="1">
        <v>1</v>
      </c>
      <c r="AV74" s="1">
        <v>1</v>
      </c>
      <c r="AW74" s="1">
        <v>0</v>
      </c>
      <c r="AX74" s="1">
        <v>3.6159722222218988</v>
      </c>
      <c r="AY74" s="1">
        <v>1.625</v>
      </c>
      <c r="AZ74" s="1" t="s">
        <v>683</v>
      </c>
      <c r="BA74" s="1">
        <v>17</v>
      </c>
      <c r="BB74" s="1">
        <v>8</v>
      </c>
      <c r="BC74" s="1">
        <v>15</v>
      </c>
      <c r="BD74" s="1">
        <v>0.625</v>
      </c>
      <c r="BE74" s="1">
        <v>3</v>
      </c>
      <c r="BF74" s="1">
        <v>1.625</v>
      </c>
      <c r="BG74" s="1">
        <v>37</v>
      </c>
      <c r="BH74" s="1" t="s">
        <v>95</v>
      </c>
      <c r="BI74" s="1" t="b">
        <v>1</v>
      </c>
      <c r="BJ74" s="1" t="b">
        <v>1</v>
      </c>
      <c r="BK74" s="1">
        <v>6.2958530092146248E-2</v>
      </c>
      <c r="BL74" s="1">
        <v>4.1666666666666664E-2</v>
      </c>
      <c r="BM74" s="1" t="s">
        <v>4408</v>
      </c>
      <c r="BN74" s="1"/>
      <c r="BO74" s="1" t="s">
        <v>3527</v>
      </c>
      <c r="BP74" s="1" t="s">
        <v>902</v>
      </c>
    </row>
    <row r="75" spans="1:68" x14ac:dyDescent="0.25">
      <c r="A75" s="1">
        <v>17745</v>
      </c>
      <c r="B75" s="1">
        <v>52972403</v>
      </c>
      <c r="C75" s="1" t="s">
        <v>65</v>
      </c>
      <c r="D75" s="1" t="s">
        <v>80</v>
      </c>
      <c r="E75" s="1">
        <v>80761207</v>
      </c>
      <c r="F75" s="1" t="s">
        <v>173</v>
      </c>
      <c r="G75" s="1">
        <v>1224001</v>
      </c>
      <c r="H75" s="1" t="s">
        <v>110</v>
      </c>
      <c r="I75" s="1" t="s">
        <v>1010</v>
      </c>
      <c r="J75" s="1" t="s">
        <v>1011</v>
      </c>
      <c r="K75" s="2">
        <v>45170.711111111108</v>
      </c>
      <c r="L75" s="1" t="s">
        <v>913</v>
      </c>
      <c r="M75" s="1">
        <v>1</v>
      </c>
      <c r="N75" s="1" t="s">
        <v>1374</v>
      </c>
      <c r="O75" s="1" t="s">
        <v>915</v>
      </c>
      <c r="P75" s="1" t="s">
        <v>177</v>
      </c>
      <c r="Q75" s="1" t="s">
        <v>73</v>
      </c>
      <c r="R75" s="1" t="s">
        <v>73</v>
      </c>
      <c r="S75" s="1">
        <v>0</v>
      </c>
      <c r="T75" s="1">
        <v>0</v>
      </c>
      <c r="U75" s="1">
        <v>0</v>
      </c>
      <c r="V75" s="1">
        <v>1160000</v>
      </c>
      <c r="W75" s="1">
        <v>0</v>
      </c>
      <c r="X75" s="1" t="s">
        <v>73</v>
      </c>
      <c r="Y75" s="1" t="s">
        <v>89</v>
      </c>
      <c r="Z75" s="1" t="s">
        <v>1571</v>
      </c>
      <c r="AA75" s="1" t="s">
        <v>1421</v>
      </c>
      <c r="AB75" s="1" t="s">
        <v>1572</v>
      </c>
      <c r="AC75" s="1"/>
      <c r="AD75" s="1"/>
      <c r="AE75" s="1" t="s">
        <v>65</v>
      </c>
      <c r="AF75" s="79">
        <v>45170</v>
      </c>
      <c r="AG75" s="1" t="s">
        <v>76</v>
      </c>
      <c r="AH75" s="79">
        <v>45174</v>
      </c>
      <c r="AI75" s="1"/>
      <c r="AJ75" s="79"/>
      <c r="AK75" s="1"/>
      <c r="AL75" s="79"/>
      <c r="AM75" s="1" t="s">
        <v>173</v>
      </c>
      <c r="AN75" s="79">
        <v>45174</v>
      </c>
      <c r="AO75" s="1" t="s">
        <v>1573</v>
      </c>
      <c r="AP75" s="1"/>
      <c r="AQ75" s="1" t="s">
        <v>93</v>
      </c>
      <c r="AR75" s="1">
        <v>1224001</v>
      </c>
      <c r="AS75" s="1" t="s">
        <v>1574</v>
      </c>
      <c r="AT75" s="1" t="s">
        <v>85</v>
      </c>
      <c r="AU75" s="1">
        <v>1</v>
      </c>
      <c r="AV75" s="1">
        <v>1</v>
      </c>
      <c r="AW75" s="1">
        <v>0</v>
      </c>
      <c r="AX75" s="1">
        <v>3.6166666666686069</v>
      </c>
      <c r="AY75" s="1">
        <v>1.625</v>
      </c>
      <c r="AZ75" s="1" t="s">
        <v>683</v>
      </c>
      <c r="BA75" s="1">
        <v>17</v>
      </c>
      <c r="BB75" s="1">
        <v>8</v>
      </c>
      <c r="BC75" s="1">
        <v>15</v>
      </c>
      <c r="BD75" s="1">
        <v>0.625</v>
      </c>
      <c r="BE75" s="1">
        <v>3</v>
      </c>
      <c r="BF75" s="1">
        <v>1.625</v>
      </c>
      <c r="BG75" s="1">
        <v>37</v>
      </c>
      <c r="BH75" s="1" t="s">
        <v>95</v>
      </c>
      <c r="BI75" s="1" t="b">
        <v>1</v>
      </c>
      <c r="BJ75" s="1" t="b">
        <v>1</v>
      </c>
      <c r="BK75" s="1">
        <v>0.21924004629545379</v>
      </c>
      <c r="BL75" s="1">
        <v>0.25</v>
      </c>
      <c r="BM75" s="1" t="s">
        <v>4569</v>
      </c>
      <c r="BN75" s="1"/>
      <c r="BO75" s="1" t="s">
        <v>3528</v>
      </c>
      <c r="BP75" s="1" t="s">
        <v>913</v>
      </c>
    </row>
    <row r="76" spans="1:68" x14ac:dyDescent="0.25">
      <c r="A76" s="1">
        <v>17746</v>
      </c>
      <c r="B76" s="1">
        <v>52972403</v>
      </c>
      <c r="C76" s="1" t="s">
        <v>65</v>
      </c>
      <c r="D76" s="1" t="s">
        <v>80</v>
      </c>
      <c r="E76" s="1">
        <v>80761207</v>
      </c>
      <c r="F76" s="1" t="s">
        <v>173</v>
      </c>
      <c r="G76" s="1">
        <v>1224001</v>
      </c>
      <c r="H76" s="1" t="s">
        <v>110</v>
      </c>
      <c r="I76" s="1" t="s">
        <v>1010</v>
      </c>
      <c r="J76" s="1" t="s">
        <v>1011</v>
      </c>
      <c r="K76" s="2">
        <v>45170.711805555555</v>
      </c>
      <c r="L76" s="1" t="s">
        <v>899</v>
      </c>
      <c r="M76" s="1">
        <v>1</v>
      </c>
      <c r="N76" s="1" t="s">
        <v>1374</v>
      </c>
      <c r="O76" s="1" t="s">
        <v>915</v>
      </c>
      <c r="P76" s="1" t="s">
        <v>177</v>
      </c>
      <c r="Q76" s="1" t="s">
        <v>73</v>
      </c>
      <c r="R76" s="1" t="s">
        <v>73</v>
      </c>
      <c r="S76" s="1">
        <v>0</v>
      </c>
      <c r="T76" s="1">
        <v>0</v>
      </c>
      <c r="U76" s="1">
        <v>0</v>
      </c>
      <c r="V76" s="1">
        <v>200000</v>
      </c>
      <c r="W76" s="1">
        <v>0</v>
      </c>
      <c r="X76" s="1" t="s">
        <v>73</v>
      </c>
      <c r="Y76" s="1" t="s">
        <v>89</v>
      </c>
      <c r="Z76" s="1" t="s">
        <v>1575</v>
      </c>
      <c r="AA76" s="1" t="s">
        <v>1576</v>
      </c>
      <c r="AB76" s="1" t="s">
        <v>1577</v>
      </c>
      <c r="AC76" s="1"/>
      <c r="AD76" s="1"/>
      <c r="AE76" s="1" t="s">
        <v>65</v>
      </c>
      <c r="AF76" s="79">
        <v>45170</v>
      </c>
      <c r="AG76" s="1" t="s">
        <v>76</v>
      </c>
      <c r="AH76" s="79">
        <v>45174</v>
      </c>
      <c r="AI76" s="1"/>
      <c r="AJ76" s="79"/>
      <c r="AK76" s="1"/>
      <c r="AL76" s="79"/>
      <c r="AM76" s="1" t="s">
        <v>173</v>
      </c>
      <c r="AN76" s="79">
        <v>45174</v>
      </c>
      <c r="AO76" s="1" t="s">
        <v>1578</v>
      </c>
      <c r="AP76" s="1"/>
      <c r="AQ76" s="1" t="s">
        <v>93</v>
      </c>
      <c r="AR76" s="1">
        <v>1224001</v>
      </c>
      <c r="AS76" s="1" t="s">
        <v>1579</v>
      </c>
      <c r="AT76" s="1" t="s">
        <v>1352</v>
      </c>
      <c r="AU76" s="1">
        <v>1</v>
      </c>
      <c r="AV76" s="1">
        <v>0</v>
      </c>
      <c r="AW76" s="1">
        <v>1</v>
      </c>
      <c r="AX76" s="1">
        <v>3.6180555555547471</v>
      </c>
      <c r="AY76" s="1">
        <v>1.625</v>
      </c>
      <c r="AZ76" s="1" t="s">
        <v>683</v>
      </c>
      <c r="BA76" s="1">
        <v>17</v>
      </c>
      <c r="BB76" s="1">
        <v>8</v>
      </c>
      <c r="BC76" s="1">
        <v>15</v>
      </c>
      <c r="BD76" s="1">
        <v>0.625</v>
      </c>
      <c r="BE76" s="1">
        <v>3</v>
      </c>
      <c r="BF76" s="1">
        <v>1.625</v>
      </c>
      <c r="BG76" s="1">
        <v>37</v>
      </c>
      <c r="BH76" s="1" t="s">
        <v>95</v>
      </c>
      <c r="BI76" s="1" t="b">
        <v>1</v>
      </c>
      <c r="BJ76" s="1" t="b">
        <v>1</v>
      </c>
      <c r="BK76" s="1">
        <v>1.0370964120302233</v>
      </c>
      <c r="BL76" s="1">
        <v>1.0416666666666667</v>
      </c>
      <c r="BM76" s="1" t="s">
        <v>138</v>
      </c>
      <c r="BN76" s="1"/>
      <c r="BO76" s="1" t="s">
        <v>3529</v>
      </c>
      <c r="BP76" s="1" t="s">
        <v>899</v>
      </c>
    </row>
    <row r="77" spans="1:68" x14ac:dyDescent="0.25">
      <c r="A77" s="1">
        <v>17747</v>
      </c>
      <c r="B77" s="1">
        <v>52972403</v>
      </c>
      <c r="C77" s="1" t="s">
        <v>65</v>
      </c>
      <c r="D77" s="1" t="s">
        <v>80</v>
      </c>
      <c r="E77" s="1">
        <v>80761207</v>
      </c>
      <c r="F77" s="1" t="s">
        <v>173</v>
      </c>
      <c r="G77" s="1">
        <v>1224001</v>
      </c>
      <c r="H77" s="1" t="s">
        <v>110</v>
      </c>
      <c r="I77" s="1" t="s">
        <v>1010</v>
      </c>
      <c r="J77" s="1" t="s">
        <v>1011</v>
      </c>
      <c r="K77" s="2">
        <v>45170.711805555555</v>
      </c>
      <c r="L77" s="1" t="s">
        <v>1580</v>
      </c>
      <c r="M77" s="1">
        <v>1</v>
      </c>
      <c r="N77" s="1" t="s">
        <v>1374</v>
      </c>
      <c r="O77" s="1" t="s">
        <v>915</v>
      </c>
      <c r="P77" s="1" t="s">
        <v>177</v>
      </c>
      <c r="Q77" s="1" t="s">
        <v>73</v>
      </c>
      <c r="R77" s="1" t="s">
        <v>73</v>
      </c>
      <c r="S77" s="1">
        <v>0</v>
      </c>
      <c r="T77" s="1">
        <v>0</v>
      </c>
      <c r="U77" s="1">
        <v>0</v>
      </c>
      <c r="V77" s="1">
        <v>200000</v>
      </c>
      <c r="W77" s="1">
        <v>0</v>
      </c>
      <c r="X77" s="1" t="s">
        <v>73</v>
      </c>
      <c r="Y77" s="1" t="s">
        <v>89</v>
      </c>
      <c r="Z77" s="1" t="s">
        <v>1581</v>
      </c>
      <c r="AA77" s="1" t="s">
        <v>183</v>
      </c>
      <c r="AB77" s="1" t="s">
        <v>1582</v>
      </c>
      <c r="AC77" s="1"/>
      <c r="AD77" s="1"/>
      <c r="AE77" s="1" t="s">
        <v>65</v>
      </c>
      <c r="AF77" s="79">
        <v>45170</v>
      </c>
      <c r="AG77" s="1" t="s">
        <v>76</v>
      </c>
      <c r="AH77" s="79">
        <v>45174</v>
      </c>
      <c r="AI77" s="1"/>
      <c r="AJ77" s="79"/>
      <c r="AK77" s="1"/>
      <c r="AL77" s="79"/>
      <c r="AM77" s="1" t="s">
        <v>173</v>
      </c>
      <c r="AN77" s="79">
        <v>45174</v>
      </c>
      <c r="AO77" s="1" t="s">
        <v>1583</v>
      </c>
      <c r="AP77" s="1"/>
      <c r="AQ77" s="1" t="s">
        <v>93</v>
      </c>
      <c r="AR77" s="1">
        <v>1224001</v>
      </c>
      <c r="AS77" s="1" t="s">
        <v>1584</v>
      </c>
      <c r="AT77" s="1" t="s">
        <v>85</v>
      </c>
      <c r="AU77" s="1">
        <v>1</v>
      </c>
      <c r="AV77" s="1">
        <v>1</v>
      </c>
      <c r="AW77" s="1">
        <v>0</v>
      </c>
      <c r="AX77" s="1">
        <v>3.6215277777810115</v>
      </c>
      <c r="AY77" s="1">
        <v>1.625</v>
      </c>
      <c r="AZ77" s="1" t="s">
        <v>683</v>
      </c>
      <c r="BA77" s="1">
        <v>17</v>
      </c>
      <c r="BB77" s="1">
        <v>8</v>
      </c>
      <c r="BC77" s="1">
        <v>15</v>
      </c>
      <c r="BD77" s="1">
        <v>0.625</v>
      </c>
      <c r="BE77" s="1">
        <v>3</v>
      </c>
      <c r="BF77" s="1">
        <v>1.625</v>
      </c>
      <c r="BG77" s="1">
        <v>37</v>
      </c>
      <c r="BH77" s="1" t="s">
        <v>95</v>
      </c>
      <c r="BI77" s="1" t="b">
        <v>1</v>
      </c>
      <c r="BJ77" s="1" t="b">
        <v>1</v>
      </c>
      <c r="BK77" s="1">
        <v>1.2726542824093485</v>
      </c>
      <c r="BL77" s="1">
        <v>1.2916666666666667</v>
      </c>
      <c r="BM77" s="1" t="s">
        <v>4570</v>
      </c>
      <c r="BN77" s="1"/>
      <c r="BO77" s="1" t="s">
        <v>3530</v>
      </c>
      <c r="BP77" s="1" t="s">
        <v>1580</v>
      </c>
    </row>
    <row r="78" spans="1:68" x14ac:dyDescent="0.25">
      <c r="A78" s="1">
        <v>17748</v>
      </c>
      <c r="B78" s="1">
        <v>52972403</v>
      </c>
      <c r="C78" s="1" t="s">
        <v>65</v>
      </c>
      <c r="D78" s="1" t="s">
        <v>80</v>
      </c>
      <c r="E78" s="1">
        <v>80761207</v>
      </c>
      <c r="F78" s="1" t="s">
        <v>173</v>
      </c>
      <c r="G78" s="1">
        <v>1224001</v>
      </c>
      <c r="H78" s="1" t="s">
        <v>110</v>
      </c>
      <c r="I78" s="1" t="s">
        <v>1010</v>
      </c>
      <c r="J78" s="1" t="s">
        <v>1011</v>
      </c>
      <c r="K78" s="2">
        <v>45170.711805555555</v>
      </c>
      <c r="L78" s="1" t="s">
        <v>899</v>
      </c>
      <c r="M78" s="1">
        <v>1</v>
      </c>
      <c r="N78" s="1" t="s">
        <v>1374</v>
      </c>
      <c r="O78" s="1" t="s">
        <v>915</v>
      </c>
      <c r="P78" s="1" t="s">
        <v>177</v>
      </c>
      <c r="Q78" s="1" t="s">
        <v>73</v>
      </c>
      <c r="R78" s="1" t="s">
        <v>73</v>
      </c>
      <c r="S78" s="1">
        <v>0</v>
      </c>
      <c r="T78" s="1">
        <v>0</v>
      </c>
      <c r="U78" s="1">
        <v>0</v>
      </c>
      <c r="V78" s="1">
        <v>200000</v>
      </c>
      <c r="W78" s="1">
        <v>0</v>
      </c>
      <c r="X78" s="1" t="s">
        <v>73</v>
      </c>
      <c r="Y78" s="1" t="s">
        <v>89</v>
      </c>
      <c r="Z78" s="1" t="s">
        <v>1585</v>
      </c>
      <c r="AA78" s="1" t="s">
        <v>1576</v>
      </c>
      <c r="AB78" s="1" t="s">
        <v>1586</v>
      </c>
      <c r="AC78" s="1"/>
      <c r="AD78" s="1"/>
      <c r="AE78" s="1" t="s">
        <v>65</v>
      </c>
      <c r="AF78" s="79">
        <v>45170</v>
      </c>
      <c r="AG78" s="1" t="s">
        <v>76</v>
      </c>
      <c r="AH78" s="79">
        <v>45174</v>
      </c>
      <c r="AI78" s="1"/>
      <c r="AJ78" s="79"/>
      <c r="AK78" s="1"/>
      <c r="AL78" s="79"/>
      <c r="AM78" s="1" t="s">
        <v>173</v>
      </c>
      <c r="AN78" s="79">
        <v>45174</v>
      </c>
      <c r="AO78" s="1" t="s">
        <v>1587</v>
      </c>
      <c r="AP78" s="1"/>
      <c r="AQ78" s="1" t="s">
        <v>93</v>
      </c>
      <c r="AR78" s="1">
        <v>1224001</v>
      </c>
      <c r="AS78" s="1" t="s">
        <v>1588</v>
      </c>
      <c r="AT78" s="1" t="s">
        <v>85</v>
      </c>
      <c r="AU78" s="1">
        <v>1</v>
      </c>
      <c r="AV78" s="1">
        <v>1</v>
      </c>
      <c r="AW78" s="1">
        <v>0</v>
      </c>
      <c r="AX78" s="1">
        <v>3.6229166666671517</v>
      </c>
      <c r="AY78" s="1">
        <v>1.625</v>
      </c>
      <c r="AZ78" s="1" t="s">
        <v>683</v>
      </c>
      <c r="BA78" s="1">
        <v>17</v>
      </c>
      <c r="BB78" s="1">
        <v>8</v>
      </c>
      <c r="BC78" s="1">
        <v>15</v>
      </c>
      <c r="BD78" s="1">
        <v>0.625</v>
      </c>
      <c r="BE78" s="1">
        <v>3</v>
      </c>
      <c r="BF78" s="1">
        <v>1.625</v>
      </c>
      <c r="BG78" s="1">
        <v>37</v>
      </c>
      <c r="BH78" s="1" t="s">
        <v>95</v>
      </c>
      <c r="BI78" s="1" t="b">
        <v>1</v>
      </c>
      <c r="BJ78" s="1" t="b">
        <v>1</v>
      </c>
      <c r="BK78" s="1">
        <v>0.7288043634252972</v>
      </c>
      <c r="BL78" s="1">
        <v>0.70833333333333337</v>
      </c>
      <c r="BM78" s="1" t="s">
        <v>369</v>
      </c>
      <c r="BN78" s="1"/>
      <c r="BO78" s="1" t="s">
        <v>3531</v>
      </c>
      <c r="BP78" s="1" t="s">
        <v>899</v>
      </c>
    </row>
    <row r="79" spans="1:68" x14ac:dyDescent="0.25">
      <c r="A79" s="1">
        <v>17749</v>
      </c>
      <c r="B79" s="1">
        <v>52972403</v>
      </c>
      <c r="C79" s="1" t="s">
        <v>65</v>
      </c>
      <c r="D79" s="1" t="s">
        <v>80</v>
      </c>
      <c r="E79" s="1">
        <v>80761207</v>
      </c>
      <c r="F79" s="1" t="s">
        <v>173</v>
      </c>
      <c r="G79" s="1">
        <v>1224001</v>
      </c>
      <c r="H79" s="1" t="s">
        <v>110</v>
      </c>
      <c r="I79" s="1" t="s">
        <v>1010</v>
      </c>
      <c r="J79" s="1" t="s">
        <v>1011</v>
      </c>
      <c r="K79" s="2">
        <v>45170.711805555555</v>
      </c>
      <c r="L79" s="1" t="s">
        <v>914</v>
      </c>
      <c r="M79" s="1">
        <v>1</v>
      </c>
      <c r="N79" s="1" t="s">
        <v>1374</v>
      </c>
      <c r="O79" s="1" t="s">
        <v>915</v>
      </c>
      <c r="P79" s="1" t="s">
        <v>177</v>
      </c>
      <c r="Q79" s="1" t="s">
        <v>73</v>
      </c>
      <c r="R79" s="1" t="s">
        <v>73</v>
      </c>
      <c r="S79" s="1">
        <v>0</v>
      </c>
      <c r="T79" s="1">
        <v>0</v>
      </c>
      <c r="U79" s="1">
        <v>0</v>
      </c>
      <c r="V79" s="1">
        <v>200000</v>
      </c>
      <c r="W79" s="1">
        <v>0</v>
      </c>
      <c r="X79" s="1" t="s">
        <v>73</v>
      </c>
      <c r="Y79" s="1" t="s">
        <v>89</v>
      </c>
      <c r="Z79" s="1" t="s">
        <v>1589</v>
      </c>
      <c r="AA79" s="1" t="s">
        <v>183</v>
      </c>
      <c r="AB79" s="1" t="s">
        <v>1590</v>
      </c>
      <c r="AC79" s="1"/>
      <c r="AD79" s="1"/>
      <c r="AE79" s="1" t="s">
        <v>65</v>
      </c>
      <c r="AF79" s="79">
        <v>45170</v>
      </c>
      <c r="AG79" s="1" t="s">
        <v>76</v>
      </c>
      <c r="AH79" s="79">
        <v>45174</v>
      </c>
      <c r="AI79" s="1"/>
      <c r="AJ79" s="79"/>
      <c r="AK79" s="1"/>
      <c r="AL79" s="79"/>
      <c r="AM79" s="1" t="s">
        <v>173</v>
      </c>
      <c r="AN79" s="79">
        <v>45174</v>
      </c>
      <c r="AO79" s="1" t="s">
        <v>1591</v>
      </c>
      <c r="AP79" s="1"/>
      <c r="AQ79" s="1" t="s">
        <v>93</v>
      </c>
      <c r="AR79" s="1">
        <v>1224001</v>
      </c>
      <c r="AS79" s="1" t="s">
        <v>1592</v>
      </c>
      <c r="AT79" s="1" t="s">
        <v>85</v>
      </c>
      <c r="AU79" s="1">
        <v>1</v>
      </c>
      <c r="AV79" s="1">
        <v>1</v>
      </c>
      <c r="AW79" s="1">
        <v>0</v>
      </c>
      <c r="AX79" s="1">
        <v>3.6243055555532919</v>
      </c>
      <c r="AY79" s="1">
        <v>1.625</v>
      </c>
      <c r="AZ79" s="1" t="s">
        <v>683</v>
      </c>
      <c r="BA79" s="1">
        <v>17</v>
      </c>
      <c r="BB79" s="1">
        <v>8</v>
      </c>
      <c r="BC79" s="1">
        <v>15</v>
      </c>
      <c r="BD79" s="1">
        <v>0.625</v>
      </c>
      <c r="BE79" s="1">
        <v>3</v>
      </c>
      <c r="BF79" s="1">
        <v>1.625</v>
      </c>
      <c r="BG79" s="1">
        <v>37</v>
      </c>
      <c r="BH79" s="1" t="s">
        <v>95</v>
      </c>
      <c r="BI79" s="1" t="b">
        <v>1</v>
      </c>
      <c r="BJ79" s="1" t="b">
        <v>1</v>
      </c>
      <c r="BK79" s="1">
        <v>0.7272353009248036</v>
      </c>
      <c r="BL79" s="1">
        <v>0.70833333333333337</v>
      </c>
      <c r="BM79" s="1" t="s">
        <v>369</v>
      </c>
      <c r="BN79" s="1"/>
      <c r="BO79" s="1" t="s">
        <v>3532</v>
      </c>
      <c r="BP79" s="1" t="s">
        <v>914</v>
      </c>
    </row>
    <row r="80" spans="1:68" x14ac:dyDescent="0.25">
      <c r="A80" s="1">
        <v>17750</v>
      </c>
      <c r="B80" s="1">
        <v>52972403</v>
      </c>
      <c r="C80" s="1" t="s">
        <v>65</v>
      </c>
      <c r="D80" s="1" t="s">
        <v>80</v>
      </c>
      <c r="E80" s="1">
        <v>80761207</v>
      </c>
      <c r="F80" s="1" t="s">
        <v>173</v>
      </c>
      <c r="G80" s="1">
        <v>1224001</v>
      </c>
      <c r="H80" s="1" t="s">
        <v>110</v>
      </c>
      <c r="I80" s="1" t="s">
        <v>1010</v>
      </c>
      <c r="J80" s="1" t="s">
        <v>1011</v>
      </c>
      <c r="K80" s="2">
        <v>45170.711805555555</v>
      </c>
      <c r="L80" s="1" t="s">
        <v>897</v>
      </c>
      <c r="M80" s="1">
        <v>1</v>
      </c>
      <c r="N80" s="1" t="s">
        <v>1374</v>
      </c>
      <c r="O80" s="1" t="s">
        <v>915</v>
      </c>
      <c r="P80" s="1" t="s">
        <v>177</v>
      </c>
      <c r="Q80" s="1" t="s">
        <v>73</v>
      </c>
      <c r="R80" s="1" t="s">
        <v>73</v>
      </c>
      <c r="S80" s="1">
        <v>0</v>
      </c>
      <c r="T80" s="1">
        <v>0</v>
      </c>
      <c r="U80" s="1">
        <v>0</v>
      </c>
      <c r="V80" s="1">
        <v>1160000</v>
      </c>
      <c r="W80" s="1">
        <v>0</v>
      </c>
      <c r="X80" s="1" t="s">
        <v>73</v>
      </c>
      <c r="Y80" s="1" t="s">
        <v>89</v>
      </c>
      <c r="Z80" s="1" t="s">
        <v>1593</v>
      </c>
      <c r="AA80" s="1" t="s">
        <v>686</v>
      </c>
      <c r="AB80" s="1" t="s">
        <v>1594</v>
      </c>
      <c r="AC80" s="1"/>
      <c r="AD80" s="1"/>
      <c r="AE80" s="1" t="s">
        <v>65</v>
      </c>
      <c r="AF80" s="79">
        <v>45170</v>
      </c>
      <c r="AG80" s="1" t="s">
        <v>76</v>
      </c>
      <c r="AH80" s="79">
        <v>45174</v>
      </c>
      <c r="AI80" s="1"/>
      <c r="AJ80" s="79"/>
      <c r="AK80" s="1"/>
      <c r="AL80" s="79"/>
      <c r="AM80" s="1" t="s">
        <v>173</v>
      </c>
      <c r="AN80" s="79">
        <v>45174</v>
      </c>
      <c r="AO80" s="1" t="s">
        <v>1595</v>
      </c>
      <c r="AP80" s="1"/>
      <c r="AQ80" s="1" t="s">
        <v>93</v>
      </c>
      <c r="AR80" s="1">
        <v>1224001</v>
      </c>
      <c r="AS80" s="1" t="s">
        <v>1596</v>
      </c>
      <c r="AT80" s="1" t="s">
        <v>85</v>
      </c>
      <c r="AU80" s="1">
        <v>1</v>
      </c>
      <c r="AV80" s="1">
        <v>1</v>
      </c>
      <c r="AW80" s="1">
        <v>0</v>
      </c>
      <c r="AX80" s="1">
        <v>3.6277777777795563</v>
      </c>
      <c r="AY80" s="1">
        <v>1.625</v>
      </c>
      <c r="AZ80" s="1" t="s">
        <v>683</v>
      </c>
      <c r="BA80" s="1">
        <v>17</v>
      </c>
      <c r="BB80" s="1">
        <v>8</v>
      </c>
      <c r="BC80" s="1">
        <v>15</v>
      </c>
      <c r="BD80" s="1">
        <v>0.625</v>
      </c>
      <c r="BE80" s="1">
        <v>3</v>
      </c>
      <c r="BF80" s="1">
        <v>1.625</v>
      </c>
      <c r="BG80" s="1">
        <v>37</v>
      </c>
      <c r="BH80" s="1" t="s">
        <v>95</v>
      </c>
      <c r="BI80" s="1" t="b">
        <v>1</v>
      </c>
      <c r="BJ80" s="1" t="b">
        <v>1</v>
      </c>
      <c r="BK80" s="1">
        <v>0.90400254629639676</v>
      </c>
      <c r="BL80" s="1">
        <v>0.875</v>
      </c>
      <c r="BM80" s="1" t="s">
        <v>264</v>
      </c>
      <c r="BN80" s="1"/>
      <c r="BO80" s="1" t="s">
        <v>3533</v>
      </c>
      <c r="BP80" s="1" t="s">
        <v>897</v>
      </c>
    </row>
    <row r="81" spans="1:68" x14ac:dyDescent="0.25">
      <c r="A81" s="1">
        <v>17751</v>
      </c>
      <c r="B81" s="1">
        <v>52972403</v>
      </c>
      <c r="C81" s="1" t="s">
        <v>65</v>
      </c>
      <c r="D81" s="1" t="s">
        <v>1291</v>
      </c>
      <c r="E81" s="1">
        <v>52272753</v>
      </c>
      <c r="F81" s="1" t="s">
        <v>149</v>
      </c>
      <c r="G81" s="1">
        <v>1060001</v>
      </c>
      <c r="H81" s="1" t="s">
        <v>110</v>
      </c>
      <c r="I81" s="1" t="s">
        <v>133</v>
      </c>
      <c r="J81" s="1" t="s">
        <v>134</v>
      </c>
      <c r="K81" s="2">
        <v>45173.224305555559</v>
      </c>
      <c r="L81" s="1" t="s">
        <v>150</v>
      </c>
      <c r="M81" s="1">
        <v>1</v>
      </c>
      <c r="N81" s="1" t="s">
        <v>70</v>
      </c>
      <c r="O81" s="1" t="s">
        <v>71</v>
      </c>
      <c r="P81" s="1" t="s">
        <v>72</v>
      </c>
      <c r="Q81" s="1" t="s">
        <v>73</v>
      </c>
      <c r="R81" s="1" t="s">
        <v>73</v>
      </c>
      <c r="S81" s="1">
        <v>0</v>
      </c>
      <c r="T81" s="1">
        <v>0</v>
      </c>
      <c r="U81" s="1">
        <v>0</v>
      </c>
      <c r="V81" s="1">
        <v>1160000</v>
      </c>
      <c r="W81" s="1">
        <v>0</v>
      </c>
      <c r="X81" s="1" t="s">
        <v>73</v>
      </c>
      <c r="Y81" s="1" t="s">
        <v>74</v>
      </c>
      <c r="Z81" s="1" t="s">
        <v>1336</v>
      </c>
      <c r="AA81" s="1" t="s">
        <v>271</v>
      </c>
      <c r="AB81" s="1" t="s">
        <v>75</v>
      </c>
      <c r="AC81" s="1"/>
      <c r="AD81" s="1" t="s">
        <v>76</v>
      </c>
      <c r="AE81" s="1" t="s">
        <v>65</v>
      </c>
      <c r="AF81" s="79">
        <v>45173</v>
      </c>
      <c r="AG81" s="1"/>
      <c r="AH81" s="79"/>
      <c r="AI81" s="1"/>
      <c r="AJ81" s="79"/>
      <c r="AK81" s="1"/>
      <c r="AL81" s="79"/>
      <c r="AM81" s="1"/>
      <c r="AN81" s="79"/>
      <c r="AO81" s="1" t="s">
        <v>1598</v>
      </c>
      <c r="AP81" s="1"/>
      <c r="AQ81" s="1" t="s">
        <v>77</v>
      </c>
      <c r="AR81" s="1">
        <v>1060001</v>
      </c>
      <c r="AS81" s="1" t="s">
        <v>1599</v>
      </c>
      <c r="AT81" s="1" t="s">
        <v>1600</v>
      </c>
      <c r="AU81" s="1">
        <v>1</v>
      </c>
      <c r="AV81" s="1">
        <v>0</v>
      </c>
      <c r="AW81" s="1">
        <v>1</v>
      </c>
      <c r="AX81" s="1">
        <v>0</v>
      </c>
      <c r="AY81" s="1">
        <v>0</v>
      </c>
      <c r="AZ81" s="1" t="s">
        <v>319</v>
      </c>
      <c r="BA81" s="1">
        <v>5</v>
      </c>
      <c r="BB81" s="1">
        <v>0</v>
      </c>
      <c r="BC81" s="1">
        <v>19</v>
      </c>
      <c r="BD81" s="1">
        <v>0.79166666666666663</v>
      </c>
      <c r="BE81" s="1">
        <v>-32254</v>
      </c>
      <c r="BF81" s="1">
        <v>-32255.208333333332</v>
      </c>
      <c r="BG81" s="1">
        <v>36</v>
      </c>
      <c r="BH81" s="1" t="s">
        <v>95</v>
      </c>
      <c r="BI81" s="1" t="b">
        <v>1</v>
      </c>
      <c r="BJ81" s="1" t="b">
        <v>1</v>
      </c>
      <c r="BK81" s="1">
        <v>0.90378445602254942</v>
      </c>
      <c r="BL81" s="1">
        <v>0.875</v>
      </c>
      <c r="BM81" s="1" t="s">
        <v>264</v>
      </c>
      <c r="BN81" s="1"/>
      <c r="BO81" s="1" t="s">
        <v>3534</v>
      </c>
      <c r="BP81" s="1" t="s">
        <v>150</v>
      </c>
    </row>
    <row r="82" spans="1:68" x14ac:dyDescent="0.25">
      <c r="A82" s="1">
        <v>17752</v>
      </c>
      <c r="B82" s="1">
        <v>52972403</v>
      </c>
      <c r="C82" s="1" t="s">
        <v>65</v>
      </c>
      <c r="D82" s="1" t="s">
        <v>1291</v>
      </c>
      <c r="E82" s="1">
        <v>52272753</v>
      </c>
      <c r="F82" s="1" t="s">
        <v>149</v>
      </c>
      <c r="G82" s="1">
        <v>1060001</v>
      </c>
      <c r="H82" s="1" t="s">
        <v>110</v>
      </c>
      <c r="I82" s="1" t="s">
        <v>133</v>
      </c>
      <c r="J82" s="1" t="s">
        <v>134</v>
      </c>
      <c r="K82" s="2">
        <v>45173.227777777778</v>
      </c>
      <c r="L82" s="1" t="s">
        <v>1601</v>
      </c>
      <c r="M82" s="1">
        <v>1</v>
      </c>
      <c r="N82" s="1" t="s">
        <v>70</v>
      </c>
      <c r="O82" s="1" t="s">
        <v>71</v>
      </c>
      <c r="P82" s="1" t="s">
        <v>72</v>
      </c>
      <c r="Q82" s="1" t="s">
        <v>73</v>
      </c>
      <c r="R82" s="1" t="s">
        <v>73</v>
      </c>
      <c r="S82" s="1">
        <v>0</v>
      </c>
      <c r="T82" s="1">
        <v>0</v>
      </c>
      <c r="U82" s="1">
        <v>0</v>
      </c>
      <c r="V82" s="1">
        <v>2384500</v>
      </c>
      <c r="W82" s="1">
        <v>0</v>
      </c>
      <c r="X82" s="1" t="s">
        <v>73</v>
      </c>
      <c r="Y82" s="1" t="s">
        <v>74</v>
      </c>
      <c r="Z82" s="1" t="s">
        <v>1336</v>
      </c>
      <c r="AA82" s="1"/>
      <c r="AB82" s="1" t="s">
        <v>75</v>
      </c>
      <c r="AC82" s="1"/>
      <c r="AD82" s="1" t="s">
        <v>76</v>
      </c>
      <c r="AE82" s="1" t="s">
        <v>65</v>
      </c>
      <c r="AF82" s="79">
        <v>45173</v>
      </c>
      <c r="AG82" s="1"/>
      <c r="AH82" s="79"/>
      <c r="AI82" s="1"/>
      <c r="AJ82" s="79"/>
      <c r="AK82" s="1"/>
      <c r="AL82" s="79"/>
      <c r="AM82" s="1"/>
      <c r="AN82" s="79"/>
      <c r="AO82" s="1" t="s">
        <v>1598</v>
      </c>
      <c r="AP82" s="1"/>
      <c r="AQ82" s="1" t="s">
        <v>77</v>
      </c>
      <c r="AR82" s="1">
        <v>1060001</v>
      </c>
      <c r="AS82" s="1" t="s">
        <v>1599</v>
      </c>
      <c r="AT82" s="1" t="s">
        <v>1600</v>
      </c>
      <c r="AU82" s="1">
        <v>1</v>
      </c>
      <c r="AV82" s="1">
        <v>0</v>
      </c>
      <c r="AW82" s="1">
        <v>1</v>
      </c>
      <c r="AX82" s="1">
        <v>0</v>
      </c>
      <c r="AY82" s="1">
        <v>0</v>
      </c>
      <c r="AZ82" s="1" t="s">
        <v>319</v>
      </c>
      <c r="BA82" s="1">
        <v>5</v>
      </c>
      <c r="BB82" s="1">
        <v>0</v>
      </c>
      <c r="BC82" s="1">
        <v>19</v>
      </c>
      <c r="BD82" s="1">
        <v>0.79166666666666663</v>
      </c>
      <c r="BE82" s="1">
        <v>-32254</v>
      </c>
      <c r="BF82" s="1">
        <v>-32255.208333333332</v>
      </c>
      <c r="BG82" s="1">
        <v>36</v>
      </c>
      <c r="BH82" s="1" t="s">
        <v>95</v>
      </c>
      <c r="BI82" s="1" t="b">
        <v>1</v>
      </c>
      <c r="BJ82" s="1" t="b">
        <v>1</v>
      </c>
      <c r="BK82" s="1">
        <v>0.90352577545854729</v>
      </c>
      <c r="BL82" s="1">
        <v>0.875</v>
      </c>
      <c r="BM82" s="1" t="s">
        <v>265</v>
      </c>
      <c r="BN82" s="1"/>
      <c r="BO82" s="1" t="s">
        <v>3535</v>
      </c>
      <c r="BP82" s="1" t="s">
        <v>1601</v>
      </c>
    </row>
    <row r="83" spans="1:68" x14ac:dyDescent="0.25">
      <c r="A83" s="1">
        <v>17753</v>
      </c>
      <c r="B83" s="1">
        <v>52972403</v>
      </c>
      <c r="C83" s="1" t="s">
        <v>65</v>
      </c>
      <c r="D83" s="1" t="s">
        <v>1291</v>
      </c>
      <c r="E83" s="1">
        <v>52272753</v>
      </c>
      <c r="F83" s="1" t="s">
        <v>149</v>
      </c>
      <c r="G83" s="1">
        <v>1060001</v>
      </c>
      <c r="H83" s="1" t="s">
        <v>110</v>
      </c>
      <c r="I83" s="1" t="s">
        <v>133</v>
      </c>
      <c r="J83" s="1" t="s">
        <v>134</v>
      </c>
      <c r="K83" s="2">
        <v>45173.30972222222</v>
      </c>
      <c r="L83" s="1" t="s">
        <v>1601</v>
      </c>
      <c r="M83" s="1">
        <v>1</v>
      </c>
      <c r="N83" s="1" t="s">
        <v>70</v>
      </c>
      <c r="O83" s="1" t="s">
        <v>71</v>
      </c>
      <c r="P83" s="1" t="s">
        <v>72</v>
      </c>
      <c r="Q83" s="1" t="s">
        <v>73</v>
      </c>
      <c r="R83" s="1" t="s">
        <v>73</v>
      </c>
      <c r="S83" s="1">
        <v>0</v>
      </c>
      <c r="T83" s="1">
        <v>0</v>
      </c>
      <c r="U83" s="1">
        <v>0</v>
      </c>
      <c r="V83" s="1">
        <v>2384500</v>
      </c>
      <c r="W83" s="1">
        <v>0</v>
      </c>
      <c r="X83" s="1" t="s">
        <v>73</v>
      </c>
      <c r="Y83" s="1" t="s">
        <v>74</v>
      </c>
      <c r="Z83" s="1" t="s">
        <v>1602</v>
      </c>
      <c r="AA83" s="1" t="s">
        <v>271</v>
      </c>
      <c r="AB83" s="1" t="s">
        <v>75</v>
      </c>
      <c r="AC83" s="1"/>
      <c r="AD83" s="1" t="s">
        <v>76</v>
      </c>
      <c r="AE83" s="1" t="s">
        <v>65</v>
      </c>
      <c r="AF83" s="79">
        <v>45173</v>
      </c>
      <c r="AG83" s="1"/>
      <c r="AH83" s="79"/>
      <c r="AI83" s="1"/>
      <c r="AJ83" s="79"/>
      <c r="AK83" s="1"/>
      <c r="AL83" s="79"/>
      <c r="AM83" s="1"/>
      <c r="AN83" s="79"/>
      <c r="AO83" s="1" t="s">
        <v>1598</v>
      </c>
      <c r="AP83" s="1"/>
      <c r="AQ83" s="1" t="s">
        <v>77</v>
      </c>
      <c r="AR83" s="1">
        <v>1060001</v>
      </c>
      <c r="AS83" s="1" t="s">
        <v>1599</v>
      </c>
      <c r="AT83" s="1" t="s">
        <v>1600</v>
      </c>
      <c r="AU83" s="1">
        <v>1</v>
      </c>
      <c r="AV83" s="1">
        <v>0</v>
      </c>
      <c r="AW83" s="1">
        <v>1</v>
      </c>
      <c r="AX83" s="1">
        <v>0</v>
      </c>
      <c r="AY83" s="1">
        <v>0</v>
      </c>
      <c r="AZ83" s="1" t="s">
        <v>319</v>
      </c>
      <c r="BA83" s="1">
        <v>7</v>
      </c>
      <c r="BB83" s="1">
        <v>0</v>
      </c>
      <c r="BC83" s="1">
        <v>17</v>
      </c>
      <c r="BD83" s="1">
        <v>0.70833333333333337</v>
      </c>
      <c r="BE83" s="1">
        <v>-32254</v>
      </c>
      <c r="BF83" s="1">
        <v>-32255.291666666668</v>
      </c>
      <c r="BG83" s="1">
        <v>36</v>
      </c>
      <c r="BH83" s="1" t="s">
        <v>95</v>
      </c>
      <c r="BI83" s="1" t="b">
        <v>1</v>
      </c>
      <c r="BJ83" s="1" t="b">
        <v>1</v>
      </c>
      <c r="BK83" s="1">
        <v>0.87785008101491258</v>
      </c>
      <c r="BL83" s="1">
        <v>0.875</v>
      </c>
      <c r="BM83" s="1" t="s">
        <v>4571</v>
      </c>
      <c r="BN83" s="1"/>
      <c r="BO83" s="1" t="s">
        <v>3536</v>
      </c>
      <c r="BP83" s="1" t="s">
        <v>1601</v>
      </c>
    </row>
    <row r="84" spans="1:68" x14ac:dyDescent="0.25">
      <c r="A84" s="1">
        <v>17755</v>
      </c>
      <c r="B84" s="1">
        <v>52972403</v>
      </c>
      <c r="C84" s="1" t="s">
        <v>65</v>
      </c>
      <c r="D84" s="1" t="s">
        <v>80</v>
      </c>
      <c r="E84" s="1">
        <v>80761207</v>
      </c>
      <c r="F84" s="1" t="s">
        <v>173</v>
      </c>
      <c r="G84" s="1">
        <v>1197001</v>
      </c>
      <c r="H84" s="1" t="s">
        <v>110</v>
      </c>
      <c r="I84" s="1" t="s">
        <v>205</v>
      </c>
      <c r="J84" s="1" t="s">
        <v>206</v>
      </c>
      <c r="K84" s="2">
        <v>45174.393055555556</v>
      </c>
      <c r="L84" s="1" t="s">
        <v>207</v>
      </c>
      <c r="M84" s="1">
        <v>1</v>
      </c>
      <c r="N84" s="1" t="s">
        <v>70</v>
      </c>
      <c r="O84" s="1" t="s">
        <v>71</v>
      </c>
      <c r="P84" s="1" t="s">
        <v>177</v>
      </c>
      <c r="Q84" s="1" t="s">
        <v>73</v>
      </c>
      <c r="R84" s="1" t="s">
        <v>73</v>
      </c>
      <c r="S84" s="1">
        <v>0</v>
      </c>
      <c r="T84" s="1">
        <v>0</v>
      </c>
      <c r="U84" s="1">
        <v>0</v>
      </c>
      <c r="V84" s="1">
        <v>1160000</v>
      </c>
      <c r="W84" s="1">
        <v>0</v>
      </c>
      <c r="X84" s="1" t="s">
        <v>73</v>
      </c>
      <c r="Y84" s="1" t="s">
        <v>89</v>
      </c>
      <c r="Z84" s="1" t="s">
        <v>1603</v>
      </c>
      <c r="AA84" s="1" t="s">
        <v>189</v>
      </c>
      <c r="AB84" s="1" t="s">
        <v>1604</v>
      </c>
      <c r="AC84" s="1"/>
      <c r="AD84" s="1"/>
      <c r="AE84" s="1" t="s">
        <v>65</v>
      </c>
      <c r="AF84" s="79">
        <v>45174</v>
      </c>
      <c r="AG84" s="1" t="s">
        <v>76</v>
      </c>
      <c r="AH84" s="79">
        <v>45174</v>
      </c>
      <c r="AI84" s="1"/>
      <c r="AJ84" s="79"/>
      <c r="AK84" s="1"/>
      <c r="AL84" s="79"/>
      <c r="AM84" s="1" t="s">
        <v>173</v>
      </c>
      <c r="AN84" s="79">
        <v>45174</v>
      </c>
      <c r="AO84" s="1" t="s">
        <v>1605</v>
      </c>
      <c r="AP84" s="1"/>
      <c r="AQ84" s="1" t="s">
        <v>93</v>
      </c>
      <c r="AR84" s="1">
        <v>1197001</v>
      </c>
      <c r="AS84" s="1" t="s">
        <v>1606</v>
      </c>
      <c r="AT84" s="1" t="s">
        <v>85</v>
      </c>
      <c r="AU84" s="1">
        <v>1</v>
      </c>
      <c r="AV84" s="1">
        <v>1</v>
      </c>
      <c r="AW84" s="1">
        <v>0</v>
      </c>
      <c r="AX84" s="1">
        <v>0.13611111111094942</v>
      </c>
      <c r="AY84" s="1">
        <v>0.25</v>
      </c>
      <c r="AZ84" s="1" t="s">
        <v>209</v>
      </c>
      <c r="BA84" s="1">
        <v>9</v>
      </c>
      <c r="BB84" s="1">
        <v>15</v>
      </c>
      <c r="BC84" s="1">
        <v>6</v>
      </c>
      <c r="BD84" s="1">
        <v>0.25</v>
      </c>
      <c r="BE84" s="1">
        <v>1</v>
      </c>
      <c r="BF84" s="1">
        <v>0.25</v>
      </c>
      <c r="BG84" s="1">
        <v>35</v>
      </c>
      <c r="BH84" s="1" t="s">
        <v>95</v>
      </c>
      <c r="BI84" s="1" t="b">
        <v>1</v>
      </c>
      <c r="BJ84" s="1" t="b">
        <v>0</v>
      </c>
      <c r="BK84" s="1">
        <v>1.6952074421278667</v>
      </c>
      <c r="BL84" s="1">
        <v>1.7083333333333335</v>
      </c>
      <c r="BM84" s="1" t="s">
        <v>1267</v>
      </c>
      <c r="BN84" s="1"/>
      <c r="BO84" s="1" t="s">
        <v>3537</v>
      </c>
      <c r="BP84" s="1" t="s">
        <v>207</v>
      </c>
    </row>
    <row r="85" spans="1:68" x14ac:dyDescent="0.25">
      <c r="A85" s="1">
        <v>17756</v>
      </c>
      <c r="B85" s="1">
        <v>52972403</v>
      </c>
      <c r="C85" s="1" t="s">
        <v>65</v>
      </c>
      <c r="D85" s="1" t="s">
        <v>1291</v>
      </c>
      <c r="E85" s="1">
        <v>80761207</v>
      </c>
      <c r="F85" s="1" t="s">
        <v>173</v>
      </c>
      <c r="G85" s="1">
        <v>1193001</v>
      </c>
      <c r="H85" s="1" t="s">
        <v>110</v>
      </c>
      <c r="I85" s="1" t="s">
        <v>205</v>
      </c>
      <c r="J85" s="1" t="s">
        <v>1607</v>
      </c>
      <c r="K85" s="2">
        <v>45174.393055555556</v>
      </c>
      <c r="L85" s="1" t="s">
        <v>207</v>
      </c>
      <c r="M85" s="1">
        <v>1</v>
      </c>
      <c r="N85" s="1" t="s">
        <v>70</v>
      </c>
      <c r="O85" s="1" t="s">
        <v>71</v>
      </c>
      <c r="P85" s="1" t="s">
        <v>177</v>
      </c>
      <c r="Q85" s="1" t="s">
        <v>73</v>
      </c>
      <c r="R85" s="1" t="s">
        <v>73</v>
      </c>
      <c r="S85" s="1">
        <v>0</v>
      </c>
      <c r="T85" s="1">
        <v>0</v>
      </c>
      <c r="U85" s="1">
        <v>0</v>
      </c>
      <c r="V85" s="1">
        <v>1160000</v>
      </c>
      <c r="W85" s="1">
        <v>0</v>
      </c>
      <c r="X85" s="1" t="s">
        <v>73</v>
      </c>
      <c r="Y85" s="1" t="s">
        <v>89</v>
      </c>
      <c r="Z85" s="1" t="s">
        <v>1608</v>
      </c>
      <c r="AA85" s="1" t="s">
        <v>378</v>
      </c>
      <c r="AB85" s="1" t="s">
        <v>1609</v>
      </c>
      <c r="AC85" s="1"/>
      <c r="AD85" s="1" t="s">
        <v>76</v>
      </c>
      <c r="AE85" s="1" t="s">
        <v>65</v>
      </c>
      <c r="AF85" s="79">
        <v>45174</v>
      </c>
      <c r="AG85" s="1"/>
      <c r="AH85" s="79"/>
      <c r="AI85" s="1"/>
      <c r="AJ85" s="79"/>
      <c r="AK85" s="1"/>
      <c r="AL85" s="79"/>
      <c r="AM85" s="1"/>
      <c r="AN85" s="79"/>
      <c r="AO85" s="1" t="s">
        <v>1610</v>
      </c>
      <c r="AP85" s="1"/>
      <c r="AQ85" s="1" t="s">
        <v>93</v>
      </c>
      <c r="AR85" s="1">
        <v>1197001</v>
      </c>
      <c r="AS85" s="1" t="s">
        <v>1611</v>
      </c>
      <c r="AT85" s="1" t="s">
        <v>1612</v>
      </c>
      <c r="AU85" s="1">
        <v>1</v>
      </c>
      <c r="AV85" s="1">
        <v>0</v>
      </c>
      <c r="AW85" s="1">
        <v>1</v>
      </c>
      <c r="AX85" s="1">
        <v>0</v>
      </c>
      <c r="AY85" s="1">
        <v>0</v>
      </c>
      <c r="AZ85" s="1" t="s">
        <v>209</v>
      </c>
      <c r="BA85" s="1">
        <v>9</v>
      </c>
      <c r="BB85" s="1">
        <v>0</v>
      </c>
      <c r="BC85" s="1">
        <v>15</v>
      </c>
      <c r="BD85" s="1">
        <v>0.625</v>
      </c>
      <c r="BE85" s="1">
        <v>-32255</v>
      </c>
      <c r="BF85" s="1">
        <v>-32256.375</v>
      </c>
      <c r="BG85" s="1">
        <v>35</v>
      </c>
      <c r="BH85" s="1" t="s">
        <v>95</v>
      </c>
      <c r="BI85" s="1" t="b">
        <v>1</v>
      </c>
      <c r="BJ85" s="1" t="b">
        <v>1</v>
      </c>
      <c r="BK85" s="1">
        <v>-45399.700422256945</v>
      </c>
      <c r="BL85" s="1">
        <v>-32407.666666666668</v>
      </c>
      <c r="BM85" s="1" t="s">
        <v>4250</v>
      </c>
      <c r="BN85" s="1"/>
      <c r="BO85" s="1" t="s">
        <v>3538</v>
      </c>
      <c r="BP85" s="1" t="s">
        <v>207</v>
      </c>
    </row>
    <row r="86" spans="1:68" x14ac:dyDescent="0.25">
      <c r="A86" s="1">
        <v>17757</v>
      </c>
      <c r="B86" s="1">
        <v>52972403</v>
      </c>
      <c r="C86" s="1" t="s">
        <v>65</v>
      </c>
      <c r="D86" s="1" t="s">
        <v>80</v>
      </c>
      <c r="E86" s="1">
        <v>80761207</v>
      </c>
      <c r="F86" s="1" t="s">
        <v>173</v>
      </c>
      <c r="G86" s="1">
        <v>1197001</v>
      </c>
      <c r="H86" s="1" t="s">
        <v>110</v>
      </c>
      <c r="I86" s="1" t="s">
        <v>205</v>
      </c>
      <c r="J86" s="1" t="s">
        <v>206</v>
      </c>
      <c r="K86" s="2">
        <v>45174.393055555556</v>
      </c>
      <c r="L86" s="1" t="s">
        <v>207</v>
      </c>
      <c r="M86" s="1">
        <v>1</v>
      </c>
      <c r="N86" s="1" t="s">
        <v>70</v>
      </c>
      <c r="O86" s="1" t="s">
        <v>71</v>
      </c>
      <c r="P86" s="1" t="s">
        <v>177</v>
      </c>
      <c r="Q86" s="1" t="s">
        <v>73</v>
      </c>
      <c r="R86" s="1" t="s">
        <v>73</v>
      </c>
      <c r="S86" s="1">
        <v>0</v>
      </c>
      <c r="T86" s="1">
        <v>0</v>
      </c>
      <c r="U86" s="1">
        <v>0</v>
      </c>
      <c r="V86" s="1">
        <v>1160000</v>
      </c>
      <c r="W86" s="1">
        <v>0</v>
      </c>
      <c r="X86" s="1" t="s">
        <v>73</v>
      </c>
      <c r="Y86" s="1" t="s">
        <v>89</v>
      </c>
      <c r="Z86" s="1" t="s">
        <v>1613</v>
      </c>
      <c r="AA86" s="1" t="s">
        <v>189</v>
      </c>
      <c r="AB86" s="1" t="s">
        <v>1614</v>
      </c>
      <c r="AC86" s="1"/>
      <c r="AD86" s="1"/>
      <c r="AE86" s="1" t="s">
        <v>65</v>
      </c>
      <c r="AF86" s="79">
        <v>45174</v>
      </c>
      <c r="AG86" s="1" t="s">
        <v>76</v>
      </c>
      <c r="AH86" s="79">
        <v>45174</v>
      </c>
      <c r="AI86" s="1"/>
      <c r="AJ86" s="79"/>
      <c r="AK86" s="1"/>
      <c r="AL86" s="79"/>
      <c r="AM86" s="1" t="s">
        <v>173</v>
      </c>
      <c r="AN86" s="79">
        <v>45174</v>
      </c>
      <c r="AO86" s="1" t="s">
        <v>1615</v>
      </c>
      <c r="AP86" s="1"/>
      <c r="AQ86" s="1" t="s">
        <v>93</v>
      </c>
      <c r="AR86" s="1">
        <v>1197001</v>
      </c>
      <c r="AS86" s="1" t="s">
        <v>1616</v>
      </c>
      <c r="AT86" s="1" t="s">
        <v>85</v>
      </c>
      <c r="AU86" s="1">
        <v>1</v>
      </c>
      <c r="AV86" s="1">
        <v>1</v>
      </c>
      <c r="AW86" s="1">
        <v>0</v>
      </c>
      <c r="AX86" s="1">
        <v>0.14166666666278616</v>
      </c>
      <c r="AY86" s="1">
        <v>0.25</v>
      </c>
      <c r="AZ86" s="1" t="s">
        <v>209</v>
      </c>
      <c r="BA86" s="1">
        <v>9</v>
      </c>
      <c r="BB86" s="1">
        <v>15</v>
      </c>
      <c r="BC86" s="1">
        <v>6</v>
      </c>
      <c r="BD86" s="1">
        <v>0.25</v>
      </c>
      <c r="BE86" s="1">
        <v>1</v>
      </c>
      <c r="BF86" s="1">
        <v>0.25</v>
      </c>
      <c r="BG86" s="1">
        <v>35</v>
      </c>
      <c r="BH86" s="1" t="s">
        <v>95</v>
      </c>
      <c r="BI86" s="1" t="b">
        <v>1</v>
      </c>
      <c r="BJ86" s="1" t="b">
        <v>1</v>
      </c>
      <c r="BK86" s="1">
        <v>-45399.703432025461</v>
      </c>
      <c r="BL86" s="1">
        <v>-32407.666666666668</v>
      </c>
      <c r="BM86" s="1" t="s">
        <v>4250</v>
      </c>
      <c r="BN86" s="1"/>
      <c r="BO86" s="1" t="s">
        <v>3539</v>
      </c>
      <c r="BP86" s="1" t="s">
        <v>207</v>
      </c>
    </row>
    <row r="87" spans="1:68" x14ac:dyDescent="0.25">
      <c r="A87" s="1">
        <v>17758</v>
      </c>
      <c r="B87" s="1">
        <v>52972403</v>
      </c>
      <c r="C87" s="1" t="s">
        <v>65</v>
      </c>
      <c r="D87" s="1" t="s">
        <v>80</v>
      </c>
      <c r="E87" s="1">
        <v>80761207</v>
      </c>
      <c r="F87" s="1" t="s">
        <v>173</v>
      </c>
      <c r="G87" s="1">
        <v>1197001</v>
      </c>
      <c r="H87" s="1" t="s">
        <v>110</v>
      </c>
      <c r="I87" s="1" t="s">
        <v>205</v>
      </c>
      <c r="J87" s="1" t="s">
        <v>206</v>
      </c>
      <c r="K87" s="2">
        <v>45174.393055555556</v>
      </c>
      <c r="L87" s="1" t="s">
        <v>207</v>
      </c>
      <c r="M87" s="1">
        <v>1</v>
      </c>
      <c r="N87" s="1" t="s">
        <v>70</v>
      </c>
      <c r="O87" s="1" t="s">
        <v>71</v>
      </c>
      <c r="P87" s="1" t="s">
        <v>177</v>
      </c>
      <c r="Q87" s="1" t="s">
        <v>73</v>
      </c>
      <c r="R87" s="1" t="s">
        <v>73</v>
      </c>
      <c r="S87" s="1">
        <v>0</v>
      </c>
      <c r="T87" s="1">
        <v>0</v>
      </c>
      <c r="U87" s="1">
        <v>0</v>
      </c>
      <c r="V87" s="1">
        <v>1160000</v>
      </c>
      <c r="W87" s="1">
        <v>0</v>
      </c>
      <c r="X87" s="1" t="s">
        <v>73</v>
      </c>
      <c r="Y87" s="1" t="s">
        <v>89</v>
      </c>
      <c r="Z87" s="1" t="s">
        <v>1617</v>
      </c>
      <c r="AA87" s="1" t="s">
        <v>189</v>
      </c>
      <c r="AB87" s="1" t="s">
        <v>1618</v>
      </c>
      <c r="AC87" s="1"/>
      <c r="AD87" s="1"/>
      <c r="AE87" s="1" t="s">
        <v>65</v>
      </c>
      <c r="AF87" s="79">
        <v>45174</v>
      </c>
      <c r="AG87" s="1" t="s">
        <v>76</v>
      </c>
      <c r="AH87" s="79">
        <v>45174</v>
      </c>
      <c r="AI87" s="1"/>
      <c r="AJ87" s="79"/>
      <c r="AK87" s="1"/>
      <c r="AL87" s="79"/>
      <c r="AM87" s="1" t="s">
        <v>173</v>
      </c>
      <c r="AN87" s="79">
        <v>45174</v>
      </c>
      <c r="AO87" s="1" t="s">
        <v>1619</v>
      </c>
      <c r="AP87" s="1"/>
      <c r="AQ87" s="1" t="s">
        <v>93</v>
      </c>
      <c r="AR87" s="1">
        <v>1197001</v>
      </c>
      <c r="AS87" s="1" t="s">
        <v>1620</v>
      </c>
      <c r="AT87" s="1" t="s">
        <v>85</v>
      </c>
      <c r="AU87" s="1">
        <v>1</v>
      </c>
      <c r="AV87" s="1">
        <v>1</v>
      </c>
      <c r="AW87" s="1">
        <v>0</v>
      </c>
      <c r="AX87" s="1">
        <v>0.1444444444423425</v>
      </c>
      <c r="AY87" s="1">
        <v>0.25</v>
      </c>
      <c r="AZ87" s="1" t="s">
        <v>209</v>
      </c>
      <c r="BA87" s="1">
        <v>9</v>
      </c>
      <c r="BB87" s="1">
        <v>15</v>
      </c>
      <c r="BC87" s="1">
        <v>6</v>
      </c>
      <c r="BD87" s="1">
        <v>0.25</v>
      </c>
      <c r="BE87" s="1">
        <v>1</v>
      </c>
      <c r="BF87" s="1">
        <v>0.25</v>
      </c>
      <c r="BG87" s="1">
        <v>35</v>
      </c>
      <c r="BH87" s="1" t="s">
        <v>95</v>
      </c>
      <c r="BI87" s="1" t="b">
        <v>1</v>
      </c>
      <c r="BJ87" s="1" t="b">
        <v>1</v>
      </c>
      <c r="BK87" s="1">
        <v>4.4804581712960498</v>
      </c>
      <c r="BL87" s="1">
        <v>2.5</v>
      </c>
      <c r="BM87" s="1" t="s">
        <v>696</v>
      </c>
      <c r="BN87" s="1"/>
      <c r="BO87" s="1" t="s">
        <v>3540</v>
      </c>
      <c r="BP87" s="1" t="s">
        <v>207</v>
      </c>
    </row>
    <row r="88" spans="1:68" x14ac:dyDescent="0.25">
      <c r="A88" s="1">
        <v>17759</v>
      </c>
      <c r="B88" s="1">
        <v>52972403</v>
      </c>
      <c r="C88" s="1" t="s">
        <v>65</v>
      </c>
      <c r="D88" s="1" t="s">
        <v>1291</v>
      </c>
      <c r="E88" s="1">
        <v>80761207</v>
      </c>
      <c r="F88" s="1" t="s">
        <v>173</v>
      </c>
      <c r="G88" s="1">
        <v>1193001</v>
      </c>
      <c r="H88" s="1" t="s">
        <v>110</v>
      </c>
      <c r="I88" s="1" t="s">
        <v>205</v>
      </c>
      <c r="J88" s="1" t="s">
        <v>1607</v>
      </c>
      <c r="K88" s="2">
        <v>45174.393055555556</v>
      </c>
      <c r="L88" s="1" t="s">
        <v>207</v>
      </c>
      <c r="M88" s="1">
        <v>1</v>
      </c>
      <c r="N88" s="1" t="s">
        <v>70</v>
      </c>
      <c r="O88" s="1" t="s">
        <v>71</v>
      </c>
      <c r="P88" s="1" t="s">
        <v>177</v>
      </c>
      <c r="Q88" s="1" t="s">
        <v>73</v>
      </c>
      <c r="R88" s="1" t="s">
        <v>73</v>
      </c>
      <c r="S88" s="1">
        <v>0</v>
      </c>
      <c r="T88" s="1">
        <v>0</v>
      </c>
      <c r="U88" s="1">
        <v>0</v>
      </c>
      <c r="V88" s="1">
        <v>1160000</v>
      </c>
      <c r="W88" s="1">
        <v>0</v>
      </c>
      <c r="X88" s="1" t="s">
        <v>73</v>
      </c>
      <c r="Y88" s="1" t="s">
        <v>89</v>
      </c>
      <c r="Z88" s="1" t="s">
        <v>1608</v>
      </c>
      <c r="AA88" s="1" t="s">
        <v>378</v>
      </c>
      <c r="AB88" s="1" t="s">
        <v>1102</v>
      </c>
      <c r="AC88" s="1"/>
      <c r="AD88" s="1" t="s">
        <v>76</v>
      </c>
      <c r="AE88" s="1" t="s">
        <v>65</v>
      </c>
      <c r="AF88" s="79">
        <v>45174</v>
      </c>
      <c r="AG88" s="1"/>
      <c r="AH88" s="79"/>
      <c r="AI88" s="1"/>
      <c r="AJ88" s="79"/>
      <c r="AK88" s="1"/>
      <c r="AL88" s="79"/>
      <c r="AM88" s="1"/>
      <c r="AN88" s="79"/>
      <c r="AO88" s="1" t="s">
        <v>1621</v>
      </c>
      <c r="AP88" s="1"/>
      <c r="AQ88" s="1" t="s">
        <v>93</v>
      </c>
      <c r="AR88" s="1">
        <v>1197001</v>
      </c>
      <c r="AS88" s="1" t="s">
        <v>1104</v>
      </c>
      <c r="AT88" s="1" t="s">
        <v>1622</v>
      </c>
      <c r="AU88" s="1">
        <v>1</v>
      </c>
      <c r="AV88" s="1">
        <v>0</v>
      </c>
      <c r="AW88" s="1">
        <v>1</v>
      </c>
      <c r="AX88" s="1">
        <v>0</v>
      </c>
      <c r="AY88" s="1">
        <v>0</v>
      </c>
      <c r="AZ88" s="1" t="s">
        <v>209</v>
      </c>
      <c r="BA88" s="1">
        <v>9</v>
      </c>
      <c r="BB88" s="1">
        <v>0</v>
      </c>
      <c r="BC88" s="1">
        <v>15</v>
      </c>
      <c r="BD88" s="1">
        <v>0.625</v>
      </c>
      <c r="BE88" s="1">
        <v>-32255</v>
      </c>
      <c r="BF88" s="1">
        <v>-32256.375</v>
      </c>
      <c r="BG88" s="1">
        <v>35</v>
      </c>
      <c r="BH88" s="1" t="s">
        <v>95</v>
      </c>
      <c r="BI88" s="1" t="b">
        <v>1</v>
      </c>
      <c r="BJ88" s="1" t="b">
        <v>1</v>
      </c>
      <c r="BK88" s="1">
        <v>4.4848710995356669</v>
      </c>
      <c r="BL88" s="1">
        <v>2.5</v>
      </c>
      <c r="BM88" s="1" t="s">
        <v>696</v>
      </c>
      <c r="BN88" s="1"/>
      <c r="BO88" s="1" t="s">
        <v>3541</v>
      </c>
      <c r="BP88" s="1" t="s">
        <v>207</v>
      </c>
    </row>
    <row r="89" spans="1:68" x14ac:dyDescent="0.25">
      <c r="A89" s="1">
        <v>17760</v>
      </c>
      <c r="B89" s="1">
        <v>52972403</v>
      </c>
      <c r="C89" s="1" t="s">
        <v>65</v>
      </c>
      <c r="D89" s="1" t="s">
        <v>80</v>
      </c>
      <c r="E89" s="1">
        <v>80761207</v>
      </c>
      <c r="F89" s="1" t="s">
        <v>173</v>
      </c>
      <c r="G89" s="1">
        <v>1197001</v>
      </c>
      <c r="H89" s="1" t="s">
        <v>110</v>
      </c>
      <c r="I89" s="1" t="s">
        <v>205</v>
      </c>
      <c r="J89" s="1" t="s">
        <v>206</v>
      </c>
      <c r="K89" s="2">
        <v>45174.393055555556</v>
      </c>
      <c r="L89" s="1" t="s">
        <v>207</v>
      </c>
      <c r="M89" s="1">
        <v>1</v>
      </c>
      <c r="N89" s="1" t="s">
        <v>70</v>
      </c>
      <c r="O89" s="1" t="s">
        <v>71</v>
      </c>
      <c r="P89" s="1" t="s">
        <v>177</v>
      </c>
      <c r="Q89" s="1" t="s">
        <v>73</v>
      </c>
      <c r="R89" s="1" t="s">
        <v>73</v>
      </c>
      <c r="S89" s="1">
        <v>0</v>
      </c>
      <c r="T89" s="1">
        <v>0</v>
      </c>
      <c r="U89" s="1">
        <v>0</v>
      </c>
      <c r="V89" s="1">
        <v>1160000</v>
      </c>
      <c r="W89" s="1">
        <v>0</v>
      </c>
      <c r="X89" s="1" t="s">
        <v>73</v>
      </c>
      <c r="Y89" s="1" t="s">
        <v>89</v>
      </c>
      <c r="Z89" s="1" t="s">
        <v>1623</v>
      </c>
      <c r="AA89" s="1" t="s">
        <v>189</v>
      </c>
      <c r="AB89" s="1" t="s">
        <v>1624</v>
      </c>
      <c r="AC89" s="1"/>
      <c r="AD89" s="1"/>
      <c r="AE89" s="1" t="s">
        <v>65</v>
      </c>
      <c r="AF89" s="79">
        <v>45174</v>
      </c>
      <c r="AG89" s="1" t="s">
        <v>76</v>
      </c>
      <c r="AH89" s="79">
        <v>45174</v>
      </c>
      <c r="AI89" s="1"/>
      <c r="AJ89" s="79"/>
      <c r="AK89" s="1"/>
      <c r="AL89" s="79"/>
      <c r="AM89" s="1" t="s">
        <v>173</v>
      </c>
      <c r="AN89" s="79">
        <v>45174</v>
      </c>
      <c r="AO89" s="1" t="s">
        <v>1625</v>
      </c>
      <c r="AP89" s="1"/>
      <c r="AQ89" s="1" t="s">
        <v>93</v>
      </c>
      <c r="AR89" s="1">
        <v>1197001</v>
      </c>
      <c r="AS89" s="1" t="s">
        <v>1626</v>
      </c>
      <c r="AT89" s="1" t="s">
        <v>1627</v>
      </c>
      <c r="AU89" s="1">
        <v>1</v>
      </c>
      <c r="AV89" s="1">
        <v>0</v>
      </c>
      <c r="AW89" s="1">
        <v>1</v>
      </c>
      <c r="AX89" s="1">
        <v>0.14652777777519077</v>
      </c>
      <c r="AY89" s="1">
        <v>0.25</v>
      </c>
      <c r="AZ89" s="1" t="s">
        <v>209</v>
      </c>
      <c r="BA89" s="1">
        <v>9</v>
      </c>
      <c r="BB89" s="1">
        <v>15</v>
      </c>
      <c r="BC89" s="1">
        <v>6</v>
      </c>
      <c r="BD89" s="1">
        <v>0.25</v>
      </c>
      <c r="BE89" s="1">
        <v>1</v>
      </c>
      <c r="BF89" s="1">
        <v>0.25</v>
      </c>
      <c r="BG89" s="1">
        <v>35</v>
      </c>
      <c r="BH89" s="1" t="s">
        <v>95</v>
      </c>
      <c r="BI89" s="1" t="b">
        <v>1</v>
      </c>
      <c r="BJ89" s="1" t="b">
        <v>1</v>
      </c>
      <c r="BK89" s="1">
        <v>4.4853013078682125</v>
      </c>
      <c r="BL89" s="1">
        <v>2.5</v>
      </c>
      <c r="BM89" s="1" t="s">
        <v>696</v>
      </c>
      <c r="BN89" s="1"/>
      <c r="BO89" s="1" t="s">
        <v>3542</v>
      </c>
      <c r="BP89" s="1" t="s">
        <v>207</v>
      </c>
    </row>
    <row r="90" spans="1:68" x14ac:dyDescent="0.25">
      <c r="A90" s="1">
        <v>17761</v>
      </c>
      <c r="B90" s="1">
        <v>52972403</v>
      </c>
      <c r="C90" s="1" t="s">
        <v>65</v>
      </c>
      <c r="D90" s="1" t="s">
        <v>80</v>
      </c>
      <c r="E90" s="1">
        <v>80100889</v>
      </c>
      <c r="F90" s="1" t="s">
        <v>109</v>
      </c>
      <c r="G90" s="1">
        <v>1056001</v>
      </c>
      <c r="H90" s="1" t="s">
        <v>110</v>
      </c>
      <c r="I90" s="1" t="s">
        <v>133</v>
      </c>
      <c r="J90" s="1" t="s">
        <v>140</v>
      </c>
      <c r="K90" s="2">
        <v>45174.40902777778</v>
      </c>
      <c r="L90" s="1" t="s">
        <v>157</v>
      </c>
      <c r="M90" s="1">
        <v>1</v>
      </c>
      <c r="N90" s="1" t="s">
        <v>70</v>
      </c>
      <c r="O90" s="1" t="s">
        <v>71</v>
      </c>
      <c r="P90" s="1" t="s">
        <v>72</v>
      </c>
      <c r="Q90" s="1" t="s">
        <v>73</v>
      </c>
      <c r="R90" s="1" t="s">
        <v>73</v>
      </c>
      <c r="S90" s="1">
        <v>0</v>
      </c>
      <c r="T90" s="1">
        <v>0</v>
      </c>
      <c r="U90" s="1">
        <v>0</v>
      </c>
      <c r="V90" s="1">
        <v>2630500</v>
      </c>
      <c r="W90" s="1">
        <v>0</v>
      </c>
      <c r="X90" s="1" t="s">
        <v>73</v>
      </c>
      <c r="Y90" s="1" t="s">
        <v>89</v>
      </c>
      <c r="Z90" s="1" t="s">
        <v>1628</v>
      </c>
      <c r="AA90" s="1" t="s">
        <v>1629</v>
      </c>
      <c r="AB90" s="1" t="s">
        <v>1630</v>
      </c>
      <c r="AC90" s="1"/>
      <c r="AD90" s="1"/>
      <c r="AE90" s="1" t="s">
        <v>65</v>
      </c>
      <c r="AF90" s="79">
        <v>45174</v>
      </c>
      <c r="AG90" s="1" t="s">
        <v>76</v>
      </c>
      <c r="AH90" s="79">
        <v>45174</v>
      </c>
      <c r="AI90" s="1"/>
      <c r="AJ90" s="79"/>
      <c r="AK90" s="1"/>
      <c r="AL90" s="79"/>
      <c r="AM90" s="1" t="s">
        <v>109</v>
      </c>
      <c r="AN90" s="79">
        <v>45174</v>
      </c>
      <c r="AO90" s="1" t="s">
        <v>1631</v>
      </c>
      <c r="AP90" s="1"/>
      <c r="AQ90" s="1" t="s">
        <v>93</v>
      </c>
      <c r="AR90" s="1">
        <v>1056001</v>
      </c>
      <c r="AS90" s="1" t="s">
        <v>1632</v>
      </c>
      <c r="AT90" s="1" t="s">
        <v>85</v>
      </c>
      <c r="AU90" s="1">
        <v>1</v>
      </c>
      <c r="AV90" s="1">
        <v>1</v>
      </c>
      <c r="AW90" s="1">
        <v>0</v>
      </c>
      <c r="AX90" s="1">
        <v>0.18402777777373558</v>
      </c>
      <c r="AY90" s="1">
        <v>0.25</v>
      </c>
      <c r="AZ90" s="1" t="s">
        <v>147</v>
      </c>
      <c r="BA90" s="1">
        <v>9</v>
      </c>
      <c r="BB90" s="1">
        <v>15</v>
      </c>
      <c r="BC90" s="1">
        <v>6</v>
      </c>
      <c r="BD90" s="1">
        <v>0.25</v>
      </c>
      <c r="BE90" s="1">
        <v>1</v>
      </c>
      <c r="BF90" s="1">
        <v>0.25</v>
      </c>
      <c r="BG90" s="1">
        <v>35</v>
      </c>
      <c r="BH90" s="1" t="s">
        <v>95</v>
      </c>
      <c r="BI90" s="1" t="b">
        <v>1</v>
      </c>
      <c r="BJ90" s="1" t="b">
        <v>1</v>
      </c>
      <c r="BK90" s="1">
        <v>4.4854417013848433</v>
      </c>
      <c r="BL90" s="1">
        <v>2.5</v>
      </c>
      <c r="BM90" s="1" t="s">
        <v>688</v>
      </c>
      <c r="BN90" s="1"/>
      <c r="BO90" s="1" t="s">
        <v>3543</v>
      </c>
      <c r="BP90" s="1" t="s">
        <v>157</v>
      </c>
    </row>
    <row r="91" spans="1:68" x14ac:dyDescent="0.25">
      <c r="A91" s="1">
        <v>17762</v>
      </c>
      <c r="B91" s="1">
        <v>52972403</v>
      </c>
      <c r="C91" s="1" t="s">
        <v>65</v>
      </c>
      <c r="D91" s="1" t="s">
        <v>80</v>
      </c>
      <c r="E91" s="1">
        <v>80100889</v>
      </c>
      <c r="F91" s="1" t="s">
        <v>109</v>
      </c>
      <c r="G91" s="1">
        <v>1060001</v>
      </c>
      <c r="H91" s="1" t="s">
        <v>110</v>
      </c>
      <c r="I91" s="1" t="s">
        <v>133</v>
      </c>
      <c r="J91" s="1" t="s">
        <v>134</v>
      </c>
      <c r="K91" s="2">
        <v>45174.611111111109</v>
      </c>
      <c r="L91" s="1" t="s">
        <v>366</v>
      </c>
      <c r="M91" s="1">
        <v>1</v>
      </c>
      <c r="N91" s="1" t="s">
        <v>70</v>
      </c>
      <c r="O91" s="1" t="s">
        <v>71</v>
      </c>
      <c r="P91" s="1" t="s">
        <v>72</v>
      </c>
      <c r="Q91" s="1" t="s">
        <v>73</v>
      </c>
      <c r="R91" s="1" t="s">
        <v>73</v>
      </c>
      <c r="S91" s="1">
        <v>0</v>
      </c>
      <c r="T91" s="1">
        <v>0</v>
      </c>
      <c r="U91" s="1">
        <v>0</v>
      </c>
      <c r="V91" s="1">
        <v>1748000</v>
      </c>
      <c r="W91" s="1">
        <v>0</v>
      </c>
      <c r="X91" s="1" t="s">
        <v>73</v>
      </c>
      <c r="Y91" s="1" t="s">
        <v>89</v>
      </c>
      <c r="Z91" s="1" t="s">
        <v>1633</v>
      </c>
      <c r="AA91" s="1" t="s">
        <v>136</v>
      </c>
      <c r="AB91" s="1" t="s">
        <v>1634</v>
      </c>
      <c r="AC91" s="1"/>
      <c r="AD91" s="1"/>
      <c r="AE91" s="1" t="s">
        <v>65</v>
      </c>
      <c r="AF91" s="79">
        <v>45174</v>
      </c>
      <c r="AG91" s="1" t="s">
        <v>76</v>
      </c>
      <c r="AH91" s="79">
        <v>45175</v>
      </c>
      <c r="AI91" s="1"/>
      <c r="AJ91" s="79"/>
      <c r="AK91" s="1"/>
      <c r="AL91" s="79"/>
      <c r="AM91" s="1" t="s">
        <v>109</v>
      </c>
      <c r="AN91" s="79">
        <v>45175</v>
      </c>
      <c r="AO91" s="1" t="s">
        <v>1635</v>
      </c>
      <c r="AP91" s="1"/>
      <c r="AQ91" s="1" t="s">
        <v>93</v>
      </c>
      <c r="AR91" s="1">
        <v>1060001</v>
      </c>
      <c r="AS91" s="1" t="s">
        <v>1636</v>
      </c>
      <c r="AT91" s="1" t="s">
        <v>1352</v>
      </c>
      <c r="AU91" s="1">
        <v>0</v>
      </c>
      <c r="AV91" s="1">
        <v>0</v>
      </c>
      <c r="AW91" s="1">
        <v>0</v>
      </c>
      <c r="AX91" s="1">
        <v>0.90486111111385981</v>
      </c>
      <c r="AY91" s="1">
        <v>0.95833333333333337</v>
      </c>
      <c r="AZ91" s="1" t="s">
        <v>319</v>
      </c>
      <c r="BA91" s="1">
        <v>14</v>
      </c>
      <c r="BB91" s="1">
        <v>13</v>
      </c>
      <c r="BC91" s="1">
        <v>23</v>
      </c>
      <c r="BD91" s="1">
        <v>0.95833333333333337</v>
      </c>
      <c r="BE91" s="1">
        <v>2</v>
      </c>
      <c r="BF91" s="1">
        <v>0.95833333333333337</v>
      </c>
      <c r="BG91" s="1">
        <v>35</v>
      </c>
      <c r="BH91" s="1" t="s">
        <v>95</v>
      </c>
      <c r="BI91" s="1" t="b">
        <v>0</v>
      </c>
      <c r="BJ91" s="1" t="b">
        <v>1</v>
      </c>
      <c r="BK91" s="1">
        <v>4.4855357638880378</v>
      </c>
      <c r="BL91" s="1">
        <v>2.5</v>
      </c>
      <c r="BM91" s="1" t="s">
        <v>709</v>
      </c>
      <c r="BN91" s="1"/>
      <c r="BO91" s="1" t="s">
        <v>3544</v>
      </c>
      <c r="BP91" s="1" t="s">
        <v>366</v>
      </c>
    </row>
    <row r="92" spans="1:68" x14ac:dyDescent="0.25">
      <c r="A92" s="1">
        <v>17763</v>
      </c>
      <c r="B92" s="1">
        <v>52972403</v>
      </c>
      <c r="C92" s="1" t="s">
        <v>65</v>
      </c>
      <c r="D92" s="1" t="s">
        <v>80</v>
      </c>
      <c r="E92" s="1">
        <v>80100889</v>
      </c>
      <c r="F92" s="1" t="s">
        <v>109</v>
      </c>
      <c r="G92" s="1">
        <v>1056001</v>
      </c>
      <c r="H92" s="1" t="s">
        <v>110</v>
      </c>
      <c r="I92" s="1" t="s">
        <v>133</v>
      </c>
      <c r="J92" s="1" t="s">
        <v>140</v>
      </c>
      <c r="K92" s="2">
        <v>45174.65</v>
      </c>
      <c r="L92" s="1" t="s">
        <v>887</v>
      </c>
      <c r="M92" s="1">
        <v>1</v>
      </c>
      <c r="N92" s="1" t="s">
        <v>1012</v>
      </c>
      <c r="O92" s="1" t="s">
        <v>915</v>
      </c>
      <c r="P92" s="1" t="s">
        <v>72</v>
      </c>
      <c r="Q92" s="1" t="s">
        <v>73</v>
      </c>
      <c r="R92" s="1" t="s">
        <v>73</v>
      </c>
      <c r="S92" s="1">
        <v>0</v>
      </c>
      <c r="T92" s="1">
        <v>0</v>
      </c>
      <c r="U92" s="1">
        <v>0</v>
      </c>
      <c r="V92" s="1">
        <v>2630500</v>
      </c>
      <c r="W92" s="1">
        <v>0</v>
      </c>
      <c r="X92" s="1" t="s">
        <v>73</v>
      </c>
      <c r="Y92" s="1" t="s">
        <v>89</v>
      </c>
      <c r="Z92" s="1" t="s">
        <v>1637</v>
      </c>
      <c r="AA92" s="1" t="s">
        <v>1638</v>
      </c>
      <c r="AB92" s="1" t="s">
        <v>1639</v>
      </c>
      <c r="AC92" s="1"/>
      <c r="AD92" s="1"/>
      <c r="AE92" s="1" t="s">
        <v>65</v>
      </c>
      <c r="AF92" s="79">
        <v>45174</v>
      </c>
      <c r="AG92" s="1" t="s">
        <v>76</v>
      </c>
      <c r="AH92" s="79">
        <v>45175</v>
      </c>
      <c r="AI92" s="1"/>
      <c r="AJ92" s="79"/>
      <c r="AK92" s="1"/>
      <c r="AL92" s="79"/>
      <c r="AM92" s="1" t="s">
        <v>109</v>
      </c>
      <c r="AN92" s="79">
        <v>45175</v>
      </c>
      <c r="AO92" s="1" t="s">
        <v>1640</v>
      </c>
      <c r="AP92" s="1"/>
      <c r="AQ92" s="1" t="s">
        <v>93</v>
      </c>
      <c r="AR92" s="1">
        <v>1056001</v>
      </c>
      <c r="AS92" s="1" t="s">
        <v>1641</v>
      </c>
      <c r="AT92" s="1" t="s">
        <v>85</v>
      </c>
      <c r="AU92" s="1">
        <v>1</v>
      </c>
      <c r="AV92" s="1">
        <v>1</v>
      </c>
      <c r="AW92" s="1">
        <v>0</v>
      </c>
      <c r="AX92" s="1">
        <v>0.87013888888759539</v>
      </c>
      <c r="AY92" s="1">
        <v>0.91666666666666663</v>
      </c>
      <c r="AZ92" s="1" t="s">
        <v>147</v>
      </c>
      <c r="BA92" s="1">
        <v>15</v>
      </c>
      <c r="BB92" s="1">
        <v>13</v>
      </c>
      <c r="BC92" s="1">
        <v>22</v>
      </c>
      <c r="BD92" s="1">
        <v>0.91666666666666663</v>
      </c>
      <c r="BE92" s="1">
        <v>2</v>
      </c>
      <c r="BF92" s="1">
        <v>0.91666666666666663</v>
      </c>
      <c r="BG92" s="1">
        <v>35</v>
      </c>
      <c r="BH92" s="1" t="s">
        <v>95</v>
      </c>
      <c r="BI92" s="1" t="b">
        <v>1</v>
      </c>
      <c r="BJ92" s="1" t="b">
        <v>1</v>
      </c>
      <c r="BK92" s="1">
        <v>-45400.9911627662</v>
      </c>
      <c r="BL92" s="1">
        <v>-32408.958333333332</v>
      </c>
      <c r="BM92" s="1" t="s">
        <v>284</v>
      </c>
      <c r="BN92" s="1"/>
      <c r="BO92" s="1" t="s">
        <v>3545</v>
      </c>
      <c r="BP92" s="1" t="s">
        <v>887</v>
      </c>
    </row>
    <row r="93" spans="1:68" x14ac:dyDescent="0.25">
      <c r="A93" s="1">
        <v>17764</v>
      </c>
      <c r="B93" s="1">
        <v>52972403</v>
      </c>
      <c r="C93" s="1" t="s">
        <v>65</v>
      </c>
      <c r="D93" s="1" t="s">
        <v>80</v>
      </c>
      <c r="E93" s="1">
        <v>80761207</v>
      </c>
      <c r="F93" s="1" t="s">
        <v>173</v>
      </c>
      <c r="G93" s="1">
        <v>1224001</v>
      </c>
      <c r="H93" s="1" t="s">
        <v>110</v>
      </c>
      <c r="I93" s="1" t="s">
        <v>1010</v>
      </c>
      <c r="J93" s="1" t="s">
        <v>1011</v>
      </c>
      <c r="K93" s="2">
        <v>45174.707638888889</v>
      </c>
      <c r="L93" s="1" t="s">
        <v>900</v>
      </c>
      <c r="M93" s="1">
        <v>1</v>
      </c>
      <c r="N93" s="1" t="s">
        <v>1374</v>
      </c>
      <c r="O93" s="1" t="s">
        <v>915</v>
      </c>
      <c r="P93" s="1" t="s">
        <v>177</v>
      </c>
      <c r="Q93" s="1" t="s">
        <v>73</v>
      </c>
      <c r="R93" s="1" t="s">
        <v>73</v>
      </c>
      <c r="S93" s="1">
        <v>0</v>
      </c>
      <c r="T93" s="1">
        <v>0</v>
      </c>
      <c r="U93" s="1">
        <v>0</v>
      </c>
      <c r="V93" s="1">
        <v>1160000</v>
      </c>
      <c r="W93" s="1">
        <v>426000</v>
      </c>
      <c r="X93" s="1" t="s">
        <v>73</v>
      </c>
      <c r="Y93" s="1" t="s">
        <v>89</v>
      </c>
      <c r="Z93" s="1" t="s">
        <v>1642</v>
      </c>
      <c r="AA93" s="1" t="s">
        <v>1416</v>
      </c>
      <c r="AB93" s="1" t="s">
        <v>1643</v>
      </c>
      <c r="AC93" s="1"/>
      <c r="AD93" s="1"/>
      <c r="AE93" s="1" t="s">
        <v>65</v>
      </c>
      <c r="AF93" s="79">
        <v>45174</v>
      </c>
      <c r="AG93" s="1" t="s">
        <v>76</v>
      </c>
      <c r="AH93" s="79">
        <v>45175</v>
      </c>
      <c r="AI93" s="1"/>
      <c r="AJ93" s="79"/>
      <c r="AK93" s="1"/>
      <c r="AL93" s="79"/>
      <c r="AM93" s="1" t="s">
        <v>173</v>
      </c>
      <c r="AN93" s="79">
        <v>45175</v>
      </c>
      <c r="AO93" s="1" t="s">
        <v>1644</v>
      </c>
      <c r="AP93" s="1"/>
      <c r="AQ93" s="1" t="s">
        <v>93</v>
      </c>
      <c r="AR93" s="1">
        <v>1224001</v>
      </c>
      <c r="AS93" s="1" t="s">
        <v>1645</v>
      </c>
      <c r="AT93" s="1" t="s">
        <v>85</v>
      </c>
      <c r="AU93" s="1">
        <v>1</v>
      </c>
      <c r="AV93" s="1">
        <v>1</v>
      </c>
      <c r="AW93" s="1">
        <v>0</v>
      </c>
      <c r="AX93" s="1">
        <v>0.81458333333284827</v>
      </c>
      <c r="AY93" s="1">
        <v>0.875</v>
      </c>
      <c r="AZ93" s="1" t="s">
        <v>683</v>
      </c>
      <c r="BA93" s="1">
        <v>16</v>
      </c>
      <c r="BB93" s="1">
        <v>13</v>
      </c>
      <c r="BC93" s="1">
        <v>21</v>
      </c>
      <c r="BD93" s="1">
        <v>0.875</v>
      </c>
      <c r="BE93" s="1">
        <v>2</v>
      </c>
      <c r="BF93" s="1">
        <v>0.875</v>
      </c>
      <c r="BG93" s="1">
        <v>35</v>
      </c>
      <c r="BH93" s="1" t="s">
        <v>95</v>
      </c>
      <c r="BI93" s="1" t="b">
        <v>1</v>
      </c>
      <c r="BJ93" s="1" t="b">
        <v>1</v>
      </c>
      <c r="BK93" s="1">
        <v>-45400.991200081022</v>
      </c>
      <c r="BL93" s="1">
        <v>-32408.958333333332</v>
      </c>
      <c r="BM93" s="1" t="s">
        <v>284</v>
      </c>
      <c r="BN93" s="1"/>
      <c r="BO93" s="1" t="s">
        <v>3546</v>
      </c>
      <c r="BP93" s="1" t="s">
        <v>900</v>
      </c>
    </row>
    <row r="94" spans="1:68" x14ac:dyDescent="0.25">
      <c r="A94" s="1">
        <v>17765</v>
      </c>
      <c r="B94" s="1">
        <v>52972403</v>
      </c>
      <c r="C94" s="1" t="s">
        <v>65</v>
      </c>
      <c r="D94" s="1" t="s">
        <v>80</v>
      </c>
      <c r="E94" s="1">
        <v>79530286</v>
      </c>
      <c r="F94" s="1" t="s">
        <v>81</v>
      </c>
      <c r="G94" s="1">
        <v>1197001</v>
      </c>
      <c r="H94" s="1" t="s">
        <v>110</v>
      </c>
      <c r="I94" s="1" t="s">
        <v>205</v>
      </c>
      <c r="J94" s="1" t="s">
        <v>206</v>
      </c>
      <c r="K94" s="2">
        <v>45174.854166666664</v>
      </c>
      <c r="L94" s="1" t="s">
        <v>207</v>
      </c>
      <c r="M94" s="1">
        <v>1</v>
      </c>
      <c r="N94" s="1" t="s">
        <v>70</v>
      </c>
      <c r="O94" s="1" t="s">
        <v>71</v>
      </c>
      <c r="P94" s="1" t="s">
        <v>177</v>
      </c>
      <c r="Q94" s="1" t="s">
        <v>73</v>
      </c>
      <c r="R94" s="1" t="s">
        <v>73</v>
      </c>
      <c r="S94" s="1">
        <v>0</v>
      </c>
      <c r="T94" s="1">
        <v>0</v>
      </c>
      <c r="U94" s="1">
        <v>0</v>
      </c>
      <c r="V94" s="1">
        <v>1160000</v>
      </c>
      <c r="W94" s="1">
        <v>0</v>
      </c>
      <c r="X94" s="1" t="s">
        <v>73</v>
      </c>
      <c r="Y94" s="1" t="s">
        <v>74</v>
      </c>
      <c r="Z94" s="1" t="s">
        <v>1646</v>
      </c>
      <c r="AA94" s="1" t="s">
        <v>189</v>
      </c>
      <c r="AB94" s="1" t="s">
        <v>75</v>
      </c>
      <c r="AC94" s="1"/>
      <c r="AD94" s="1"/>
      <c r="AE94" s="1" t="s">
        <v>65</v>
      </c>
      <c r="AF94" s="79">
        <v>45174</v>
      </c>
      <c r="AG94" s="1" t="s">
        <v>76</v>
      </c>
      <c r="AH94" s="79">
        <v>45175</v>
      </c>
      <c r="AI94" s="1" t="s">
        <v>149</v>
      </c>
      <c r="AJ94" s="79">
        <v>45175</v>
      </c>
      <c r="AK94" s="1" t="s">
        <v>231</v>
      </c>
      <c r="AL94" s="79">
        <v>45176</v>
      </c>
      <c r="AM94" s="1" t="s">
        <v>81</v>
      </c>
      <c r="AN94" s="79">
        <v>45176</v>
      </c>
      <c r="AO94" s="1" t="s">
        <v>1647</v>
      </c>
      <c r="AP94" s="1"/>
      <c r="AQ94" s="1" t="s">
        <v>77</v>
      </c>
      <c r="AR94" s="1">
        <v>1197001</v>
      </c>
      <c r="AS94" s="1" t="s">
        <v>1611</v>
      </c>
      <c r="AT94" s="1" t="s">
        <v>1627</v>
      </c>
      <c r="AU94" s="1">
        <v>1</v>
      </c>
      <c r="AV94" s="1">
        <v>0</v>
      </c>
      <c r="AW94" s="1">
        <v>1</v>
      </c>
      <c r="AX94" s="1">
        <v>0.67708333333575865</v>
      </c>
      <c r="AY94" s="1">
        <v>2.0416666666666665</v>
      </c>
      <c r="AZ94" s="1" t="s">
        <v>209</v>
      </c>
      <c r="BA94" s="1">
        <v>20</v>
      </c>
      <c r="BB94" s="1">
        <v>21</v>
      </c>
      <c r="BC94" s="1">
        <v>1</v>
      </c>
      <c r="BD94" s="1">
        <v>4.1666666666666664E-2</v>
      </c>
      <c r="BE94" s="1">
        <v>3</v>
      </c>
      <c r="BF94" s="1">
        <v>2.0416666666666665</v>
      </c>
      <c r="BG94" s="1">
        <v>35</v>
      </c>
      <c r="BH94" s="1" t="s">
        <v>95</v>
      </c>
      <c r="BI94" s="1" t="b">
        <v>1</v>
      </c>
      <c r="BJ94" s="1" t="b">
        <v>1</v>
      </c>
      <c r="BK94" s="1">
        <v>-45400.991223379628</v>
      </c>
      <c r="BL94" s="1">
        <v>-32408.958333333332</v>
      </c>
      <c r="BM94" s="1" t="s">
        <v>284</v>
      </c>
      <c r="BN94" s="1"/>
      <c r="BO94" s="1" t="s">
        <v>3547</v>
      </c>
      <c r="BP94" s="1" t="s">
        <v>207</v>
      </c>
    </row>
    <row r="95" spans="1:68" x14ac:dyDescent="0.25">
      <c r="A95" s="1">
        <v>17766</v>
      </c>
      <c r="B95" s="1">
        <v>52972403</v>
      </c>
      <c r="C95" s="1" t="s">
        <v>65</v>
      </c>
      <c r="D95" s="1" t="s">
        <v>80</v>
      </c>
      <c r="E95" s="1">
        <v>79530286</v>
      </c>
      <c r="F95" s="1" t="s">
        <v>81</v>
      </c>
      <c r="G95" s="1">
        <v>1197001</v>
      </c>
      <c r="H95" s="1" t="s">
        <v>110</v>
      </c>
      <c r="I95" s="1" t="s">
        <v>205</v>
      </c>
      <c r="J95" s="1" t="s">
        <v>206</v>
      </c>
      <c r="K95" s="2">
        <v>45174.856249999997</v>
      </c>
      <c r="L95" s="1" t="s">
        <v>207</v>
      </c>
      <c r="M95" s="1">
        <v>1</v>
      </c>
      <c r="N95" s="1" t="s">
        <v>70</v>
      </c>
      <c r="O95" s="1" t="s">
        <v>71</v>
      </c>
      <c r="P95" s="1" t="s">
        <v>177</v>
      </c>
      <c r="Q95" s="1" t="s">
        <v>73</v>
      </c>
      <c r="R95" s="1" t="s">
        <v>73</v>
      </c>
      <c r="S95" s="1">
        <v>0</v>
      </c>
      <c r="T95" s="1">
        <v>0</v>
      </c>
      <c r="U95" s="1">
        <v>0</v>
      </c>
      <c r="V95" s="1">
        <v>1160000</v>
      </c>
      <c r="W95" s="1">
        <v>0</v>
      </c>
      <c r="X95" s="1" t="s">
        <v>73</v>
      </c>
      <c r="Y95" s="1" t="s">
        <v>74</v>
      </c>
      <c r="Z95" s="1" t="s">
        <v>1648</v>
      </c>
      <c r="AA95" s="1" t="s">
        <v>189</v>
      </c>
      <c r="AB95" s="1" t="s">
        <v>75</v>
      </c>
      <c r="AC95" s="1"/>
      <c r="AD95" s="1"/>
      <c r="AE95" s="1" t="s">
        <v>65</v>
      </c>
      <c r="AF95" s="79">
        <v>45174</v>
      </c>
      <c r="AG95" s="1" t="s">
        <v>76</v>
      </c>
      <c r="AH95" s="79">
        <v>45175</v>
      </c>
      <c r="AI95" s="1" t="s">
        <v>149</v>
      </c>
      <c r="AJ95" s="79">
        <v>45175</v>
      </c>
      <c r="AK95" s="1" t="s">
        <v>231</v>
      </c>
      <c r="AL95" s="79">
        <v>45176</v>
      </c>
      <c r="AM95" s="1" t="s">
        <v>81</v>
      </c>
      <c r="AN95" s="79">
        <v>45176</v>
      </c>
      <c r="AO95" s="1" t="s">
        <v>1649</v>
      </c>
      <c r="AP95" s="1"/>
      <c r="AQ95" s="1" t="s">
        <v>77</v>
      </c>
      <c r="AR95" s="1">
        <v>1197001</v>
      </c>
      <c r="AS95" s="1" t="s">
        <v>1104</v>
      </c>
      <c r="AT95" s="1" t="s">
        <v>1627</v>
      </c>
      <c r="AU95" s="1">
        <v>1</v>
      </c>
      <c r="AV95" s="1">
        <v>0</v>
      </c>
      <c r="AW95" s="1">
        <v>1</v>
      </c>
      <c r="AX95" s="1">
        <v>0.67708333333575865</v>
      </c>
      <c r="AY95" s="1">
        <v>2.0416666666666665</v>
      </c>
      <c r="AZ95" s="1" t="s">
        <v>209</v>
      </c>
      <c r="BA95" s="1">
        <v>20</v>
      </c>
      <c r="BB95" s="1">
        <v>21</v>
      </c>
      <c r="BC95" s="1">
        <v>1</v>
      </c>
      <c r="BD95" s="1">
        <v>4.1666666666666664E-2</v>
      </c>
      <c r="BE95" s="1">
        <v>3</v>
      </c>
      <c r="BF95" s="1">
        <v>2.0416666666666665</v>
      </c>
      <c r="BG95" s="1">
        <v>35</v>
      </c>
      <c r="BH95" s="1" t="s">
        <v>95</v>
      </c>
      <c r="BI95" s="1" t="b">
        <v>1</v>
      </c>
      <c r="BJ95" s="1" t="b">
        <v>1</v>
      </c>
      <c r="BK95" s="1">
        <v>-45400.991267939811</v>
      </c>
      <c r="BL95" s="1">
        <v>-32408.958333333332</v>
      </c>
      <c r="BM95" s="1" t="s">
        <v>284</v>
      </c>
      <c r="BN95" s="1"/>
      <c r="BO95" s="1" t="s">
        <v>3548</v>
      </c>
      <c r="BP95" s="1" t="s">
        <v>207</v>
      </c>
    </row>
    <row r="96" spans="1:68" x14ac:dyDescent="0.25">
      <c r="A96" s="1">
        <v>17767</v>
      </c>
      <c r="B96" s="1">
        <v>52972403</v>
      </c>
      <c r="C96" s="1" t="s">
        <v>65</v>
      </c>
      <c r="D96" s="1" t="s">
        <v>80</v>
      </c>
      <c r="E96" s="1">
        <v>79530286</v>
      </c>
      <c r="F96" s="1" t="s">
        <v>81</v>
      </c>
      <c r="G96" s="1">
        <v>1060001</v>
      </c>
      <c r="H96" s="1" t="s">
        <v>110</v>
      </c>
      <c r="I96" s="1" t="s">
        <v>133</v>
      </c>
      <c r="J96" s="1" t="s">
        <v>134</v>
      </c>
      <c r="K96" s="2">
        <v>45174.90625</v>
      </c>
      <c r="L96" s="1" t="s">
        <v>1601</v>
      </c>
      <c r="M96" s="1">
        <v>1</v>
      </c>
      <c r="N96" s="1" t="s">
        <v>70</v>
      </c>
      <c r="O96" s="1" t="s">
        <v>71</v>
      </c>
      <c r="P96" s="1" t="s">
        <v>72</v>
      </c>
      <c r="Q96" s="1" t="s">
        <v>73</v>
      </c>
      <c r="R96" s="1" t="s">
        <v>73</v>
      </c>
      <c r="S96" s="1">
        <v>0</v>
      </c>
      <c r="T96" s="1">
        <v>0</v>
      </c>
      <c r="U96" s="1">
        <v>0</v>
      </c>
      <c r="V96" s="1">
        <v>2682600</v>
      </c>
      <c r="W96" s="1">
        <v>0</v>
      </c>
      <c r="X96" s="1" t="s">
        <v>73</v>
      </c>
      <c r="Y96" s="1" t="s">
        <v>74</v>
      </c>
      <c r="Z96" s="1" t="s">
        <v>1650</v>
      </c>
      <c r="AA96" s="1" t="s">
        <v>271</v>
      </c>
      <c r="AB96" s="1" t="s">
        <v>75</v>
      </c>
      <c r="AC96" s="1"/>
      <c r="AD96" s="1"/>
      <c r="AE96" s="1" t="s">
        <v>65</v>
      </c>
      <c r="AF96" s="79">
        <v>45174</v>
      </c>
      <c r="AG96" s="1" t="s">
        <v>76</v>
      </c>
      <c r="AH96" s="79">
        <v>45176</v>
      </c>
      <c r="AI96" s="1" t="s">
        <v>149</v>
      </c>
      <c r="AJ96" s="79">
        <v>45176</v>
      </c>
      <c r="AK96" s="1" t="s">
        <v>231</v>
      </c>
      <c r="AL96" s="79">
        <v>45180</v>
      </c>
      <c r="AM96" s="1" t="s">
        <v>81</v>
      </c>
      <c r="AN96" s="79">
        <v>45180</v>
      </c>
      <c r="AO96" s="1" t="s">
        <v>1651</v>
      </c>
      <c r="AP96" s="1"/>
      <c r="AQ96" s="1" t="s">
        <v>77</v>
      </c>
      <c r="AR96" s="1">
        <v>1060001</v>
      </c>
      <c r="AS96" s="1" t="s">
        <v>1599</v>
      </c>
      <c r="AT96" s="1" t="s">
        <v>85</v>
      </c>
      <c r="AU96" s="1">
        <v>1</v>
      </c>
      <c r="AV96" s="1">
        <v>1</v>
      </c>
      <c r="AW96" s="1">
        <v>0</v>
      </c>
      <c r="AX96" s="1">
        <v>1.4229166666700621</v>
      </c>
      <c r="AY96" s="1">
        <v>3.625</v>
      </c>
      <c r="AZ96" s="1" t="s">
        <v>319</v>
      </c>
      <c r="BA96" s="1">
        <v>21</v>
      </c>
      <c r="BB96" s="1">
        <v>12</v>
      </c>
      <c r="BC96" s="1">
        <v>15</v>
      </c>
      <c r="BD96" s="1">
        <v>0.625</v>
      </c>
      <c r="BE96" s="1">
        <v>5</v>
      </c>
      <c r="BF96" s="1">
        <v>3.625</v>
      </c>
      <c r="BG96" s="1">
        <v>35</v>
      </c>
      <c r="BH96" s="1" t="s">
        <v>95</v>
      </c>
      <c r="BI96" s="1" t="b">
        <v>1</v>
      </c>
      <c r="BJ96" s="1" t="b">
        <v>1</v>
      </c>
      <c r="BK96" s="1">
        <v>-45401.407892164352</v>
      </c>
      <c r="BL96" s="1">
        <v>-32409.375</v>
      </c>
      <c r="BM96" s="1" t="s">
        <v>1913</v>
      </c>
      <c r="BN96" s="1"/>
      <c r="BO96" s="1" t="s">
        <v>3549</v>
      </c>
      <c r="BP96" s="1" t="s">
        <v>1601</v>
      </c>
    </row>
    <row r="97" spans="1:68" x14ac:dyDescent="0.25">
      <c r="A97" s="1">
        <v>17769</v>
      </c>
      <c r="B97" s="1">
        <v>52972403</v>
      </c>
      <c r="C97" s="1" t="s">
        <v>65</v>
      </c>
      <c r="D97" s="1" t="s">
        <v>1291</v>
      </c>
      <c r="E97" s="1">
        <v>52272753</v>
      </c>
      <c r="F97" s="1" t="s">
        <v>149</v>
      </c>
      <c r="G97" s="1">
        <v>1427001</v>
      </c>
      <c r="H97" s="1" t="s">
        <v>110</v>
      </c>
      <c r="I97" s="1" t="s">
        <v>1368</v>
      </c>
      <c r="J97" s="1" t="s">
        <v>1369</v>
      </c>
      <c r="K97" s="2">
        <v>45176.377083333333</v>
      </c>
      <c r="L97" s="1" t="s">
        <v>829</v>
      </c>
      <c r="M97" s="1">
        <v>5</v>
      </c>
      <c r="N97" s="1" t="s">
        <v>1012</v>
      </c>
      <c r="O97" s="1" t="s">
        <v>915</v>
      </c>
      <c r="P97" s="1" t="s">
        <v>88</v>
      </c>
      <c r="Q97" s="1" t="s">
        <v>73</v>
      </c>
      <c r="R97" s="1" t="s">
        <v>73</v>
      </c>
      <c r="S97" s="1">
        <v>0</v>
      </c>
      <c r="T97" s="1">
        <v>0</v>
      </c>
      <c r="U97" s="1">
        <v>0</v>
      </c>
      <c r="V97" s="1">
        <v>200000</v>
      </c>
      <c r="W97" s="1">
        <v>0</v>
      </c>
      <c r="X97" s="1" t="s">
        <v>73</v>
      </c>
      <c r="Y97" s="1" t="s">
        <v>74</v>
      </c>
      <c r="Z97" s="1" t="s">
        <v>1292</v>
      </c>
      <c r="AA97" s="1" t="s">
        <v>1388</v>
      </c>
      <c r="AB97" s="1" t="s">
        <v>75</v>
      </c>
      <c r="AC97" s="1"/>
      <c r="AD97" s="1" t="s">
        <v>76</v>
      </c>
      <c r="AE97" s="1" t="s">
        <v>65</v>
      </c>
      <c r="AF97" s="79">
        <v>45176</v>
      </c>
      <c r="AG97" s="1"/>
      <c r="AH97" s="79"/>
      <c r="AI97" s="1"/>
      <c r="AJ97" s="79"/>
      <c r="AK97" s="1"/>
      <c r="AL97" s="79"/>
      <c r="AM97" s="1"/>
      <c r="AN97" s="79"/>
      <c r="AO97" s="1" t="s">
        <v>1652</v>
      </c>
      <c r="AP97" s="1"/>
      <c r="AQ97" s="1" t="s">
        <v>77</v>
      </c>
      <c r="AR97" s="1">
        <v>1427001</v>
      </c>
      <c r="AS97" s="1" t="s">
        <v>1335</v>
      </c>
      <c r="AT97" s="1" t="s">
        <v>1653</v>
      </c>
      <c r="AU97" s="1">
        <v>5</v>
      </c>
      <c r="AV97" s="1">
        <v>0</v>
      </c>
      <c r="AW97" s="1">
        <v>5</v>
      </c>
      <c r="AX97" s="1">
        <v>0</v>
      </c>
      <c r="AY97" s="1">
        <v>0</v>
      </c>
      <c r="AZ97" s="1" t="s">
        <v>889</v>
      </c>
      <c r="BA97" s="1">
        <v>9</v>
      </c>
      <c r="BB97" s="1">
        <v>0</v>
      </c>
      <c r="BC97" s="1">
        <v>15</v>
      </c>
      <c r="BD97" s="1">
        <v>0.625</v>
      </c>
      <c r="BE97" s="1">
        <v>-32257</v>
      </c>
      <c r="BF97" s="1">
        <v>-32258.375</v>
      </c>
      <c r="BG97" s="1">
        <v>33</v>
      </c>
      <c r="BH97" s="1" t="s">
        <v>95</v>
      </c>
      <c r="BI97" s="1" t="b">
        <v>1</v>
      </c>
      <c r="BJ97" s="1" t="b">
        <v>1</v>
      </c>
      <c r="BK97" s="1">
        <v>2.7794767013911041</v>
      </c>
      <c r="BL97" s="1">
        <v>1.75</v>
      </c>
      <c r="BM97" s="1" t="s">
        <v>265</v>
      </c>
      <c r="BN97" s="1"/>
      <c r="BO97" s="1" t="s">
        <v>3550</v>
      </c>
      <c r="BP97" s="1" t="s">
        <v>829</v>
      </c>
    </row>
    <row r="98" spans="1:68" x14ac:dyDescent="0.25">
      <c r="A98" s="1">
        <v>17770</v>
      </c>
      <c r="B98" s="1">
        <v>52972403</v>
      </c>
      <c r="C98" s="1" t="s">
        <v>65</v>
      </c>
      <c r="D98" s="1" t="s">
        <v>80</v>
      </c>
      <c r="E98" s="1">
        <v>79530286</v>
      </c>
      <c r="F98" s="1" t="s">
        <v>81</v>
      </c>
      <c r="G98" s="1">
        <v>1427001</v>
      </c>
      <c r="H98" s="1" t="s">
        <v>110</v>
      </c>
      <c r="I98" s="1" t="s">
        <v>1368</v>
      </c>
      <c r="J98" s="1" t="s">
        <v>1369</v>
      </c>
      <c r="K98" s="2">
        <v>45176.385416666664</v>
      </c>
      <c r="L98" s="1" t="s">
        <v>829</v>
      </c>
      <c r="M98" s="1">
        <v>5</v>
      </c>
      <c r="N98" s="1" t="s">
        <v>1012</v>
      </c>
      <c r="O98" s="1" t="s">
        <v>915</v>
      </c>
      <c r="P98" s="1" t="s">
        <v>88</v>
      </c>
      <c r="Q98" s="1" t="s">
        <v>73</v>
      </c>
      <c r="R98" s="1" t="s">
        <v>73</v>
      </c>
      <c r="S98" s="1">
        <v>0</v>
      </c>
      <c r="T98" s="1">
        <v>0</v>
      </c>
      <c r="U98" s="1">
        <v>0</v>
      </c>
      <c r="V98" s="1">
        <v>200000</v>
      </c>
      <c r="W98" s="1">
        <v>0</v>
      </c>
      <c r="X98" s="1" t="s">
        <v>73</v>
      </c>
      <c r="Y98" s="1" t="s">
        <v>74</v>
      </c>
      <c r="Z98" s="1" t="s">
        <v>1654</v>
      </c>
      <c r="AA98" s="1" t="s">
        <v>1388</v>
      </c>
      <c r="AB98" s="1" t="s">
        <v>75</v>
      </c>
      <c r="AC98" s="1"/>
      <c r="AD98" s="1"/>
      <c r="AE98" s="1" t="s">
        <v>65</v>
      </c>
      <c r="AF98" s="79">
        <v>45176</v>
      </c>
      <c r="AG98" s="1" t="s">
        <v>76</v>
      </c>
      <c r="AH98" s="79">
        <v>45177</v>
      </c>
      <c r="AI98" s="1" t="s">
        <v>149</v>
      </c>
      <c r="AJ98" s="79">
        <v>45177</v>
      </c>
      <c r="AK98" s="1" t="s">
        <v>231</v>
      </c>
      <c r="AL98" s="79">
        <v>45180</v>
      </c>
      <c r="AM98" s="1" t="s">
        <v>81</v>
      </c>
      <c r="AN98" s="79">
        <v>45180</v>
      </c>
      <c r="AO98" s="1" t="s">
        <v>1655</v>
      </c>
      <c r="AP98" s="1"/>
      <c r="AQ98" s="1" t="s">
        <v>77</v>
      </c>
      <c r="AR98" s="1">
        <v>1427001</v>
      </c>
      <c r="AS98" s="1" t="s">
        <v>1335</v>
      </c>
      <c r="AT98" s="1" t="s">
        <v>85</v>
      </c>
      <c r="AU98" s="1">
        <v>5</v>
      </c>
      <c r="AV98" s="1">
        <v>5</v>
      </c>
      <c r="AW98" s="1">
        <v>0</v>
      </c>
      <c r="AX98" s="1">
        <v>1.0305555555605679</v>
      </c>
      <c r="AY98" s="1">
        <v>2.125</v>
      </c>
      <c r="AZ98" s="1" t="s">
        <v>901</v>
      </c>
      <c r="BA98" s="1">
        <v>9</v>
      </c>
      <c r="BB98" s="1">
        <v>12</v>
      </c>
      <c r="BC98" s="1">
        <v>3</v>
      </c>
      <c r="BD98" s="1">
        <v>0.125</v>
      </c>
      <c r="BE98" s="1">
        <v>3</v>
      </c>
      <c r="BF98" s="1">
        <v>2.125</v>
      </c>
      <c r="BG98" s="1">
        <v>33</v>
      </c>
      <c r="BH98" s="1" t="s">
        <v>95</v>
      </c>
      <c r="BI98" s="1" t="b">
        <v>1</v>
      </c>
      <c r="BJ98" s="1" t="b">
        <v>1</v>
      </c>
      <c r="BK98" s="1">
        <v>3.9603298611109494</v>
      </c>
      <c r="BL98" s="1">
        <v>3.9583333333333335</v>
      </c>
      <c r="BM98" s="1" t="s">
        <v>264</v>
      </c>
      <c r="BN98" s="1"/>
      <c r="BO98" s="1" t="s">
        <v>3551</v>
      </c>
      <c r="BP98" s="1" t="s">
        <v>829</v>
      </c>
    </row>
    <row r="99" spans="1:68" x14ac:dyDescent="0.25">
      <c r="A99" s="1">
        <v>17771</v>
      </c>
      <c r="B99" s="1">
        <v>52972403</v>
      </c>
      <c r="C99" s="1" t="s">
        <v>65</v>
      </c>
      <c r="D99" s="1" t="s">
        <v>80</v>
      </c>
      <c r="E99" s="1">
        <v>79530286</v>
      </c>
      <c r="F99" s="1" t="s">
        <v>81</v>
      </c>
      <c r="G99" s="1">
        <v>1198001</v>
      </c>
      <c r="H99" s="1" t="s">
        <v>110</v>
      </c>
      <c r="I99" s="1" t="s">
        <v>397</v>
      </c>
      <c r="J99" s="1" t="s">
        <v>398</v>
      </c>
      <c r="K99" s="2">
        <v>45176.624305555553</v>
      </c>
      <c r="L99" s="1" t="s">
        <v>1656</v>
      </c>
      <c r="M99" s="1">
        <v>1</v>
      </c>
      <c r="N99" s="1" t="s">
        <v>1374</v>
      </c>
      <c r="O99" s="1" t="s">
        <v>915</v>
      </c>
      <c r="P99" s="1" t="s">
        <v>177</v>
      </c>
      <c r="Q99" s="1" t="s">
        <v>73</v>
      </c>
      <c r="R99" s="1" t="s">
        <v>73</v>
      </c>
      <c r="S99" s="1">
        <v>0</v>
      </c>
      <c r="T99" s="1">
        <v>0</v>
      </c>
      <c r="U99" s="1">
        <v>0</v>
      </c>
      <c r="V99" s="1">
        <v>1160000</v>
      </c>
      <c r="W99" s="1">
        <v>61800</v>
      </c>
      <c r="X99" s="1" t="s">
        <v>73</v>
      </c>
      <c r="Y99" s="1" t="s">
        <v>74</v>
      </c>
      <c r="Z99" s="1" t="s">
        <v>1657</v>
      </c>
      <c r="AA99" s="1" t="s">
        <v>1416</v>
      </c>
      <c r="AB99" s="1" t="s">
        <v>75</v>
      </c>
      <c r="AC99" s="1"/>
      <c r="AD99" s="1"/>
      <c r="AE99" s="1" t="s">
        <v>65</v>
      </c>
      <c r="AF99" s="79">
        <v>45176</v>
      </c>
      <c r="AG99" s="1" t="s">
        <v>76</v>
      </c>
      <c r="AH99" s="79">
        <v>45177</v>
      </c>
      <c r="AI99" s="1" t="s">
        <v>149</v>
      </c>
      <c r="AJ99" s="79">
        <v>45177</v>
      </c>
      <c r="AK99" s="1" t="s">
        <v>231</v>
      </c>
      <c r="AL99" s="79">
        <v>45180</v>
      </c>
      <c r="AM99" s="1" t="s">
        <v>81</v>
      </c>
      <c r="AN99" s="79">
        <v>45180</v>
      </c>
      <c r="AO99" s="1" t="s">
        <v>1658</v>
      </c>
      <c r="AP99" s="1"/>
      <c r="AQ99" s="1" t="s">
        <v>77</v>
      </c>
      <c r="AR99" s="1">
        <v>1198001</v>
      </c>
      <c r="AS99" s="1" t="s">
        <v>1335</v>
      </c>
      <c r="AT99" s="1" t="s">
        <v>1352</v>
      </c>
      <c r="AU99" s="1">
        <v>1</v>
      </c>
      <c r="AV99" s="1">
        <v>0</v>
      </c>
      <c r="AW99" s="1">
        <v>1</v>
      </c>
      <c r="AX99" s="1">
        <v>0.87013888888759539</v>
      </c>
      <c r="AY99" s="1">
        <v>1.9166666666666665</v>
      </c>
      <c r="AZ99" s="1" t="s">
        <v>910</v>
      </c>
      <c r="BA99" s="1">
        <v>14</v>
      </c>
      <c r="BB99" s="1">
        <v>12</v>
      </c>
      <c r="BC99" s="1">
        <v>22</v>
      </c>
      <c r="BD99" s="1">
        <v>0.91666666666666663</v>
      </c>
      <c r="BE99" s="1">
        <v>3</v>
      </c>
      <c r="BF99" s="1">
        <v>1.9166666666666665</v>
      </c>
      <c r="BG99" s="1">
        <v>33</v>
      </c>
      <c r="BH99" s="1" t="s">
        <v>95</v>
      </c>
      <c r="BI99" s="1" t="b">
        <v>1</v>
      </c>
      <c r="BJ99" s="1" t="b">
        <v>1</v>
      </c>
      <c r="BK99" s="1">
        <v>3.9599309375043958</v>
      </c>
      <c r="BL99" s="1">
        <v>3.9583333333333335</v>
      </c>
      <c r="BM99" s="1" t="s">
        <v>265</v>
      </c>
      <c r="BN99" s="1"/>
      <c r="BO99" s="1" t="s">
        <v>3552</v>
      </c>
      <c r="BP99" s="1" t="s">
        <v>1656</v>
      </c>
    </row>
    <row r="100" spans="1:68" x14ac:dyDescent="0.25">
      <c r="A100" s="1">
        <v>17772</v>
      </c>
      <c r="B100" s="1">
        <v>52972403</v>
      </c>
      <c r="C100" s="1" t="s">
        <v>65</v>
      </c>
      <c r="D100" s="1" t="s">
        <v>1291</v>
      </c>
      <c r="E100" s="1">
        <v>52272753</v>
      </c>
      <c r="F100" s="1" t="s">
        <v>149</v>
      </c>
      <c r="G100" s="1">
        <v>1198001</v>
      </c>
      <c r="H100" s="1" t="s">
        <v>110</v>
      </c>
      <c r="I100" s="1" t="s">
        <v>397</v>
      </c>
      <c r="J100" s="1" t="s">
        <v>398</v>
      </c>
      <c r="K100" s="2">
        <v>45176.624305555553</v>
      </c>
      <c r="L100" s="1" t="s">
        <v>1656</v>
      </c>
      <c r="M100" s="1">
        <v>1</v>
      </c>
      <c r="N100" s="1" t="s">
        <v>1374</v>
      </c>
      <c r="O100" s="1" t="s">
        <v>915</v>
      </c>
      <c r="P100" s="1" t="s">
        <v>322</v>
      </c>
      <c r="Q100" s="1" t="s">
        <v>73</v>
      </c>
      <c r="R100" s="1" t="s">
        <v>73</v>
      </c>
      <c r="S100" s="1">
        <v>0</v>
      </c>
      <c r="T100" s="1">
        <v>0</v>
      </c>
      <c r="U100" s="1">
        <v>0</v>
      </c>
      <c r="V100" s="1">
        <v>1160000</v>
      </c>
      <c r="W100" s="1">
        <v>61800</v>
      </c>
      <c r="X100" s="1" t="s">
        <v>73</v>
      </c>
      <c r="Y100" s="1" t="s">
        <v>74</v>
      </c>
      <c r="Z100" s="1" t="s">
        <v>1659</v>
      </c>
      <c r="AA100" s="1" t="s">
        <v>1416</v>
      </c>
      <c r="AB100" s="1" t="s">
        <v>75</v>
      </c>
      <c r="AC100" s="1"/>
      <c r="AD100" s="1" t="s">
        <v>76</v>
      </c>
      <c r="AE100" s="1" t="s">
        <v>65</v>
      </c>
      <c r="AF100" s="79">
        <v>45176</v>
      </c>
      <c r="AG100" s="1"/>
      <c r="AH100" s="79"/>
      <c r="AI100" s="1"/>
      <c r="AJ100" s="79"/>
      <c r="AK100" s="1"/>
      <c r="AL100" s="79"/>
      <c r="AM100" s="1"/>
      <c r="AN100" s="79"/>
      <c r="AO100" s="1" t="s">
        <v>1660</v>
      </c>
      <c r="AP100" s="1"/>
      <c r="AQ100" s="1" t="s">
        <v>77</v>
      </c>
      <c r="AR100" s="1">
        <v>1198001</v>
      </c>
      <c r="AS100" s="1" t="s">
        <v>1335</v>
      </c>
      <c r="AT100" s="1" t="s">
        <v>1661</v>
      </c>
      <c r="AU100" s="1">
        <v>1</v>
      </c>
      <c r="AV100" s="1">
        <v>0</v>
      </c>
      <c r="AW100" s="1">
        <v>1</v>
      </c>
      <c r="AX100" s="1">
        <v>0</v>
      </c>
      <c r="AY100" s="1">
        <v>0</v>
      </c>
      <c r="AZ100" s="1" t="s">
        <v>910</v>
      </c>
      <c r="BA100" s="1">
        <v>14</v>
      </c>
      <c r="BB100" s="1">
        <v>0</v>
      </c>
      <c r="BC100" s="1">
        <v>10</v>
      </c>
      <c r="BD100" s="1">
        <v>0.41666666666666669</v>
      </c>
      <c r="BE100" s="1">
        <v>-32257</v>
      </c>
      <c r="BF100" s="1">
        <v>-32258.583333333332</v>
      </c>
      <c r="BG100" s="1">
        <v>33</v>
      </c>
      <c r="BH100" s="1" t="s">
        <v>95</v>
      </c>
      <c r="BI100" s="1" t="b">
        <v>1</v>
      </c>
      <c r="BJ100" s="1" t="b">
        <v>1</v>
      </c>
      <c r="BK100" s="1">
        <v>3.9596089120313991</v>
      </c>
      <c r="BL100" s="1">
        <v>3.9583333333333335</v>
      </c>
      <c r="BM100" s="1" t="s">
        <v>264</v>
      </c>
      <c r="BN100" s="1"/>
      <c r="BO100" s="1" t="s">
        <v>3553</v>
      </c>
      <c r="BP100" s="1" t="s">
        <v>1656</v>
      </c>
    </row>
    <row r="101" spans="1:68" x14ac:dyDescent="0.25">
      <c r="A101" s="1">
        <v>17773</v>
      </c>
      <c r="B101" s="1">
        <v>52972403</v>
      </c>
      <c r="C101" s="1" t="s">
        <v>65</v>
      </c>
      <c r="D101" s="1" t="s">
        <v>80</v>
      </c>
      <c r="E101" s="1">
        <v>79530286</v>
      </c>
      <c r="F101" s="1" t="s">
        <v>81</v>
      </c>
      <c r="G101" s="1">
        <v>1198001</v>
      </c>
      <c r="H101" s="1" t="s">
        <v>110</v>
      </c>
      <c r="I101" s="1" t="s">
        <v>397</v>
      </c>
      <c r="J101" s="1" t="s">
        <v>398</v>
      </c>
      <c r="K101" s="2">
        <v>45176.633333333331</v>
      </c>
      <c r="L101" s="1" t="s">
        <v>516</v>
      </c>
      <c r="M101" s="1">
        <v>9</v>
      </c>
      <c r="N101" s="1" t="s">
        <v>1374</v>
      </c>
      <c r="O101" s="1" t="s">
        <v>915</v>
      </c>
      <c r="P101" s="1" t="s">
        <v>177</v>
      </c>
      <c r="Q101" s="1" t="s">
        <v>73</v>
      </c>
      <c r="R101" s="1" t="s">
        <v>73</v>
      </c>
      <c r="S101" s="1">
        <v>0</v>
      </c>
      <c r="T101" s="1">
        <v>0</v>
      </c>
      <c r="U101" s="1">
        <v>0</v>
      </c>
      <c r="V101" s="1">
        <v>1160000</v>
      </c>
      <c r="W101" s="1">
        <v>512000</v>
      </c>
      <c r="X101" s="1" t="s">
        <v>73</v>
      </c>
      <c r="Y101" s="1" t="s">
        <v>74</v>
      </c>
      <c r="Z101" s="1" t="s">
        <v>1662</v>
      </c>
      <c r="AA101" s="1" t="s">
        <v>183</v>
      </c>
      <c r="AB101" s="1" t="s">
        <v>75</v>
      </c>
      <c r="AC101" s="1"/>
      <c r="AD101" s="1"/>
      <c r="AE101" s="1" t="s">
        <v>65</v>
      </c>
      <c r="AF101" s="79">
        <v>45176</v>
      </c>
      <c r="AG101" s="1" t="s">
        <v>76</v>
      </c>
      <c r="AH101" s="79">
        <v>45177</v>
      </c>
      <c r="AI101" s="1" t="s">
        <v>149</v>
      </c>
      <c r="AJ101" s="79">
        <v>45180</v>
      </c>
      <c r="AK101" s="1" t="s">
        <v>231</v>
      </c>
      <c r="AL101" s="79">
        <v>45181</v>
      </c>
      <c r="AM101" s="1" t="s">
        <v>81</v>
      </c>
      <c r="AN101" s="79">
        <v>45181</v>
      </c>
      <c r="AO101" s="1" t="s">
        <v>1663</v>
      </c>
      <c r="AP101" s="1"/>
      <c r="AQ101" s="1" t="s">
        <v>77</v>
      </c>
      <c r="AR101" s="1">
        <v>1198001</v>
      </c>
      <c r="AS101" s="1" t="s">
        <v>1335</v>
      </c>
      <c r="AT101" s="1" t="s">
        <v>85</v>
      </c>
      <c r="AU101" s="1">
        <v>9</v>
      </c>
      <c r="AV101" s="1">
        <v>9</v>
      </c>
      <c r="AW101" s="1">
        <v>0</v>
      </c>
      <c r="AX101" s="1">
        <v>0.86458333333575865</v>
      </c>
      <c r="AY101" s="1">
        <v>3.0416666666666665</v>
      </c>
      <c r="AZ101" s="1" t="s">
        <v>910</v>
      </c>
      <c r="BA101" s="1">
        <v>15</v>
      </c>
      <c r="BB101" s="1">
        <v>16</v>
      </c>
      <c r="BC101" s="1">
        <v>1</v>
      </c>
      <c r="BD101" s="1">
        <v>4.1666666666666664E-2</v>
      </c>
      <c r="BE101" s="1">
        <v>4</v>
      </c>
      <c r="BF101" s="1">
        <v>3.0416666666666665</v>
      </c>
      <c r="BG101" s="1">
        <v>33</v>
      </c>
      <c r="BH101" s="1" t="s">
        <v>95</v>
      </c>
      <c r="BI101" s="1" t="b">
        <v>1</v>
      </c>
      <c r="BJ101" s="1" t="b">
        <v>1</v>
      </c>
      <c r="BK101" s="1">
        <v>3.9576601041699178</v>
      </c>
      <c r="BL101" s="1">
        <v>3.9583333333333335</v>
      </c>
      <c r="BM101" s="1" t="s">
        <v>264</v>
      </c>
      <c r="BN101" s="1"/>
      <c r="BO101" s="1" t="s">
        <v>3554</v>
      </c>
      <c r="BP101" s="1" t="s">
        <v>516</v>
      </c>
    </row>
    <row r="102" spans="1:68" x14ac:dyDescent="0.25">
      <c r="A102" s="1">
        <v>17774</v>
      </c>
      <c r="B102" s="1">
        <v>52972403</v>
      </c>
      <c r="C102" s="1" t="s">
        <v>65</v>
      </c>
      <c r="D102" s="1" t="s">
        <v>1291</v>
      </c>
      <c r="E102" s="1">
        <v>52272753</v>
      </c>
      <c r="F102" s="1" t="s">
        <v>149</v>
      </c>
      <c r="G102" s="1">
        <v>1198001</v>
      </c>
      <c r="H102" s="1" t="s">
        <v>110</v>
      </c>
      <c r="I102" s="1" t="s">
        <v>397</v>
      </c>
      <c r="J102" s="1" t="s">
        <v>398</v>
      </c>
      <c r="K102" s="2">
        <v>45176.634027777778</v>
      </c>
      <c r="L102" s="1" t="s">
        <v>516</v>
      </c>
      <c r="M102" s="1">
        <v>3</v>
      </c>
      <c r="N102" s="1" t="s">
        <v>1374</v>
      </c>
      <c r="O102" s="1" t="s">
        <v>915</v>
      </c>
      <c r="P102" s="1" t="s">
        <v>322</v>
      </c>
      <c r="Q102" s="1" t="s">
        <v>73</v>
      </c>
      <c r="R102" s="1" t="s">
        <v>73</v>
      </c>
      <c r="S102" s="1">
        <v>0</v>
      </c>
      <c r="T102" s="1">
        <v>0</v>
      </c>
      <c r="U102" s="1">
        <v>0</v>
      </c>
      <c r="V102" s="1">
        <v>1160000</v>
      </c>
      <c r="W102" s="1">
        <v>512000</v>
      </c>
      <c r="X102" s="1" t="s">
        <v>73</v>
      </c>
      <c r="Y102" s="1" t="s">
        <v>74</v>
      </c>
      <c r="Z102" s="1" t="s">
        <v>1659</v>
      </c>
      <c r="AA102" s="1" t="s">
        <v>183</v>
      </c>
      <c r="AB102" s="1" t="s">
        <v>75</v>
      </c>
      <c r="AC102" s="1"/>
      <c r="AD102" s="1" t="s">
        <v>76</v>
      </c>
      <c r="AE102" s="1" t="s">
        <v>65</v>
      </c>
      <c r="AF102" s="79">
        <v>45176</v>
      </c>
      <c r="AG102" s="1"/>
      <c r="AH102" s="79"/>
      <c r="AI102" s="1"/>
      <c r="AJ102" s="79"/>
      <c r="AK102" s="1"/>
      <c r="AL102" s="79"/>
      <c r="AM102" s="1"/>
      <c r="AN102" s="79"/>
      <c r="AO102" s="1" t="s">
        <v>1664</v>
      </c>
      <c r="AP102" s="1"/>
      <c r="AQ102" s="1" t="s">
        <v>77</v>
      </c>
      <c r="AR102" s="1">
        <v>1198001</v>
      </c>
      <c r="AS102" s="1" t="s">
        <v>1335</v>
      </c>
      <c r="AT102" s="1" t="s">
        <v>1665</v>
      </c>
      <c r="AU102" s="1">
        <v>3</v>
      </c>
      <c r="AV102" s="1">
        <v>0</v>
      </c>
      <c r="AW102" s="1">
        <v>3</v>
      </c>
      <c r="AX102" s="1">
        <v>0</v>
      </c>
      <c r="AY102" s="1">
        <v>0</v>
      </c>
      <c r="AZ102" s="1" t="s">
        <v>910</v>
      </c>
      <c r="BA102" s="1">
        <v>15</v>
      </c>
      <c r="BB102" s="1">
        <v>0</v>
      </c>
      <c r="BC102" s="1">
        <v>9</v>
      </c>
      <c r="BD102" s="1">
        <v>0.375</v>
      </c>
      <c r="BE102" s="1">
        <v>-32257</v>
      </c>
      <c r="BF102" s="1">
        <v>-32258.625</v>
      </c>
      <c r="BG102" s="1">
        <v>33</v>
      </c>
      <c r="BH102" s="1" t="s">
        <v>95</v>
      </c>
      <c r="BI102" s="1" t="b">
        <v>1</v>
      </c>
      <c r="BJ102" s="1" t="b">
        <v>1</v>
      </c>
      <c r="BK102" s="1">
        <v>-45404.853503275466</v>
      </c>
      <c r="BL102" s="1">
        <v>-32410.833333333332</v>
      </c>
      <c r="BM102" s="1" t="s">
        <v>264</v>
      </c>
      <c r="BN102" s="1"/>
      <c r="BO102" s="1" t="s">
        <v>3555</v>
      </c>
      <c r="BP102" s="1" t="s">
        <v>516</v>
      </c>
    </row>
    <row r="103" spans="1:68" x14ac:dyDescent="0.25">
      <c r="A103" s="1">
        <v>17775</v>
      </c>
      <c r="B103" s="1">
        <v>52972403</v>
      </c>
      <c r="C103" s="1" t="s">
        <v>65</v>
      </c>
      <c r="D103" s="1" t="s">
        <v>80</v>
      </c>
      <c r="E103" s="1">
        <v>79530286</v>
      </c>
      <c r="F103" s="1" t="s">
        <v>81</v>
      </c>
      <c r="G103" s="1">
        <v>1198001</v>
      </c>
      <c r="H103" s="1" t="s">
        <v>110</v>
      </c>
      <c r="I103" s="1" t="s">
        <v>397</v>
      </c>
      <c r="J103" s="1" t="s">
        <v>398</v>
      </c>
      <c r="K103" s="2">
        <v>45176.638888888891</v>
      </c>
      <c r="L103" s="1" t="s">
        <v>689</v>
      </c>
      <c r="M103" s="1">
        <v>3</v>
      </c>
      <c r="N103" s="1" t="s">
        <v>1374</v>
      </c>
      <c r="O103" s="1" t="s">
        <v>915</v>
      </c>
      <c r="P103" s="1" t="s">
        <v>177</v>
      </c>
      <c r="Q103" s="1" t="s">
        <v>73</v>
      </c>
      <c r="R103" s="1" t="s">
        <v>73</v>
      </c>
      <c r="S103" s="1">
        <v>0</v>
      </c>
      <c r="T103" s="1">
        <v>0</v>
      </c>
      <c r="U103" s="1">
        <v>0</v>
      </c>
      <c r="V103" s="1">
        <v>1160000</v>
      </c>
      <c r="W103" s="1">
        <v>320000</v>
      </c>
      <c r="X103" s="1" t="s">
        <v>73</v>
      </c>
      <c r="Y103" s="1" t="s">
        <v>74</v>
      </c>
      <c r="Z103" s="1" t="s">
        <v>1666</v>
      </c>
      <c r="AA103" s="1" t="s">
        <v>183</v>
      </c>
      <c r="AB103" s="1" t="s">
        <v>75</v>
      </c>
      <c r="AC103" s="1"/>
      <c r="AD103" s="1"/>
      <c r="AE103" s="1" t="s">
        <v>65</v>
      </c>
      <c r="AF103" s="79">
        <v>45176</v>
      </c>
      <c r="AG103" s="1" t="s">
        <v>76</v>
      </c>
      <c r="AH103" s="79">
        <v>45177</v>
      </c>
      <c r="AI103" s="1" t="s">
        <v>149</v>
      </c>
      <c r="AJ103" s="79">
        <v>45177</v>
      </c>
      <c r="AK103" s="1" t="s">
        <v>231</v>
      </c>
      <c r="AL103" s="79">
        <v>45180</v>
      </c>
      <c r="AM103" s="1" t="s">
        <v>81</v>
      </c>
      <c r="AN103" s="79">
        <v>45180</v>
      </c>
      <c r="AO103" s="1" t="s">
        <v>1667</v>
      </c>
      <c r="AP103" s="1"/>
      <c r="AQ103" s="1" t="s">
        <v>77</v>
      </c>
      <c r="AR103" s="1">
        <v>1198001</v>
      </c>
      <c r="AS103" s="1" t="s">
        <v>1335</v>
      </c>
      <c r="AT103" s="1" t="s">
        <v>85</v>
      </c>
      <c r="AU103" s="1">
        <v>3</v>
      </c>
      <c r="AV103" s="1">
        <v>3</v>
      </c>
      <c r="AW103" s="1">
        <v>0</v>
      </c>
      <c r="AX103" s="1">
        <v>0.86527777777519077</v>
      </c>
      <c r="AY103" s="1">
        <v>1.875</v>
      </c>
      <c r="AZ103" s="1" t="s">
        <v>910</v>
      </c>
      <c r="BA103" s="1">
        <v>15</v>
      </c>
      <c r="BB103" s="1">
        <v>12</v>
      </c>
      <c r="BC103" s="1">
        <v>21</v>
      </c>
      <c r="BD103" s="1">
        <v>0.875</v>
      </c>
      <c r="BE103" s="1">
        <v>3</v>
      </c>
      <c r="BF103" s="1">
        <v>1.875</v>
      </c>
      <c r="BG103" s="1">
        <v>33</v>
      </c>
      <c r="BH103" s="1" t="s">
        <v>95</v>
      </c>
      <c r="BI103" s="1" t="b">
        <v>1</v>
      </c>
      <c r="BJ103" s="1" t="b">
        <v>1</v>
      </c>
      <c r="BK103" s="1">
        <v>3.5472831018487341</v>
      </c>
      <c r="BL103" s="1">
        <v>3.5416666666666665</v>
      </c>
      <c r="BM103" s="1" t="s">
        <v>264</v>
      </c>
      <c r="BN103" s="1"/>
      <c r="BO103" s="1" t="s">
        <v>3556</v>
      </c>
      <c r="BP103" s="1" t="s">
        <v>689</v>
      </c>
    </row>
    <row r="104" spans="1:68" x14ac:dyDescent="0.25">
      <c r="A104" s="1">
        <v>17776</v>
      </c>
      <c r="B104" s="1">
        <v>52972403</v>
      </c>
      <c r="C104" s="1" t="s">
        <v>65</v>
      </c>
      <c r="D104" s="1" t="s">
        <v>80</v>
      </c>
      <c r="E104" s="1">
        <v>79530286</v>
      </c>
      <c r="F104" s="1" t="s">
        <v>81</v>
      </c>
      <c r="G104" s="1">
        <v>1198001</v>
      </c>
      <c r="H104" s="1" t="s">
        <v>110</v>
      </c>
      <c r="I104" s="1" t="s">
        <v>397</v>
      </c>
      <c r="J104" s="1" t="s">
        <v>398</v>
      </c>
      <c r="K104" s="2">
        <v>45176.647916666669</v>
      </c>
      <c r="L104" s="1" t="s">
        <v>896</v>
      </c>
      <c r="M104" s="1">
        <v>9</v>
      </c>
      <c r="N104" s="1" t="s">
        <v>1374</v>
      </c>
      <c r="O104" s="1" t="s">
        <v>915</v>
      </c>
      <c r="P104" s="1" t="s">
        <v>177</v>
      </c>
      <c r="Q104" s="1" t="s">
        <v>73</v>
      </c>
      <c r="R104" s="1" t="s">
        <v>73</v>
      </c>
      <c r="S104" s="1">
        <v>0</v>
      </c>
      <c r="T104" s="1">
        <v>0</v>
      </c>
      <c r="U104" s="1">
        <v>0</v>
      </c>
      <c r="V104" s="1">
        <v>1160000</v>
      </c>
      <c r="W104" s="1">
        <v>0</v>
      </c>
      <c r="X104" s="1" t="s">
        <v>73</v>
      </c>
      <c r="Y104" s="1" t="s">
        <v>74</v>
      </c>
      <c r="Z104" s="1" t="s">
        <v>1668</v>
      </c>
      <c r="AA104" s="1"/>
      <c r="AB104" s="1" t="s">
        <v>75</v>
      </c>
      <c r="AC104" s="1"/>
      <c r="AD104" s="1"/>
      <c r="AE104" s="1" t="s">
        <v>65</v>
      </c>
      <c r="AF104" s="79">
        <v>45176</v>
      </c>
      <c r="AG104" s="1" t="s">
        <v>76</v>
      </c>
      <c r="AH104" s="79">
        <v>45177</v>
      </c>
      <c r="AI104" s="1" t="s">
        <v>149</v>
      </c>
      <c r="AJ104" s="79">
        <v>45177</v>
      </c>
      <c r="AK104" s="1" t="s">
        <v>231</v>
      </c>
      <c r="AL104" s="79">
        <v>45180</v>
      </c>
      <c r="AM104" s="1" t="s">
        <v>81</v>
      </c>
      <c r="AN104" s="79">
        <v>45180</v>
      </c>
      <c r="AO104" s="1" t="s">
        <v>1669</v>
      </c>
      <c r="AP104" s="1"/>
      <c r="AQ104" s="1" t="s">
        <v>77</v>
      </c>
      <c r="AR104" s="1">
        <v>1198001</v>
      </c>
      <c r="AS104" s="1" t="s">
        <v>1335</v>
      </c>
      <c r="AT104" s="1" t="s">
        <v>85</v>
      </c>
      <c r="AU104" s="1">
        <v>9</v>
      </c>
      <c r="AV104" s="1">
        <v>9</v>
      </c>
      <c r="AW104" s="1">
        <v>0</v>
      </c>
      <c r="AX104" s="1">
        <v>0.85694444444379769</v>
      </c>
      <c r="AY104" s="1">
        <v>1.875</v>
      </c>
      <c r="AZ104" s="1" t="s">
        <v>910</v>
      </c>
      <c r="BA104" s="1">
        <v>15</v>
      </c>
      <c r="BB104" s="1">
        <v>12</v>
      </c>
      <c r="BC104" s="1">
        <v>21</v>
      </c>
      <c r="BD104" s="1">
        <v>0.875</v>
      </c>
      <c r="BE104" s="1">
        <v>3</v>
      </c>
      <c r="BF104" s="1">
        <v>1.875</v>
      </c>
      <c r="BG104" s="1">
        <v>33</v>
      </c>
      <c r="BH104" s="1" t="s">
        <v>95</v>
      </c>
      <c r="BI104" s="1" t="b">
        <v>1</v>
      </c>
      <c r="BJ104" s="1" t="b">
        <v>1</v>
      </c>
      <c r="BK104" s="1">
        <v>3.6501068634315743</v>
      </c>
      <c r="BL104" s="1">
        <v>3.6666666666666665</v>
      </c>
      <c r="BM104" s="1" t="s">
        <v>264</v>
      </c>
      <c r="BN104" s="1"/>
      <c r="BO104" s="1" t="s">
        <v>3557</v>
      </c>
      <c r="BP104" s="1" t="s">
        <v>896</v>
      </c>
    </row>
    <row r="105" spans="1:68" x14ac:dyDescent="0.25">
      <c r="A105" s="1">
        <v>17777</v>
      </c>
      <c r="B105" s="1">
        <v>52972403</v>
      </c>
      <c r="C105" s="1" t="s">
        <v>65</v>
      </c>
      <c r="D105" s="1" t="s">
        <v>1291</v>
      </c>
      <c r="E105" s="1">
        <v>52272753</v>
      </c>
      <c r="F105" s="1" t="s">
        <v>149</v>
      </c>
      <c r="G105" s="1">
        <v>1198001</v>
      </c>
      <c r="H105" s="1" t="s">
        <v>110</v>
      </c>
      <c r="I105" s="1" t="s">
        <v>397</v>
      </c>
      <c r="J105" s="1" t="s">
        <v>398</v>
      </c>
      <c r="K105" s="2">
        <v>45176.647916666669</v>
      </c>
      <c r="L105" s="1" t="s">
        <v>896</v>
      </c>
      <c r="M105" s="1">
        <v>3</v>
      </c>
      <c r="N105" s="1" t="s">
        <v>1374</v>
      </c>
      <c r="O105" s="1" t="s">
        <v>915</v>
      </c>
      <c r="P105" s="1" t="s">
        <v>322</v>
      </c>
      <c r="Q105" s="1" t="s">
        <v>73</v>
      </c>
      <c r="R105" s="1" t="s">
        <v>73</v>
      </c>
      <c r="S105" s="1">
        <v>0</v>
      </c>
      <c r="T105" s="1">
        <v>0</v>
      </c>
      <c r="U105" s="1">
        <v>0</v>
      </c>
      <c r="V105" s="1">
        <v>1160000</v>
      </c>
      <c r="W105" s="1">
        <v>0</v>
      </c>
      <c r="X105" s="1" t="s">
        <v>73</v>
      </c>
      <c r="Y105" s="1" t="s">
        <v>74</v>
      </c>
      <c r="Z105" s="1" t="s">
        <v>1670</v>
      </c>
      <c r="AA105" s="1"/>
      <c r="AB105" s="1" t="s">
        <v>75</v>
      </c>
      <c r="AC105" s="1"/>
      <c r="AD105" s="1" t="s">
        <v>76</v>
      </c>
      <c r="AE105" s="1" t="s">
        <v>65</v>
      </c>
      <c r="AF105" s="79">
        <v>45176</v>
      </c>
      <c r="AG105" s="1"/>
      <c r="AH105" s="79"/>
      <c r="AI105" s="1"/>
      <c r="AJ105" s="79"/>
      <c r="AK105" s="1"/>
      <c r="AL105" s="79"/>
      <c r="AM105" s="1"/>
      <c r="AN105" s="79"/>
      <c r="AO105" s="1" t="s">
        <v>1671</v>
      </c>
      <c r="AP105" s="1"/>
      <c r="AQ105" s="1" t="s">
        <v>77</v>
      </c>
      <c r="AR105" s="1">
        <v>1198001</v>
      </c>
      <c r="AS105" s="1" t="s">
        <v>1335</v>
      </c>
      <c r="AT105" s="1" t="s">
        <v>1672</v>
      </c>
      <c r="AU105" s="1">
        <v>3</v>
      </c>
      <c r="AV105" s="1">
        <v>0</v>
      </c>
      <c r="AW105" s="1">
        <v>3</v>
      </c>
      <c r="AX105" s="1">
        <v>0</v>
      </c>
      <c r="AY105" s="1">
        <v>0</v>
      </c>
      <c r="AZ105" s="1" t="s">
        <v>910</v>
      </c>
      <c r="BA105" s="1">
        <v>15</v>
      </c>
      <c r="BB105" s="1">
        <v>0</v>
      </c>
      <c r="BC105" s="1">
        <v>9</v>
      </c>
      <c r="BD105" s="1">
        <v>0.375</v>
      </c>
      <c r="BE105" s="1">
        <v>-32257</v>
      </c>
      <c r="BF105" s="1">
        <v>-32258.625</v>
      </c>
      <c r="BG105" s="1">
        <v>33</v>
      </c>
      <c r="BH105" s="1" t="s">
        <v>95</v>
      </c>
      <c r="BI105" s="1" t="b">
        <v>1</v>
      </c>
      <c r="BJ105" s="1" t="b">
        <v>1</v>
      </c>
      <c r="BK105" s="1">
        <v>1.7923290509279468</v>
      </c>
      <c r="BL105" s="1">
        <v>1.7916666666666665</v>
      </c>
      <c r="BM105" s="1" t="s">
        <v>4250</v>
      </c>
      <c r="BN105" s="1"/>
      <c r="BO105" s="1" t="s">
        <v>3558</v>
      </c>
      <c r="BP105" s="1" t="s">
        <v>896</v>
      </c>
    </row>
    <row r="106" spans="1:68" x14ac:dyDescent="0.25">
      <c r="A106" s="1">
        <v>17778</v>
      </c>
      <c r="B106" s="1">
        <v>52972403</v>
      </c>
      <c r="C106" s="1" t="s">
        <v>65</v>
      </c>
      <c r="D106" s="1" t="s">
        <v>80</v>
      </c>
      <c r="E106" s="1">
        <v>79530286</v>
      </c>
      <c r="F106" s="1" t="s">
        <v>81</v>
      </c>
      <c r="G106" s="1">
        <v>1198001</v>
      </c>
      <c r="H106" s="1" t="s">
        <v>110</v>
      </c>
      <c r="I106" s="1" t="s">
        <v>397</v>
      </c>
      <c r="J106" s="1" t="s">
        <v>398</v>
      </c>
      <c r="K106" s="2">
        <v>45176.665972222225</v>
      </c>
      <c r="L106" s="1" t="s">
        <v>897</v>
      </c>
      <c r="M106" s="1">
        <v>9</v>
      </c>
      <c r="N106" s="1" t="s">
        <v>1374</v>
      </c>
      <c r="O106" s="1" t="s">
        <v>915</v>
      </c>
      <c r="P106" s="1" t="s">
        <v>177</v>
      </c>
      <c r="Q106" s="1" t="s">
        <v>73</v>
      </c>
      <c r="R106" s="1" t="s">
        <v>73</v>
      </c>
      <c r="S106" s="1">
        <v>0</v>
      </c>
      <c r="T106" s="1">
        <v>0</v>
      </c>
      <c r="U106" s="1">
        <v>0</v>
      </c>
      <c r="V106" s="1">
        <v>1160000</v>
      </c>
      <c r="W106" s="1">
        <v>0</v>
      </c>
      <c r="X106" s="1" t="s">
        <v>73</v>
      </c>
      <c r="Y106" s="1" t="s">
        <v>74</v>
      </c>
      <c r="Z106" s="1" t="s">
        <v>1673</v>
      </c>
      <c r="AA106" s="1"/>
      <c r="AB106" s="1" t="s">
        <v>75</v>
      </c>
      <c r="AC106" s="1"/>
      <c r="AD106" s="1"/>
      <c r="AE106" s="1" t="s">
        <v>65</v>
      </c>
      <c r="AF106" s="79">
        <v>45176</v>
      </c>
      <c r="AG106" s="1" t="s">
        <v>76</v>
      </c>
      <c r="AH106" s="79">
        <v>45177</v>
      </c>
      <c r="AI106" s="1" t="s">
        <v>149</v>
      </c>
      <c r="AJ106" s="79">
        <v>45177</v>
      </c>
      <c r="AK106" s="1" t="s">
        <v>231</v>
      </c>
      <c r="AL106" s="79">
        <v>45180</v>
      </c>
      <c r="AM106" s="1" t="s">
        <v>81</v>
      </c>
      <c r="AN106" s="79">
        <v>45180</v>
      </c>
      <c r="AO106" s="1" t="s">
        <v>1674</v>
      </c>
      <c r="AP106" s="1"/>
      <c r="AQ106" s="1" t="s">
        <v>77</v>
      </c>
      <c r="AR106" s="1">
        <v>1198001</v>
      </c>
      <c r="AS106" s="1" t="s">
        <v>1335</v>
      </c>
      <c r="AT106" s="1" t="s">
        <v>85</v>
      </c>
      <c r="AU106" s="1">
        <v>9</v>
      </c>
      <c r="AV106" s="1">
        <v>9</v>
      </c>
      <c r="AW106" s="1">
        <v>0</v>
      </c>
      <c r="AX106" s="1">
        <v>0.84097222222044365</v>
      </c>
      <c r="AY106" s="1">
        <v>1.875</v>
      </c>
      <c r="AZ106" s="1" t="s">
        <v>910</v>
      </c>
      <c r="BA106" s="1">
        <v>15</v>
      </c>
      <c r="BB106" s="1">
        <v>12</v>
      </c>
      <c r="BC106" s="1">
        <v>21</v>
      </c>
      <c r="BD106" s="1">
        <v>0.875</v>
      </c>
      <c r="BE106" s="1">
        <v>3</v>
      </c>
      <c r="BF106" s="1">
        <v>1.875</v>
      </c>
      <c r="BG106" s="1">
        <v>33</v>
      </c>
      <c r="BH106" s="1" t="s">
        <v>95</v>
      </c>
      <c r="BI106" s="1" t="b">
        <v>1</v>
      </c>
      <c r="BJ106" s="1" t="b">
        <v>1</v>
      </c>
      <c r="BK106" s="1">
        <v>-45405.82291693287</v>
      </c>
      <c r="BL106" s="1">
        <v>-32411.791666666668</v>
      </c>
      <c r="BM106" s="1" t="s">
        <v>2152</v>
      </c>
      <c r="BN106" s="1"/>
      <c r="BO106" s="1" t="s">
        <v>3559</v>
      </c>
      <c r="BP106" s="1" t="s">
        <v>897</v>
      </c>
    </row>
    <row r="107" spans="1:68" x14ac:dyDescent="0.25">
      <c r="A107" s="1">
        <v>17779</v>
      </c>
      <c r="B107" s="1">
        <v>52972403</v>
      </c>
      <c r="C107" s="1" t="s">
        <v>65</v>
      </c>
      <c r="D107" s="1" t="s">
        <v>80</v>
      </c>
      <c r="E107" s="1">
        <v>79530286</v>
      </c>
      <c r="F107" s="1" t="s">
        <v>81</v>
      </c>
      <c r="G107" s="1">
        <v>8903</v>
      </c>
      <c r="H107" s="1" t="s">
        <v>67</v>
      </c>
      <c r="I107" s="1" t="s">
        <v>1001</v>
      </c>
      <c r="J107" s="1" t="s">
        <v>1002</v>
      </c>
      <c r="K107" s="2">
        <v>45177.450694444444</v>
      </c>
      <c r="L107" s="1" t="s">
        <v>911</v>
      </c>
      <c r="M107" s="1">
        <v>1</v>
      </c>
      <c r="N107" s="1" t="s">
        <v>1012</v>
      </c>
      <c r="O107" s="1" t="s">
        <v>915</v>
      </c>
      <c r="P107" s="1" t="s">
        <v>177</v>
      </c>
      <c r="Q107" s="1" t="s">
        <v>73</v>
      </c>
      <c r="R107" s="1" t="s">
        <v>73</v>
      </c>
      <c r="S107" s="1">
        <v>0</v>
      </c>
      <c r="T107" s="1">
        <v>0</v>
      </c>
      <c r="U107" s="1">
        <v>0</v>
      </c>
      <c r="V107" s="1">
        <v>3500000</v>
      </c>
      <c r="W107" s="1">
        <v>0</v>
      </c>
      <c r="X107" s="1" t="s">
        <v>73</v>
      </c>
      <c r="Y107" s="1" t="s">
        <v>74</v>
      </c>
      <c r="Z107" s="1" t="s">
        <v>1675</v>
      </c>
      <c r="AA107" s="1" t="s">
        <v>1005</v>
      </c>
      <c r="AB107" s="1" t="s">
        <v>75</v>
      </c>
      <c r="AC107" s="1"/>
      <c r="AD107" s="1"/>
      <c r="AE107" s="1" t="s">
        <v>65</v>
      </c>
      <c r="AF107" s="79">
        <v>45177</v>
      </c>
      <c r="AG107" s="1" t="s">
        <v>76</v>
      </c>
      <c r="AH107" s="79">
        <v>45177</v>
      </c>
      <c r="AI107" s="1" t="s">
        <v>231</v>
      </c>
      <c r="AJ107" s="79">
        <v>45180</v>
      </c>
      <c r="AK107" s="1"/>
      <c r="AL107" s="79"/>
      <c r="AM107" s="1" t="s">
        <v>81</v>
      </c>
      <c r="AN107" s="79">
        <v>45180</v>
      </c>
      <c r="AO107" s="1" t="s">
        <v>1676</v>
      </c>
      <c r="AP107" s="1"/>
      <c r="AQ107" s="1" t="s">
        <v>77</v>
      </c>
      <c r="AR107" s="1">
        <v>8903</v>
      </c>
      <c r="AS107" s="1" t="s">
        <v>1335</v>
      </c>
      <c r="AT107" s="1" t="s">
        <v>85</v>
      </c>
      <c r="AU107" s="1">
        <v>1</v>
      </c>
      <c r="AV107" s="1">
        <v>1</v>
      </c>
      <c r="AW107" s="1">
        <v>0</v>
      </c>
      <c r="AX107" s="1">
        <v>6.0416666667151731E-2</v>
      </c>
      <c r="AY107" s="1">
        <v>1.0833333333333333</v>
      </c>
      <c r="AZ107" s="1" t="s">
        <v>779</v>
      </c>
      <c r="BA107" s="1">
        <v>10</v>
      </c>
      <c r="BB107" s="1">
        <v>12</v>
      </c>
      <c r="BC107" s="1">
        <v>2</v>
      </c>
      <c r="BD107" s="1">
        <v>8.3333333333333329E-2</v>
      </c>
      <c r="BE107" s="1">
        <v>2</v>
      </c>
      <c r="BF107" s="1">
        <v>1.0833333333333333</v>
      </c>
      <c r="BG107" s="1">
        <v>32</v>
      </c>
      <c r="BH107" s="1" t="s">
        <v>95</v>
      </c>
      <c r="BI107" s="1" t="b">
        <v>1</v>
      </c>
      <c r="BJ107" s="1" t="b">
        <v>1</v>
      </c>
      <c r="BK107" s="1">
        <v>-45406.384201006942</v>
      </c>
      <c r="BL107" s="1">
        <v>-32412.375</v>
      </c>
      <c r="BM107" s="1" t="s">
        <v>4850</v>
      </c>
      <c r="BN107" s="1"/>
      <c r="BO107" s="1" t="s">
        <v>3560</v>
      </c>
      <c r="BP107" s="1" t="s">
        <v>911</v>
      </c>
    </row>
    <row r="108" spans="1:68" x14ac:dyDescent="0.25">
      <c r="A108" s="1">
        <v>17784</v>
      </c>
      <c r="B108" s="1">
        <v>52972403</v>
      </c>
      <c r="C108" s="1" t="s">
        <v>65</v>
      </c>
      <c r="D108" s="1" t="s">
        <v>80</v>
      </c>
      <c r="E108" s="1">
        <v>79530286</v>
      </c>
      <c r="F108" s="1" t="s">
        <v>81</v>
      </c>
      <c r="G108" s="1">
        <v>1198001</v>
      </c>
      <c r="H108" s="1" t="s">
        <v>110</v>
      </c>
      <c r="I108" s="1" t="s">
        <v>397</v>
      </c>
      <c r="J108" s="1" t="s">
        <v>398</v>
      </c>
      <c r="K108" s="2">
        <v>45177.63958333333</v>
      </c>
      <c r="L108" s="1" t="s">
        <v>516</v>
      </c>
      <c r="M108" s="1">
        <v>3</v>
      </c>
      <c r="N108" s="1" t="s">
        <v>1374</v>
      </c>
      <c r="O108" s="1" t="s">
        <v>915</v>
      </c>
      <c r="P108" s="1" t="s">
        <v>1221</v>
      </c>
      <c r="Q108" s="1" t="s">
        <v>73</v>
      </c>
      <c r="R108" s="1" t="s">
        <v>73</v>
      </c>
      <c r="S108" s="1">
        <v>0</v>
      </c>
      <c r="T108" s="1">
        <v>0</v>
      </c>
      <c r="U108" s="1">
        <v>0</v>
      </c>
      <c r="V108" s="1">
        <v>1160000</v>
      </c>
      <c r="W108" s="1">
        <v>512000</v>
      </c>
      <c r="X108" s="1" t="s">
        <v>73</v>
      </c>
      <c r="Y108" s="1" t="s">
        <v>74</v>
      </c>
      <c r="Z108" s="1" t="s">
        <v>1677</v>
      </c>
      <c r="AA108" s="1" t="s">
        <v>183</v>
      </c>
      <c r="AB108" s="1" t="s">
        <v>75</v>
      </c>
      <c r="AC108" s="1"/>
      <c r="AD108" s="1"/>
      <c r="AE108" s="1" t="s">
        <v>65</v>
      </c>
      <c r="AF108" s="79">
        <v>45177</v>
      </c>
      <c r="AG108" s="1" t="s">
        <v>76</v>
      </c>
      <c r="AH108" s="79">
        <v>45177</v>
      </c>
      <c r="AI108" s="1" t="s">
        <v>149</v>
      </c>
      <c r="AJ108" s="79">
        <v>45180</v>
      </c>
      <c r="AK108" s="1" t="s">
        <v>231</v>
      </c>
      <c r="AL108" s="79">
        <v>45181</v>
      </c>
      <c r="AM108" s="1" t="s">
        <v>81</v>
      </c>
      <c r="AN108" s="79">
        <v>45181</v>
      </c>
      <c r="AO108" s="1" t="s">
        <v>1678</v>
      </c>
      <c r="AP108" s="1"/>
      <c r="AQ108" s="1" t="s">
        <v>77</v>
      </c>
      <c r="AR108" s="1">
        <v>1198001</v>
      </c>
      <c r="AS108" s="1" t="s">
        <v>1335</v>
      </c>
      <c r="AT108" s="1" t="s">
        <v>85</v>
      </c>
      <c r="AU108" s="1">
        <v>3</v>
      </c>
      <c r="AV108" s="1">
        <v>3</v>
      </c>
      <c r="AW108" s="1">
        <v>0</v>
      </c>
      <c r="AX108" s="1">
        <v>6.0416666667151731E-2</v>
      </c>
      <c r="AY108" s="1">
        <v>2.0416666666666665</v>
      </c>
      <c r="AZ108" s="1" t="s">
        <v>910</v>
      </c>
      <c r="BA108" s="1">
        <v>15</v>
      </c>
      <c r="BB108" s="1">
        <v>16</v>
      </c>
      <c r="BC108" s="1">
        <v>1</v>
      </c>
      <c r="BD108" s="1">
        <v>4.1666666666666664E-2</v>
      </c>
      <c r="BE108" s="1">
        <v>3</v>
      </c>
      <c r="BF108" s="1">
        <v>2.0416666666666665</v>
      </c>
      <c r="BG108" s="1">
        <v>32</v>
      </c>
      <c r="BH108" s="1" t="s">
        <v>95</v>
      </c>
      <c r="BI108" s="1" t="b">
        <v>1</v>
      </c>
      <c r="BJ108" s="1" t="b">
        <v>1</v>
      </c>
      <c r="BK108" s="1">
        <v>-45406.756592361111</v>
      </c>
      <c r="BL108" s="1">
        <v>-32412.75</v>
      </c>
      <c r="BM108" s="1" t="s">
        <v>4851</v>
      </c>
      <c r="BN108" s="1"/>
      <c r="BO108" s="1" t="s">
        <v>3561</v>
      </c>
      <c r="BP108" s="1" t="s">
        <v>516</v>
      </c>
    </row>
    <row r="109" spans="1:68" x14ac:dyDescent="0.25">
      <c r="A109" s="1">
        <v>17785</v>
      </c>
      <c r="B109" s="1">
        <v>52972403</v>
      </c>
      <c r="C109" s="1" t="s">
        <v>65</v>
      </c>
      <c r="D109" s="1" t="s">
        <v>80</v>
      </c>
      <c r="E109" s="1">
        <v>79530286</v>
      </c>
      <c r="F109" s="1" t="s">
        <v>81</v>
      </c>
      <c r="G109" s="1">
        <v>1198001</v>
      </c>
      <c r="H109" s="1" t="s">
        <v>110</v>
      </c>
      <c r="I109" s="1" t="s">
        <v>397</v>
      </c>
      <c r="J109" s="1" t="s">
        <v>398</v>
      </c>
      <c r="K109" s="2">
        <v>45177.63958333333</v>
      </c>
      <c r="L109" s="1" t="s">
        <v>896</v>
      </c>
      <c r="M109" s="1">
        <v>3</v>
      </c>
      <c r="N109" s="1" t="s">
        <v>1374</v>
      </c>
      <c r="O109" s="1" t="s">
        <v>915</v>
      </c>
      <c r="P109" s="1" t="s">
        <v>1221</v>
      </c>
      <c r="Q109" s="1" t="s">
        <v>73</v>
      </c>
      <c r="R109" s="1" t="s">
        <v>73</v>
      </c>
      <c r="S109" s="1">
        <v>0</v>
      </c>
      <c r="T109" s="1">
        <v>0</v>
      </c>
      <c r="U109" s="1">
        <v>0</v>
      </c>
      <c r="V109" s="1">
        <v>1160000</v>
      </c>
      <c r="W109" s="1">
        <v>0</v>
      </c>
      <c r="X109" s="1" t="s">
        <v>73</v>
      </c>
      <c r="Y109" s="1" t="s">
        <v>74</v>
      </c>
      <c r="Z109" s="1" t="s">
        <v>1679</v>
      </c>
      <c r="AA109" s="1"/>
      <c r="AB109" s="1" t="s">
        <v>75</v>
      </c>
      <c r="AC109" s="1"/>
      <c r="AD109" s="1"/>
      <c r="AE109" s="1" t="s">
        <v>65</v>
      </c>
      <c r="AF109" s="79">
        <v>45177</v>
      </c>
      <c r="AG109" s="1" t="s">
        <v>76</v>
      </c>
      <c r="AH109" s="79">
        <v>45177</v>
      </c>
      <c r="AI109" s="1" t="s">
        <v>149</v>
      </c>
      <c r="AJ109" s="79">
        <v>45180</v>
      </c>
      <c r="AK109" s="1" t="s">
        <v>231</v>
      </c>
      <c r="AL109" s="79">
        <v>45181</v>
      </c>
      <c r="AM109" s="1" t="s">
        <v>81</v>
      </c>
      <c r="AN109" s="79">
        <v>45181</v>
      </c>
      <c r="AO109" s="1" t="s">
        <v>1680</v>
      </c>
      <c r="AP109" s="1"/>
      <c r="AQ109" s="1" t="s">
        <v>77</v>
      </c>
      <c r="AR109" s="1">
        <v>1198001</v>
      </c>
      <c r="AS109" s="1" t="s">
        <v>1335</v>
      </c>
      <c r="AT109" s="1" t="s">
        <v>85</v>
      </c>
      <c r="AU109" s="1">
        <v>3</v>
      </c>
      <c r="AV109" s="1">
        <v>3</v>
      </c>
      <c r="AW109" s="1">
        <v>0</v>
      </c>
      <c r="AX109" s="1">
        <v>6.1111111113859806E-2</v>
      </c>
      <c r="AY109" s="1">
        <v>2.0416666666666665</v>
      </c>
      <c r="AZ109" s="1" t="s">
        <v>910</v>
      </c>
      <c r="BA109" s="1">
        <v>15</v>
      </c>
      <c r="BB109" s="1">
        <v>16</v>
      </c>
      <c r="BC109" s="1">
        <v>1</v>
      </c>
      <c r="BD109" s="1">
        <v>4.1666666666666664E-2</v>
      </c>
      <c r="BE109" s="1">
        <v>3</v>
      </c>
      <c r="BF109" s="1">
        <v>2.0416666666666665</v>
      </c>
      <c r="BG109" s="1">
        <v>32</v>
      </c>
      <c r="BH109" s="1" t="s">
        <v>95</v>
      </c>
      <c r="BI109" s="1" t="b">
        <v>1</v>
      </c>
      <c r="BJ109" s="1" t="b">
        <v>1</v>
      </c>
      <c r="BK109" s="1">
        <v>2.4621111107990146E-2</v>
      </c>
      <c r="BL109" s="1">
        <v>4.1666666666666664E-2</v>
      </c>
      <c r="BM109" s="1" t="s">
        <v>2152</v>
      </c>
      <c r="BN109" s="1"/>
      <c r="BO109" s="1" t="s">
        <v>3562</v>
      </c>
      <c r="BP109" s="1" t="s">
        <v>896</v>
      </c>
    </row>
    <row r="110" spans="1:68" x14ac:dyDescent="0.25">
      <c r="A110" s="1">
        <v>17786</v>
      </c>
      <c r="B110" s="1">
        <v>52972403</v>
      </c>
      <c r="C110" s="1" t="s">
        <v>65</v>
      </c>
      <c r="D110" s="1" t="s">
        <v>80</v>
      </c>
      <c r="E110" s="1">
        <v>79530286</v>
      </c>
      <c r="F110" s="1" t="s">
        <v>81</v>
      </c>
      <c r="G110" s="1">
        <v>1198001</v>
      </c>
      <c r="H110" s="1" t="s">
        <v>110</v>
      </c>
      <c r="I110" s="1" t="s">
        <v>397</v>
      </c>
      <c r="J110" s="1" t="s">
        <v>398</v>
      </c>
      <c r="K110" s="2">
        <v>45177.63958333333</v>
      </c>
      <c r="L110" s="1" t="s">
        <v>1656</v>
      </c>
      <c r="M110" s="1">
        <v>1</v>
      </c>
      <c r="N110" s="1" t="s">
        <v>1374</v>
      </c>
      <c r="O110" s="1" t="s">
        <v>915</v>
      </c>
      <c r="P110" s="1" t="s">
        <v>1221</v>
      </c>
      <c r="Q110" s="1" t="s">
        <v>73</v>
      </c>
      <c r="R110" s="1" t="s">
        <v>73</v>
      </c>
      <c r="S110" s="1">
        <v>0</v>
      </c>
      <c r="T110" s="1">
        <v>0</v>
      </c>
      <c r="U110" s="1">
        <v>0</v>
      </c>
      <c r="V110" s="1">
        <v>1160000</v>
      </c>
      <c r="W110" s="1">
        <v>61800</v>
      </c>
      <c r="X110" s="1" t="s">
        <v>73</v>
      </c>
      <c r="Y110" s="1" t="s">
        <v>74</v>
      </c>
      <c r="Z110" s="1" t="s">
        <v>1681</v>
      </c>
      <c r="AA110" s="1" t="s">
        <v>1416</v>
      </c>
      <c r="AB110" s="1" t="s">
        <v>75</v>
      </c>
      <c r="AC110" s="1"/>
      <c r="AD110" s="1"/>
      <c r="AE110" s="1" t="s">
        <v>65</v>
      </c>
      <c r="AF110" s="79">
        <v>45177</v>
      </c>
      <c r="AG110" s="1" t="s">
        <v>76</v>
      </c>
      <c r="AH110" s="79">
        <v>45177</v>
      </c>
      <c r="AI110" s="1" t="s">
        <v>149</v>
      </c>
      <c r="AJ110" s="79">
        <v>45180</v>
      </c>
      <c r="AK110" s="1" t="s">
        <v>231</v>
      </c>
      <c r="AL110" s="79">
        <v>45181</v>
      </c>
      <c r="AM110" s="1" t="s">
        <v>81</v>
      </c>
      <c r="AN110" s="79">
        <v>45181</v>
      </c>
      <c r="AO110" s="1" t="s">
        <v>1682</v>
      </c>
      <c r="AP110" s="1"/>
      <c r="AQ110" s="1" t="s">
        <v>77</v>
      </c>
      <c r="AR110" s="1">
        <v>1198001</v>
      </c>
      <c r="AS110" s="1" t="s">
        <v>1335</v>
      </c>
      <c r="AT110" s="1" t="s">
        <v>1352</v>
      </c>
      <c r="AU110" s="1">
        <v>1</v>
      </c>
      <c r="AV110" s="1">
        <v>0</v>
      </c>
      <c r="AW110" s="1">
        <v>1</v>
      </c>
      <c r="AX110" s="1">
        <v>6.25E-2</v>
      </c>
      <c r="AY110" s="1">
        <v>2.0416666666666665</v>
      </c>
      <c r="AZ110" s="1" t="s">
        <v>910</v>
      </c>
      <c r="BA110" s="1">
        <v>15</v>
      </c>
      <c r="BB110" s="1">
        <v>16</v>
      </c>
      <c r="BC110" s="1">
        <v>1</v>
      </c>
      <c r="BD110" s="1">
        <v>4.1666666666666664E-2</v>
      </c>
      <c r="BE110" s="1">
        <v>3</v>
      </c>
      <c r="BF110" s="1">
        <v>2.0416666666666665</v>
      </c>
      <c r="BG110" s="1">
        <v>32</v>
      </c>
      <c r="BH110" s="1" t="s">
        <v>95</v>
      </c>
      <c r="BI110" s="1" t="b">
        <v>1</v>
      </c>
      <c r="BJ110" s="1" t="b">
        <v>1</v>
      </c>
      <c r="BK110" s="1">
        <v>-45408.370604861113</v>
      </c>
      <c r="BL110" s="1">
        <v>-32414.333333333332</v>
      </c>
      <c r="BM110" s="1" t="s">
        <v>4850</v>
      </c>
      <c r="BN110" s="1"/>
      <c r="BO110" s="1" t="s">
        <v>3563</v>
      </c>
      <c r="BP110" s="1" t="s">
        <v>1656</v>
      </c>
    </row>
    <row r="111" spans="1:68" x14ac:dyDescent="0.25">
      <c r="A111" s="1">
        <v>17787</v>
      </c>
      <c r="B111" s="1">
        <v>52972403</v>
      </c>
      <c r="C111" s="1" t="s">
        <v>65</v>
      </c>
      <c r="D111" s="1" t="s">
        <v>80</v>
      </c>
      <c r="E111" s="1">
        <v>79530286</v>
      </c>
      <c r="F111" s="1" t="s">
        <v>81</v>
      </c>
      <c r="G111" s="1">
        <v>1514001</v>
      </c>
      <c r="H111" s="1" t="s">
        <v>110</v>
      </c>
      <c r="I111" s="1" t="s">
        <v>564</v>
      </c>
      <c r="J111" s="1" t="s">
        <v>565</v>
      </c>
      <c r="K111" s="2">
        <v>45180.586111111108</v>
      </c>
      <c r="L111" s="1" t="s">
        <v>566</v>
      </c>
      <c r="M111" s="1">
        <v>1</v>
      </c>
      <c r="N111" s="1" t="s">
        <v>1012</v>
      </c>
      <c r="O111" s="1" t="s">
        <v>915</v>
      </c>
      <c r="P111" s="1" t="s">
        <v>88</v>
      </c>
      <c r="Q111" s="1" t="s">
        <v>73</v>
      </c>
      <c r="R111" s="1" t="s">
        <v>73</v>
      </c>
      <c r="S111" s="1">
        <v>0</v>
      </c>
      <c r="T111" s="1">
        <v>0</v>
      </c>
      <c r="U111" s="1">
        <v>0</v>
      </c>
      <c r="V111" s="1">
        <v>1192800</v>
      </c>
      <c r="W111" s="1">
        <v>0</v>
      </c>
      <c r="X111" s="1" t="s">
        <v>73</v>
      </c>
      <c r="Y111" s="1" t="s">
        <v>74</v>
      </c>
      <c r="Z111" s="1" t="s">
        <v>1683</v>
      </c>
      <c r="AA111" s="1" t="s">
        <v>1394</v>
      </c>
      <c r="AB111" s="1" t="s">
        <v>75</v>
      </c>
      <c r="AC111" s="1"/>
      <c r="AD111" s="1"/>
      <c r="AE111" s="1" t="s">
        <v>65</v>
      </c>
      <c r="AF111" s="79">
        <v>45180</v>
      </c>
      <c r="AG111" s="1" t="s">
        <v>76</v>
      </c>
      <c r="AH111" s="79">
        <v>45180</v>
      </c>
      <c r="AI111" s="1" t="s">
        <v>149</v>
      </c>
      <c r="AJ111" s="79">
        <v>45181</v>
      </c>
      <c r="AK111" s="1" t="s">
        <v>231</v>
      </c>
      <c r="AL111" s="79">
        <v>45181</v>
      </c>
      <c r="AM111" s="1" t="s">
        <v>81</v>
      </c>
      <c r="AN111" s="79">
        <v>45181</v>
      </c>
      <c r="AO111" s="1" t="s">
        <v>1684</v>
      </c>
      <c r="AP111" s="1"/>
      <c r="AQ111" s="1" t="s">
        <v>77</v>
      </c>
      <c r="AR111" s="1">
        <v>1514001</v>
      </c>
      <c r="AS111" s="1" t="s">
        <v>1335</v>
      </c>
      <c r="AT111" s="1" t="s">
        <v>85</v>
      </c>
      <c r="AU111" s="1">
        <v>1</v>
      </c>
      <c r="AV111" s="1">
        <v>1</v>
      </c>
      <c r="AW111" s="1">
        <v>0</v>
      </c>
      <c r="AX111" s="1">
        <v>9.7222222248092294E-3</v>
      </c>
      <c r="AY111" s="1">
        <v>1.0833333333333333</v>
      </c>
      <c r="AZ111" s="1" t="s">
        <v>119</v>
      </c>
      <c r="BA111" s="1">
        <v>14</v>
      </c>
      <c r="BB111" s="1">
        <v>16</v>
      </c>
      <c r="BC111" s="1">
        <v>2</v>
      </c>
      <c r="BD111" s="1">
        <v>8.3333333333333329E-2</v>
      </c>
      <c r="BE111" s="1">
        <v>2</v>
      </c>
      <c r="BF111" s="1">
        <v>1.0833333333333333</v>
      </c>
      <c r="BG111" s="1">
        <v>31</v>
      </c>
      <c r="BH111" s="1" t="s">
        <v>95</v>
      </c>
      <c r="BI111" s="1" t="b">
        <v>1</v>
      </c>
      <c r="BJ111" s="1" t="b">
        <v>1</v>
      </c>
      <c r="BK111" s="1">
        <v>-45408.50831380787</v>
      </c>
      <c r="BL111" s="1">
        <v>-32414.5</v>
      </c>
      <c r="BM111" s="1" t="s">
        <v>4852</v>
      </c>
      <c r="BN111" s="1"/>
      <c r="BO111" s="1" t="s">
        <v>3564</v>
      </c>
      <c r="BP111" s="1" t="s">
        <v>566</v>
      </c>
    </row>
    <row r="112" spans="1:68" x14ac:dyDescent="0.25">
      <c r="A112" s="1">
        <v>17788</v>
      </c>
      <c r="B112" s="1">
        <v>52972403</v>
      </c>
      <c r="C112" s="1" t="s">
        <v>65</v>
      </c>
      <c r="D112" s="1" t="s">
        <v>80</v>
      </c>
      <c r="E112" s="1">
        <v>80100889</v>
      </c>
      <c r="F112" s="1" t="s">
        <v>109</v>
      </c>
      <c r="G112" s="1">
        <v>1427001</v>
      </c>
      <c r="H112" s="1" t="s">
        <v>110</v>
      </c>
      <c r="I112" s="1" t="s">
        <v>1368</v>
      </c>
      <c r="J112" s="1" t="s">
        <v>1369</v>
      </c>
      <c r="K112" s="2">
        <v>45180.693055555559</v>
      </c>
      <c r="L112" s="1" t="s">
        <v>829</v>
      </c>
      <c r="M112" s="1">
        <v>1</v>
      </c>
      <c r="N112" s="1" t="s">
        <v>1012</v>
      </c>
      <c r="O112" s="1" t="s">
        <v>915</v>
      </c>
      <c r="P112" s="1" t="s">
        <v>88</v>
      </c>
      <c r="Q112" s="1" t="s">
        <v>73</v>
      </c>
      <c r="R112" s="1" t="s">
        <v>73</v>
      </c>
      <c r="S112" s="1">
        <v>0</v>
      </c>
      <c r="T112" s="1">
        <v>0</v>
      </c>
      <c r="U112" s="1">
        <v>0</v>
      </c>
      <c r="V112" s="1">
        <v>200000</v>
      </c>
      <c r="W112" s="1">
        <v>0</v>
      </c>
      <c r="X112" s="1" t="s">
        <v>73</v>
      </c>
      <c r="Y112" s="1" t="s">
        <v>89</v>
      </c>
      <c r="Z112" s="1" t="s">
        <v>1685</v>
      </c>
      <c r="AA112" s="1" t="s">
        <v>1388</v>
      </c>
      <c r="AB112" s="1" t="s">
        <v>1686</v>
      </c>
      <c r="AC112" s="1"/>
      <c r="AD112" s="1"/>
      <c r="AE112" s="1" t="s">
        <v>65</v>
      </c>
      <c r="AF112" s="79">
        <v>45180</v>
      </c>
      <c r="AG112" s="1" t="s">
        <v>76</v>
      </c>
      <c r="AH112" s="79">
        <v>45181</v>
      </c>
      <c r="AI112" s="1"/>
      <c r="AJ112" s="79"/>
      <c r="AK112" s="1"/>
      <c r="AL112" s="79"/>
      <c r="AM112" s="1" t="s">
        <v>109</v>
      </c>
      <c r="AN112" s="79">
        <v>45181</v>
      </c>
      <c r="AO112" s="1" t="s">
        <v>1687</v>
      </c>
      <c r="AP112" s="1"/>
      <c r="AQ112" s="1" t="s">
        <v>93</v>
      </c>
      <c r="AR112" s="1">
        <v>1427001</v>
      </c>
      <c r="AS112" s="1" t="s">
        <v>1688</v>
      </c>
      <c r="AT112" s="1" t="s">
        <v>85</v>
      </c>
      <c r="AU112" s="1">
        <v>1</v>
      </c>
      <c r="AV112" s="1">
        <v>1</v>
      </c>
      <c r="AW112" s="1">
        <v>0</v>
      </c>
      <c r="AX112" s="1">
        <v>0.67777777777519077</v>
      </c>
      <c r="AY112" s="1">
        <v>0.70833333333333337</v>
      </c>
      <c r="AZ112" s="1" t="s">
        <v>901</v>
      </c>
      <c r="BA112" s="1">
        <v>16</v>
      </c>
      <c r="BB112" s="1">
        <v>9</v>
      </c>
      <c r="BC112" s="1">
        <v>17</v>
      </c>
      <c r="BD112" s="1">
        <v>0.70833333333333337</v>
      </c>
      <c r="BE112" s="1">
        <v>2</v>
      </c>
      <c r="BF112" s="1">
        <v>0.70833333333333337</v>
      </c>
      <c r="BG112" s="1">
        <v>31</v>
      </c>
      <c r="BH112" s="1" t="s">
        <v>95</v>
      </c>
      <c r="BI112" s="1" t="b">
        <v>1</v>
      </c>
      <c r="BJ112" s="1" t="b">
        <v>1</v>
      </c>
      <c r="BK112" s="1">
        <v>0.14286836805695202</v>
      </c>
      <c r="BL112" s="1">
        <v>0.125</v>
      </c>
      <c r="BM112" s="1" t="s">
        <v>1913</v>
      </c>
      <c r="BN112" s="1"/>
      <c r="BO112" s="1" t="s">
        <v>3565</v>
      </c>
      <c r="BP112" s="1" t="s">
        <v>829</v>
      </c>
    </row>
    <row r="113" spans="1:68" x14ac:dyDescent="0.25">
      <c r="A113" s="1">
        <v>17789</v>
      </c>
      <c r="B113" s="1">
        <v>52972403</v>
      </c>
      <c r="C113" s="1" t="s">
        <v>65</v>
      </c>
      <c r="D113" s="1" t="s">
        <v>1291</v>
      </c>
      <c r="E113" s="1">
        <v>52272753</v>
      </c>
      <c r="F113" s="1" t="s">
        <v>149</v>
      </c>
      <c r="G113" s="1">
        <v>1224001</v>
      </c>
      <c r="H113" s="1" t="s">
        <v>110</v>
      </c>
      <c r="I113" s="1" t="s">
        <v>1010</v>
      </c>
      <c r="J113" s="1" t="s">
        <v>1011</v>
      </c>
      <c r="K113" s="2">
        <v>45180.859027777777</v>
      </c>
      <c r="L113" s="1" t="s">
        <v>913</v>
      </c>
      <c r="M113" s="1">
        <v>1</v>
      </c>
      <c r="N113" s="1" t="s">
        <v>1374</v>
      </c>
      <c r="O113" s="1" t="s">
        <v>915</v>
      </c>
      <c r="P113" s="1" t="s">
        <v>177</v>
      </c>
      <c r="Q113" s="1" t="s">
        <v>73</v>
      </c>
      <c r="R113" s="1" t="s">
        <v>73</v>
      </c>
      <c r="S113" s="1">
        <v>0</v>
      </c>
      <c r="T113" s="1">
        <v>0</v>
      </c>
      <c r="U113" s="1">
        <v>0</v>
      </c>
      <c r="V113" s="1">
        <v>1160000</v>
      </c>
      <c r="W113" s="1">
        <v>0</v>
      </c>
      <c r="X113" s="1" t="s">
        <v>73</v>
      </c>
      <c r="Y113" s="1" t="s">
        <v>74</v>
      </c>
      <c r="Z113" s="1" t="s">
        <v>1292</v>
      </c>
      <c r="AA113" s="1" t="s">
        <v>1421</v>
      </c>
      <c r="AB113" s="1" t="s">
        <v>75</v>
      </c>
      <c r="AC113" s="1"/>
      <c r="AD113" s="1" t="s">
        <v>76</v>
      </c>
      <c r="AE113" s="1" t="s">
        <v>65</v>
      </c>
      <c r="AF113" s="79">
        <v>45180</v>
      </c>
      <c r="AG113" s="1"/>
      <c r="AH113" s="79"/>
      <c r="AI113" s="1"/>
      <c r="AJ113" s="79"/>
      <c r="AK113" s="1"/>
      <c r="AL113" s="79"/>
      <c r="AM113" s="1"/>
      <c r="AN113" s="79"/>
      <c r="AO113" s="1" t="s">
        <v>1689</v>
      </c>
      <c r="AP113" s="1"/>
      <c r="AQ113" s="1" t="s">
        <v>77</v>
      </c>
      <c r="AR113" s="1">
        <v>1224001</v>
      </c>
      <c r="AS113" s="1" t="s">
        <v>1335</v>
      </c>
      <c r="AT113" s="1" t="s">
        <v>1690</v>
      </c>
      <c r="AU113" s="1">
        <v>1</v>
      </c>
      <c r="AV113" s="1">
        <v>0</v>
      </c>
      <c r="AW113" s="1">
        <v>1</v>
      </c>
      <c r="AX113" s="1">
        <v>0</v>
      </c>
      <c r="AY113" s="1">
        <v>0</v>
      </c>
      <c r="AZ113" s="1" t="s">
        <v>683</v>
      </c>
      <c r="BA113" s="1">
        <v>20</v>
      </c>
      <c r="BB113" s="1">
        <v>0</v>
      </c>
      <c r="BC113" s="1">
        <v>4</v>
      </c>
      <c r="BD113" s="1">
        <v>0.16666666666666666</v>
      </c>
      <c r="BE113" s="1">
        <v>-32259</v>
      </c>
      <c r="BF113" s="1">
        <v>-32260.833333333332</v>
      </c>
      <c r="BG113" s="1">
        <v>31</v>
      </c>
      <c r="BH113" s="1" t="s">
        <v>95</v>
      </c>
      <c r="BI113" s="1" t="b">
        <v>1</v>
      </c>
      <c r="BJ113" s="1" t="b">
        <v>1</v>
      </c>
      <c r="BK113" s="1">
        <v>0.69289618056063773</v>
      </c>
      <c r="BL113" s="1">
        <v>-0.29166666666666663</v>
      </c>
      <c r="BM113" s="1" t="s">
        <v>4852</v>
      </c>
      <c r="BN113" s="1"/>
      <c r="BO113" s="1" t="s">
        <v>3566</v>
      </c>
      <c r="BP113" s="1" t="s">
        <v>913</v>
      </c>
    </row>
    <row r="114" spans="1:68" x14ac:dyDescent="0.25">
      <c r="A114" s="1">
        <v>17790</v>
      </c>
      <c r="B114" s="1">
        <v>52972403</v>
      </c>
      <c r="C114" s="1" t="s">
        <v>65</v>
      </c>
      <c r="D114" s="1" t="s">
        <v>80</v>
      </c>
      <c r="E114" s="1">
        <v>79530286</v>
      </c>
      <c r="F114" s="1" t="s">
        <v>81</v>
      </c>
      <c r="G114" s="1">
        <v>1198001</v>
      </c>
      <c r="H114" s="1" t="s">
        <v>110</v>
      </c>
      <c r="I114" s="1" t="s">
        <v>397</v>
      </c>
      <c r="J114" s="1" t="s">
        <v>398</v>
      </c>
      <c r="K114" s="2">
        <v>45181.363194444442</v>
      </c>
      <c r="L114" s="1" t="s">
        <v>250</v>
      </c>
      <c r="M114" s="1">
        <v>1</v>
      </c>
      <c r="N114" s="1" t="s">
        <v>1374</v>
      </c>
      <c r="O114" s="1" t="s">
        <v>915</v>
      </c>
      <c r="P114" s="1" t="s">
        <v>177</v>
      </c>
      <c r="Q114" s="1" t="s">
        <v>73</v>
      </c>
      <c r="R114" s="1" t="s">
        <v>73</v>
      </c>
      <c r="S114" s="1">
        <v>0</v>
      </c>
      <c r="T114" s="1">
        <v>0</v>
      </c>
      <c r="U114" s="1">
        <v>0</v>
      </c>
      <c r="V114" s="1">
        <v>1160000</v>
      </c>
      <c r="W114" s="1">
        <v>200000</v>
      </c>
      <c r="X114" s="1" t="s">
        <v>73</v>
      </c>
      <c r="Y114" s="1" t="s">
        <v>74</v>
      </c>
      <c r="Z114" s="1" t="s">
        <v>1691</v>
      </c>
      <c r="AA114" s="1" t="s">
        <v>183</v>
      </c>
      <c r="AB114" s="1" t="s">
        <v>75</v>
      </c>
      <c r="AC114" s="1"/>
      <c r="AD114" s="1"/>
      <c r="AE114" s="1" t="s">
        <v>65</v>
      </c>
      <c r="AF114" s="79">
        <v>45181</v>
      </c>
      <c r="AG114" s="1" t="s">
        <v>76</v>
      </c>
      <c r="AH114" s="79">
        <v>45181</v>
      </c>
      <c r="AI114" s="1" t="s">
        <v>149</v>
      </c>
      <c r="AJ114" s="79">
        <v>45181</v>
      </c>
      <c r="AK114" s="1" t="s">
        <v>231</v>
      </c>
      <c r="AL114" s="79">
        <v>45181</v>
      </c>
      <c r="AM114" s="1" t="s">
        <v>81</v>
      </c>
      <c r="AN114" s="79">
        <v>45181</v>
      </c>
      <c r="AO114" s="1" t="s">
        <v>1692</v>
      </c>
      <c r="AP114" s="1"/>
      <c r="AQ114" s="1" t="s">
        <v>77</v>
      </c>
      <c r="AR114" s="1">
        <v>1198001</v>
      </c>
      <c r="AS114" s="1" t="s">
        <v>1335</v>
      </c>
      <c r="AT114" s="1" t="s">
        <v>85</v>
      </c>
      <c r="AU114" s="1">
        <v>1</v>
      </c>
      <c r="AV114" s="1">
        <v>1</v>
      </c>
      <c r="AW114" s="1">
        <v>0</v>
      </c>
      <c r="AX114" s="1">
        <v>1.8750000002910383E-2</v>
      </c>
      <c r="AY114" s="1">
        <v>0.33333333333333331</v>
      </c>
      <c r="AZ114" s="1" t="s">
        <v>683</v>
      </c>
      <c r="BA114" s="1">
        <v>8</v>
      </c>
      <c r="BB114" s="1">
        <v>16</v>
      </c>
      <c r="BC114" s="1">
        <v>8</v>
      </c>
      <c r="BD114" s="1">
        <v>0.33333333333333331</v>
      </c>
      <c r="BE114" s="1">
        <v>1</v>
      </c>
      <c r="BF114" s="1">
        <v>0.33333333333333331</v>
      </c>
      <c r="BG114" s="1">
        <v>30</v>
      </c>
      <c r="BH114" s="1" t="s">
        <v>95</v>
      </c>
      <c r="BI114" s="1" t="b">
        <v>1</v>
      </c>
      <c r="BJ114" s="1" t="b">
        <v>0</v>
      </c>
      <c r="BK114" s="1">
        <v>-45408.832639351851</v>
      </c>
      <c r="BL114" s="1">
        <v>-32414.791666666668</v>
      </c>
      <c r="BM114" s="1" t="s">
        <v>1075</v>
      </c>
      <c r="BN114" s="1"/>
      <c r="BO114" s="1" t="s">
        <v>3567</v>
      </c>
      <c r="BP114" s="1" t="s">
        <v>250</v>
      </c>
    </row>
    <row r="115" spans="1:68" x14ac:dyDescent="0.25">
      <c r="A115" s="1">
        <v>17791</v>
      </c>
      <c r="B115" s="1">
        <v>52972403</v>
      </c>
      <c r="C115" s="1" t="s">
        <v>65</v>
      </c>
      <c r="D115" s="1" t="s">
        <v>80</v>
      </c>
      <c r="E115" s="1">
        <v>79348017</v>
      </c>
      <c r="F115" s="1" t="s">
        <v>324</v>
      </c>
      <c r="G115" s="1">
        <v>4025001</v>
      </c>
      <c r="H115" s="1" t="s">
        <v>67</v>
      </c>
      <c r="I115" s="1" t="s">
        <v>325</v>
      </c>
      <c r="J115" s="1" t="s">
        <v>326</v>
      </c>
      <c r="K115" s="2">
        <v>45181.454861111109</v>
      </c>
      <c r="L115" s="1" t="s">
        <v>328</v>
      </c>
      <c r="M115" s="1">
        <v>1</v>
      </c>
      <c r="N115" s="1" t="s">
        <v>70</v>
      </c>
      <c r="O115" s="1" t="s">
        <v>71</v>
      </c>
      <c r="P115" s="1" t="s">
        <v>88</v>
      </c>
      <c r="Q115" s="1" t="s">
        <v>73</v>
      </c>
      <c r="R115" s="1" t="s">
        <v>73</v>
      </c>
      <c r="S115" s="1">
        <v>0</v>
      </c>
      <c r="T115" s="1">
        <v>0</v>
      </c>
      <c r="U115" s="1">
        <v>0</v>
      </c>
      <c r="V115" s="1">
        <v>1304800</v>
      </c>
      <c r="W115" s="1">
        <v>0</v>
      </c>
      <c r="X115" s="1" t="s">
        <v>73</v>
      </c>
      <c r="Y115" s="1" t="s">
        <v>89</v>
      </c>
      <c r="Z115" s="1" t="s">
        <v>1693</v>
      </c>
      <c r="AA115" s="1" t="s">
        <v>136</v>
      </c>
      <c r="AB115" s="1" t="s">
        <v>1694</v>
      </c>
      <c r="AC115" s="1"/>
      <c r="AD115" s="1"/>
      <c r="AE115" s="1" t="s">
        <v>65</v>
      </c>
      <c r="AF115" s="79">
        <v>45181</v>
      </c>
      <c r="AG115" s="1" t="s">
        <v>76</v>
      </c>
      <c r="AH115" s="79">
        <v>45182</v>
      </c>
      <c r="AI115" s="1"/>
      <c r="AJ115" s="79"/>
      <c r="AK115" s="1"/>
      <c r="AL115" s="79"/>
      <c r="AM115" s="1" t="s">
        <v>324</v>
      </c>
      <c r="AN115" s="79">
        <v>45184</v>
      </c>
      <c r="AO115" s="1" t="s">
        <v>1695</v>
      </c>
      <c r="AP115" s="1"/>
      <c r="AQ115" s="1" t="s">
        <v>93</v>
      </c>
      <c r="AR115" s="1">
        <v>4025001</v>
      </c>
      <c r="AS115" s="1" t="s">
        <v>1696</v>
      </c>
      <c r="AT115" s="1" t="s">
        <v>85</v>
      </c>
      <c r="AU115" s="1">
        <v>1</v>
      </c>
      <c r="AV115" s="1">
        <v>1</v>
      </c>
      <c r="AW115" s="1">
        <v>0</v>
      </c>
      <c r="AX115" s="1">
        <v>1.0812500000029104</v>
      </c>
      <c r="AY115" s="1">
        <v>2.9583333333333335</v>
      </c>
      <c r="AZ115" s="1" t="s">
        <v>327</v>
      </c>
      <c r="BA115" s="1">
        <v>10</v>
      </c>
      <c r="BB115" s="1">
        <v>9</v>
      </c>
      <c r="BC115" s="1">
        <v>23</v>
      </c>
      <c r="BD115" s="1">
        <v>0.95833333333333337</v>
      </c>
      <c r="BE115" s="1">
        <v>4</v>
      </c>
      <c r="BF115" s="1">
        <v>2.9583333333333335</v>
      </c>
      <c r="BG115" s="1">
        <v>30</v>
      </c>
      <c r="BH115" s="1" t="s">
        <v>95</v>
      </c>
      <c r="BI115" s="1" t="b">
        <v>1</v>
      </c>
      <c r="BJ115" s="1" t="b">
        <v>1</v>
      </c>
      <c r="BK115" s="1">
        <v>2.9481400462973397</v>
      </c>
      <c r="BL115" s="1">
        <v>0.95833333333333337</v>
      </c>
      <c r="BM115" s="1" t="s">
        <v>1016</v>
      </c>
      <c r="BN115" s="1"/>
      <c r="BO115" s="1" t="s">
        <v>3568</v>
      </c>
      <c r="BP115" s="1" t="s">
        <v>328</v>
      </c>
    </row>
    <row r="116" spans="1:68" x14ac:dyDescent="0.25">
      <c r="A116" s="1">
        <v>17792</v>
      </c>
      <c r="B116" s="1">
        <v>52972403</v>
      </c>
      <c r="C116" s="1" t="s">
        <v>65</v>
      </c>
      <c r="D116" s="1" t="s">
        <v>80</v>
      </c>
      <c r="E116" s="1">
        <v>1121861091</v>
      </c>
      <c r="F116" s="1" t="s">
        <v>87</v>
      </c>
      <c r="G116" s="1">
        <v>4841001</v>
      </c>
      <c r="H116" s="1" t="s">
        <v>67</v>
      </c>
      <c r="I116" s="1" t="s">
        <v>68</v>
      </c>
      <c r="J116" s="1" t="s">
        <v>69</v>
      </c>
      <c r="K116" s="2">
        <v>45181.579861111109</v>
      </c>
      <c r="L116" s="1" t="s">
        <v>82</v>
      </c>
      <c r="M116" s="1">
        <v>1</v>
      </c>
      <c r="N116" s="1" t="s">
        <v>1012</v>
      </c>
      <c r="O116" s="1" t="s">
        <v>915</v>
      </c>
      <c r="P116" s="1" t="s">
        <v>88</v>
      </c>
      <c r="Q116" s="1" t="s">
        <v>73</v>
      </c>
      <c r="R116" s="1" t="s">
        <v>73</v>
      </c>
      <c r="S116" s="1">
        <v>0</v>
      </c>
      <c r="T116" s="1">
        <v>0</v>
      </c>
      <c r="U116" s="1">
        <v>0</v>
      </c>
      <c r="V116" s="1">
        <v>1160000</v>
      </c>
      <c r="W116" s="1">
        <v>0</v>
      </c>
      <c r="X116" s="1" t="s">
        <v>73</v>
      </c>
      <c r="Y116" s="1" t="s">
        <v>89</v>
      </c>
      <c r="Z116" s="1" t="s">
        <v>1697</v>
      </c>
      <c r="AA116" s="1"/>
      <c r="AB116" s="1" t="s">
        <v>1486</v>
      </c>
      <c r="AC116" s="1"/>
      <c r="AD116" s="1"/>
      <c r="AE116" s="1" t="s">
        <v>65</v>
      </c>
      <c r="AF116" s="79">
        <v>45181</v>
      </c>
      <c r="AG116" s="1" t="s">
        <v>76</v>
      </c>
      <c r="AH116" s="79">
        <v>45182</v>
      </c>
      <c r="AI116" s="1"/>
      <c r="AJ116" s="79"/>
      <c r="AK116" s="1"/>
      <c r="AL116" s="79"/>
      <c r="AM116" s="1" t="s">
        <v>1460</v>
      </c>
      <c r="AN116" s="79">
        <v>45183</v>
      </c>
      <c r="AO116" s="1" t="s">
        <v>1698</v>
      </c>
      <c r="AP116" s="1"/>
      <c r="AQ116" s="1" t="s">
        <v>93</v>
      </c>
      <c r="AR116" s="1">
        <v>4841001</v>
      </c>
      <c r="AS116" s="1" t="s">
        <v>1488</v>
      </c>
      <c r="AT116" s="1" t="s">
        <v>1699</v>
      </c>
      <c r="AU116" s="1">
        <v>1</v>
      </c>
      <c r="AV116" s="1">
        <v>0</v>
      </c>
      <c r="AW116" s="1">
        <v>1</v>
      </c>
      <c r="AX116" s="1">
        <v>0.95902777778246673</v>
      </c>
      <c r="AY116" s="1">
        <v>2.0833333333333335</v>
      </c>
      <c r="AZ116" s="1" t="s">
        <v>924</v>
      </c>
      <c r="BA116" s="1">
        <v>13</v>
      </c>
      <c r="BB116" s="1">
        <v>15</v>
      </c>
      <c r="BC116" s="1">
        <v>2</v>
      </c>
      <c r="BD116" s="1">
        <v>8.3333333333333329E-2</v>
      </c>
      <c r="BE116" s="1">
        <v>3</v>
      </c>
      <c r="BF116" s="1">
        <v>2.0833333333333335</v>
      </c>
      <c r="BG116" s="1">
        <v>30</v>
      </c>
      <c r="BH116" s="1" t="s">
        <v>95</v>
      </c>
      <c r="BI116" s="1" t="b">
        <v>1</v>
      </c>
      <c r="BJ116" s="1" t="b">
        <v>0</v>
      </c>
      <c r="BK116" s="1">
        <v>-45408.832864583332</v>
      </c>
      <c r="BL116" s="1">
        <v>-32414.791666666668</v>
      </c>
      <c r="BM116" s="1" t="s">
        <v>1015</v>
      </c>
      <c r="BN116" s="1"/>
      <c r="BO116" s="1" t="s">
        <v>3569</v>
      </c>
      <c r="BP116" s="1" t="s">
        <v>82</v>
      </c>
    </row>
    <row r="117" spans="1:68" x14ac:dyDescent="0.25">
      <c r="A117" s="1">
        <v>17793</v>
      </c>
      <c r="B117" s="1">
        <v>52972403</v>
      </c>
      <c r="C117" s="1" t="s">
        <v>65</v>
      </c>
      <c r="D117" s="1" t="s">
        <v>80</v>
      </c>
      <c r="E117" s="1">
        <v>1121861091</v>
      </c>
      <c r="F117" s="1" t="s">
        <v>87</v>
      </c>
      <c r="G117" s="1">
        <v>4841001</v>
      </c>
      <c r="H117" s="1" t="s">
        <v>67</v>
      </c>
      <c r="I117" s="1" t="s">
        <v>68</v>
      </c>
      <c r="J117" s="1" t="s">
        <v>69</v>
      </c>
      <c r="K117" s="2">
        <v>45181.60833333333</v>
      </c>
      <c r="L117" s="1" t="s">
        <v>82</v>
      </c>
      <c r="M117" s="1">
        <v>1</v>
      </c>
      <c r="N117" s="1" t="s">
        <v>1012</v>
      </c>
      <c r="O117" s="1" t="s">
        <v>915</v>
      </c>
      <c r="P117" s="1" t="s">
        <v>88</v>
      </c>
      <c r="Q117" s="1" t="s">
        <v>73</v>
      </c>
      <c r="R117" s="1" t="s">
        <v>73</v>
      </c>
      <c r="S117" s="1">
        <v>0</v>
      </c>
      <c r="T117" s="1">
        <v>0</v>
      </c>
      <c r="U117" s="1">
        <v>0</v>
      </c>
      <c r="V117" s="1">
        <v>1160000</v>
      </c>
      <c r="W117" s="1">
        <v>0</v>
      </c>
      <c r="X117" s="1" t="s">
        <v>73</v>
      </c>
      <c r="Y117" s="1" t="s">
        <v>89</v>
      </c>
      <c r="Z117" s="1" t="s">
        <v>1700</v>
      </c>
      <c r="AA117" s="1"/>
      <c r="AB117" s="1" t="s">
        <v>1701</v>
      </c>
      <c r="AC117" s="1"/>
      <c r="AD117" s="1"/>
      <c r="AE117" s="1" t="s">
        <v>65</v>
      </c>
      <c r="AF117" s="79">
        <v>45181</v>
      </c>
      <c r="AG117" s="1" t="s">
        <v>76</v>
      </c>
      <c r="AH117" s="79">
        <v>45183</v>
      </c>
      <c r="AI117" s="1"/>
      <c r="AJ117" s="79"/>
      <c r="AK117" s="1"/>
      <c r="AL117" s="79"/>
      <c r="AM117" s="1" t="s">
        <v>1460</v>
      </c>
      <c r="AN117" s="79">
        <v>45183</v>
      </c>
      <c r="AO117" s="1" t="s">
        <v>1702</v>
      </c>
      <c r="AP117" s="1"/>
      <c r="AQ117" s="1" t="s">
        <v>93</v>
      </c>
      <c r="AR117" s="1">
        <v>4841001</v>
      </c>
      <c r="AS117" s="1" t="s">
        <v>1703</v>
      </c>
      <c r="AT117" s="1" t="s">
        <v>1699</v>
      </c>
      <c r="AU117" s="1">
        <v>1</v>
      </c>
      <c r="AV117" s="1">
        <v>0</v>
      </c>
      <c r="AW117" s="1">
        <v>1</v>
      </c>
      <c r="AX117" s="1">
        <v>1.8243055555576575</v>
      </c>
      <c r="AY117" s="1">
        <v>2.0416666666666665</v>
      </c>
      <c r="AZ117" s="1" t="s">
        <v>924</v>
      </c>
      <c r="BA117" s="1">
        <v>14</v>
      </c>
      <c r="BB117" s="1">
        <v>15</v>
      </c>
      <c r="BC117" s="1">
        <v>1</v>
      </c>
      <c r="BD117" s="1">
        <v>4.1666666666666664E-2</v>
      </c>
      <c r="BE117" s="1">
        <v>3</v>
      </c>
      <c r="BF117" s="1">
        <v>2.0416666666666665</v>
      </c>
      <c r="BG117" s="1">
        <v>30</v>
      </c>
      <c r="BH117" s="1" t="s">
        <v>95</v>
      </c>
      <c r="BI117" s="1" t="b">
        <v>1</v>
      </c>
      <c r="BJ117" s="1" t="b">
        <v>1</v>
      </c>
      <c r="BK117" s="1">
        <v>-45408.832964004629</v>
      </c>
      <c r="BL117" s="1">
        <v>-32414.791666666668</v>
      </c>
      <c r="BM117" s="1" t="s">
        <v>1073</v>
      </c>
      <c r="BN117" s="1"/>
      <c r="BO117" s="1" t="s">
        <v>3570</v>
      </c>
      <c r="BP117" s="1" t="s">
        <v>82</v>
      </c>
    </row>
    <row r="118" spans="1:68" x14ac:dyDescent="0.25">
      <c r="A118" s="1">
        <v>17794</v>
      </c>
      <c r="B118" s="1">
        <v>52972403</v>
      </c>
      <c r="C118" s="1" t="s">
        <v>65</v>
      </c>
      <c r="D118" s="1" t="s">
        <v>1291</v>
      </c>
      <c r="E118" s="1">
        <v>79976737</v>
      </c>
      <c r="F118" s="1" t="s">
        <v>452</v>
      </c>
      <c r="G118" s="1">
        <v>8505</v>
      </c>
      <c r="H118" s="1" t="s">
        <v>232</v>
      </c>
      <c r="I118" s="1" t="s">
        <v>232</v>
      </c>
      <c r="J118" s="1" t="s">
        <v>453</v>
      </c>
      <c r="K118" s="2">
        <v>45182.582638888889</v>
      </c>
      <c r="L118" s="1" t="s">
        <v>848</v>
      </c>
      <c r="M118" s="1">
        <v>1</v>
      </c>
      <c r="N118" s="1" t="s">
        <v>1374</v>
      </c>
      <c r="O118" s="1" t="s">
        <v>915</v>
      </c>
      <c r="P118" s="1" t="s">
        <v>88</v>
      </c>
      <c r="Q118" s="1" t="s">
        <v>73</v>
      </c>
      <c r="R118" s="1" t="s">
        <v>73</v>
      </c>
      <c r="S118" s="1">
        <v>0</v>
      </c>
      <c r="T118" s="1">
        <v>0</v>
      </c>
      <c r="U118" s="1">
        <v>0</v>
      </c>
      <c r="V118" s="1">
        <v>1300700</v>
      </c>
      <c r="W118" s="1">
        <v>671000</v>
      </c>
      <c r="X118" s="1" t="s">
        <v>73</v>
      </c>
      <c r="Y118" s="1" t="s">
        <v>74</v>
      </c>
      <c r="Z118" s="1" t="s">
        <v>1704</v>
      </c>
      <c r="AA118" s="1" t="s">
        <v>1705</v>
      </c>
      <c r="AB118" s="1" t="s">
        <v>75</v>
      </c>
      <c r="AC118" s="1"/>
      <c r="AD118" s="1" t="s">
        <v>76</v>
      </c>
      <c r="AE118" s="1" t="s">
        <v>65</v>
      </c>
      <c r="AF118" s="79">
        <v>45182</v>
      </c>
      <c r="AG118" s="1"/>
      <c r="AH118" s="79"/>
      <c r="AI118" s="1"/>
      <c r="AJ118" s="79"/>
      <c r="AK118" s="1"/>
      <c r="AL118" s="79"/>
      <c r="AM118" s="1"/>
      <c r="AN118" s="79"/>
      <c r="AO118" s="1" t="s">
        <v>1706</v>
      </c>
      <c r="AP118" s="1"/>
      <c r="AQ118" s="1" t="s">
        <v>77</v>
      </c>
      <c r="AR118" s="1">
        <v>8505</v>
      </c>
      <c r="AS118" s="1" t="s">
        <v>1707</v>
      </c>
      <c r="AT118" s="1" t="s">
        <v>1708</v>
      </c>
      <c r="AU118" s="1">
        <v>1</v>
      </c>
      <c r="AV118" s="1">
        <v>0</v>
      </c>
      <c r="AW118" s="1">
        <v>1</v>
      </c>
      <c r="AX118" s="1">
        <v>0</v>
      </c>
      <c r="AY118" s="1">
        <v>0</v>
      </c>
      <c r="AZ118" s="1" t="s">
        <v>918</v>
      </c>
      <c r="BA118" s="1">
        <v>13</v>
      </c>
      <c r="BB118" s="1">
        <v>0</v>
      </c>
      <c r="BC118" s="1">
        <v>11</v>
      </c>
      <c r="BD118" s="1">
        <v>0.45833333333333331</v>
      </c>
      <c r="BE118" s="1">
        <v>-32261</v>
      </c>
      <c r="BF118" s="1">
        <v>-32262.541666666668</v>
      </c>
      <c r="BG118" s="1">
        <v>29</v>
      </c>
      <c r="BH118" s="1" t="s">
        <v>95</v>
      </c>
      <c r="BI118" s="1" t="b">
        <v>1</v>
      </c>
      <c r="BJ118" s="1" t="b">
        <v>0</v>
      </c>
      <c r="BK118" s="1">
        <v>-45408.83305173611</v>
      </c>
      <c r="BL118" s="1">
        <v>-32414.791666666668</v>
      </c>
      <c r="BM118" s="1" t="s">
        <v>1018</v>
      </c>
      <c r="BN118" s="1"/>
      <c r="BO118" s="1" t="s">
        <v>3571</v>
      </c>
      <c r="BP118" s="1" t="s">
        <v>848</v>
      </c>
    </row>
    <row r="119" spans="1:68" x14ac:dyDescent="0.25">
      <c r="A119" s="1">
        <v>17796</v>
      </c>
      <c r="B119" s="1">
        <v>52972403</v>
      </c>
      <c r="C119" s="1" t="s">
        <v>65</v>
      </c>
      <c r="D119" s="1" t="s">
        <v>80</v>
      </c>
      <c r="E119" s="1">
        <v>1121861091</v>
      </c>
      <c r="F119" s="1" t="s">
        <v>87</v>
      </c>
      <c r="G119" s="1">
        <v>4841001</v>
      </c>
      <c r="H119" s="1" t="s">
        <v>67</v>
      </c>
      <c r="I119" s="1" t="s">
        <v>68</v>
      </c>
      <c r="J119" s="1" t="s">
        <v>69</v>
      </c>
      <c r="K119" s="2">
        <v>45182.720138888886</v>
      </c>
      <c r="L119" s="1" t="s">
        <v>82</v>
      </c>
      <c r="M119" s="1">
        <v>1</v>
      </c>
      <c r="N119" s="1" t="s">
        <v>1012</v>
      </c>
      <c r="O119" s="1" t="s">
        <v>915</v>
      </c>
      <c r="P119" s="1" t="s">
        <v>88</v>
      </c>
      <c r="Q119" s="1" t="s">
        <v>73</v>
      </c>
      <c r="R119" s="1" t="s">
        <v>73</v>
      </c>
      <c r="S119" s="1">
        <v>0</v>
      </c>
      <c r="T119" s="1">
        <v>0</v>
      </c>
      <c r="U119" s="1">
        <v>0</v>
      </c>
      <c r="V119" s="1">
        <v>1160000</v>
      </c>
      <c r="W119" s="1">
        <v>0</v>
      </c>
      <c r="X119" s="1" t="s">
        <v>73</v>
      </c>
      <c r="Y119" s="1" t="s">
        <v>89</v>
      </c>
      <c r="Z119" s="1" t="s">
        <v>1709</v>
      </c>
      <c r="AA119" s="1"/>
      <c r="AB119" s="1" t="s">
        <v>1710</v>
      </c>
      <c r="AC119" s="1"/>
      <c r="AD119" s="1"/>
      <c r="AE119" s="1" t="s">
        <v>65</v>
      </c>
      <c r="AF119" s="79">
        <v>45182</v>
      </c>
      <c r="AG119" s="1" t="s">
        <v>76</v>
      </c>
      <c r="AH119" s="79">
        <v>45183</v>
      </c>
      <c r="AI119" s="1"/>
      <c r="AJ119" s="79"/>
      <c r="AK119" s="1"/>
      <c r="AL119" s="79"/>
      <c r="AM119" s="1" t="s">
        <v>1460</v>
      </c>
      <c r="AN119" s="79">
        <v>45183</v>
      </c>
      <c r="AO119" s="1" t="s">
        <v>1711</v>
      </c>
      <c r="AP119" s="1"/>
      <c r="AQ119" s="1" t="s">
        <v>93</v>
      </c>
      <c r="AR119" s="1">
        <v>4841001</v>
      </c>
      <c r="AS119" s="1" t="s">
        <v>1712</v>
      </c>
      <c r="AT119" s="1" t="s">
        <v>1699</v>
      </c>
      <c r="AU119" s="1">
        <v>1</v>
      </c>
      <c r="AV119" s="1">
        <v>0</v>
      </c>
      <c r="AW119" s="1">
        <v>1</v>
      </c>
      <c r="AX119" s="1">
        <v>0.72569444444525288</v>
      </c>
      <c r="AY119" s="1">
        <v>0.91666666666666663</v>
      </c>
      <c r="AZ119" s="1" t="s">
        <v>924</v>
      </c>
      <c r="BA119" s="1">
        <v>17</v>
      </c>
      <c r="BB119" s="1">
        <v>15</v>
      </c>
      <c r="BC119" s="1">
        <v>22</v>
      </c>
      <c r="BD119" s="1">
        <v>0.91666666666666663</v>
      </c>
      <c r="BE119" s="1">
        <v>2</v>
      </c>
      <c r="BF119" s="1">
        <v>0.91666666666666663</v>
      </c>
      <c r="BG119" s="1">
        <v>29</v>
      </c>
      <c r="BH119" s="1" t="s">
        <v>95</v>
      </c>
      <c r="BI119" s="1" t="b">
        <v>1</v>
      </c>
      <c r="BJ119" s="1" t="b">
        <v>0</v>
      </c>
      <c r="BK119" s="1">
        <v>-45408.833145914352</v>
      </c>
      <c r="BL119" s="1">
        <v>-32414.791666666668</v>
      </c>
      <c r="BM119" s="1" t="s">
        <v>4853</v>
      </c>
      <c r="BN119" s="1"/>
      <c r="BO119" s="1" t="s">
        <v>3572</v>
      </c>
      <c r="BP119" s="1" t="s">
        <v>82</v>
      </c>
    </row>
    <row r="120" spans="1:68" x14ac:dyDescent="0.25">
      <c r="A120" s="1">
        <v>17797</v>
      </c>
      <c r="B120" s="1">
        <v>52972403</v>
      </c>
      <c r="C120" s="1" t="s">
        <v>65</v>
      </c>
      <c r="D120" s="1" t="s">
        <v>80</v>
      </c>
      <c r="E120" s="1">
        <v>79530286</v>
      </c>
      <c r="F120" s="1" t="s">
        <v>81</v>
      </c>
      <c r="G120" s="1">
        <v>1056001</v>
      </c>
      <c r="H120" s="1" t="s">
        <v>110</v>
      </c>
      <c r="I120" s="1" t="s">
        <v>133</v>
      </c>
      <c r="J120" s="1" t="s">
        <v>140</v>
      </c>
      <c r="K120" s="2">
        <v>45183.727083333331</v>
      </c>
      <c r="L120" s="1" t="s">
        <v>141</v>
      </c>
      <c r="M120" s="1">
        <v>1</v>
      </c>
      <c r="N120" s="1" t="s">
        <v>70</v>
      </c>
      <c r="O120" s="1" t="s">
        <v>71</v>
      </c>
      <c r="P120" s="1" t="s">
        <v>72</v>
      </c>
      <c r="Q120" s="1" t="s">
        <v>73</v>
      </c>
      <c r="R120" s="1" t="s">
        <v>73</v>
      </c>
      <c r="S120" s="1">
        <v>0</v>
      </c>
      <c r="T120" s="1">
        <v>0</v>
      </c>
      <c r="U120" s="1">
        <v>0</v>
      </c>
      <c r="V120" s="1">
        <v>1749300</v>
      </c>
      <c r="W120" s="1">
        <v>0</v>
      </c>
      <c r="X120" s="1" t="s">
        <v>73</v>
      </c>
      <c r="Y120" s="1" t="s">
        <v>74</v>
      </c>
      <c r="Z120" s="1" t="s">
        <v>1713</v>
      </c>
      <c r="AA120" s="1" t="s">
        <v>1714</v>
      </c>
      <c r="AB120" s="1" t="s">
        <v>75</v>
      </c>
      <c r="AC120" s="1"/>
      <c r="AD120" s="1"/>
      <c r="AE120" s="1" t="s">
        <v>65</v>
      </c>
      <c r="AF120" s="79">
        <v>45183</v>
      </c>
      <c r="AG120" s="1" t="s">
        <v>76</v>
      </c>
      <c r="AH120" s="79">
        <v>45184</v>
      </c>
      <c r="AI120" s="1" t="s">
        <v>149</v>
      </c>
      <c r="AJ120" s="79">
        <v>45188</v>
      </c>
      <c r="AK120" s="1" t="s">
        <v>231</v>
      </c>
      <c r="AL120" s="79">
        <v>45191</v>
      </c>
      <c r="AM120" s="1" t="s">
        <v>81</v>
      </c>
      <c r="AN120" s="79">
        <v>45191</v>
      </c>
      <c r="AO120" s="1" t="s">
        <v>1715</v>
      </c>
      <c r="AP120" s="1"/>
      <c r="AQ120" s="1" t="s">
        <v>93</v>
      </c>
      <c r="AR120" s="1">
        <v>1056001</v>
      </c>
      <c r="AS120" s="1" t="s">
        <v>1716</v>
      </c>
      <c r="AT120" s="1" t="s">
        <v>85</v>
      </c>
      <c r="AU120" s="1">
        <v>1</v>
      </c>
      <c r="AV120" s="1">
        <v>1</v>
      </c>
      <c r="AW120" s="1">
        <v>0</v>
      </c>
      <c r="AX120" s="1">
        <v>0.79791666667006211</v>
      </c>
      <c r="AY120" s="1">
        <v>5.75</v>
      </c>
      <c r="AZ120" s="1" t="s">
        <v>907</v>
      </c>
      <c r="BA120" s="1">
        <v>17</v>
      </c>
      <c r="BB120" s="1">
        <v>11</v>
      </c>
      <c r="BC120" s="1">
        <v>18</v>
      </c>
      <c r="BD120" s="1">
        <v>0.75</v>
      </c>
      <c r="BE120" s="1">
        <v>7</v>
      </c>
      <c r="BF120" s="1">
        <v>5.75</v>
      </c>
      <c r="BG120" s="1">
        <v>28</v>
      </c>
      <c r="BH120" s="1" t="s">
        <v>95</v>
      </c>
      <c r="BI120" s="1" t="b">
        <v>1</v>
      </c>
      <c r="BJ120" s="1" t="b">
        <v>0</v>
      </c>
      <c r="BK120" s="1">
        <v>-45408.833238738429</v>
      </c>
      <c r="BL120" s="1">
        <v>-32414.791666666668</v>
      </c>
      <c r="BM120" s="1" t="s">
        <v>4854</v>
      </c>
      <c r="BN120" s="1"/>
      <c r="BO120" s="1" t="s">
        <v>3573</v>
      </c>
      <c r="BP120" s="1" t="s">
        <v>141</v>
      </c>
    </row>
    <row r="121" spans="1:68" x14ac:dyDescent="0.25">
      <c r="A121" s="1">
        <v>17798</v>
      </c>
      <c r="B121" s="1">
        <v>52972403</v>
      </c>
      <c r="C121" s="1" t="s">
        <v>65</v>
      </c>
      <c r="D121" s="1" t="s">
        <v>80</v>
      </c>
      <c r="E121" s="1">
        <v>80100889</v>
      </c>
      <c r="F121" s="1" t="s">
        <v>109</v>
      </c>
      <c r="G121" s="1">
        <v>1056001</v>
      </c>
      <c r="H121" s="1" t="s">
        <v>110</v>
      </c>
      <c r="I121" s="1" t="s">
        <v>133</v>
      </c>
      <c r="J121" s="1" t="s">
        <v>140</v>
      </c>
      <c r="K121" s="2">
        <v>45184.518055555556</v>
      </c>
      <c r="L121" s="1" t="s">
        <v>157</v>
      </c>
      <c r="M121" s="1">
        <v>1</v>
      </c>
      <c r="N121" s="1" t="s">
        <v>1012</v>
      </c>
      <c r="O121" s="1" t="s">
        <v>915</v>
      </c>
      <c r="P121" s="1" t="s">
        <v>72</v>
      </c>
      <c r="Q121" s="1" t="s">
        <v>73</v>
      </c>
      <c r="R121" s="1" t="s">
        <v>73</v>
      </c>
      <c r="S121" s="1">
        <v>0</v>
      </c>
      <c r="T121" s="1">
        <v>0</v>
      </c>
      <c r="U121" s="1">
        <v>0</v>
      </c>
      <c r="V121" s="1">
        <v>2630500</v>
      </c>
      <c r="W121" s="1">
        <v>0</v>
      </c>
      <c r="X121" s="1" t="s">
        <v>73</v>
      </c>
      <c r="Y121" s="1" t="s">
        <v>89</v>
      </c>
      <c r="Z121" s="1" t="s">
        <v>1717</v>
      </c>
      <c r="AA121" s="1" t="s">
        <v>294</v>
      </c>
      <c r="AB121" s="1" t="s">
        <v>1718</v>
      </c>
      <c r="AC121" s="1"/>
      <c r="AD121" s="1"/>
      <c r="AE121" s="1" t="s">
        <v>65</v>
      </c>
      <c r="AF121" s="79">
        <v>45184</v>
      </c>
      <c r="AG121" s="1" t="s">
        <v>76</v>
      </c>
      <c r="AH121" s="79">
        <v>45184</v>
      </c>
      <c r="AI121" s="1"/>
      <c r="AJ121" s="79"/>
      <c r="AK121" s="1"/>
      <c r="AL121" s="79"/>
      <c r="AM121" s="1" t="s">
        <v>109</v>
      </c>
      <c r="AN121" s="79">
        <v>45187</v>
      </c>
      <c r="AO121" s="1" t="s">
        <v>1719</v>
      </c>
      <c r="AP121" s="1"/>
      <c r="AQ121" s="1" t="s">
        <v>93</v>
      </c>
      <c r="AR121" s="1">
        <v>1056001</v>
      </c>
      <c r="AS121" s="1" t="s">
        <v>1720</v>
      </c>
      <c r="AT121" s="1" t="s">
        <v>85</v>
      </c>
      <c r="AU121" s="1">
        <v>1</v>
      </c>
      <c r="AV121" s="1">
        <v>1</v>
      </c>
      <c r="AW121" s="1">
        <v>0</v>
      </c>
      <c r="AX121" s="1">
        <v>9.8611111112404615E-2</v>
      </c>
      <c r="AY121" s="1">
        <v>0.79166666666666663</v>
      </c>
      <c r="AZ121" s="1" t="s">
        <v>919</v>
      </c>
      <c r="BA121" s="1">
        <v>12</v>
      </c>
      <c r="BB121" s="1">
        <v>7</v>
      </c>
      <c r="BC121" s="1">
        <v>19</v>
      </c>
      <c r="BD121" s="1">
        <v>0.79166666666666663</v>
      </c>
      <c r="BE121" s="1">
        <v>2</v>
      </c>
      <c r="BF121" s="1">
        <v>0.79166666666666663</v>
      </c>
      <c r="BG121" s="1">
        <v>27</v>
      </c>
      <c r="BH121" s="1" t="s">
        <v>95</v>
      </c>
      <c r="BI121" s="1" t="b">
        <v>1</v>
      </c>
      <c r="BJ121" s="1" t="b">
        <v>0</v>
      </c>
      <c r="BK121" s="1">
        <v>-45408.833336724536</v>
      </c>
      <c r="BL121" s="1">
        <v>-32414.833333333332</v>
      </c>
      <c r="BM121" s="1" t="s">
        <v>4854</v>
      </c>
      <c r="BN121" s="1"/>
      <c r="BO121" s="1" t="s">
        <v>3574</v>
      </c>
      <c r="BP121" s="1" t="s">
        <v>157</v>
      </c>
    </row>
    <row r="122" spans="1:68" x14ac:dyDescent="0.25">
      <c r="A122" s="1">
        <v>17799</v>
      </c>
      <c r="B122" s="1">
        <v>52972403</v>
      </c>
      <c r="C122" s="1" t="s">
        <v>65</v>
      </c>
      <c r="D122" s="1" t="s">
        <v>1291</v>
      </c>
      <c r="E122" s="1">
        <v>80096369</v>
      </c>
      <c r="F122" s="1" t="s">
        <v>66</v>
      </c>
      <c r="G122" s="1">
        <v>4841001</v>
      </c>
      <c r="H122" s="1" t="s">
        <v>67</v>
      </c>
      <c r="I122" s="1" t="s">
        <v>68</v>
      </c>
      <c r="J122" s="1" t="s">
        <v>69</v>
      </c>
      <c r="K122" s="2">
        <v>45184.847222222219</v>
      </c>
      <c r="L122" s="1" t="s">
        <v>104</v>
      </c>
      <c r="M122" s="1">
        <v>1</v>
      </c>
      <c r="N122" s="1" t="s">
        <v>1012</v>
      </c>
      <c r="O122" s="1" t="s">
        <v>915</v>
      </c>
      <c r="P122" s="1" t="s">
        <v>72</v>
      </c>
      <c r="Q122" s="1" t="s">
        <v>73</v>
      </c>
      <c r="R122" s="1" t="s">
        <v>73</v>
      </c>
      <c r="S122" s="1">
        <v>0</v>
      </c>
      <c r="T122" s="1">
        <v>0</v>
      </c>
      <c r="U122" s="1">
        <v>0</v>
      </c>
      <c r="V122" s="1">
        <v>1160000</v>
      </c>
      <c r="W122" s="1">
        <v>0</v>
      </c>
      <c r="X122" s="1" t="s">
        <v>73</v>
      </c>
      <c r="Y122" s="1" t="s">
        <v>74</v>
      </c>
      <c r="Z122" s="1" t="s">
        <v>1721</v>
      </c>
      <c r="AA122" s="1"/>
      <c r="AB122" s="1" t="s">
        <v>75</v>
      </c>
      <c r="AC122" s="1"/>
      <c r="AD122" s="1" t="s">
        <v>125</v>
      </c>
      <c r="AE122" s="1" t="s">
        <v>65</v>
      </c>
      <c r="AF122" s="79">
        <v>45184</v>
      </c>
      <c r="AG122" s="1"/>
      <c r="AH122" s="79"/>
      <c r="AI122" s="1"/>
      <c r="AJ122" s="79"/>
      <c r="AK122" s="1"/>
      <c r="AL122" s="79"/>
      <c r="AM122" s="1"/>
      <c r="AN122" s="79"/>
      <c r="AO122" s="1" t="s">
        <v>1722</v>
      </c>
      <c r="AP122" s="1"/>
      <c r="AQ122" s="1" t="s">
        <v>93</v>
      </c>
      <c r="AR122" s="1">
        <v>4841001</v>
      </c>
      <c r="AS122" s="1" t="s">
        <v>1723</v>
      </c>
      <c r="AT122" s="1" t="s">
        <v>1699</v>
      </c>
      <c r="AU122" s="1">
        <v>5</v>
      </c>
      <c r="AV122" s="1">
        <v>0</v>
      </c>
      <c r="AW122" s="1">
        <v>5</v>
      </c>
      <c r="AX122" s="1">
        <v>0</v>
      </c>
      <c r="AY122" s="1">
        <v>0</v>
      </c>
      <c r="AZ122" s="1" t="s">
        <v>924</v>
      </c>
      <c r="BA122" s="1">
        <v>20</v>
      </c>
      <c r="BB122" s="1">
        <v>0</v>
      </c>
      <c r="BC122" s="1">
        <v>4</v>
      </c>
      <c r="BD122" s="1">
        <v>0.16666666666666666</v>
      </c>
      <c r="BE122" s="1">
        <v>-32263</v>
      </c>
      <c r="BF122" s="1">
        <v>-32264.833333333332</v>
      </c>
      <c r="BG122" s="1">
        <v>27</v>
      </c>
      <c r="BH122" s="1" t="s">
        <v>95</v>
      </c>
      <c r="BI122" s="1" t="b">
        <v>0</v>
      </c>
      <c r="BJ122" s="1" t="b">
        <v>1</v>
      </c>
      <c r="BK122" s="1">
        <v>2.9460403587945621</v>
      </c>
      <c r="BL122" s="1">
        <v>0.91666666666666663</v>
      </c>
      <c r="BM122" s="1" t="s">
        <v>4854</v>
      </c>
      <c r="BN122" s="1"/>
      <c r="BO122" s="1" t="s">
        <v>3575</v>
      </c>
      <c r="BP122" s="1" t="s">
        <v>104</v>
      </c>
    </row>
    <row r="123" spans="1:68" x14ac:dyDescent="0.25">
      <c r="A123" s="1">
        <v>17800</v>
      </c>
      <c r="B123" s="1">
        <v>52972403</v>
      </c>
      <c r="C123" s="1" t="s">
        <v>65</v>
      </c>
      <c r="D123" s="1" t="s">
        <v>80</v>
      </c>
      <c r="E123" s="1">
        <v>79530286</v>
      </c>
      <c r="F123" s="1" t="s">
        <v>81</v>
      </c>
      <c r="G123" s="1">
        <v>4841001</v>
      </c>
      <c r="H123" s="1" t="s">
        <v>67</v>
      </c>
      <c r="I123" s="1" t="s">
        <v>68</v>
      </c>
      <c r="J123" s="1" t="s">
        <v>69</v>
      </c>
      <c r="K123" s="2">
        <v>45184.851388888892</v>
      </c>
      <c r="L123" s="1" t="s">
        <v>104</v>
      </c>
      <c r="M123" s="1">
        <v>5</v>
      </c>
      <c r="N123" s="1" t="s">
        <v>1012</v>
      </c>
      <c r="O123" s="1" t="s">
        <v>915</v>
      </c>
      <c r="P123" s="1" t="s">
        <v>72</v>
      </c>
      <c r="Q123" s="1" t="s">
        <v>73</v>
      </c>
      <c r="R123" s="1" t="s">
        <v>73</v>
      </c>
      <c r="S123" s="1">
        <v>0</v>
      </c>
      <c r="T123" s="1">
        <v>0</v>
      </c>
      <c r="U123" s="1">
        <v>0</v>
      </c>
      <c r="V123" s="1">
        <v>1160000</v>
      </c>
      <c r="W123" s="1">
        <v>0</v>
      </c>
      <c r="X123" s="1" t="s">
        <v>73</v>
      </c>
      <c r="Y123" s="1" t="s">
        <v>74</v>
      </c>
      <c r="Z123" s="1" t="s">
        <v>1724</v>
      </c>
      <c r="AA123" s="1"/>
      <c r="AB123" s="1" t="s">
        <v>75</v>
      </c>
      <c r="AC123" s="1"/>
      <c r="AD123" s="1"/>
      <c r="AE123" s="1" t="s">
        <v>65</v>
      </c>
      <c r="AF123" s="79">
        <v>45184</v>
      </c>
      <c r="AG123" s="1" t="s">
        <v>125</v>
      </c>
      <c r="AH123" s="79">
        <v>45187</v>
      </c>
      <c r="AI123" s="1" t="s">
        <v>66</v>
      </c>
      <c r="AJ123" s="79">
        <v>45187</v>
      </c>
      <c r="AK123" s="1" t="s">
        <v>231</v>
      </c>
      <c r="AL123" s="79">
        <v>45188</v>
      </c>
      <c r="AM123" s="1" t="s">
        <v>81</v>
      </c>
      <c r="AN123" s="79">
        <v>45188</v>
      </c>
      <c r="AO123" s="1" t="s">
        <v>1722</v>
      </c>
      <c r="AP123" s="1"/>
      <c r="AQ123" s="1" t="s">
        <v>77</v>
      </c>
      <c r="AR123" s="1">
        <v>4841001</v>
      </c>
      <c r="AS123" s="1" t="s">
        <v>1723</v>
      </c>
      <c r="AT123" s="1" t="s">
        <v>85</v>
      </c>
      <c r="AU123" s="1">
        <v>5</v>
      </c>
      <c r="AV123" s="1">
        <v>5</v>
      </c>
      <c r="AW123" s="1">
        <v>0</v>
      </c>
      <c r="AX123" s="1">
        <v>2.4597222222218988</v>
      </c>
      <c r="AY123" s="1">
        <v>1.7916666666666665</v>
      </c>
      <c r="AZ123" s="1" t="s">
        <v>879</v>
      </c>
      <c r="BA123" s="1">
        <v>20</v>
      </c>
      <c r="BB123" s="1">
        <v>15</v>
      </c>
      <c r="BC123" s="1">
        <v>19</v>
      </c>
      <c r="BD123" s="1">
        <v>0.79166666666666663</v>
      </c>
      <c r="BE123" s="1">
        <v>3</v>
      </c>
      <c r="BF123" s="1">
        <v>1.7916666666666665</v>
      </c>
      <c r="BG123" s="1">
        <v>27</v>
      </c>
      <c r="BH123" s="1" t="s">
        <v>95</v>
      </c>
      <c r="BI123" s="1" t="b">
        <v>1</v>
      </c>
      <c r="BJ123" s="1" t="b">
        <v>0</v>
      </c>
      <c r="BK123" s="1">
        <v>-45408.834015706016</v>
      </c>
      <c r="BL123" s="1">
        <v>-32414.833333333332</v>
      </c>
      <c r="BM123" s="1" t="s">
        <v>4855</v>
      </c>
      <c r="BN123" s="1"/>
      <c r="BO123" s="1" t="s">
        <v>3576</v>
      </c>
      <c r="BP123" s="1" t="s">
        <v>104</v>
      </c>
    </row>
    <row r="124" spans="1:68" x14ac:dyDescent="0.25">
      <c r="A124" s="1">
        <v>17801</v>
      </c>
      <c r="B124" s="1">
        <v>52972403</v>
      </c>
      <c r="C124" s="1" t="s">
        <v>65</v>
      </c>
      <c r="D124" s="1" t="s">
        <v>80</v>
      </c>
      <c r="E124" s="1">
        <v>80100889</v>
      </c>
      <c r="F124" s="1" t="s">
        <v>109</v>
      </c>
      <c r="G124" s="1">
        <v>1056001</v>
      </c>
      <c r="H124" s="1" t="s">
        <v>110</v>
      </c>
      <c r="I124" s="1" t="s">
        <v>133</v>
      </c>
      <c r="J124" s="1" t="s">
        <v>140</v>
      </c>
      <c r="K124" s="2">
        <v>45188.499305555553</v>
      </c>
      <c r="L124" s="1" t="s">
        <v>141</v>
      </c>
      <c r="M124" s="1">
        <v>1</v>
      </c>
      <c r="N124" s="1" t="s">
        <v>70</v>
      </c>
      <c r="O124" s="1" t="s">
        <v>71</v>
      </c>
      <c r="P124" s="1" t="s">
        <v>72</v>
      </c>
      <c r="Q124" s="1" t="s">
        <v>73</v>
      </c>
      <c r="R124" s="1" t="s">
        <v>73</v>
      </c>
      <c r="S124" s="1">
        <v>0</v>
      </c>
      <c r="T124" s="1">
        <v>0</v>
      </c>
      <c r="U124" s="1">
        <v>0</v>
      </c>
      <c r="V124" s="1">
        <v>1749300</v>
      </c>
      <c r="W124" s="1">
        <v>0</v>
      </c>
      <c r="X124" s="1" t="s">
        <v>73</v>
      </c>
      <c r="Y124" s="1" t="s">
        <v>89</v>
      </c>
      <c r="Z124" s="1" t="s">
        <v>1725</v>
      </c>
      <c r="AA124" s="1" t="s">
        <v>143</v>
      </c>
      <c r="AB124" s="1" t="s">
        <v>1726</v>
      </c>
      <c r="AC124" s="1"/>
      <c r="AD124" s="1"/>
      <c r="AE124" s="1" t="s">
        <v>65</v>
      </c>
      <c r="AF124" s="79">
        <v>45188</v>
      </c>
      <c r="AG124" s="1" t="s">
        <v>125</v>
      </c>
      <c r="AH124" s="79">
        <v>45190</v>
      </c>
      <c r="AI124" s="1"/>
      <c r="AJ124" s="79"/>
      <c r="AK124" s="1"/>
      <c r="AL124" s="79"/>
      <c r="AM124" s="1" t="s">
        <v>109</v>
      </c>
      <c r="AN124" s="79">
        <v>45190</v>
      </c>
      <c r="AO124" s="1" t="s">
        <v>1727</v>
      </c>
      <c r="AP124" s="1"/>
      <c r="AQ124" s="1" t="s">
        <v>93</v>
      </c>
      <c r="AR124" s="1">
        <v>1056001</v>
      </c>
      <c r="AS124" s="1" t="s">
        <v>1728</v>
      </c>
      <c r="AT124" s="1" t="s">
        <v>1729</v>
      </c>
      <c r="AU124" s="1">
        <v>1</v>
      </c>
      <c r="AV124" s="1">
        <v>0</v>
      </c>
      <c r="AW124" s="1">
        <v>1</v>
      </c>
      <c r="AX124" s="1">
        <v>1.882638888891961</v>
      </c>
      <c r="AY124" s="1">
        <v>1.9583333333333335</v>
      </c>
      <c r="AZ124" s="1" t="s">
        <v>147</v>
      </c>
      <c r="BA124" s="1">
        <v>11</v>
      </c>
      <c r="BB124" s="1">
        <v>10</v>
      </c>
      <c r="BC124" s="1">
        <v>23</v>
      </c>
      <c r="BD124" s="1">
        <v>0.95833333333333337</v>
      </c>
      <c r="BE124" s="1">
        <v>3</v>
      </c>
      <c r="BF124" s="1">
        <v>1.9583333333333335</v>
      </c>
      <c r="BG124" s="1">
        <v>25</v>
      </c>
      <c r="BH124" s="1" t="s">
        <v>95</v>
      </c>
      <c r="BI124" s="1" t="b">
        <v>1</v>
      </c>
      <c r="BJ124" s="1" t="b">
        <v>0</v>
      </c>
      <c r="BK124" s="1">
        <v>-45408.835952199071</v>
      </c>
      <c r="BL124" s="1">
        <v>-32414.833333333332</v>
      </c>
      <c r="BM124" s="1" t="s">
        <v>4856</v>
      </c>
      <c r="BN124" s="1"/>
      <c r="BO124" s="1" t="s">
        <v>3577</v>
      </c>
      <c r="BP124" s="1" t="s">
        <v>141</v>
      </c>
    </row>
    <row r="125" spans="1:68" x14ac:dyDescent="0.25">
      <c r="A125" s="1">
        <v>17802</v>
      </c>
      <c r="B125" s="1">
        <v>52972403</v>
      </c>
      <c r="C125" s="1" t="s">
        <v>65</v>
      </c>
      <c r="D125" s="1" t="s">
        <v>80</v>
      </c>
      <c r="E125" s="1">
        <v>80100889</v>
      </c>
      <c r="F125" s="1" t="s">
        <v>109</v>
      </c>
      <c r="G125" s="1">
        <v>1056001</v>
      </c>
      <c r="H125" s="1" t="s">
        <v>110</v>
      </c>
      <c r="I125" s="1" t="s">
        <v>133</v>
      </c>
      <c r="J125" s="1" t="s">
        <v>140</v>
      </c>
      <c r="K125" s="2">
        <v>45188.499305555553</v>
      </c>
      <c r="L125" s="1" t="s">
        <v>141</v>
      </c>
      <c r="M125" s="1">
        <v>1</v>
      </c>
      <c r="N125" s="1" t="s">
        <v>70</v>
      </c>
      <c r="O125" s="1" t="s">
        <v>71</v>
      </c>
      <c r="P125" s="1" t="s">
        <v>72</v>
      </c>
      <c r="Q125" s="1" t="s">
        <v>73</v>
      </c>
      <c r="R125" s="1" t="s">
        <v>73</v>
      </c>
      <c r="S125" s="1">
        <v>0</v>
      </c>
      <c r="T125" s="1">
        <v>0</v>
      </c>
      <c r="U125" s="1">
        <v>0</v>
      </c>
      <c r="V125" s="1">
        <v>1749300</v>
      </c>
      <c r="W125" s="1">
        <v>0</v>
      </c>
      <c r="X125" s="1" t="s">
        <v>73</v>
      </c>
      <c r="Y125" s="1" t="s">
        <v>89</v>
      </c>
      <c r="Z125" s="1" t="s">
        <v>1730</v>
      </c>
      <c r="AA125" s="1" t="s">
        <v>143</v>
      </c>
      <c r="AB125" s="1" t="s">
        <v>1731</v>
      </c>
      <c r="AC125" s="1"/>
      <c r="AD125" s="1"/>
      <c r="AE125" s="1" t="s">
        <v>65</v>
      </c>
      <c r="AF125" s="79">
        <v>45188</v>
      </c>
      <c r="AG125" s="1" t="s">
        <v>125</v>
      </c>
      <c r="AH125" s="79">
        <v>45190</v>
      </c>
      <c r="AI125" s="1"/>
      <c r="AJ125" s="79"/>
      <c r="AK125" s="1"/>
      <c r="AL125" s="79"/>
      <c r="AM125" s="1" t="s">
        <v>109</v>
      </c>
      <c r="AN125" s="79">
        <v>45190</v>
      </c>
      <c r="AO125" s="1" t="s">
        <v>1732</v>
      </c>
      <c r="AP125" s="1"/>
      <c r="AQ125" s="1" t="s">
        <v>93</v>
      </c>
      <c r="AR125" s="1">
        <v>1056001</v>
      </c>
      <c r="AS125" s="1" t="s">
        <v>1733</v>
      </c>
      <c r="AT125" s="1" t="s">
        <v>85</v>
      </c>
      <c r="AU125" s="1">
        <v>1</v>
      </c>
      <c r="AV125" s="1">
        <v>1</v>
      </c>
      <c r="AW125" s="1">
        <v>0</v>
      </c>
      <c r="AX125" s="1">
        <v>1.8861111111109494</v>
      </c>
      <c r="AY125" s="1">
        <v>1.9583333333333335</v>
      </c>
      <c r="AZ125" s="1" t="s">
        <v>147</v>
      </c>
      <c r="BA125" s="1">
        <v>11</v>
      </c>
      <c r="BB125" s="1">
        <v>10</v>
      </c>
      <c r="BC125" s="1">
        <v>23</v>
      </c>
      <c r="BD125" s="1">
        <v>0.95833333333333337</v>
      </c>
      <c r="BE125" s="1">
        <v>3</v>
      </c>
      <c r="BF125" s="1">
        <v>1.9583333333333335</v>
      </c>
      <c r="BG125" s="1">
        <v>25</v>
      </c>
      <c r="BH125" s="1" t="s">
        <v>95</v>
      </c>
      <c r="BI125" s="1" t="b">
        <v>1</v>
      </c>
      <c r="BJ125" s="1" t="b">
        <v>0</v>
      </c>
      <c r="BK125" s="1">
        <v>-45408.836059224537</v>
      </c>
      <c r="BL125" s="1">
        <v>-32414.833333333332</v>
      </c>
      <c r="BM125" s="1" t="s">
        <v>1020</v>
      </c>
      <c r="BN125" s="1"/>
      <c r="BO125" s="1" t="s">
        <v>3578</v>
      </c>
      <c r="BP125" s="1" t="s">
        <v>141</v>
      </c>
    </row>
    <row r="126" spans="1:68" x14ac:dyDescent="0.25">
      <c r="A126" s="1">
        <v>17804</v>
      </c>
      <c r="B126" s="1">
        <v>52972403</v>
      </c>
      <c r="C126" s="1" t="s">
        <v>65</v>
      </c>
      <c r="D126" s="1" t="s">
        <v>80</v>
      </c>
      <c r="E126" s="1">
        <v>80761207</v>
      </c>
      <c r="F126" s="1" t="s">
        <v>173</v>
      </c>
      <c r="G126" s="1">
        <v>1224001</v>
      </c>
      <c r="H126" s="1" t="s">
        <v>110</v>
      </c>
      <c r="I126" s="1" t="s">
        <v>1010</v>
      </c>
      <c r="J126" s="1" t="s">
        <v>1011</v>
      </c>
      <c r="K126" s="2">
        <v>45191.591666666667</v>
      </c>
      <c r="L126" s="1" t="s">
        <v>897</v>
      </c>
      <c r="M126" s="1">
        <v>1</v>
      </c>
      <c r="N126" s="1" t="s">
        <v>1374</v>
      </c>
      <c r="O126" s="1" t="s">
        <v>915</v>
      </c>
      <c r="P126" s="1" t="s">
        <v>88</v>
      </c>
      <c r="Q126" s="1" t="s">
        <v>73</v>
      </c>
      <c r="R126" s="1" t="s">
        <v>73</v>
      </c>
      <c r="S126" s="1">
        <v>0</v>
      </c>
      <c r="T126" s="1">
        <v>0</v>
      </c>
      <c r="U126" s="1">
        <v>0</v>
      </c>
      <c r="V126" s="1">
        <v>1160000</v>
      </c>
      <c r="W126" s="1">
        <v>0</v>
      </c>
      <c r="X126" s="1" t="s">
        <v>73</v>
      </c>
      <c r="Y126" s="1" t="s">
        <v>89</v>
      </c>
      <c r="Z126" s="1" t="s">
        <v>1734</v>
      </c>
      <c r="AA126" s="1" t="s">
        <v>686</v>
      </c>
      <c r="AB126" s="1" t="s">
        <v>1735</v>
      </c>
      <c r="AC126" s="1"/>
      <c r="AD126" s="1"/>
      <c r="AE126" s="1" t="s">
        <v>65</v>
      </c>
      <c r="AF126" s="79">
        <v>45191</v>
      </c>
      <c r="AG126" s="1" t="s">
        <v>125</v>
      </c>
      <c r="AH126" s="79">
        <v>45194</v>
      </c>
      <c r="AI126" s="1"/>
      <c r="AJ126" s="79"/>
      <c r="AK126" s="1"/>
      <c r="AL126" s="79"/>
      <c r="AM126" s="1" t="s">
        <v>173</v>
      </c>
      <c r="AN126" s="79">
        <v>45194</v>
      </c>
      <c r="AO126" s="1" t="s">
        <v>1736</v>
      </c>
      <c r="AP126" s="1"/>
      <c r="AQ126" s="1" t="s">
        <v>93</v>
      </c>
      <c r="AR126" s="1">
        <v>1224001</v>
      </c>
      <c r="AS126" s="1" t="s">
        <v>1737</v>
      </c>
      <c r="AT126" s="1" t="s">
        <v>85</v>
      </c>
      <c r="AU126" s="1">
        <v>1</v>
      </c>
      <c r="AV126" s="1">
        <v>1</v>
      </c>
      <c r="AW126" s="1">
        <v>0</v>
      </c>
      <c r="AX126" s="1">
        <v>2.8527777777781012</v>
      </c>
      <c r="AY126" s="1">
        <v>1.2083333333333333</v>
      </c>
      <c r="AZ126" s="1" t="s">
        <v>916</v>
      </c>
      <c r="BA126" s="1">
        <v>14</v>
      </c>
      <c r="BB126" s="1">
        <v>19</v>
      </c>
      <c r="BC126" s="1">
        <v>5</v>
      </c>
      <c r="BD126" s="1">
        <v>0.20833333333333334</v>
      </c>
      <c r="BE126" s="1">
        <v>2</v>
      </c>
      <c r="BF126" s="1">
        <v>1.2083333333333333</v>
      </c>
      <c r="BG126" s="1">
        <v>22</v>
      </c>
      <c r="BH126" s="1" t="s">
        <v>95</v>
      </c>
      <c r="BI126" s="1" t="b">
        <v>1</v>
      </c>
      <c r="BJ126" s="1" t="b">
        <v>1</v>
      </c>
      <c r="BK126" s="1">
        <v>3.5555209143494722</v>
      </c>
      <c r="BL126" s="1">
        <v>1.5416666666666665</v>
      </c>
      <c r="BM126" s="1" t="s">
        <v>4571</v>
      </c>
      <c r="BN126" s="1"/>
      <c r="BO126" s="1" t="s">
        <v>3579</v>
      </c>
      <c r="BP126" s="1" t="s">
        <v>897</v>
      </c>
    </row>
    <row r="127" spans="1:68" x14ac:dyDescent="0.25">
      <c r="A127" s="1">
        <v>17805</v>
      </c>
      <c r="B127" s="1">
        <v>52972403</v>
      </c>
      <c r="C127" s="1" t="s">
        <v>65</v>
      </c>
      <c r="D127" s="1" t="s">
        <v>1291</v>
      </c>
      <c r="E127" s="1">
        <v>1010213264</v>
      </c>
      <c r="F127" s="1" t="s">
        <v>214</v>
      </c>
      <c r="G127" s="1">
        <v>4851001</v>
      </c>
      <c r="H127" s="1" t="s">
        <v>67</v>
      </c>
      <c r="I127" s="1" t="s">
        <v>197</v>
      </c>
      <c r="J127" s="1" t="s">
        <v>198</v>
      </c>
      <c r="K127" s="2">
        <v>45194.661805555559</v>
      </c>
      <c r="L127" s="1" t="s">
        <v>312</v>
      </c>
      <c r="M127" s="1">
        <v>1</v>
      </c>
      <c r="N127" s="1" t="s">
        <v>1012</v>
      </c>
      <c r="O127" s="1" t="s">
        <v>915</v>
      </c>
      <c r="P127" s="1" t="s">
        <v>72</v>
      </c>
      <c r="Q127" s="1" t="s">
        <v>73</v>
      </c>
      <c r="R127" s="1" t="s">
        <v>73</v>
      </c>
      <c r="S127" s="1">
        <v>0</v>
      </c>
      <c r="T127" s="1">
        <v>0</v>
      </c>
      <c r="U127" s="1">
        <v>0</v>
      </c>
      <c r="V127" s="1">
        <v>9280000</v>
      </c>
      <c r="W127" s="1">
        <v>0</v>
      </c>
      <c r="X127" s="1" t="s">
        <v>73</v>
      </c>
      <c r="Y127" s="1" t="s">
        <v>74</v>
      </c>
      <c r="Z127" s="1" t="s">
        <v>1738</v>
      </c>
      <c r="AA127" s="1" t="s">
        <v>1739</v>
      </c>
      <c r="AB127" s="1" t="s">
        <v>75</v>
      </c>
      <c r="AC127" s="1"/>
      <c r="AD127" s="1" t="s">
        <v>125</v>
      </c>
      <c r="AE127" s="1" t="s">
        <v>65</v>
      </c>
      <c r="AF127" s="79">
        <v>45194</v>
      </c>
      <c r="AG127" s="1"/>
      <c r="AH127" s="79"/>
      <c r="AI127" s="1"/>
      <c r="AJ127" s="79"/>
      <c r="AK127" s="1"/>
      <c r="AL127" s="79"/>
      <c r="AM127" s="1"/>
      <c r="AN127" s="79"/>
      <c r="AO127" s="1" t="s">
        <v>1740</v>
      </c>
      <c r="AP127" s="1"/>
      <c r="AQ127" s="1" t="s">
        <v>263</v>
      </c>
      <c r="AR127" s="1">
        <v>4851001</v>
      </c>
      <c r="AS127" s="1" t="s">
        <v>575</v>
      </c>
      <c r="AT127" s="1" t="s">
        <v>1741</v>
      </c>
      <c r="AU127" s="1">
        <v>0</v>
      </c>
      <c r="AV127" s="1">
        <v>0</v>
      </c>
      <c r="AW127" s="1">
        <v>0</v>
      </c>
      <c r="AX127" s="1">
        <v>0</v>
      </c>
      <c r="AY127" s="1">
        <v>0</v>
      </c>
      <c r="AZ127" s="1" t="s">
        <v>279</v>
      </c>
      <c r="BA127" s="1">
        <v>15</v>
      </c>
      <c r="BB127" s="1">
        <v>0</v>
      </c>
      <c r="BC127" s="1">
        <v>9</v>
      </c>
      <c r="BD127" s="1">
        <v>0.375</v>
      </c>
      <c r="BE127" s="1">
        <v>-32269</v>
      </c>
      <c r="BF127" s="1">
        <v>-32270.625</v>
      </c>
      <c r="BG127" s="1">
        <v>21</v>
      </c>
      <c r="BH127" s="1" t="s">
        <v>95</v>
      </c>
      <c r="BI127" s="1" t="b">
        <v>0</v>
      </c>
      <c r="BJ127" s="1" t="b">
        <v>1</v>
      </c>
      <c r="BK127" s="1">
        <v>-45408.839586805552</v>
      </c>
      <c r="BL127" s="1">
        <v>-32414.833333333332</v>
      </c>
      <c r="BM127" s="1" t="s">
        <v>1075</v>
      </c>
      <c r="BN127" s="1"/>
      <c r="BO127" s="1" t="s">
        <v>3580</v>
      </c>
      <c r="BP127" s="1" t="s">
        <v>312</v>
      </c>
    </row>
    <row r="128" spans="1:68" x14ac:dyDescent="0.25">
      <c r="A128" s="1">
        <v>17806</v>
      </c>
      <c r="B128" s="1">
        <v>52972403</v>
      </c>
      <c r="C128" s="1" t="s">
        <v>65</v>
      </c>
      <c r="D128" s="1" t="s">
        <v>1291</v>
      </c>
      <c r="E128" s="1">
        <v>1010213264</v>
      </c>
      <c r="F128" s="1" t="s">
        <v>214</v>
      </c>
      <c r="G128" s="1">
        <v>4851001</v>
      </c>
      <c r="H128" s="1" t="s">
        <v>67</v>
      </c>
      <c r="I128" s="1" t="s">
        <v>197</v>
      </c>
      <c r="J128" s="1" t="s">
        <v>198</v>
      </c>
      <c r="K128" s="2">
        <v>45194.661805555559</v>
      </c>
      <c r="L128" s="1" t="s">
        <v>1182</v>
      </c>
      <c r="M128" s="1">
        <v>2</v>
      </c>
      <c r="N128" s="1" t="s">
        <v>1374</v>
      </c>
      <c r="O128" s="1" t="s">
        <v>915</v>
      </c>
      <c r="P128" s="1" t="s">
        <v>72</v>
      </c>
      <c r="Q128" s="1" t="s">
        <v>73</v>
      </c>
      <c r="R128" s="1" t="s">
        <v>73</v>
      </c>
      <c r="S128" s="1">
        <v>0</v>
      </c>
      <c r="T128" s="1">
        <v>0</v>
      </c>
      <c r="U128" s="1">
        <v>0</v>
      </c>
      <c r="V128" s="1">
        <v>1328000</v>
      </c>
      <c r="W128" s="1">
        <v>0</v>
      </c>
      <c r="X128" s="1" t="s">
        <v>73</v>
      </c>
      <c r="Y128" s="1" t="s">
        <v>74</v>
      </c>
      <c r="Z128" s="1" t="s">
        <v>1738</v>
      </c>
      <c r="AA128" s="1" t="s">
        <v>1742</v>
      </c>
      <c r="AB128" s="1" t="s">
        <v>75</v>
      </c>
      <c r="AC128" s="1"/>
      <c r="AD128" s="1" t="s">
        <v>125</v>
      </c>
      <c r="AE128" s="1" t="s">
        <v>65</v>
      </c>
      <c r="AF128" s="79">
        <v>45194</v>
      </c>
      <c r="AG128" s="1"/>
      <c r="AH128" s="79"/>
      <c r="AI128" s="1"/>
      <c r="AJ128" s="79"/>
      <c r="AK128" s="1"/>
      <c r="AL128" s="79"/>
      <c r="AM128" s="1"/>
      <c r="AN128" s="79"/>
      <c r="AO128" s="1" t="s">
        <v>1743</v>
      </c>
      <c r="AP128" s="1"/>
      <c r="AQ128" s="1" t="s">
        <v>263</v>
      </c>
      <c r="AR128" s="1">
        <v>4851001</v>
      </c>
      <c r="AS128" s="1" t="s">
        <v>575</v>
      </c>
      <c r="AT128" s="1" t="s">
        <v>1744</v>
      </c>
      <c r="AU128" s="1">
        <v>0</v>
      </c>
      <c r="AV128" s="1">
        <v>0</v>
      </c>
      <c r="AW128" s="1">
        <v>0</v>
      </c>
      <c r="AX128" s="1">
        <v>0</v>
      </c>
      <c r="AY128" s="1">
        <v>0</v>
      </c>
      <c r="AZ128" s="1" t="s">
        <v>279</v>
      </c>
      <c r="BA128" s="1">
        <v>15</v>
      </c>
      <c r="BB128" s="1">
        <v>0</v>
      </c>
      <c r="BC128" s="1">
        <v>9</v>
      </c>
      <c r="BD128" s="1">
        <v>0.375</v>
      </c>
      <c r="BE128" s="1">
        <v>-32269</v>
      </c>
      <c r="BF128" s="1">
        <v>-32270.625</v>
      </c>
      <c r="BG128" s="1">
        <v>21</v>
      </c>
      <c r="BH128" s="1" t="s">
        <v>95</v>
      </c>
      <c r="BI128" s="1" t="b">
        <v>0</v>
      </c>
      <c r="BJ128" s="1" t="b">
        <v>1</v>
      </c>
      <c r="BK128" s="1">
        <v>3.5180378472214215</v>
      </c>
      <c r="BL128" s="1">
        <v>1.5</v>
      </c>
      <c r="BM128" s="1" t="s">
        <v>1015</v>
      </c>
      <c r="BN128" s="1"/>
      <c r="BO128" s="1" t="s">
        <v>3581</v>
      </c>
      <c r="BP128" s="1" t="s">
        <v>1182</v>
      </c>
    </row>
    <row r="129" spans="1:68" x14ac:dyDescent="0.25">
      <c r="A129" s="1">
        <v>17807</v>
      </c>
      <c r="B129" s="1">
        <v>52972403</v>
      </c>
      <c r="C129" s="1" t="s">
        <v>65</v>
      </c>
      <c r="D129" s="1" t="s">
        <v>1322</v>
      </c>
      <c r="E129" s="1">
        <v>79590721</v>
      </c>
      <c r="F129" s="1" t="s">
        <v>231</v>
      </c>
      <c r="G129" s="1">
        <v>4851001</v>
      </c>
      <c r="H129" s="1" t="s">
        <v>67</v>
      </c>
      <c r="I129" s="1" t="s">
        <v>197</v>
      </c>
      <c r="J129" s="1" t="s">
        <v>198</v>
      </c>
      <c r="K129" s="2">
        <v>45194.665972222225</v>
      </c>
      <c r="L129" s="1" t="s">
        <v>312</v>
      </c>
      <c r="M129" s="1">
        <v>1</v>
      </c>
      <c r="N129" s="1" t="s">
        <v>1012</v>
      </c>
      <c r="O129" s="1" t="s">
        <v>915</v>
      </c>
      <c r="P129" s="1" t="s">
        <v>72</v>
      </c>
      <c r="Q129" s="1" t="s">
        <v>73</v>
      </c>
      <c r="R129" s="1" t="s">
        <v>73</v>
      </c>
      <c r="S129" s="1">
        <v>0</v>
      </c>
      <c r="T129" s="1">
        <v>0</v>
      </c>
      <c r="U129" s="1">
        <v>0</v>
      </c>
      <c r="V129" s="1">
        <v>9280000</v>
      </c>
      <c r="W129" s="1">
        <v>0</v>
      </c>
      <c r="X129" s="1" t="s">
        <v>73</v>
      </c>
      <c r="Y129" s="1" t="s">
        <v>262</v>
      </c>
      <c r="Z129" s="1" t="s">
        <v>1745</v>
      </c>
      <c r="AA129" s="1" t="s">
        <v>1739</v>
      </c>
      <c r="AB129" s="1" t="s">
        <v>75</v>
      </c>
      <c r="AC129" s="1"/>
      <c r="AD129" s="1"/>
      <c r="AE129" s="1" t="s">
        <v>65</v>
      </c>
      <c r="AF129" s="79">
        <v>45194</v>
      </c>
      <c r="AG129" s="1" t="s">
        <v>76</v>
      </c>
      <c r="AH129" s="79">
        <v>45195</v>
      </c>
      <c r="AI129" s="1" t="s">
        <v>201</v>
      </c>
      <c r="AJ129" s="79">
        <v>45195</v>
      </c>
      <c r="AK129" s="1"/>
      <c r="AL129" s="79"/>
      <c r="AM129" s="1"/>
      <c r="AN129" s="79"/>
      <c r="AO129" s="1" t="s">
        <v>1740</v>
      </c>
      <c r="AP129" s="1"/>
      <c r="AQ129" s="1" t="s">
        <v>263</v>
      </c>
      <c r="AR129" s="1">
        <v>4851001</v>
      </c>
      <c r="AS129" s="1">
        <v>0</v>
      </c>
      <c r="AT129" s="1" t="s">
        <v>1744</v>
      </c>
      <c r="AU129" s="1">
        <v>1</v>
      </c>
      <c r="AV129" s="1">
        <v>0</v>
      </c>
      <c r="AW129" s="1">
        <v>1</v>
      </c>
      <c r="AX129" s="1">
        <v>0.97361111110512866</v>
      </c>
      <c r="AY129" s="1">
        <v>0</v>
      </c>
      <c r="AZ129" s="1" t="s">
        <v>279</v>
      </c>
      <c r="BA129" s="1">
        <v>15</v>
      </c>
      <c r="BB129" s="1">
        <v>0</v>
      </c>
      <c r="BC129" s="1">
        <v>9</v>
      </c>
      <c r="BD129" s="1">
        <v>0.375</v>
      </c>
      <c r="BE129" s="1">
        <v>-32269</v>
      </c>
      <c r="BF129" s="1">
        <v>-32270.625</v>
      </c>
      <c r="BG129" s="1">
        <v>21</v>
      </c>
      <c r="BH129" s="1" t="s">
        <v>95</v>
      </c>
      <c r="BI129" s="1" t="b">
        <v>1</v>
      </c>
      <c r="BJ129" s="1" t="b">
        <v>1</v>
      </c>
      <c r="BK129" s="1">
        <v>-45408.841839502318</v>
      </c>
      <c r="BL129" s="1">
        <v>-32414.833333333332</v>
      </c>
      <c r="BM129" s="1" t="s">
        <v>1018</v>
      </c>
      <c r="BN129" s="1"/>
      <c r="BO129" s="1" t="s">
        <v>3582</v>
      </c>
      <c r="BP129" s="1" t="s">
        <v>312</v>
      </c>
    </row>
    <row r="130" spans="1:68" x14ac:dyDescent="0.25">
      <c r="A130" s="1">
        <v>17808</v>
      </c>
      <c r="B130" s="1">
        <v>52972403</v>
      </c>
      <c r="C130" s="1" t="s">
        <v>65</v>
      </c>
      <c r="D130" s="1" t="s">
        <v>1291</v>
      </c>
      <c r="E130" s="1">
        <v>1010213264</v>
      </c>
      <c r="F130" s="1" t="s">
        <v>214</v>
      </c>
      <c r="G130" s="1">
        <v>4851001</v>
      </c>
      <c r="H130" s="1" t="s">
        <v>67</v>
      </c>
      <c r="I130" s="1" t="s">
        <v>197</v>
      </c>
      <c r="J130" s="1" t="s">
        <v>198</v>
      </c>
      <c r="K130" s="2">
        <v>45194.665972222225</v>
      </c>
      <c r="L130" s="1" t="s">
        <v>1182</v>
      </c>
      <c r="M130" s="1">
        <v>2</v>
      </c>
      <c r="N130" s="1" t="s">
        <v>1012</v>
      </c>
      <c r="O130" s="1" t="s">
        <v>915</v>
      </c>
      <c r="P130" s="1" t="s">
        <v>72</v>
      </c>
      <c r="Q130" s="1" t="s">
        <v>73</v>
      </c>
      <c r="R130" s="1" t="s">
        <v>73</v>
      </c>
      <c r="S130" s="1">
        <v>0</v>
      </c>
      <c r="T130" s="1">
        <v>0</v>
      </c>
      <c r="U130" s="1">
        <v>0</v>
      </c>
      <c r="V130" s="1">
        <v>1328000</v>
      </c>
      <c r="W130" s="1">
        <v>0</v>
      </c>
      <c r="X130" s="1" t="s">
        <v>73</v>
      </c>
      <c r="Y130" s="1" t="s">
        <v>262</v>
      </c>
      <c r="Z130" s="1" t="s">
        <v>1746</v>
      </c>
      <c r="AA130" s="1" t="s">
        <v>1747</v>
      </c>
      <c r="AB130" s="1" t="s">
        <v>75</v>
      </c>
      <c r="AC130" s="1"/>
      <c r="AD130" s="1" t="s">
        <v>76</v>
      </c>
      <c r="AE130" s="1" t="s">
        <v>65</v>
      </c>
      <c r="AF130" s="79">
        <v>45194</v>
      </c>
      <c r="AG130" s="1"/>
      <c r="AH130" s="79"/>
      <c r="AI130" s="1"/>
      <c r="AJ130" s="79"/>
      <c r="AK130" s="1"/>
      <c r="AL130" s="79"/>
      <c r="AM130" s="1"/>
      <c r="AN130" s="79"/>
      <c r="AO130" s="1" t="s">
        <v>1743</v>
      </c>
      <c r="AP130" s="1"/>
      <c r="AQ130" s="1" t="s">
        <v>263</v>
      </c>
      <c r="AR130" s="1">
        <v>4851001</v>
      </c>
      <c r="AS130" s="1">
        <v>0</v>
      </c>
      <c r="AT130" s="1" t="s">
        <v>1741</v>
      </c>
      <c r="AU130" s="1">
        <v>2</v>
      </c>
      <c r="AV130" s="1">
        <v>0</v>
      </c>
      <c r="AW130" s="1">
        <v>2</v>
      </c>
      <c r="AX130" s="1">
        <v>0</v>
      </c>
      <c r="AY130" s="1">
        <v>0</v>
      </c>
      <c r="AZ130" s="1" t="s">
        <v>279</v>
      </c>
      <c r="BA130" s="1">
        <v>15</v>
      </c>
      <c r="BB130" s="1">
        <v>0</v>
      </c>
      <c r="BC130" s="1">
        <v>9</v>
      </c>
      <c r="BD130" s="1">
        <v>0.375</v>
      </c>
      <c r="BE130" s="1">
        <v>-32269</v>
      </c>
      <c r="BF130" s="1">
        <v>-32270.625</v>
      </c>
      <c r="BG130" s="1">
        <v>21</v>
      </c>
      <c r="BH130" s="1" t="s">
        <v>95</v>
      </c>
      <c r="BI130" s="1" t="b">
        <v>1</v>
      </c>
      <c r="BJ130" s="1" t="b">
        <v>1</v>
      </c>
      <c r="BK130" s="1">
        <v>3.5122692129589268</v>
      </c>
      <c r="BL130" s="1">
        <v>1.5</v>
      </c>
      <c r="BM130" s="1" t="s">
        <v>4853</v>
      </c>
      <c r="BN130" s="1"/>
      <c r="BO130" s="1" t="s">
        <v>3583</v>
      </c>
      <c r="BP130" s="1" t="s">
        <v>1182</v>
      </c>
    </row>
    <row r="131" spans="1:68" x14ac:dyDescent="0.25">
      <c r="A131" s="1">
        <v>17809</v>
      </c>
      <c r="B131" s="1">
        <v>52972403</v>
      </c>
      <c r="C131" s="1" t="s">
        <v>65</v>
      </c>
      <c r="D131" s="1" t="s">
        <v>1291</v>
      </c>
      <c r="E131" s="1">
        <v>1010213264</v>
      </c>
      <c r="F131" s="1" t="s">
        <v>214</v>
      </c>
      <c r="G131" s="1">
        <v>4851001</v>
      </c>
      <c r="H131" s="1" t="s">
        <v>67</v>
      </c>
      <c r="I131" s="1" t="s">
        <v>197</v>
      </c>
      <c r="J131" s="1" t="s">
        <v>198</v>
      </c>
      <c r="K131" s="2">
        <v>45195.429861111108</v>
      </c>
      <c r="L131" s="1" t="s">
        <v>217</v>
      </c>
      <c r="M131" s="1">
        <v>9</v>
      </c>
      <c r="N131" s="1" t="s">
        <v>1012</v>
      </c>
      <c r="O131" s="1" t="s">
        <v>915</v>
      </c>
      <c r="P131" s="1" t="s">
        <v>72</v>
      </c>
      <c r="Q131" s="1" t="s">
        <v>73</v>
      </c>
      <c r="R131" s="1" t="s">
        <v>73</v>
      </c>
      <c r="S131" s="1">
        <v>0</v>
      </c>
      <c r="T131" s="1">
        <v>0</v>
      </c>
      <c r="U131" s="1">
        <v>0</v>
      </c>
      <c r="V131" s="1">
        <v>3480000</v>
      </c>
      <c r="W131" s="1">
        <v>0</v>
      </c>
      <c r="X131" s="1" t="s">
        <v>73</v>
      </c>
      <c r="Y131" s="1" t="s">
        <v>262</v>
      </c>
      <c r="Z131" s="1" t="s">
        <v>1292</v>
      </c>
      <c r="AA131" s="1" t="s">
        <v>1748</v>
      </c>
      <c r="AB131" s="1" t="s">
        <v>75</v>
      </c>
      <c r="AC131" s="1"/>
      <c r="AD131" s="1" t="s">
        <v>76</v>
      </c>
      <c r="AE131" s="1" t="s">
        <v>65</v>
      </c>
      <c r="AF131" s="79">
        <v>45195</v>
      </c>
      <c r="AG131" s="1"/>
      <c r="AH131" s="79"/>
      <c r="AI131" s="1"/>
      <c r="AJ131" s="79"/>
      <c r="AK131" s="1"/>
      <c r="AL131" s="79"/>
      <c r="AM131" s="1"/>
      <c r="AN131" s="79"/>
      <c r="AO131" s="1" t="s">
        <v>1749</v>
      </c>
      <c r="AP131" s="1"/>
      <c r="AQ131" s="1" t="s">
        <v>263</v>
      </c>
      <c r="AR131" s="1">
        <v>4851001</v>
      </c>
      <c r="AS131" s="1" t="s">
        <v>575</v>
      </c>
      <c r="AT131" s="1" t="s">
        <v>1750</v>
      </c>
      <c r="AU131" s="1">
        <v>0</v>
      </c>
      <c r="AV131" s="1">
        <v>0</v>
      </c>
      <c r="AW131" s="1">
        <v>0</v>
      </c>
      <c r="AX131" s="1">
        <v>0</v>
      </c>
      <c r="AY131" s="1">
        <v>0</v>
      </c>
      <c r="AZ131" s="1" t="s">
        <v>279</v>
      </c>
      <c r="BA131" s="1">
        <v>10</v>
      </c>
      <c r="BB131" s="1">
        <v>0</v>
      </c>
      <c r="BC131" s="1">
        <v>14</v>
      </c>
      <c r="BD131" s="1">
        <v>0.58333333333333337</v>
      </c>
      <c r="BE131" s="1">
        <v>-32270</v>
      </c>
      <c r="BF131" s="1">
        <v>-32271.416666666668</v>
      </c>
      <c r="BG131" s="1">
        <v>20</v>
      </c>
      <c r="BH131" s="1" t="s">
        <v>95</v>
      </c>
      <c r="BI131" s="1" t="b">
        <v>0</v>
      </c>
      <c r="BJ131" s="1" t="b">
        <v>1</v>
      </c>
      <c r="BK131" s="1">
        <v>5.6493384606510517</v>
      </c>
      <c r="BL131" s="1">
        <v>2.625</v>
      </c>
      <c r="BM131" s="1" t="s">
        <v>4855</v>
      </c>
      <c r="BN131" s="1"/>
      <c r="BO131" s="1" t="s">
        <v>3584</v>
      </c>
      <c r="BP131" s="1" t="s">
        <v>217</v>
      </c>
    </row>
    <row r="132" spans="1:68" x14ac:dyDescent="0.25">
      <c r="A132" s="1">
        <v>17810</v>
      </c>
      <c r="B132" s="1">
        <v>52972403</v>
      </c>
      <c r="C132" s="1" t="s">
        <v>65</v>
      </c>
      <c r="D132" s="1" t="s">
        <v>1322</v>
      </c>
      <c r="E132" s="1">
        <v>79590721</v>
      </c>
      <c r="F132" s="1" t="s">
        <v>231</v>
      </c>
      <c r="G132" s="1">
        <v>4851001</v>
      </c>
      <c r="H132" s="1" t="s">
        <v>67</v>
      </c>
      <c r="I132" s="1" t="s">
        <v>197</v>
      </c>
      <c r="J132" s="1" t="s">
        <v>198</v>
      </c>
      <c r="K132" s="2">
        <v>45195.436111111114</v>
      </c>
      <c r="L132" s="1" t="s">
        <v>217</v>
      </c>
      <c r="M132" s="1">
        <v>9</v>
      </c>
      <c r="N132" s="1" t="s">
        <v>1012</v>
      </c>
      <c r="O132" s="1" t="s">
        <v>915</v>
      </c>
      <c r="P132" s="1" t="s">
        <v>72</v>
      </c>
      <c r="Q132" s="1" t="s">
        <v>73</v>
      </c>
      <c r="R132" s="1" t="s">
        <v>73</v>
      </c>
      <c r="S132" s="1">
        <v>0</v>
      </c>
      <c r="T132" s="1">
        <v>0</v>
      </c>
      <c r="U132" s="1">
        <v>0</v>
      </c>
      <c r="V132" s="1">
        <v>3480000</v>
      </c>
      <c r="W132" s="1">
        <v>0</v>
      </c>
      <c r="X132" s="1" t="s">
        <v>73</v>
      </c>
      <c r="Y132" s="1" t="s">
        <v>262</v>
      </c>
      <c r="Z132" s="1" t="s">
        <v>1751</v>
      </c>
      <c r="AA132" s="1" t="s">
        <v>1748</v>
      </c>
      <c r="AB132" s="1" t="s">
        <v>75</v>
      </c>
      <c r="AC132" s="1"/>
      <c r="AD132" s="1"/>
      <c r="AE132" s="1" t="s">
        <v>65</v>
      </c>
      <c r="AF132" s="79">
        <v>45195</v>
      </c>
      <c r="AG132" s="1" t="s">
        <v>76</v>
      </c>
      <c r="AH132" s="79">
        <v>45195</v>
      </c>
      <c r="AI132" s="1" t="s">
        <v>201</v>
      </c>
      <c r="AJ132" s="79">
        <v>45195</v>
      </c>
      <c r="AK132" s="1"/>
      <c r="AL132" s="79"/>
      <c r="AM132" s="1"/>
      <c r="AN132" s="79"/>
      <c r="AO132" s="1" t="s">
        <v>1752</v>
      </c>
      <c r="AP132" s="1"/>
      <c r="AQ132" s="1" t="s">
        <v>263</v>
      </c>
      <c r="AR132" s="1">
        <v>4851001</v>
      </c>
      <c r="AS132" s="1">
        <v>0</v>
      </c>
      <c r="AT132" s="1" t="s">
        <v>1750</v>
      </c>
      <c r="AU132" s="1">
        <v>9</v>
      </c>
      <c r="AV132" s="1">
        <v>0</v>
      </c>
      <c r="AW132" s="1">
        <v>9</v>
      </c>
      <c r="AX132" s="1">
        <v>0.21875</v>
      </c>
      <c r="AY132" s="1">
        <v>0</v>
      </c>
      <c r="AZ132" s="1" t="s">
        <v>279</v>
      </c>
      <c r="BA132" s="1">
        <v>10</v>
      </c>
      <c r="BB132" s="1">
        <v>0</v>
      </c>
      <c r="BC132" s="1">
        <v>14</v>
      </c>
      <c r="BD132" s="1">
        <v>0.58333333333333337</v>
      </c>
      <c r="BE132" s="1">
        <v>-32270</v>
      </c>
      <c r="BF132" s="1">
        <v>-32271.416666666668</v>
      </c>
      <c r="BG132" s="1">
        <v>20</v>
      </c>
      <c r="BH132" s="1" t="s">
        <v>95</v>
      </c>
      <c r="BI132" s="1" t="b">
        <v>1</v>
      </c>
      <c r="BJ132" s="1" t="b">
        <v>1</v>
      </c>
      <c r="BK132" s="1">
        <v>5.6452785532383132</v>
      </c>
      <c r="BL132" s="1">
        <v>2.625</v>
      </c>
      <c r="BM132" s="1" t="s">
        <v>4856</v>
      </c>
      <c r="BN132" s="1"/>
      <c r="BO132" s="1" t="s">
        <v>3585</v>
      </c>
      <c r="BP132" s="1" t="s">
        <v>217</v>
      </c>
    </row>
    <row r="133" spans="1:68" x14ac:dyDescent="0.25">
      <c r="A133" s="1">
        <v>17811</v>
      </c>
      <c r="B133" s="1">
        <v>52972403</v>
      </c>
      <c r="C133" s="1" t="s">
        <v>65</v>
      </c>
      <c r="D133" s="1" t="s">
        <v>80</v>
      </c>
      <c r="E133" s="1">
        <v>79530286</v>
      </c>
      <c r="F133" s="1" t="s">
        <v>81</v>
      </c>
      <c r="G133" s="1">
        <v>4851001</v>
      </c>
      <c r="H133" s="1" t="s">
        <v>67</v>
      </c>
      <c r="I133" s="1" t="s">
        <v>197</v>
      </c>
      <c r="J133" s="1" t="s">
        <v>198</v>
      </c>
      <c r="K133" s="2">
        <v>45195.65625</v>
      </c>
      <c r="L133" s="1" t="s">
        <v>1182</v>
      </c>
      <c r="M133" s="1">
        <v>2</v>
      </c>
      <c r="N133" s="1" t="s">
        <v>1012</v>
      </c>
      <c r="O133" s="1" t="s">
        <v>915</v>
      </c>
      <c r="P133" s="1" t="s">
        <v>72</v>
      </c>
      <c r="Q133" s="1" t="s">
        <v>73</v>
      </c>
      <c r="R133" s="1" t="s">
        <v>73</v>
      </c>
      <c r="S133" s="1">
        <v>0</v>
      </c>
      <c r="T133" s="1">
        <v>0</v>
      </c>
      <c r="U133" s="1">
        <v>0</v>
      </c>
      <c r="V133" s="1">
        <v>1328000</v>
      </c>
      <c r="W133" s="1">
        <v>0</v>
      </c>
      <c r="X133" s="1" t="s">
        <v>73</v>
      </c>
      <c r="Y133" s="1" t="s">
        <v>262</v>
      </c>
      <c r="Z133" s="1" t="s">
        <v>1753</v>
      </c>
      <c r="AA133" s="1" t="s">
        <v>1747</v>
      </c>
      <c r="AB133" s="1" t="s">
        <v>75</v>
      </c>
      <c r="AC133" s="1"/>
      <c r="AD133" s="1"/>
      <c r="AE133" s="1" t="s">
        <v>65</v>
      </c>
      <c r="AF133" s="79">
        <v>45195</v>
      </c>
      <c r="AG133" s="1" t="s">
        <v>76</v>
      </c>
      <c r="AH133" s="79">
        <v>45195</v>
      </c>
      <c r="AI133" s="1" t="s">
        <v>201</v>
      </c>
      <c r="AJ133" s="79">
        <v>45195</v>
      </c>
      <c r="AK133" s="1" t="s">
        <v>231</v>
      </c>
      <c r="AL133" s="79">
        <v>45197</v>
      </c>
      <c r="AM133" s="1" t="s">
        <v>81</v>
      </c>
      <c r="AN133" s="79">
        <v>45201</v>
      </c>
      <c r="AO133" s="1" t="s">
        <v>1754</v>
      </c>
      <c r="AP133" s="1"/>
      <c r="AQ133" s="1" t="s">
        <v>263</v>
      </c>
      <c r="AR133" s="1">
        <v>4851001</v>
      </c>
      <c r="AS133" s="1">
        <v>0</v>
      </c>
      <c r="AT133" s="1" t="s">
        <v>85</v>
      </c>
      <c r="AU133" s="1">
        <v>2</v>
      </c>
      <c r="AV133" s="1">
        <v>2</v>
      </c>
      <c r="AW133" s="1">
        <v>0</v>
      </c>
      <c r="AX133" s="1">
        <v>6.9444444452528842E-3</v>
      </c>
      <c r="AY133" s="1">
        <v>3.75</v>
      </c>
      <c r="AZ133" s="1" t="s">
        <v>279</v>
      </c>
      <c r="BA133" s="1">
        <v>15</v>
      </c>
      <c r="BB133" s="1">
        <v>9</v>
      </c>
      <c r="BC133" s="1">
        <v>18</v>
      </c>
      <c r="BD133" s="1">
        <v>0.75</v>
      </c>
      <c r="BE133" s="1">
        <v>5</v>
      </c>
      <c r="BF133" s="1">
        <v>3.75</v>
      </c>
      <c r="BG133" s="1">
        <v>20</v>
      </c>
      <c r="BH133" s="1" t="s">
        <v>95</v>
      </c>
      <c r="BI133" s="1" t="b">
        <v>1</v>
      </c>
      <c r="BJ133" s="1" t="b">
        <v>1</v>
      </c>
      <c r="BK133" s="1">
        <v>5.6393485763837816</v>
      </c>
      <c r="BL133" s="1">
        <v>2.625</v>
      </c>
      <c r="BM133" s="1" t="s">
        <v>1020</v>
      </c>
      <c r="BN133" s="1"/>
      <c r="BO133" s="1" t="s">
        <v>3586</v>
      </c>
      <c r="BP133" s="1" t="s">
        <v>1182</v>
      </c>
    </row>
    <row r="134" spans="1:68" x14ac:dyDescent="0.25">
      <c r="A134" s="1">
        <v>17812</v>
      </c>
      <c r="B134" s="1">
        <v>52972403</v>
      </c>
      <c r="C134" s="1" t="s">
        <v>65</v>
      </c>
      <c r="D134" s="1" t="s">
        <v>80</v>
      </c>
      <c r="E134" s="1">
        <v>80100889</v>
      </c>
      <c r="F134" s="1" t="s">
        <v>109</v>
      </c>
      <c r="G134" s="1">
        <v>1056001</v>
      </c>
      <c r="H134" s="1" t="s">
        <v>110</v>
      </c>
      <c r="I134" s="1" t="s">
        <v>133</v>
      </c>
      <c r="J134" s="1" t="s">
        <v>140</v>
      </c>
      <c r="K134" s="2">
        <v>45195.710416666669</v>
      </c>
      <c r="L134" s="1" t="s">
        <v>917</v>
      </c>
      <c r="M134" s="1">
        <v>1</v>
      </c>
      <c r="N134" s="1" t="s">
        <v>70</v>
      </c>
      <c r="O134" s="1" t="s">
        <v>71</v>
      </c>
      <c r="P134" s="1" t="s">
        <v>72</v>
      </c>
      <c r="Q134" s="1" t="s">
        <v>73</v>
      </c>
      <c r="R134" s="1" t="s">
        <v>73</v>
      </c>
      <c r="S134" s="1">
        <v>0</v>
      </c>
      <c r="T134" s="1">
        <v>0</v>
      </c>
      <c r="U134" s="1">
        <v>0</v>
      </c>
      <c r="V134" s="1">
        <v>1749300</v>
      </c>
      <c r="W134" s="1">
        <v>0</v>
      </c>
      <c r="X134" s="1" t="s">
        <v>73</v>
      </c>
      <c r="Y134" s="1" t="s">
        <v>89</v>
      </c>
      <c r="Z134" s="1" t="s">
        <v>1755</v>
      </c>
      <c r="AA134" s="1" t="s">
        <v>1714</v>
      </c>
      <c r="AB134" s="1" t="s">
        <v>1756</v>
      </c>
      <c r="AC134" s="1"/>
      <c r="AD134" s="1"/>
      <c r="AE134" s="1" t="s">
        <v>65</v>
      </c>
      <c r="AF134" s="79">
        <v>45195</v>
      </c>
      <c r="AG134" s="1" t="s">
        <v>76</v>
      </c>
      <c r="AH134" s="79">
        <v>45196</v>
      </c>
      <c r="AI134" s="1"/>
      <c r="AJ134" s="79"/>
      <c r="AK134" s="1"/>
      <c r="AL134" s="79"/>
      <c r="AM134" s="1" t="s">
        <v>109</v>
      </c>
      <c r="AN134" s="79">
        <v>45197</v>
      </c>
      <c r="AO134" s="1" t="s">
        <v>1757</v>
      </c>
      <c r="AP134" s="1"/>
      <c r="AQ134" s="1" t="s">
        <v>93</v>
      </c>
      <c r="AR134" s="1">
        <v>1056001</v>
      </c>
      <c r="AS134" s="1" t="s">
        <v>1758</v>
      </c>
      <c r="AT134" s="1" t="s">
        <v>85</v>
      </c>
      <c r="AU134" s="1">
        <v>1</v>
      </c>
      <c r="AV134" s="1">
        <v>1</v>
      </c>
      <c r="AW134" s="1">
        <v>0</v>
      </c>
      <c r="AX134" s="1">
        <v>0.68472222222044365</v>
      </c>
      <c r="AY134" s="1">
        <v>1.5833333333333335</v>
      </c>
      <c r="AZ134" s="1" t="s">
        <v>437</v>
      </c>
      <c r="BA134" s="1">
        <v>17</v>
      </c>
      <c r="BB134" s="1">
        <v>7</v>
      </c>
      <c r="BC134" s="1">
        <v>14</v>
      </c>
      <c r="BD134" s="1">
        <v>0.58333333333333337</v>
      </c>
      <c r="BE134" s="1">
        <v>3</v>
      </c>
      <c r="BF134" s="1">
        <v>1.5833333333333335</v>
      </c>
      <c r="BG134" s="1">
        <v>20</v>
      </c>
      <c r="BH134" s="1" t="s">
        <v>95</v>
      </c>
      <c r="BI134" s="1" t="b">
        <v>1</v>
      </c>
      <c r="BJ134" s="1" t="b">
        <v>1</v>
      </c>
      <c r="BK134" s="1">
        <v>5.6332559027723619</v>
      </c>
      <c r="BL134" s="1">
        <v>2.625</v>
      </c>
      <c r="BM134" s="1" t="s">
        <v>1079</v>
      </c>
      <c r="BN134" s="1"/>
      <c r="BO134" s="1" t="s">
        <v>3587</v>
      </c>
      <c r="BP134" s="1" t="s">
        <v>917</v>
      </c>
    </row>
    <row r="135" spans="1:68" x14ac:dyDescent="0.25">
      <c r="A135" s="1">
        <v>17813</v>
      </c>
      <c r="B135" s="1">
        <v>52972403</v>
      </c>
      <c r="C135" s="1" t="s">
        <v>65</v>
      </c>
      <c r="D135" s="1" t="s">
        <v>1291</v>
      </c>
      <c r="E135" s="1">
        <v>80096369</v>
      </c>
      <c r="F135" s="1" t="s">
        <v>66</v>
      </c>
      <c r="G135" s="1">
        <v>4058001</v>
      </c>
      <c r="H135" s="1" t="s">
        <v>67</v>
      </c>
      <c r="I135" s="1" t="s">
        <v>215</v>
      </c>
      <c r="J135" s="1" t="s">
        <v>216</v>
      </c>
      <c r="K135" s="2">
        <v>45196.362500000003</v>
      </c>
      <c r="L135" s="1" t="s">
        <v>217</v>
      </c>
      <c r="M135" s="1">
        <v>1</v>
      </c>
      <c r="N135" s="1" t="s">
        <v>70</v>
      </c>
      <c r="O135" s="1" t="s">
        <v>71</v>
      </c>
      <c r="P135" s="1" t="s">
        <v>72</v>
      </c>
      <c r="Q135" s="1" t="s">
        <v>73</v>
      </c>
      <c r="R135" s="1" t="s">
        <v>73</v>
      </c>
      <c r="S135" s="1">
        <v>0</v>
      </c>
      <c r="T135" s="1">
        <v>0</v>
      </c>
      <c r="U135" s="1">
        <v>0</v>
      </c>
      <c r="V135" s="1">
        <v>2515360</v>
      </c>
      <c r="W135" s="1">
        <v>0</v>
      </c>
      <c r="X135" s="1" t="s">
        <v>73</v>
      </c>
      <c r="Y135" s="1" t="s">
        <v>89</v>
      </c>
      <c r="Z135" s="1" t="s">
        <v>1704</v>
      </c>
      <c r="AA135" s="1" t="s">
        <v>1759</v>
      </c>
      <c r="AB135" s="1" t="s">
        <v>1760</v>
      </c>
      <c r="AC135" s="1"/>
      <c r="AD135" s="1" t="s">
        <v>76</v>
      </c>
      <c r="AE135" s="1" t="s">
        <v>65</v>
      </c>
      <c r="AF135" s="79">
        <v>45196</v>
      </c>
      <c r="AG135" s="1"/>
      <c r="AH135" s="79"/>
      <c r="AI135" s="1"/>
      <c r="AJ135" s="79"/>
      <c r="AK135" s="1"/>
      <c r="AL135" s="79"/>
      <c r="AM135" s="1"/>
      <c r="AN135" s="79"/>
      <c r="AO135" s="1" t="s">
        <v>1761</v>
      </c>
      <c r="AP135" s="1"/>
      <c r="AQ135" s="1" t="s">
        <v>1762</v>
      </c>
      <c r="AR135" s="1">
        <v>4058001</v>
      </c>
      <c r="AS135" s="1" t="s">
        <v>1763</v>
      </c>
      <c r="AT135" s="1" t="s">
        <v>1764</v>
      </c>
      <c r="AU135" s="1">
        <v>1</v>
      </c>
      <c r="AV135" s="1">
        <v>0</v>
      </c>
      <c r="AW135" s="1">
        <v>1</v>
      </c>
      <c r="AX135" s="1">
        <v>0</v>
      </c>
      <c r="AY135" s="1">
        <v>0</v>
      </c>
      <c r="AZ135" s="1" t="s">
        <v>923</v>
      </c>
      <c r="BA135" s="1">
        <v>8</v>
      </c>
      <c r="BB135" s="1">
        <v>0</v>
      </c>
      <c r="BC135" s="1">
        <v>16</v>
      </c>
      <c r="BD135" s="1">
        <v>0.66666666666666663</v>
      </c>
      <c r="BE135" s="1">
        <v>-32271</v>
      </c>
      <c r="BF135" s="1">
        <v>-32272.333333333332</v>
      </c>
      <c r="BG135" s="1">
        <v>19</v>
      </c>
      <c r="BH135" s="1" t="s">
        <v>95</v>
      </c>
      <c r="BI135" s="1" t="b">
        <v>1</v>
      </c>
      <c r="BJ135" s="1" t="b">
        <v>1</v>
      </c>
      <c r="BK135" s="1">
        <v>5.5798043981485534</v>
      </c>
      <c r="BL135" s="1">
        <v>2.5833333333333335</v>
      </c>
      <c r="BM135" s="1" t="s">
        <v>4857</v>
      </c>
      <c r="BN135" s="1"/>
      <c r="BO135" s="1" t="s">
        <v>3588</v>
      </c>
      <c r="BP135" s="1" t="s">
        <v>217</v>
      </c>
    </row>
    <row r="136" spans="1:68" x14ac:dyDescent="0.25">
      <c r="A136" s="1">
        <v>17815</v>
      </c>
      <c r="B136" s="1">
        <v>52972403</v>
      </c>
      <c r="C136" s="1" t="s">
        <v>65</v>
      </c>
      <c r="D136" s="1" t="s">
        <v>80</v>
      </c>
      <c r="E136" s="1">
        <v>79530286</v>
      </c>
      <c r="F136" s="1" t="s">
        <v>81</v>
      </c>
      <c r="G136" s="1">
        <v>4851001</v>
      </c>
      <c r="H136" s="1" t="s">
        <v>67</v>
      </c>
      <c r="I136" s="1" t="s">
        <v>197</v>
      </c>
      <c r="J136" s="1" t="s">
        <v>198</v>
      </c>
      <c r="K136" s="2">
        <v>45196.45416666667</v>
      </c>
      <c r="L136" s="1" t="s">
        <v>217</v>
      </c>
      <c r="M136" s="1">
        <v>9</v>
      </c>
      <c r="N136" s="1" t="s">
        <v>1012</v>
      </c>
      <c r="O136" s="1" t="s">
        <v>915</v>
      </c>
      <c r="P136" s="1" t="s">
        <v>72</v>
      </c>
      <c r="Q136" s="1" t="s">
        <v>73</v>
      </c>
      <c r="R136" s="1" t="s">
        <v>73</v>
      </c>
      <c r="S136" s="1">
        <v>0</v>
      </c>
      <c r="T136" s="1">
        <v>0</v>
      </c>
      <c r="U136" s="1">
        <v>0</v>
      </c>
      <c r="V136" s="1">
        <v>2088000</v>
      </c>
      <c r="W136" s="1">
        <v>0</v>
      </c>
      <c r="X136" s="1" t="s">
        <v>73</v>
      </c>
      <c r="Y136" s="1" t="s">
        <v>262</v>
      </c>
      <c r="Z136" s="1" t="s">
        <v>1765</v>
      </c>
      <c r="AA136" s="1" t="s">
        <v>1766</v>
      </c>
      <c r="AB136" s="1" t="s">
        <v>75</v>
      </c>
      <c r="AC136" s="1"/>
      <c r="AD136" s="1"/>
      <c r="AE136" s="1" t="s">
        <v>65</v>
      </c>
      <c r="AF136" s="79">
        <v>45196</v>
      </c>
      <c r="AG136" s="1" t="s">
        <v>76</v>
      </c>
      <c r="AH136" s="79">
        <v>45196</v>
      </c>
      <c r="AI136" s="1" t="s">
        <v>201</v>
      </c>
      <c r="AJ136" s="79">
        <v>45196</v>
      </c>
      <c r="AK136" s="1" t="s">
        <v>231</v>
      </c>
      <c r="AL136" s="79">
        <v>45197</v>
      </c>
      <c r="AM136" s="1" t="s">
        <v>81</v>
      </c>
      <c r="AN136" s="79">
        <v>45201</v>
      </c>
      <c r="AO136" s="1" t="s">
        <v>1767</v>
      </c>
      <c r="AP136" s="1"/>
      <c r="AQ136" s="1" t="s">
        <v>263</v>
      </c>
      <c r="AR136" s="1">
        <v>4851001</v>
      </c>
      <c r="AS136" s="1">
        <v>0</v>
      </c>
      <c r="AT136" s="1" t="s">
        <v>85</v>
      </c>
      <c r="AU136" s="1">
        <v>9</v>
      </c>
      <c r="AV136" s="1">
        <v>9</v>
      </c>
      <c r="AW136" s="1">
        <v>0</v>
      </c>
      <c r="AX136" s="1">
        <v>1.805555554892635E-2</v>
      </c>
      <c r="AY136" s="1">
        <v>2.9583333333333335</v>
      </c>
      <c r="AZ136" s="1" t="s">
        <v>279</v>
      </c>
      <c r="BA136" s="1">
        <v>10</v>
      </c>
      <c r="BB136" s="1">
        <v>9</v>
      </c>
      <c r="BC136" s="1">
        <v>23</v>
      </c>
      <c r="BD136" s="1">
        <v>0.95833333333333337</v>
      </c>
      <c r="BE136" s="1">
        <v>4</v>
      </c>
      <c r="BF136" s="1">
        <v>2.9583333333333335</v>
      </c>
      <c r="BG136" s="1">
        <v>19</v>
      </c>
      <c r="BH136" s="1" t="s">
        <v>95</v>
      </c>
      <c r="BI136" s="1" t="b">
        <v>1</v>
      </c>
      <c r="BJ136" s="1" t="b">
        <v>0</v>
      </c>
      <c r="BK136" s="1">
        <v>4.7984219097197638</v>
      </c>
      <c r="BL136" s="1">
        <v>1.7916666666666665</v>
      </c>
      <c r="BM136" s="1" t="s">
        <v>1018</v>
      </c>
      <c r="BN136" s="1"/>
      <c r="BO136" s="1" t="s">
        <v>3589</v>
      </c>
      <c r="BP136" s="1" t="s">
        <v>217</v>
      </c>
    </row>
    <row r="137" spans="1:68" x14ac:dyDescent="0.25">
      <c r="A137" s="1">
        <v>17816</v>
      </c>
      <c r="B137" s="1">
        <v>52972403</v>
      </c>
      <c r="C137" s="1" t="s">
        <v>65</v>
      </c>
      <c r="D137" s="1" t="s">
        <v>80</v>
      </c>
      <c r="E137" s="1">
        <v>79530286</v>
      </c>
      <c r="F137" s="1" t="s">
        <v>81</v>
      </c>
      <c r="G137" s="1">
        <v>4851001</v>
      </c>
      <c r="H137" s="1" t="s">
        <v>67</v>
      </c>
      <c r="I137" s="1" t="s">
        <v>197</v>
      </c>
      <c r="J137" s="1" t="s">
        <v>198</v>
      </c>
      <c r="K137" s="2">
        <v>45196.461805555555</v>
      </c>
      <c r="L137" s="1" t="s">
        <v>312</v>
      </c>
      <c r="M137" s="1">
        <v>1</v>
      </c>
      <c r="N137" s="1" t="s">
        <v>1012</v>
      </c>
      <c r="O137" s="1" t="s">
        <v>915</v>
      </c>
      <c r="P137" s="1" t="s">
        <v>72</v>
      </c>
      <c r="Q137" s="1" t="s">
        <v>73</v>
      </c>
      <c r="R137" s="1" t="s">
        <v>73</v>
      </c>
      <c r="S137" s="1">
        <v>0</v>
      </c>
      <c r="T137" s="1">
        <v>0</v>
      </c>
      <c r="U137" s="1">
        <v>0</v>
      </c>
      <c r="V137" s="1">
        <v>5568000</v>
      </c>
      <c r="W137" s="1">
        <v>0</v>
      </c>
      <c r="X137" s="1" t="s">
        <v>73</v>
      </c>
      <c r="Y137" s="1" t="s">
        <v>262</v>
      </c>
      <c r="Z137" s="1" t="s">
        <v>1768</v>
      </c>
      <c r="AA137" s="1" t="s">
        <v>1769</v>
      </c>
      <c r="AB137" s="1" t="s">
        <v>75</v>
      </c>
      <c r="AC137" s="1"/>
      <c r="AD137" s="1"/>
      <c r="AE137" s="1" t="s">
        <v>65</v>
      </c>
      <c r="AF137" s="79">
        <v>45196</v>
      </c>
      <c r="AG137" s="1" t="s">
        <v>76</v>
      </c>
      <c r="AH137" s="79">
        <v>45196</v>
      </c>
      <c r="AI137" s="1" t="s">
        <v>201</v>
      </c>
      <c r="AJ137" s="79">
        <v>45196</v>
      </c>
      <c r="AK137" s="1" t="s">
        <v>231</v>
      </c>
      <c r="AL137" s="79">
        <v>45197</v>
      </c>
      <c r="AM137" s="1" t="s">
        <v>81</v>
      </c>
      <c r="AN137" s="79">
        <v>45201</v>
      </c>
      <c r="AO137" s="1" t="s">
        <v>1770</v>
      </c>
      <c r="AP137" s="1"/>
      <c r="AQ137" s="1" t="s">
        <v>263</v>
      </c>
      <c r="AR137" s="1">
        <v>4851001</v>
      </c>
      <c r="AS137" s="1">
        <v>0</v>
      </c>
      <c r="AT137" s="1" t="s">
        <v>85</v>
      </c>
      <c r="AU137" s="1">
        <v>1</v>
      </c>
      <c r="AV137" s="1">
        <v>1</v>
      </c>
      <c r="AW137" s="1">
        <v>0</v>
      </c>
      <c r="AX137" s="1">
        <v>1.1111111110949423E-2</v>
      </c>
      <c r="AY137" s="1">
        <v>2.9166666666666665</v>
      </c>
      <c r="AZ137" s="1" t="s">
        <v>279</v>
      </c>
      <c r="BA137" s="1">
        <v>11</v>
      </c>
      <c r="BB137" s="1">
        <v>9</v>
      </c>
      <c r="BC137" s="1">
        <v>22</v>
      </c>
      <c r="BD137" s="1">
        <v>0.91666666666666663</v>
      </c>
      <c r="BE137" s="1">
        <v>4</v>
      </c>
      <c r="BF137" s="1">
        <v>2.9166666666666665</v>
      </c>
      <c r="BG137" s="1">
        <v>19</v>
      </c>
      <c r="BH137" s="1" t="s">
        <v>95</v>
      </c>
      <c r="BI137" s="1" t="b">
        <v>1</v>
      </c>
      <c r="BJ137" s="1" t="b">
        <v>1</v>
      </c>
      <c r="BK137" s="1">
        <v>-45411.453042395835</v>
      </c>
      <c r="BL137" s="1">
        <v>-32415.416666666668</v>
      </c>
      <c r="BM137" s="1" t="s">
        <v>284</v>
      </c>
      <c r="BN137" s="1"/>
      <c r="BO137" s="1" t="s">
        <v>3590</v>
      </c>
      <c r="BP137" s="1" t="s">
        <v>312</v>
      </c>
    </row>
    <row r="138" spans="1:68" x14ac:dyDescent="0.25">
      <c r="A138" s="1">
        <v>17817</v>
      </c>
      <c r="B138" s="1">
        <v>52972403</v>
      </c>
      <c r="C138" s="1" t="s">
        <v>65</v>
      </c>
      <c r="D138" s="1" t="s">
        <v>80</v>
      </c>
      <c r="E138" s="1">
        <v>79530286</v>
      </c>
      <c r="F138" s="1" t="s">
        <v>81</v>
      </c>
      <c r="G138" s="1">
        <v>4841001</v>
      </c>
      <c r="H138" s="1" t="s">
        <v>67</v>
      </c>
      <c r="I138" s="1" t="s">
        <v>68</v>
      </c>
      <c r="J138" s="1" t="s">
        <v>69</v>
      </c>
      <c r="K138" s="2">
        <v>45196.484027777777</v>
      </c>
      <c r="L138" s="1" t="s">
        <v>104</v>
      </c>
      <c r="M138" s="1">
        <v>1</v>
      </c>
      <c r="N138" s="1" t="s">
        <v>1012</v>
      </c>
      <c r="O138" s="1" t="s">
        <v>915</v>
      </c>
      <c r="P138" s="1" t="s">
        <v>72</v>
      </c>
      <c r="Q138" s="1" t="s">
        <v>73</v>
      </c>
      <c r="R138" s="1" t="s">
        <v>73</v>
      </c>
      <c r="S138" s="1">
        <v>0</v>
      </c>
      <c r="T138" s="1">
        <v>0</v>
      </c>
      <c r="U138" s="1">
        <v>0</v>
      </c>
      <c r="V138" s="1">
        <v>1160000</v>
      </c>
      <c r="W138" s="1">
        <v>0</v>
      </c>
      <c r="X138" s="1" t="s">
        <v>73</v>
      </c>
      <c r="Y138" s="1" t="s">
        <v>74</v>
      </c>
      <c r="Z138" s="1" t="s">
        <v>1771</v>
      </c>
      <c r="AA138" s="1"/>
      <c r="AB138" s="1" t="s">
        <v>75</v>
      </c>
      <c r="AC138" s="1"/>
      <c r="AD138" s="1"/>
      <c r="AE138" s="1" t="s">
        <v>65</v>
      </c>
      <c r="AF138" s="79">
        <v>45196</v>
      </c>
      <c r="AG138" s="1" t="s">
        <v>76</v>
      </c>
      <c r="AH138" s="79">
        <v>45196</v>
      </c>
      <c r="AI138" s="1" t="s">
        <v>66</v>
      </c>
      <c r="AJ138" s="79">
        <v>45196</v>
      </c>
      <c r="AK138" s="1" t="s">
        <v>231</v>
      </c>
      <c r="AL138" s="79">
        <v>45197</v>
      </c>
      <c r="AM138" s="1" t="s">
        <v>81</v>
      </c>
      <c r="AN138" s="79">
        <v>45201</v>
      </c>
      <c r="AO138" s="1" t="s">
        <v>1772</v>
      </c>
      <c r="AP138" s="1"/>
      <c r="AQ138" s="1" t="s">
        <v>77</v>
      </c>
      <c r="AR138" s="1">
        <v>4841001</v>
      </c>
      <c r="AS138" s="1" t="s">
        <v>908</v>
      </c>
      <c r="AT138" s="1" t="s">
        <v>85</v>
      </c>
      <c r="AU138" s="1">
        <v>1</v>
      </c>
      <c r="AV138" s="1">
        <v>1</v>
      </c>
      <c r="AW138" s="1">
        <v>0</v>
      </c>
      <c r="AX138" s="1">
        <v>0.20208333333721384</v>
      </c>
      <c r="AY138" s="1">
        <v>3.125</v>
      </c>
      <c r="AZ138" s="1" t="s">
        <v>879</v>
      </c>
      <c r="BA138" s="1">
        <v>11</v>
      </c>
      <c r="BB138" s="1">
        <v>14</v>
      </c>
      <c r="BC138" s="1">
        <v>3</v>
      </c>
      <c r="BD138" s="1">
        <v>0.125</v>
      </c>
      <c r="BE138" s="1">
        <v>4</v>
      </c>
      <c r="BF138" s="1">
        <v>3.125</v>
      </c>
      <c r="BG138" s="1">
        <v>19</v>
      </c>
      <c r="BH138" s="1" t="s">
        <v>95</v>
      </c>
      <c r="BI138" s="1" t="b">
        <v>1</v>
      </c>
      <c r="BJ138" s="1" t="b">
        <v>1</v>
      </c>
      <c r="BK138" s="1">
        <v>-45411.665589930555</v>
      </c>
      <c r="BL138" s="1">
        <v>-32415.625</v>
      </c>
      <c r="BM138" s="1" t="s">
        <v>284</v>
      </c>
      <c r="BN138" s="1"/>
      <c r="BO138" s="1" t="s">
        <v>3591</v>
      </c>
      <c r="BP138" s="1" t="s">
        <v>104</v>
      </c>
    </row>
    <row r="139" spans="1:68" x14ac:dyDescent="0.25">
      <c r="A139" s="1">
        <v>17818</v>
      </c>
      <c r="B139" s="1">
        <v>52972403</v>
      </c>
      <c r="C139" s="1" t="s">
        <v>65</v>
      </c>
      <c r="D139" s="1" t="s">
        <v>1291</v>
      </c>
      <c r="E139" s="1">
        <v>80096369</v>
      </c>
      <c r="F139" s="1" t="s">
        <v>66</v>
      </c>
      <c r="G139" s="1">
        <v>4841001</v>
      </c>
      <c r="H139" s="1" t="s">
        <v>67</v>
      </c>
      <c r="I139" s="1" t="s">
        <v>68</v>
      </c>
      <c r="J139" s="1" t="s">
        <v>69</v>
      </c>
      <c r="K139" s="2">
        <v>45197.365972222222</v>
      </c>
      <c r="L139" s="1" t="s">
        <v>104</v>
      </c>
      <c r="M139" s="1">
        <v>1</v>
      </c>
      <c r="N139" s="1" t="s">
        <v>1012</v>
      </c>
      <c r="O139" s="1" t="s">
        <v>915</v>
      </c>
      <c r="P139" s="1" t="s">
        <v>72</v>
      </c>
      <c r="Q139" s="1" t="s">
        <v>73</v>
      </c>
      <c r="R139" s="1" t="s">
        <v>73</v>
      </c>
      <c r="S139" s="1">
        <v>0</v>
      </c>
      <c r="T139" s="1">
        <v>0</v>
      </c>
      <c r="U139" s="1">
        <v>0</v>
      </c>
      <c r="V139" s="1">
        <v>1160000</v>
      </c>
      <c r="W139" s="1">
        <v>0</v>
      </c>
      <c r="X139" s="1" t="s">
        <v>73</v>
      </c>
      <c r="Y139" s="1" t="s">
        <v>74</v>
      </c>
      <c r="Z139" s="1" t="s">
        <v>1292</v>
      </c>
      <c r="AA139" s="1"/>
      <c r="AB139" s="1" t="s">
        <v>75</v>
      </c>
      <c r="AC139" s="1"/>
      <c r="AD139" s="1" t="s">
        <v>76</v>
      </c>
      <c r="AE139" s="1" t="s">
        <v>65</v>
      </c>
      <c r="AF139" s="79">
        <v>45197</v>
      </c>
      <c r="AG139" s="1"/>
      <c r="AH139" s="79"/>
      <c r="AI139" s="1"/>
      <c r="AJ139" s="79"/>
      <c r="AK139" s="1"/>
      <c r="AL139" s="79"/>
      <c r="AM139" s="1"/>
      <c r="AN139" s="79"/>
      <c r="AO139" s="1" t="s">
        <v>1773</v>
      </c>
      <c r="AP139" s="1"/>
      <c r="AQ139" s="1" t="s">
        <v>77</v>
      </c>
      <c r="AR139" s="1">
        <v>4841001</v>
      </c>
      <c r="AS139" s="1" t="s">
        <v>1774</v>
      </c>
      <c r="AT139" s="1" t="s">
        <v>1775</v>
      </c>
      <c r="AU139" s="1">
        <v>1</v>
      </c>
      <c r="AV139" s="1">
        <v>0</v>
      </c>
      <c r="AW139" s="1">
        <v>1</v>
      </c>
      <c r="AX139" s="1">
        <v>0</v>
      </c>
      <c r="AY139" s="1">
        <v>0</v>
      </c>
      <c r="AZ139" s="1" t="s">
        <v>924</v>
      </c>
      <c r="BA139" s="1">
        <v>8</v>
      </c>
      <c r="BB139" s="1">
        <v>0</v>
      </c>
      <c r="BC139" s="1">
        <v>16</v>
      </c>
      <c r="BD139" s="1">
        <v>0.66666666666666663</v>
      </c>
      <c r="BE139" s="1">
        <v>-32272</v>
      </c>
      <c r="BF139" s="1">
        <v>-32273.333333333332</v>
      </c>
      <c r="BG139" s="1">
        <v>18</v>
      </c>
      <c r="BH139" s="1" t="s">
        <v>95</v>
      </c>
      <c r="BI139" s="1" t="b">
        <v>1</v>
      </c>
      <c r="BJ139" s="1" t="b">
        <v>1</v>
      </c>
      <c r="BK139" s="1">
        <v>0.78696994212805294</v>
      </c>
      <c r="BL139" s="1">
        <v>0.75</v>
      </c>
      <c r="BM139" s="1" t="s">
        <v>264</v>
      </c>
      <c r="BN139" s="1"/>
      <c r="BO139" s="1" t="s">
        <v>3592</v>
      </c>
      <c r="BP139" s="1" t="s">
        <v>104</v>
      </c>
    </row>
    <row r="140" spans="1:68" x14ac:dyDescent="0.25">
      <c r="A140" s="1">
        <v>17819</v>
      </c>
      <c r="B140" s="1">
        <v>52972403</v>
      </c>
      <c r="C140" s="1" t="s">
        <v>65</v>
      </c>
      <c r="D140" s="1" t="s">
        <v>80</v>
      </c>
      <c r="E140" s="1">
        <v>79530286</v>
      </c>
      <c r="F140" s="1" t="s">
        <v>81</v>
      </c>
      <c r="G140" s="1">
        <v>4841001</v>
      </c>
      <c r="H140" s="1" t="s">
        <v>67</v>
      </c>
      <c r="I140" s="1" t="s">
        <v>68</v>
      </c>
      <c r="J140" s="1" t="s">
        <v>69</v>
      </c>
      <c r="K140" s="2">
        <v>45197.371527777781</v>
      </c>
      <c r="L140" s="1" t="s">
        <v>104</v>
      </c>
      <c r="M140" s="1">
        <v>1</v>
      </c>
      <c r="N140" s="1" t="s">
        <v>1012</v>
      </c>
      <c r="O140" s="1" t="s">
        <v>915</v>
      </c>
      <c r="P140" s="1" t="s">
        <v>72</v>
      </c>
      <c r="Q140" s="1" t="s">
        <v>73</v>
      </c>
      <c r="R140" s="1" t="s">
        <v>73</v>
      </c>
      <c r="S140" s="1">
        <v>0</v>
      </c>
      <c r="T140" s="1">
        <v>0</v>
      </c>
      <c r="U140" s="1">
        <v>0</v>
      </c>
      <c r="V140" s="1">
        <v>1160000</v>
      </c>
      <c r="W140" s="1">
        <v>0</v>
      </c>
      <c r="X140" s="1" t="s">
        <v>73</v>
      </c>
      <c r="Y140" s="1" t="s">
        <v>74</v>
      </c>
      <c r="Z140" s="1" t="s">
        <v>1776</v>
      </c>
      <c r="AA140" s="1"/>
      <c r="AB140" s="1" t="s">
        <v>75</v>
      </c>
      <c r="AC140" s="1"/>
      <c r="AD140" s="1"/>
      <c r="AE140" s="1" t="s">
        <v>65</v>
      </c>
      <c r="AF140" s="79">
        <v>45197</v>
      </c>
      <c r="AG140" s="1" t="s">
        <v>76</v>
      </c>
      <c r="AH140" s="79">
        <v>45198</v>
      </c>
      <c r="AI140" s="1" t="s">
        <v>66</v>
      </c>
      <c r="AJ140" s="79">
        <v>45201</v>
      </c>
      <c r="AK140" s="1" t="s">
        <v>231</v>
      </c>
      <c r="AL140" s="79">
        <v>45201</v>
      </c>
      <c r="AM140" s="1" t="s">
        <v>81</v>
      </c>
      <c r="AN140" s="79">
        <v>45201</v>
      </c>
      <c r="AO140" s="1" t="s">
        <v>1777</v>
      </c>
      <c r="AP140" s="1"/>
      <c r="AQ140" s="1" t="s">
        <v>77</v>
      </c>
      <c r="AR140" s="1">
        <v>4841001</v>
      </c>
      <c r="AS140" s="1" t="s">
        <v>1774</v>
      </c>
      <c r="AT140" s="1" t="s">
        <v>85</v>
      </c>
      <c r="AU140" s="1">
        <v>1</v>
      </c>
      <c r="AV140" s="1">
        <v>1</v>
      </c>
      <c r="AW140" s="1">
        <v>0</v>
      </c>
      <c r="AX140" s="1">
        <v>1.1659722222175333</v>
      </c>
      <c r="AY140" s="1">
        <v>2.25</v>
      </c>
      <c r="AZ140" s="1" t="s">
        <v>924</v>
      </c>
      <c r="BA140" s="1">
        <v>8</v>
      </c>
      <c r="BB140" s="1">
        <v>14</v>
      </c>
      <c r="BC140" s="1">
        <v>6</v>
      </c>
      <c r="BD140" s="1">
        <v>0.25</v>
      </c>
      <c r="BE140" s="1">
        <v>3</v>
      </c>
      <c r="BF140" s="1">
        <v>2.25</v>
      </c>
      <c r="BG140" s="1">
        <v>18</v>
      </c>
      <c r="BH140" s="1" t="s">
        <v>95</v>
      </c>
      <c r="BI140" s="1" t="b">
        <v>1</v>
      </c>
      <c r="BJ140" s="1" t="b">
        <v>1</v>
      </c>
      <c r="BK140" s="1">
        <v>0.78672847222333075</v>
      </c>
      <c r="BL140" s="1">
        <v>0.75</v>
      </c>
      <c r="BM140" s="1" t="s">
        <v>265</v>
      </c>
      <c r="BN140" s="1"/>
      <c r="BO140" s="1" t="s">
        <v>3593</v>
      </c>
      <c r="BP140" s="1" t="s">
        <v>104</v>
      </c>
    </row>
    <row r="141" spans="1:68" x14ac:dyDescent="0.25">
      <c r="A141" s="1">
        <v>17822</v>
      </c>
      <c r="B141" s="1">
        <v>52972403</v>
      </c>
      <c r="C141" s="1" t="s">
        <v>65</v>
      </c>
      <c r="D141" s="1" t="s">
        <v>80</v>
      </c>
      <c r="E141" s="1">
        <v>80100889</v>
      </c>
      <c r="F141" s="1" t="s">
        <v>109</v>
      </c>
      <c r="G141" s="1">
        <v>1514001</v>
      </c>
      <c r="H141" s="1" t="s">
        <v>110</v>
      </c>
      <c r="I141" s="1" t="s">
        <v>564</v>
      </c>
      <c r="J141" s="1" t="s">
        <v>565</v>
      </c>
      <c r="K141" s="2">
        <v>45198.390972222223</v>
      </c>
      <c r="L141" s="1" t="s">
        <v>566</v>
      </c>
      <c r="M141" s="1">
        <v>1</v>
      </c>
      <c r="N141" s="1" t="s">
        <v>70</v>
      </c>
      <c r="O141" s="1" t="s">
        <v>71</v>
      </c>
      <c r="P141" s="1" t="s">
        <v>88</v>
      </c>
      <c r="Q141" s="1" t="s">
        <v>73</v>
      </c>
      <c r="R141" s="1" t="s">
        <v>73</v>
      </c>
      <c r="S141" s="1">
        <v>0</v>
      </c>
      <c r="T141" s="1">
        <v>0</v>
      </c>
      <c r="U141" s="1">
        <v>0</v>
      </c>
      <c r="V141" s="1">
        <v>1192800</v>
      </c>
      <c r="W141" s="1">
        <v>0</v>
      </c>
      <c r="X141" s="1" t="s">
        <v>73</v>
      </c>
      <c r="Y141" s="1" t="s">
        <v>89</v>
      </c>
      <c r="Z141" s="1" t="s">
        <v>1778</v>
      </c>
      <c r="AA141" s="1" t="s">
        <v>1394</v>
      </c>
      <c r="AB141" s="1" t="s">
        <v>1779</v>
      </c>
      <c r="AC141" s="1"/>
      <c r="AD141" s="1"/>
      <c r="AE141" s="1" t="s">
        <v>65</v>
      </c>
      <c r="AF141" s="79">
        <v>45198</v>
      </c>
      <c r="AG141" s="1" t="s">
        <v>76</v>
      </c>
      <c r="AH141" s="79">
        <v>45198</v>
      </c>
      <c r="AI141" s="1"/>
      <c r="AJ141" s="79"/>
      <c r="AK141" s="1"/>
      <c r="AL141" s="79"/>
      <c r="AM141" s="1" t="s">
        <v>109</v>
      </c>
      <c r="AN141" s="79">
        <v>45198</v>
      </c>
      <c r="AO141" s="1" t="s">
        <v>1780</v>
      </c>
      <c r="AP141" s="1"/>
      <c r="AQ141" s="1" t="s">
        <v>93</v>
      </c>
      <c r="AR141" s="1">
        <v>1514001</v>
      </c>
      <c r="AS141" s="1" t="s">
        <v>1781</v>
      </c>
      <c r="AT141" s="1" t="s">
        <v>85</v>
      </c>
      <c r="AU141" s="1">
        <v>1</v>
      </c>
      <c r="AV141" s="1">
        <v>1</v>
      </c>
      <c r="AW141" s="1">
        <v>0</v>
      </c>
      <c r="AX141" s="1">
        <v>0.14930555555474712</v>
      </c>
      <c r="AY141" s="1">
        <v>0.25</v>
      </c>
      <c r="AZ141" s="1" t="s">
        <v>119</v>
      </c>
      <c r="BA141" s="1">
        <v>9</v>
      </c>
      <c r="BB141" s="1">
        <v>15</v>
      </c>
      <c r="BC141" s="1">
        <v>6</v>
      </c>
      <c r="BD141" s="1">
        <v>0.25</v>
      </c>
      <c r="BE141" s="1">
        <v>1</v>
      </c>
      <c r="BF141" s="1">
        <v>0.25</v>
      </c>
      <c r="BG141" s="1">
        <v>17</v>
      </c>
      <c r="BH141" s="1" t="s">
        <v>95</v>
      </c>
      <c r="BI141" s="1" t="b">
        <v>1</v>
      </c>
      <c r="BJ141" s="1" t="b">
        <v>1</v>
      </c>
      <c r="BK141" s="1">
        <v>0.78648657407029532</v>
      </c>
      <c r="BL141" s="1">
        <v>0.75</v>
      </c>
      <c r="BM141" s="1" t="s">
        <v>265</v>
      </c>
      <c r="BN141" s="1"/>
      <c r="BO141" s="1" t="s">
        <v>3594</v>
      </c>
      <c r="BP141" s="1" t="s">
        <v>566</v>
      </c>
    </row>
    <row r="142" spans="1:68" x14ac:dyDescent="0.25">
      <c r="A142" s="1">
        <v>17824</v>
      </c>
      <c r="B142" s="1">
        <v>52972403</v>
      </c>
      <c r="C142" s="1" t="s">
        <v>65</v>
      </c>
      <c r="D142" s="1" t="s">
        <v>1322</v>
      </c>
      <c r="E142" s="1">
        <v>52272753</v>
      </c>
      <c r="F142" s="1" t="s">
        <v>149</v>
      </c>
      <c r="G142" s="1">
        <v>1198001</v>
      </c>
      <c r="H142" s="1" t="s">
        <v>110</v>
      </c>
      <c r="I142" s="1" t="s">
        <v>397</v>
      </c>
      <c r="J142" s="1" t="s">
        <v>398</v>
      </c>
      <c r="K142" s="2">
        <v>45198.643055555556</v>
      </c>
      <c r="L142" s="1" t="s">
        <v>710</v>
      </c>
      <c r="M142" s="1">
        <v>1</v>
      </c>
      <c r="N142" s="1" t="s">
        <v>1012</v>
      </c>
      <c r="O142" s="1" t="s">
        <v>915</v>
      </c>
      <c r="P142" s="1" t="s">
        <v>177</v>
      </c>
      <c r="Q142" s="1" t="s">
        <v>73</v>
      </c>
      <c r="R142" s="1" t="s">
        <v>73</v>
      </c>
      <c r="S142" s="1">
        <v>0</v>
      </c>
      <c r="T142" s="1">
        <v>0</v>
      </c>
      <c r="U142" s="1">
        <v>0</v>
      </c>
      <c r="V142" s="1">
        <v>1160000</v>
      </c>
      <c r="W142" s="1">
        <v>110700</v>
      </c>
      <c r="X142" s="1" t="s">
        <v>73</v>
      </c>
      <c r="Y142" s="1" t="s">
        <v>74</v>
      </c>
      <c r="Z142" s="1" t="s">
        <v>1782</v>
      </c>
      <c r="AA142" s="1" t="s">
        <v>1783</v>
      </c>
      <c r="AB142" s="1" t="s">
        <v>75</v>
      </c>
      <c r="AC142" s="1" t="s">
        <v>149</v>
      </c>
      <c r="AD142" s="1"/>
      <c r="AE142" s="1" t="s">
        <v>65</v>
      </c>
      <c r="AF142" s="79">
        <v>45198</v>
      </c>
      <c r="AG142" s="1" t="s">
        <v>76</v>
      </c>
      <c r="AH142" s="79">
        <v>45201</v>
      </c>
      <c r="AI142" s="1"/>
      <c r="AJ142" s="79"/>
      <c r="AK142" s="1"/>
      <c r="AL142" s="79"/>
      <c r="AM142" s="1"/>
      <c r="AN142" s="79"/>
      <c r="AO142" s="1" t="s">
        <v>1784</v>
      </c>
      <c r="AP142" s="1" t="s">
        <v>1785</v>
      </c>
      <c r="AQ142" s="1" t="s">
        <v>77</v>
      </c>
      <c r="AR142" s="1">
        <v>1198001</v>
      </c>
      <c r="AS142" s="1" t="s">
        <v>575</v>
      </c>
      <c r="AT142" s="1" t="s">
        <v>1764</v>
      </c>
      <c r="AU142" s="1">
        <v>1</v>
      </c>
      <c r="AV142" s="1">
        <v>0</v>
      </c>
      <c r="AW142" s="1">
        <v>1</v>
      </c>
      <c r="AX142" s="1">
        <v>2.703472222223354</v>
      </c>
      <c r="AY142" s="1">
        <v>0</v>
      </c>
      <c r="AZ142" s="1" t="s">
        <v>925</v>
      </c>
      <c r="BA142" s="1">
        <v>15</v>
      </c>
      <c r="BB142" s="1">
        <v>0</v>
      </c>
      <c r="BC142" s="1">
        <v>9</v>
      </c>
      <c r="BD142" s="1">
        <v>0.375</v>
      </c>
      <c r="BE142" s="1">
        <v>-32273</v>
      </c>
      <c r="BF142" s="1">
        <v>-32274.625</v>
      </c>
      <c r="BG142" s="1">
        <v>17</v>
      </c>
      <c r="BH142" s="1" t="s">
        <v>95</v>
      </c>
      <c r="BI142" s="1" t="b">
        <v>1</v>
      </c>
      <c r="BJ142" s="1" t="b">
        <v>1</v>
      </c>
      <c r="BK142" s="1">
        <v>2.4893371990765445</v>
      </c>
      <c r="BL142" s="1">
        <v>1.4583333333333333</v>
      </c>
      <c r="BM142" s="1" t="s">
        <v>4858</v>
      </c>
      <c r="BN142" s="1"/>
      <c r="BO142" s="1" t="s">
        <v>3595</v>
      </c>
      <c r="BP142" s="1" t="s">
        <v>710</v>
      </c>
    </row>
    <row r="143" spans="1:68" x14ac:dyDescent="0.25">
      <c r="A143" s="1">
        <v>17825</v>
      </c>
      <c r="B143" s="1">
        <v>52972403</v>
      </c>
      <c r="C143" s="1" t="s">
        <v>65</v>
      </c>
      <c r="D143" s="1" t="s">
        <v>80</v>
      </c>
      <c r="E143" s="1">
        <v>80100889</v>
      </c>
      <c r="F143" s="1" t="s">
        <v>109</v>
      </c>
      <c r="G143" s="1">
        <v>1056001</v>
      </c>
      <c r="H143" s="1" t="s">
        <v>110</v>
      </c>
      <c r="I143" s="1" t="s">
        <v>133</v>
      </c>
      <c r="J143" s="1" t="s">
        <v>140</v>
      </c>
      <c r="K143" s="2">
        <v>45198.660416666666</v>
      </c>
      <c r="L143" s="1" t="s">
        <v>141</v>
      </c>
      <c r="M143" s="1">
        <v>1</v>
      </c>
      <c r="N143" s="1" t="s">
        <v>70</v>
      </c>
      <c r="O143" s="1" t="s">
        <v>71</v>
      </c>
      <c r="P143" s="1" t="s">
        <v>72</v>
      </c>
      <c r="Q143" s="1" t="s">
        <v>73</v>
      </c>
      <c r="R143" s="1" t="s">
        <v>73</v>
      </c>
      <c r="S143" s="1">
        <v>0</v>
      </c>
      <c r="T143" s="1">
        <v>0</v>
      </c>
      <c r="U143" s="1">
        <v>0</v>
      </c>
      <c r="V143" s="1">
        <v>1749300</v>
      </c>
      <c r="W143" s="1">
        <v>0</v>
      </c>
      <c r="X143" s="1" t="s">
        <v>73</v>
      </c>
      <c r="Y143" s="1" t="s">
        <v>89</v>
      </c>
      <c r="Z143" s="1" t="s">
        <v>1786</v>
      </c>
      <c r="AA143" s="1" t="s">
        <v>143</v>
      </c>
      <c r="AB143" s="1" t="s">
        <v>1787</v>
      </c>
      <c r="AC143" s="1"/>
      <c r="AD143" s="1"/>
      <c r="AE143" s="1" t="s">
        <v>65</v>
      </c>
      <c r="AF143" s="79">
        <v>45198</v>
      </c>
      <c r="AG143" s="1" t="s">
        <v>76</v>
      </c>
      <c r="AH143" s="79">
        <v>45201</v>
      </c>
      <c r="AI143" s="1"/>
      <c r="AJ143" s="79"/>
      <c r="AK143" s="1"/>
      <c r="AL143" s="79"/>
      <c r="AM143" s="1" t="s">
        <v>109</v>
      </c>
      <c r="AN143" s="79">
        <v>45203</v>
      </c>
      <c r="AO143" s="1" t="s">
        <v>1788</v>
      </c>
      <c r="AP143" s="1"/>
      <c r="AQ143" s="1" t="s">
        <v>77</v>
      </c>
      <c r="AR143" s="1">
        <v>1056001</v>
      </c>
      <c r="AS143" s="1" t="s">
        <v>1789</v>
      </c>
      <c r="AT143" s="1" t="s">
        <v>85</v>
      </c>
      <c r="AU143" s="1">
        <v>1</v>
      </c>
      <c r="AV143" s="1">
        <v>1</v>
      </c>
      <c r="AW143" s="1">
        <v>0</v>
      </c>
      <c r="AX143" s="1">
        <v>2.7104166666686069</v>
      </c>
      <c r="AY143" s="1">
        <v>2.75</v>
      </c>
      <c r="AZ143" s="1" t="s">
        <v>921</v>
      </c>
      <c r="BA143" s="1">
        <v>15</v>
      </c>
      <c r="BB143" s="1">
        <v>9</v>
      </c>
      <c r="BC143" s="1">
        <v>18</v>
      </c>
      <c r="BD143" s="1">
        <v>0.75</v>
      </c>
      <c r="BE143" s="1">
        <v>4</v>
      </c>
      <c r="BF143" s="1">
        <v>2.75</v>
      </c>
      <c r="BG143" s="1">
        <v>17</v>
      </c>
      <c r="BH143" s="1" t="s">
        <v>95</v>
      </c>
      <c r="BI143" s="1" t="b">
        <v>1</v>
      </c>
      <c r="BJ143" s="1" t="b">
        <v>1</v>
      </c>
      <c r="BK143" s="1">
        <v>0.77257203703629784</v>
      </c>
      <c r="BL143" s="1">
        <v>0.75</v>
      </c>
      <c r="BM143" s="1" t="s">
        <v>284</v>
      </c>
      <c r="BN143" s="1"/>
      <c r="BO143" s="1" t="s">
        <v>3596</v>
      </c>
      <c r="BP143" s="1" t="s">
        <v>141</v>
      </c>
    </row>
    <row r="144" spans="1:68" x14ac:dyDescent="0.25">
      <c r="A144" s="1">
        <v>17827</v>
      </c>
      <c r="B144" s="1">
        <v>52972403</v>
      </c>
      <c r="C144" s="1" t="s">
        <v>65</v>
      </c>
      <c r="D144" s="1" t="s">
        <v>80</v>
      </c>
      <c r="E144" s="1">
        <v>79530286</v>
      </c>
      <c r="F144" s="1" t="s">
        <v>81</v>
      </c>
      <c r="G144" s="1">
        <v>1198001</v>
      </c>
      <c r="H144" s="1" t="s">
        <v>110</v>
      </c>
      <c r="I144" s="1" t="s">
        <v>397</v>
      </c>
      <c r="J144" s="1" t="s">
        <v>398</v>
      </c>
      <c r="K144" s="2">
        <v>45200.435578703706</v>
      </c>
      <c r="L144" s="1" t="s">
        <v>182</v>
      </c>
      <c r="M144" s="1">
        <v>10</v>
      </c>
      <c r="N144" s="1" t="s">
        <v>1012</v>
      </c>
      <c r="O144" s="1" t="s">
        <v>915</v>
      </c>
      <c r="P144" s="1" t="s">
        <v>177</v>
      </c>
      <c r="Q144" s="1" t="s">
        <v>73</v>
      </c>
      <c r="R144" s="1" t="s">
        <v>73</v>
      </c>
      <c r="S144" s="1">
        <v>0</v>
      </c>
      <c r="T144" s="1">
        <v>0</v>
      </c>
      <c r="U144" s="1">
        <v>0</v>
      </c>
      <c r="V144" s="1">
        <v>1160000</v>
      </c>
      <c r="W144" s="1">
        <v>420000</v>
      </c>
      <c r="X144" s="1" t="s">
        <v>73</v>
      </c>
      <c r="Y144" s="1" t="s">
        <v>74</v>
      </c>
      <c r="Z144" s="1" t="s">
        <v>1790</v>
      </c>
      <c r="AA144" s="1" t="s">
        <v>183</v>
      </c>
      <c r="AB144" s="1" t="s">
        <v>75</v>
      </c>
      <c r="AC144" s="1"/>
      <c r="AD144" s="1"/>
      <c r="AE144" s="1" t="s">
        <v>65</v>
      </c>
      <c r="AF144" s="79">
        <v>45200</v>
      </c>
      <c r="AG144" s="1" t="s">
        <v>76</v>
      </c>
      <c r="AH144" s="79">
        <v>45201</v>
      </c>
      <c r="AI144" s="1" t="s">
        <v>149</v>
      </c>
      <c r="AJ144" s="79">
        <v>45202</v>
      </c>
      <c r="AK144" s="1" t="s">
        <v>231</v>
      </c>
      <c r="AL144" s="79">
        <v>45203</v>
      </c>
      <c r="AM144" s="1" t="s">
        <v>81</v>
      </c>
      <c r="AN144" s="79">
        <v>45204</v>
      </c>
      <c r="AO144" s="1" t="s">
        <v>1791</v>
      </c>
      <c r="AP144" s="1"/>
      <c r="AQ144" s="1" t="s">
        <v>77</v>
      </c>
      <c r="AR144" s="1">
        <v>1198001</v>
      </c>
      <c r="AS144" s="1" t="s">
        <v>575</v>
      </c>
      <c r="AT144" s="1" t="s">
        <v>1792</v>
      </c>
      <c r="AU144" s="1">
        <v>10</v>
      </c>
      <c r="AV144" s="1">
        <v>0</v>
      </c>
      <c r="AW144" s="1">
        <v>10</v>
      </c>
      <c r="AX144" s="1">
        <v>0.94216939814941725</v>
      </c>
      <c r="AY144" s="1">
        <v>3</v>
      </c>
      <c r="AZ144" s="1" t="s">
        <v>925</v>
      </c>
      <c r="BA144" s="1">
        <v>10</v>
      </c>
      <c r="BB144" s="1">
        <v>10</v>
      </c>
      <c r="BC144" s="1">
        <v>-24</v>
      </c>
      <c r="BD144" s="1">
        <v>-1</v>
      </c>
      <c r="BE144" s="1">
        <v>4</v>
      </c>
      <c r="BF144" s="1">
        <v>3</v>
      </c>
      <c r="BG144" s="1">
        <v>75</v>
      </c>
      <c r="BH144" s="1" t="s">
        <v>600</v>
      </c>
      <c r="BI144" s="1" t="b">
        <v>1</v>
      </c>
      <c r="BJ144" s="1" t="b">
        <v>1</v>
      </c>
      <c r="BK144" s="1">
        <v>3.9843085995380534</v>
      </c>
      <c r="BL144" s="1">
        <v>3</v>
      </c>
      <c r="BM144" s="1" t="s">
        <v>1793</v>
      </c>
      <c r="BN144" s="1"/>
      <c r="BO144" s="1" t="s">
        <v>3597</v>
      </c>
      <c r="BP144" s="1" t="s">
        <v>182</v>
      </c>
    </row>
    <row r="145" spans="1:68" x14ac:dyDescent="0.25">
      <c r="A145" s="1">
        <v>17828</v>
      </c>
      <c r="B145" s="1">
        <v>52972403</v>
      </c>
      <c r="C145" s="1" t="s">
        <v>65</v>
      </c>
      <c r="D145" s="1" t="s">
        <v>80</v>
      </c>
      <c r="E145" s="1">
        <v>79530286</v>
      </c>
      <c r="F145" s="1" t="s">
        <v>81</v>
      </c>
      <c r="G145" s="1">
        <v>1198001</v>
      </c>
      <c r="H145" s="1" t="s">
        <v>110</v>
      </c>
      <c r="I145" s="1" t="s">
        <v>397</v>
      </c>
      <c r="J145" s="1" t="s">
        <v>398</v>
      </c>
      <c r="K145" s="2">
        <v>45200.435624999998</v>
      </c>
      <c r="L145" s="1" t="s">
        <v>176</v>
      </c>
      <c r="M145" s="1">
        <v>10</v>
      </c>
      <c r="N145" s="1" t="s">
        <v>1012</v>
      </c>
      <c r="O145" s="1" t="s">
        <v>915</v>
      </c>
      <c r="P145" s="1" t="s">
        <v>177</v>
      </c>
      <c r="Q145" s="1" t="s">
        <v>73</v>
      </c>
      <c r="R145" s="1" t="s">
        <v>73</v>
      </c>
      <c r="S145" s="1">
        <v>0</v>
      </c>
      <c r="T145" s="1">
        <v>0</v>
      </c>
      <c r="U145" s="1">
        <v>0</v>
      </c>
      <c r="V145" s="1">
        <v>1160000</v>
      </c>
      <c r="W145" s="1">
        <v>0</v>
      </c>
      <c r="X145" s="1" t="s">
        <v>73</v>
      </c>
      <c r="Y145" s="1" t="s">
        <v>74</v>
      </c>
      <c r="Z145" s="1" t="s">
        <v>1794</v>
      </c>
      <c r="AA145" s="1"/>
      <c r="AB145" s="1" t="s">
        <v>75</v>
      </c>
      <c r="AC145" s="1"/>
      <c r="AD145" s="1"/>
      <c r="AE145" s="1" t="s">
        <v>65</v>
      </c>
      <c r="AF145" s="79">
        <v>45200</v>
      </c>
      <c r="AG145" s="1" t="s">
        <v>76</v>
      </c>
      <c r="AH145" s="79">
        <v>45201</v>
      </c>
      <c r="AI145" s="1" t="s">
        <v>149</v>
      </c>
      <c r="AJ145" s="79">
        <v>45202</v>
      </c>
      <c r="AK145" s="1" t="s">
        <v>231</v>
      </c>
      <c r="AL145" s="79">
        <v>45203</v>
      </c>
      <c r="AM145" s="1" t="s">
        <v>81</v>
      </c>
      <c r="AN145" s="79">
        <v>45204</v>
      </c>
      <c r="AO145" s="1" t="s">
        <v>1795</v>
      </c>
      <c r="AP145" s="1"/>
      <c r="AQ145" s="1" t="s">
        <v>77</v>
      </c>
      <c r="AR145" s="1">
        <v>1198001</v>
      </c>
      <c r="AS145" s="1" t="s">
        <v>575</v>
      </c>
      <c r="AT145" s="1" t="s">
        <v>1796</v>
      </c>
      <c r="AU145" s="1">
        <v>10</v>
      </c>
      <c r="AV145" s="1">
        <v>0</v>
      </c>
      <c r="AW145" s="1">
        <v>10</v>
      </c>
      <c r="AX145" s="1">
        <v>0.94565697916550562</v>
      </c>
      <c r="AY145" s="1">
        <v>3</v>
      </c>
      <c r="AZ145" s="1" t="s">
        <v>925</v>
      </c>
      <c r="BA145" s="1">
        <v>10</v>
      </c>
      <c r="BB145" s="1">
        <v>10</v>
      </c>
      <c r="BC145" s="1">
        <v>-24</v>
      </c>
      <c r="BD145" s="1">
        <v>-1</v>
      </c>
      <c r="BE145" s="1">
        <v>4</v>
      </c>
      <c r="BF145" s="1">
        <v>3</v>
      </c>
      <c r="BG145" s="1">
        <v>75</v>
      </c>
      <c r="BH145" s="1" t="s">
        <v>600</v>
      </c>
      <c r="BI145" s="1" t="b">
        <v>1</v>
      </c>
      <c r="BJ145" s="1" t="b">
        <v>1</v>
      </c>
      <c r="BK145" s="1">
        <v>3.9841624999971827</v>
      </c>
      <c r="BL145" s="1">
        <v>3</v>
      </c>
      <c r="BM145" s="1" t="s">
        <v>1797</v>
      </c>
      <c r="BN145" s="1"/>
      <c r="BO145" s="1" t="s">
        <v>3598</v>
      </c>
      <c r="BP145" s="1" t="s">
        <v>176</v>
      </c>
    </row>
    <row r="146" spans="1:68" x14ac:dyDescent="0.25">
      <c r="A146" s="1">
        <v>17829</v>
      </c>
      <c r="B146" s="1">
        <v>52972403</v>
      </c>
      <c r="C146" s="1" t="s">
        <v>65</v>
      </c>
      <c r="D146" s="1" t="s">
        <v>1291</v>
      </c>
      <c r="E146" s="1"/>
      <c r="F146" s="1"/>
      <c r="G146" s="1">
        <v>8901</v>
      </c>
      <c r="H146" s="1" t="s">
        <v>232</v>
      </c>
      <c r="I146" s="1" t="s">
        <v>232</v>
      </c>
      <c r="J146" s="1" t="s">
        <v>233</v>
      </c>
      <c r="K146" s="2">
        <v>45200.476967592593</v>
      </c>
      <c r="L146" s="1" t="s">
        <v>933</v>
      </c>
      <c r="M146" s="1">
        <v>1</v>
      </c>
      <c r="N146" s="1" t="s">
        <v>1012</v>
      </c>
      <c r="O146" s="1" t="s">
        <v>915</v>
      </c>
      <c r="P146" s="1" t="s">
        <v>88</v>
      </c>
      <c r="Q146" s="1" t="s">
        <v>73</v>
      </c>
      <c r="R146" s="1" t="s">
        <v>73</v>
      </c>
      <c r="S146" s="1">
        <v>0</v>
      </c>
      <c r="T146" s="1">
        <v>0</v>
      </c>
      <c r="U146" s="1">
        <v>0</v>
      </c>
      <c r="V146" s="1">
        <v>1561400</v>
      </c>
      <c r="W146" s="1">
        <v>0</v>
      </c>
      <c r="X146" s="1" t="s">
        <v>73</v>
      </c>
      <c r="Y146" s="1" t="s">
        <v>74</v>
      </c>
      <c r="Z146" s="1" t="s">
        <v>1808</v>
      </c>
      <c r="AA146" s="1" t="s">
        <v>1809</v>
      </c>
      <c r="AB146" s="1" t="s">
        <v>75</v>
      </c>
      <c r="AC146" s="1"/>
      <c r="AD146" s="1" t="s">
        <v>76</v>
      </c>
      <c r="AE146" s="1" t="s">
        <v>65</v>
      </c>
      <c r="AF146" s="79">
        <v>45200</v>
      </c>
      <c r="AG146" s="1"/>
      <c r="AH146" s="79"/>
      <c r="AI146" s="1"/>
      <c r="AJ146" s="79"/>
      <c r="AK146" s="1"/>
      <c r="AL146" s="79"/>
      <c r="AM146" s="1"/>
      <c r="AN146" s="79"/>
      <c r="AO146" s="1" t="s">
        <v>1810</v>
      </c>
      <c r="AP146" s="1"/>
      <c r="AQ146" s="1" t="s">
        <v>77</v>
      </c>
      <c r="AR146" s="1">
        <v>8901</v>
      </c>
      <c r="AS146" s="1" t="s">
        <v>1811</v>
      </c>
      <c r="AT146" s="1" t="s">
        <v>1812</v>
      </c>
      <c r="AU146" s="1">
        <v>1</v>
      </c>
      <c r="AV146" s="1">
        <v>0</v>
      </c>
      <c r="AW146" s="1">
        <v>1</v>
      </c>
      <c r="AX146" s="1">
        <v>0</v>
      </c>
      <c r="AY146" s="1">
        <v>0.54166666666666663</v>
      </c>
      <c r="AZ146" s="1" t="s">
        <v>1813</v>
      </c>
      <c r="BA146" s="1">
        <v>11</v>
      </c>
      <c r="BB146" s="1">
        <v>0</v>
      </c>
      <c r="BC146" s="1">
        <v>13</v>
      </c>
      <c r="BD146" s="1">
        <v>0.54166666666666663</v>
      </c>
      <c r="BE146" s="1">
        <v>-32273</v>
      </c>
      <c r="BF146" s="1">
        <v>0.54166666666666663</v>
      </c>
      <c r="BG146" s="1">
        <v>75</v>
      </c>
      <c r="BH146" s="1" t="s">
        <v>600</v>
      </c>
      <c r="BI146" s="1" t="b">
        <v>1</v>
      </c>
      <c r="BJ146" s="1" t="b">
        <v>1</v>
      </c>
      <c r="BK146" s="1">
        <v>-45200.476974537036</v>
      </c>
      <c r="BL146" s="1">
        <v>-32274.458333333332</v>
      </c>
      <c r="BM146" s="1" t="s">
        <v>1814</v>
      </c>
      <c r="BN146" s="1"/>
      <c r="BO146" s="1" t="s">
        <v>3599</v>
      </c>
      <c r="BP146" s="1" t="s">
        <v>933</v>
      </c>
    </row>
    <row r="147" spans="1:68" x14ac:dyDescent="0.25">
      <c r="A147" s="1">
        <v>17829</v>
      </c>
      <c r="B147" s="1">
        <v>52972403</v>
      </c>
      <c r="C147" s="1" t="s">
        <v>65</v>
      </c>
      <c r="D147" s="1" t="s">
        <v>1291</v>
      </c>
      <c r="E147" s="1"/>
      <c r="F147" s="1"/>
      <c r="G147" s="1">
        <v>8901</v>
      </c>
      <c r="H147" s="1" t="s">
        <v>67</v>
      </c>
      <c r="I147" s="1" t="s">
        <v>1815</v>
      </c>
      <c r="J147" s="1" t="s">
        <v>233</v>
      </c>
      <c r="K147" s="2">
        <v>45200.476967592593</v>
      </c>
      <c r="L147" s="1" t="s">
        <v>933</v>
      </c>
      <c r="M147" s="1">
        <v>1</v>
      </c>
      <c r="N147" s="1" t="s">
        <v>1012</v>
      </c>
      <c r="O147" s="1" t="s">
        <v>915</v>
      </c>
      <c r="P147" s="1" t="s">
        <v>88</v>
      </c>
      <c r="Q147" s="1" t="s">
        <v>73</v>
      </c>
      <c r="R147" s="1" t="s">
        <v>73</v>
      </c>
      <c r="S147" s="1">
        <v>0</v>
      </c>
      <c r="T147" s="1">
        <v>0</v>
      </c>
      <c r="U147" s="1">
        <v>0</v>
      </c>
      <c r="V147" s="1">
        <v>1561400</v>
      </c>
      <c r="W147" s="1">
        <v>0</v>
      </c>
      <c r="X147" s="1" t="s">
        <v>73</v>
      </c>
      <c r="Y147" s="1" t="s">
        <v>74</v>
      </c>
      <c r="Z147" s="1" t="s">
        <v>1808</v>
      </c>
      <c r="AA147" s="1" t="s">
        <v>1809</v>
      </c>
      <c r="AB147" s="1" t="s">
        <v>75</v>
      </c>
      <c r="AC147" s="1"/>
      <c r="AD147" s="1" t="s">
        <v>76</v>
      </c>
      <c r="AE147" s="1" t="s">
        <v>65</v>
      </c>
      <c r="AF147" s="79">
        <v>45200</v>
      </c>
      <c r="AG147" s="1"/>
      <c r="AH147" s="79"/>
      <c r="AI147" s="1"/>
      <c r="AJ147" s="79"/>
      <c r="AK147" s="1"/>
      <c r="AL147" s="79"/>
      <c r="AM147" s="1"/>
      <c r="AN147" s="79"/>
      <c r="AO147" s="1" t="s">
        <v>1810</v>
      </c>
      <c r="AP147" s="1"/>
      <c r="AQ147" s="1" t="s">
        <v>77</v>
      </c>
      <c r="AR147" s="1">
        <v>8901</v>
      </c>
      <c r="AS147" s="1" t="s">
        <v>1811</v>
      </c>
      <c r="AT147" s="1" t="s">
        <v>1812</v>
      </c>
      <c r="AU147" s="1">
        <v>1</v>
      </c>
      <c r="AV147" s="1">
        <v>0</v>
      </c>
      <c r="AW147" s="1">
        <v>1</v>
      </c>
      <c r="AX147" s="1">
        <v>0</v>
      </c>
      <c r="AY147" s="1">
        <v>0.54166666666666663</v>
      </c>
      <c r="AZ147" s="1" t="s">
        <v>1813</v>
      </c>
      <c r="BA147" s="1">
        <v>11</v>
      </c>
      <c r="BB147" s="1">
        <v>0</v>
      </c>
      <c r="BC147" s="1">
        <v>13</v>
      </c>
      <c r="BD147" s="1">
        <v>0.54166666666666663</v>
      </c>
      <c r="BE147" s="1">
        <v>-32273</v>
      </c>
      <c r="BF147" s="1">
        <v>0.54166666666666663</v>
      </c>
      <c r="BG147" s="1">
        <v>75</v>
      </c>
      <c r="BH147" s="1" t="s">
        <v>600</v>
      </c>
      <c r="BI147" s="1" t="b">
        <v>1</v>
      </c>
      <c r="BJ147" s="1" t="b">
        <v>1</v>
      </c>
      <c r="BK147" s="1">
        <v>-45200.476974537036</v>
      </c>
      <c r="BL147" s="1">
        <v>-32274.458333333332</v>
      </c>
      <c r="BM147" s="1" t="s">
        <v>1816</v>
      </c>
      <c r="BN147" s="1"/>
      <c r="BO147" s="1" t="s">
        <v>3599</v>
      </c>
      <c r="BP147" s="1" t="s">
        <v>933</v>
      </c>
    </row>
    <row r="148" spans="1:68" x14ac:dyDescent="0.25">
      <c r="A148" s="1">
        <v>17830</v>
      </c>
      <c r="B148" s="1">
        <v>52972403</v>
      </c>
      <c r="C148" s="1" t="s">
        <v>65</v>
      </c>
      <c r="D148" s="1" t="s">
        <v>1291</v>
      </c>
      <c r="E148" s="1">
        <v>80096369</v>
      </c>
      <c r="F148" s="1" t="s">
        <v>66</v>
      </c>
      <c r="G148" s="1">
        <v>4841001</v>
      </c>
      <c r="H148" s="1" t="s">
        <v>67</v>
      </c>
      <c r="I148" s="1" t="s">
        <v>68</v>
      </c>
      <c r="J148" s="1" t="s">
        <v>714</v>
      </c>
      <c r="K148" s="2">
        <v>45201.472650462965</v>
      </c>
      <c r="L148" s="1" t="s">
        <v>288</v>
      </c>
      <c r="M148" s="1">
        <v>1</v>
      </c>
      <c r="N148" s="1" t="s">
        <v>1012</v>
      </c>
      <c r="O148" s="1" t="s">
        <v>915</v>
      </c>
      <c r="P148" s="1" t="s">
        <v>88</v>
      </c>
      <c r="Q148" s="1" t="s">
        <v>73</v>
      </c>
      <c r="R148" s="1" t="s">
        <v>73</v>
      </c>
      <c r="S148" s="1">
        <v>0</v>
      </c>
      <c r="T148" s="1">
        <v>0</v>
      </c>
      <c r="U148" s="1">
        <v>0</v>
      </c>
      <c r="V148" s="1">
        <v>2000000</v>
      </c>
      <c r="W148" s="1">
        <v>0</v>
      </c>
      <c r="X148" s="1" t="s">
        <v>73</v>
      </c>
      <c r="Y148" s="1" t="s">
        <v>74</v>
      </c>
      <c r="Z148" s="1" t="s">
        <v>1846</v>
      </c>
      <c r="AA148" s="1" t="s">
        <v>271</v>
      </c>
      <c r="AB148" s="1" t="s">
        <v>75</v>
      </c>
      <c r="AC148" s="1"/>
      <c r="AD148" s="1" t="s">
        <v>76</v>
      </c>
      <c r="AE148" s="1" t="s">
        <v>65</v>
      </c>
      <c r="AF148" s="79">
        <v>45201</v>
      </c>
      <c r="AG148" s="1"/>
      <c r="AH148" s="79"/>
      <c r="AI148" s="1"/>
      <c r="AJ148" s="79"/>
      <c r="AK148" s="1"/>
      <c r="AL148" s="79"/>
      <c r="AM148" s="1"/>
      <c r="AN148" s="79"/>
      <c r="AO148" s="1" t="s">
        <v>1847</v>
      </c>
      <c r="AP148" s="1"/>
      <c r="AQ148" s="1" t="s">
        <v>93</v>
      </c>
      <c r="AR148" s="1">
        <v>4841001</v>
      </c>
      <c r="AS148" s="1">
        <v>0</v>
      </c>
      <c r="AT148" s="1" t="s">
        <v>1848</v>
      </c>
      <c r="AU148" s="1">
        <v>1</v>
      </c>
      <c r="AV148" s="1">
        <v>0</v>
      </c>
      <c r="AW148" s="1">
        <v>1</v>
      </c>
      <c r="AX148" s="1">
        <v>0</v>
      </c>
      <c r="AY148" s="1">
        <v>0.54166666666666663</v>
      </c>
      <c r="AZ148" s="1" t="s">
        <v>924</v>
      </c>
      <c r="BA148" s="1">
        <v>11</v>
      </c>
      <c r="BB148" s="1">
        <v>0</v>
      </c>
      <c r="BC148" s="1">
        <v>13</v>
      </c>
      <c r="BD148" s="1">
        <v>0.54166666666666663</v>
      </c>
      <c r="BE148" s="1">
        <v>-32274</v>
      </c>
      <c r="BF148" s="1">
        <v>0.54166666666666663</v>
      </c>
      <c r="BG148" s="1">
        <v>75</v>
      </c>
      <c r="BH148" s="1" t="s">
        <v>600</v>
      </c>
      <c r="BI148" s="1" t="b">
        <v>1</v>
      </c>
      <c r="BJ148" s="1" t="b">
        <v>1</v>
      </c>
      <c r="BK148" s="1">
        <v>-45201.472656909726</v>
      </c>
      <c r="BL148" s="1">
        <v>-32275.458333333332</v>
      </c>
      <c r="BM148" s="1" t="s">
        <v>1849</v>
      </c>
      <c r="BN148" s="1"/>
      <c r="BO148" s="1" t="s">
        <v>3600</v>
      </c>
      <c r="BP148" s="1" t="s">
        <v>288</v>
      </c>
    </row>
    <row r="149" spans="1:68" x14ac:dyDescent="0.25">
      <c r="A149" s="1">
        <v>17831</v>
      </c>
      <c r="B149" s="1">
        <v>52972403</v>
      </c>
      <c r="C149" s="1" t="s">
        <v>65</v>
      </c>
      <c r="D149" s="1" t="s">
        <v>80</v>
      </c>
      <c r="E149" s="1">
        <v>80100889</v>
      </c>
      <c r="F149" s="1" t="s">
        <v>109</v>
      </c>
      <c r="G149" s="1">
        <v>1056001</v>
      </c>
      <c r="H149" s="1" t="s">
        <v>110</v>
      </c>
      <c r="I149" s="1" t="s">
        <v>133</v>
      </c>
      <c r="J149" s="1" t="s">
        <v>140</v>
      </c>
      <c r="K149" s="2">
        <v>45201.54650462963</v>
      </c>
      <c r="L149" s="1" t="s">
        <v>157</v>
      </c>
      <c r="M149" s="1">
        <v>1</v>
      </c>
      <c r="N149" s="1" t="s">
        <v>70</v>
      </c>
      <c r="O149" s="1" t="s">
        <v>71</v>
      </c>
      <c r="P149" s="1" t="s">
        <v>72</v>
      </c>
      <c r="Q149" s="1" t="s">
        <v>73</v>
      </c>
      <c r="R149" s="1" t="s">
        <v>73</v>
      </c>
      <c r="S149" s="1">
        <v>0</v>
      </c>
      <c r="T149" s="1">
        <v>0</v>
      </c>
      <c r="U149" s="1">
        <v>0</v>
      </c>
      <c r="V149" s="1">
        <v>2630500</v>
      </c>
      <c r="W149" s="1">
        <v>0</v>
      </c>
      <c r="X149" s="1" t="s">
        <v>73</v>
      </c>
      <c r="Y149" s="1" t="s">
        <v>89</v>
      </c>
      <c r="Z149" s="1" t="s">
        <v>1822</v>
      </c>
      <c r="AA149" s="1" t="s">
        <v>170</v>
      </c>
      <c r="AB149" s="1" t="s">
        <v>1823</v>
      </c>
      <c r="AC149" s="1"/>
      <c r="AD149" s="1"/>
      <c r="AE149" s="1" t="s">
        <v>65</v>
      </c>
      <c r="AF149" s="79">
        <v>45201</v>
      </c>
      <c r="AG149" s="1" t="s">
        <v>76</v>
      </c>
      <c r="AH149" s="79">
        <v>45202</v>
      </c>
      <c r="AI149" s="1"/>
      <c r="AJ149" s="79"/>
      <c r="AK149" s="1"/>
      <c r="AL149" s="79"/>
      <c r="AM149" s="1" t="s">
        <v>109</v>
      </c>
      <c r="AN149" s="79">
        <v>45203</v>
      </c>
      <c r="AO149" s="1" t="s">
        <v>1824</v>
      </c>
      <c r="AP149" s="1"/>
      <c r="AQ149" s="1" t="s">
        <v>93</v>
      </c>
      <c r="AR149" s="1">
        <v>1056001</v>
      </c>
      <c r="AS149" s="1" t="s">
        <v>1825</v>
      </c>
      <c r="AT149" s="1" t="s">
        <v>1826</v>
      </c>
      <c r="AU149" s="1">
        <v>1</v>
      </c>
      <c r="AV149" s="1">
        <v>0</v>
      </c>
      <c r="AW149" s="1">
        <v>1</v>
      </c>
      <c r="AX149" s="1">
        <v>0.78509618055977626</v>
      </c>
      <c r="AY149" s="1">
        <v>1.8333333333333335</v>
      </c>
      <c r="AZ149" s="1" t="s">
        <v>147</v>
      </c>
      <c r="BA149" s="1">
        <v>13</v>
      </c>
      <c r="BB149" s="1">
        <v>9</v>
      </c>
      <c r="BC149" s="1">
        <v>20</v>
      </c>
      <c r="BD149" s="1">
        <v>0.83333333333333337</v>
      </c>
      <c r="BE149" s="1">
        <v>3</v>
      </c>
      <c r="BF149" s="1">
        <v>1.8333333333333335</v>
      </c>
      <c r="BG149" s="1">
        <v>75</v>
      </c>
      <c r="BH149" s="1" t="s">
        <v>600</v>
      </c>
      <c r="BI149" s="1" t="b">
        <v>1</v>
      </c>
      <c r="BJ149" s="1" t="b">
        <v>1</v>
      </c>
      <c r="BK149" s="1">
        <v>1.8573372337996261</v>
      </c>
      <c r="BL149" s="1">
        <v>1.8333333333333335</v>
      </c>
      <c r="BM149" s="1" t="s">
        <v>163</v>
      </c>
      <c r="BN149" s="1"/>
      <c r="BO149" s="1" t="s">
        <v>3601</v>
      </c>
      <c r="BP149" s="1" t="s">
        <v>157</v>
      </c>
    </row>
    <row r="150" spans="1:68" x14ac:dyDescent="0.25">
      <c r="A150" s="1">
        <v>17832</v>
      </c>
      <c r="B150" s="1">
        <v>52972403</v>
      </c>
      <c r="C150" s="1" t="s">
        <v>65</v>
      </c>
      <c r="D150" s="1" t="s">
        <v>1291</v>
      </c>
      <c r="E150" s="1">
        <v>80100889</v>
      </c>
      <c r="F150" s="1" t="s">
        <v>109</v>
      </c>
      <c r="G150" s="1">
        <v>1060001</v>
      </c>
      <c r="H150" s="1" t="s">
        <v>110</v>
      </c>
      <c r="I150" s="1" t="s">
        <v>133</v>
      </c>
      <c r="J150" s="1" t="s">
        <v>134</v>
      </c>
      <c r="K150" s="2">
        <v>45201.709583333337</v>
      </c>
      <c r="L150" s="1" t="s">
        <v>837</v>
      </c>
      <c r="M150" s="1">
        <v>1</v>
      </c>
      <c r="N150" s="1" t="s">
        <v>70</v>
      </c>
      <c r="O150" s="1" t="s">
        <v>71</v>
      </c>
      <c r="P150" s="1" t="s">
        <v>72</v>
      </c>
      <c r="Q150" s="1" t="s">
        <v>73</v>
      </c>
      <c r="R150" s="1" t="s">
        <v>73</v>
      </c>
      <c r="S150" s="1">
        <v>0</v>
      </c>
      <c r="T150" s="1">
        <v>0</v>
      </c>
      <c r="U150" s="1">
        <v>0</v>
      </c>
      <c r="V150" s="1">
        <v>2630500</v>
      </c>
      <c r="W150" s="1">
        <v>0</v>
      </c>
      <c r="X150" s="1" t="s">
        <v>73</v>
      </c>
      <c r="Y150" s="1" t="s">
        <v>89</v>
      </c>
      <c r="Z150" s="1" t="s">
        <v>1889</v>
      </c>
      <c r="AA150" s="1" t="s">
        <v>271</v>
      </c>
      <c r="AB150" s="1" t="s">
        <v>1355</v>
      </c>
      <c r="AC150" s="1"/>
      <c r="AD150" s="1" t="s">
        <v>76</v>
      </c>
      <c r="AE150" s="1" t="s">
        <v>65</v>
      </c>
      <c r="AF150" s="79">
        <v>45201</v>
      </c>
      <c r="AG150" s="1"/>
      <c r="AH150" s="79"/>
      <c r="AI150" s="1"/>
      <c r="AJ150" s="79"/>
      <c r="AK150" s="1"/>
      <c r="AL150" s="79"/>
      <c r="AM150" s="1"/>
      <c r="AN150" s="79"/>
      <c r="AO150" s="1" t="s">
        <v>1890</v>
      </c>
      <c r="AP150" s="1"/>
      <c r="AQ150" s="1" t="s">
        <v>93</v>
      </c>
      <c r="AR150" s="1">
        <v>1060001</v>
      </c>
      <c r="AS150" s="1" t="s">
        <v>1357</v>
      </c>
      <c r="AT150" s="1" t="s">
        <v>1891</v>
      </c>
      <c r="AU150" s="1">
        <v>1</v>
      </c>
      <c r="AV150" s="1">
        <v>0</v>
      </c>
      <c r="AW150" s="1">
        <v>1</v>
      </c>
      <c r="AX150" s="1">
        <v>0</v>
      </c>
      <c r="AY150" s="1">
        <v>0.29166666666666669</v>
      </c>
      <c r="AZ150" s="1" t="s">
        <v>920</v>
      </c>
      <c r="BA150" s="1">
        <v>17</v>
      </c>
      <c r="BB150" s="1">
        <v>0</v>
      </c>
      <c r="BC150" s="1">
        <v>7</v>
      </c>
      <c r="BD150" s="1">
        <v>0.29166666666666669</v>
      </c>
      <c r="BE150" s="1">
        <v>-32274</v>
      </c>
      <c r="BF150" s="1">
        <v>0.29166666666666669</v>
      </c>
      <c r="BG150" s="1">
        <v>75</v>
      </c>
      <c r="BH150" s="1" t="s">
        <v>600</v>
      </c>
      <c r="BI150" s="1" t="b">
        <v>1</v>
      </c>
      <c r="BJ150" s="1" t="b">
        <v>1</v>
      </c>
      <c r="BK150" s="1">
        <v>-45201.709592627318</v>
      </c>
      <c r="BL150" s="1">
        <v>-32275.708333333332</v>
      </c>
      <c r="BM150" s="1" t="s">
        <v>1379</v>
      </c>
      <c r="BN150" s="1"/>
      <c r="BO150" s="1" t="s">
        <v>3602</v>
      </c>
      <c r="BP150" s="1" t="s">
        <v>837</v>
      </c>
    </row>
    <row r="151" spans="1:68" x14ac:dyDescent="0.25">
      <c r="A151" s="1">
        <v>17833</v>
      </c>
      <c r="B151" s="1">
        <v>52972403</v>
      </c>
      <c r="C151" s="1" t="s">
        <v>65</v>
      </c>
      <c r="D151" s="1" t="s">
        <v>80</v>
      </c>
      <c r="E151" s="1">
        <v>79530286</v>
      </c>
      <c r="F151" s="1" t="s">
        <v>81</v>
      </c>
      <c r="G151" s="1">
        <v>8505</v>
      </c>
      <c r="H151" s="1" t="s">
        <v>232</v>
      </c>
      <c r="I151" s="1" t="s">
        <v>232</v>
      </c>
      <c r="J151" s="1" t="s">
        <v>453</v>
      </c>
      <c r="K151" s="2">
        <v>45201.734502314815</v>
      </c>
      <c r="L151" s="1" t="s">
        <v>848</v>
      </c>
      <c r="M151" s="1">
        <v>1</v>
      </c>
      <c r="N151" s="1" t="s">
        <v>1374</v>
      </c>
      <c r="O151" s="1" t="s">
        <v>915</v>
      </c>
      <c r="P151" s="1" t="s">
        <v>88</v>
      </c>
      <c r="Q151" s="1" t="s">
        <v>73</v>
      </c>
      <c r="R151" s="1" t="s">
        <v>73</v>
      </c>
      <c r="S151" s="1">
        <v>0</v>
      </c>
      <c r="T151" s="1">
        <v>0</v>
      </c>
      <c r="U151" s="1">
        <v>0</v>
      </c>
      <c r="V151" s="1">
        <v>1532700</v>
      </c>
      <c r="W151" s="1">
        <v>754900</v>
      </c>
      <c r="X151" s="1" t="s">
        <v>73</v>
      </c>
      <c r="Y151" s="1" t="s">
        <v>74</v>
      </c>
      <c r="Z151" s="1" t="s">
        <v>1905</v>
      </c>
      <c r="AA151" s="1" t="s">
        <v>1705</v>
      </c>
      <c r="AB151" s="1" t="s">
        <v>75</v>
      </c>
      <c r="AC151" s="1"/>
      <c r="AD151" s="1"/>
      <c r="AE151" s="1" t="s">
        <v>65</v>
      </c>
      <c r="AF151" s="79">
        <v>45201</v>
      </c>
      <c r="AG151" s="1" t="s">
        <v>76</v>
      </c>
      <c r="AH151" s="79">
        <v>45202</v>
      </c>
      <c r="AI151" s="1" t="s">
        <v>1906</v>
      </c>
      <c r="AJ151" s="79">
        <v>45203</v>
      </c>
      <c r="AK151" s="1" t="s">
        <v>231</v>
      </c>
      <c r="AL151" s="79">
        <v>45205</v>
      </c>
      <c r="AM151" s="1" t="s">
        <v>81</v>
      </c>
      <c r="AN151" s="79">
        <v>45205</v>
      </c>
      <c r="AO151" s="1" t="s">
        <v>1907</v>
      </c>
      <c r="AP151" s="1"/>
      <c r="AQ151" s="1" t="s">
        <v>77</v>
      </c>
      <c r="AR151" s="1">
        <v>8505</v>
      </c>
      <c r="AS151" s="1" t="s">
        <v>1707</v>
      </c>
      <c r="AT151" s="1" t="s">
        <v>85</v>
      </c>
      <c r="AU151" s="1">
        <v>1</v>
      </c>
      <c r="AV151" s="1">
        <v>1</v>
      </c>
      <c r="AW151" s="1">
        <v>0</v>
      </c>
      <c r="AX151" s="1">
        <v>0.74258078703860519</v>
      </c>
      <c r="AY151" s="1">
        <v>3.875</v>
      </c>
      <c r="AZ151" s="1" t="s">
        <v>918</v>
      </c>
      <c r="BA151" s="1">
        <v>17</v>
      </c>
      <c r="BB151" s="1">
        <v>14</v>
      </c>
      <c r="BC151" s="1">
        <v>21</v>
      </c>
      <c r="BD151" s="1">
        <v>0.875</v>
      </c>
      <c r="BE151" s="1">
        <v>5</v>
      </c>
      <c r="BF151" s="1">
        <v>3.875</v>
      </c>
      <c r="BG151" s="1">
        <v>75</v>
      </c>
      <c r="BH151" s="1" t="s">
        <v>600</v>
      </c>
      <c r="BI151" s="1" t="b">
        <v>1</v>
      </c>
      <c r="BJ151" s="1" t="b">
        <v>1</v>
      </c>
      <c r="BK151" s="1">
        <v>3.8497349884273717</v>
      </c>
      <c r="BL151" s="1">
        <v>3.875</v>
      </c>
      <c r="BM151" s="1" t="s">
        <v>1908</v>
      </c>
      <c r="BN151" s="1"/>
      <c r="BO151" s="1" t="s">
        <v>3603</v>
      </c>
      <c r="BP151" s="1" t="s">
        <v>848</v>
      </c>
    </row>
    <row r="152" spans="1:68" x14ac:dyDescent="0.25">
      <c r="A152" s="1">
        <v>17834</v>
      </c>
      <c r="B152" s="1">
        <v>52972403</v>
      </c>
      <c r="C152" s="1" t="s">
        <v>65</v>
      </c>
      <c r="D152" s="1" t="s">
        <v>1291</v>
      </c>
      <c r="E152" s="1">
        <v>80096369</v>
      </c>
      <c r="F152" s="1" t="s">
        <v>66</v>
      </c>
      <c r="G152" s="1">
        <v>4841001</v>
      </c>
      <c r="H152" s="1" t="s">
        <v>67</v>
      </c>
      <c r="I152" s="1" t="s">
        <v>68</v>
      </c>
      <c r="J152" s="1" t="s">
        <v>714</v>
      </c>
      <c r="K152" s="2">
        <v>45202.346932870372</v>
      </c>
      <c r="L152" s="1" t="s">
        <v>288</v>
      </c>
      <c r="M152" s="1">
        <v>1</v>
      </c>
      <c r="N152" s="1" t="s">
        <v>1012</v>
      </c>
      <c r="O152" s="1" t="s">
        <v>915</v>
      </c>
      <c r="P152" s="1" t="s">
        <v>88</v>
      </c>
      <c r="Q152" s="1" t="s">
        <v>73</v>
      </c>
      <c r="R152" s="1" t="s">
        <v>73</v>
      </c>
      <c r="S152" s="1">
        <v>0</v>
      </c>
      <c r="T152" s="1">
        <v>0</v>
      </c>
      <c r="U152" s="1">
        <v>0</v>
      </c>
      <c r="V152" s="1">
        <v>2000000</v>
      </c>
      <c r="W152" s="1">
        <v>0</v>
      </c>
      <c r="X152" s="1" t="s">
        <v>73</v>
      </c>
      <c r="Y152" s="1" t="s">
        <v>74</v>
      </c>
      <c r="Z152" s="1" t="s">
        <v>1292</v>
      </c>
      <c r="AA152" s="1" t="s">
        <v>271</v>
      </c>
      <c r="AB152" s="1" t="s">
        <v>75</v>
      </c>
      <c r="AC152" s="1"/>
      <c r="AD152" s="1" t="s">
        <v>76</v>
      </c>
      <c r="AE152" s="1" t="s">
        <v>65</v>
      </c>
      <c r="AF152" s="79">
        <v>45202</v>
      </c>
      <c r="AG152" s="1"/>
      <c r="AH152" s="79"/>
      <c r="AI152" s="1"/>
      <c r="AJ152" s="79"/>
      <c r="AK152" s="1"/>
      <c r="AL152" s="79"/>
      <c r="AM152" s="1"/>
      <c r="AN152" s="79"/>
      <c r="AO152" s="1" t="s">
        <v>1850</v>
      </c>
      <c r="AP152" s="1"/>
      <c r="AQ152" s="1" t="s">
        <v>93</v>
      </c>
      <c r="AR152" s="1">
        <v>4841001</v>
      </c>
      <c r="AS152" s="1" t="s">
        <v>1851</v>
      </c>
      <c r="AT152" s="1" t="s">
        <v>1852</v>
      </c>
      <c r="AU152" s="1">
        <v>1</v>
      </c>
      <c r="AV152" s="1">
        <v>0</v>
      </c>
      <c r="AW152" s="1">
        <v>1</v>
      </c>
      <c r="AX152" s="1">
        <v>0</v>
      </c>
      <c r="AY152" s="1">
        <v>0.66666666666666663</v>
      </c>
      <c r="AZ152" s="1" t="s">
        <v>924</v>
      </c>
      <c r="BA152" s="1">
        <v>8</v>
      </c>
      <c r="BB152" s="1">
        <v>0</v>
      </c>
      <c r="BC152" s="1">
        <v>16</v>
      </c>
      <c r="BD152" s="1">
        <v>0.66666666666666663</v>
      </c>
      <c r="BE152" s="1">
        <v>-32275</v>
      </c>
      <c r="BF152" s="1">
        <v>0.66666666666666663</v>
      </c>
      <c r="BG152" s="1">
        <v>74</v>
      </c>
      <c r="BH152" s="1" t="s">
        <v>600</v>
      </c>
      <c r="BI152" s="1" t="b">
        <v>1</v>
      </c>
      <c r="BJ152" s="1" t="b">
        <v>1</v>
      </c>
      <c r="BK152" s="1">
        <v>-45202.346941469907</v>
      </c>
      <c r="BL152" s="1">
        <v>-32276.333333333332</v>
      </c>
      <c r="BM152" s="1" t="s">
        <v>1849</v>
      </c>
      <c r="BN152" s="1"/>
      <c r="BO152" s="1" t="s">
        <v>3604</v>
      </c>
      <c r="BP152" s="1" t="s">
        <v>288</v>
      </c>
    </row>
    <row r="153" spans="1:68" x14ac:dyDescent="0.25">
      <c r="A153" s="1">
        <v>17835</v>
      </c>
      <c r="B153" s="1">
        <v>52972403</v>
      </c>
      <c r="C153" s="1" t="s">
        <v>65</v>
      </c>
      <c r="D153" s="1" t="s">
        <v>80</v>
      </c>
      <c r="E153" s="1">
        <v>79530286</v>
      </c>
      <c r="F153" s="1" t="s">
        <v>81</v>
      </c>
      <c r="G153" s="1">
        <v>4841001</v>
      </c>
      <c r="H153" s="1" t="s">
        <v>67</v>
      </c>
      <c r="I153" s="1" t="s">
        <v>68</v>
      </c>
      <c r="J153" s="1" t="s">
        <v>714</v>
      </c>
      <c r="K153" s="2">
        <v>45202.349282407406</v>
      </c>
      <c r="L153" s="1" t="s">
        <v>288</v>
      </c>
      <c r="M153" s="1">
        <v>1</v>
      </c>
      <c r="N153" s="1" t="s">
        <v>1012</v>
      </c>
      <c r="O153" s="1" t="s">
        <v>915</v>
      </c>
      <c r="P153" s="1" t="s">
        <v>88</v>
      </c>
      <c r="Q153" s="1" t="s">
        <v>73</v>
      </c>
      <c r="R153" s="1" t="s">
        <v>73</v>
      </c>
      <c r="S153" s="1">
        <v>0</v>
      </c>
      <c r="T153" s="1">
        <v>0</v>
      </c>
      <c r="U153" s="1">
        <v>0</v>
      </c>
      <c r="V153" s="1">
        <v>2000000</v>
      </c>
      <c r="W153" s="1">
        <v>0</v>
      </c>
      <c r="X153" s="1" t="s">
        <v>73</v>
      </c>
      <c r="Y153" s="1" t="s">
        <v>74</v>
      </c>
      <c r="Z153" s="1" t="s">
        <v>1853</v>
      </c>
      <c r="AA153" s="1" t="s">
        <v>271</v>
      </c>
      <c r="AB153" s="1" t="s">
        <v>75</v>
      </c>
      <c r="AC153" s="1"/>
      <c r="AD153" s="1"/>
      <c r="AE153" s="1" t="s">
        <v>65</v>
      </c>
      <c r="AF153" s="79">
        <v>45202</v>
      </c>
      <c r="AG153" s="1" t="s">
        <v>76</v>
      </c>
      <c r="AH153" s="79">
        <v>45202</v>
      </c>
      <c r="AI153" s="1" t="s">
        <v>66</v>
      </c>
      <c r="AJ153" s="79">
        <v>45202</v>
      </c>
      <c r="AK153" s="1" t="s">
        <v>231</v>
      </c>
      <c r="AL153" s="79">
        <v>45203</v>
      </c>
      <c r="AM153" s="1" t="s">
        <v>81</v>
      </c>
      <c r="AN153" s="79">
        <v>45204</v>
      </c>
      <c r="AO153" s="1" t="s">
        <v>1850</v>
      </c>
      <c r="AP153" s="1"/>
      <c r="AQ153" s="1" t="s">
        <v>93</v>
      </c>
      <c r="AR153" s="1">
        <v>4841001</v>
      </c>
      <c r="AS153" s="1" t="s">
        <v>1851</v>
      </c>
      <c r="AT153" s="1" t="s">
        <v>85</v>
      </c>
      <c r="AU153" s="1">
        <v>1</v>
      </c>
      <c r="AV153" s="1">
        <v>1</v>
      </c>
      <c r="AW153" s="1">
        <v>0</v>
      </c>
      <c r="AX153" s="1">
        <v>4.4743402759195305E-3</v>
      </c>
      <c r="AY153" s="1">
        <v>2.0833333333333335</v>
      </c>
      <c r="AZ153" s="1" t="s">
        <v>924</v>
      </c>
      <c r="BA153" s="1">
        <v>8</v>
      </c>
      <c r="BB153" s="1">
        <v>10</v>
      </c>
      <c r="BC153" s="1">
        <v>2</v>
      </c>
      <c r="BD153" s="1">
        <v>8.3333333333333329E-2</v>
      </c>
      <c r="BE153" s="1">
        <v>3</v>
      </c>
      <c r="BF153" s="1">
        <v>2.0833333333333335</v>
      </c>
      <c r="BG153" s="1">
        <v>74</v>
      </c>
      <c r="BH153" s="1" t="s">
        <v>600</v>
      </c>
      <c r="BI153" s="1" t="b">
        <v>1</v>
      </c>
      <c r="BJ153" s="1" t="b">
        <v>1</v>
      </c>
      <c r="BK153" s="1">
        <v>2.0799035069430829</v>
      </c>
      <c r="BL153" s="1">
        <v>2.0833333333333335</v>
      </c>
      <c r="BM153" s="1" t="s">
        <v>1849</v>
      </c>
      <c r="BN153" s="1"/>
      <c r="BO153" s="1" t="s">
        <v>3605</v>
      </c>
      <c r="BP153" s="1" t="s">
        <v>288</v>
      </c>
    </row>
    <row r="154" spans="1:68" x14ac:dyDescent="0.25">
      <c r="A154" s="1">
        <v>17836</v>
      </c>
      <c r="B154" s="1">
        <v>52972403</v>
      </c>
      <c r="C154" s="1" t="s">
        <v>65</v>
      </c>
      <c r="D154" s="1" t="s">
        <v>80</v>
      </c>
      <c r="E154" s="1">
        <v>80100889</v>
      </c>
      <c r="F154" s="1" t="s">
        <v>109</v>
      </c>
      <c r="G154" s="1">
        <v>1060001</v>
      </c>
      <c r="H154" s="1" t="s">
        <v>110</v>
      </c>
      <c r="I154" s="1" t="s">
        <v>133</v>
      </c>
      <c r="J154" s="1" t="s">
        <v>134</v>
      </c>
      <c r="K154" s="2">
        <v>45202.411909722221</v>
      </c>
      <c r="L154" s="1" t="s">
        <v>837</v>
      </c>
      <c r="M154" s="1">
        <v>1</v>
      </c>
      <c r="N154" s="1" t="s">
        <v>70</v>
      </c>
      <c r="O154" s="1" t="s">
        <v>71</v>
      </c>
      <c r="P154" s="1" t="s">
        <v>72</v>
      </c>
      <c r="Q154" s="1" t="s">
        <v>73</v>
      </c>
      <c r="R154" s="1" t="s">
        <v>73</v>
      </c>
      <c r="S154" s="1">
        <v>0</v>
      </c>
      <c r="T154" s="1">
        <v>0</v>
      </c>
      <c r="U154" s="1">
        <v>0</v>
      </c>
      <c r="V154" s="1">
        <v>2630500</v>
      </c>
      <c r="W154" s="1">
        <v>0</v>
      </c>
      <c r="X154" s="1" t="s">
        <v>73</v>
      </c>
      <c r="Y154" s="1" t="s">
        <v>89</v>
      </c>
      <c r="Z154" s="1" t="s">
        <v>1892</v>
      </c>
      <c r="AA154" s="1" t="s">
        <v>271</v>
      </c>
      <c r="AB154" s="1" t="s">
        <v>1355</v>
      </c>
      <c r="AC154" s="1"/>
      <c r="AD154" s="1"/>
      <c r="AE154" s="1" t="s">
        <v>65</v>
      </c>
      <c r="AF154" s="79">
        <v>45202</v>
      </c>
      <c r="AG154" s="1" t="s">
        <v>76</v>
      </c>
      <c r="AH154" s="79">
        <v>45202</v>
      </c>
      <c r="AI154" s="1"/>
      <c r="AJ154" s="79"/>
      <c r="AK154" s="1"/>
      <c r="AL154" s="79"/>
      <c r="AM154" s="1" t="s">
        <v>109</v>
      </c>
      <c r="AN154" s="79">
        <v>45203</v>
      </c>
      <c r="AO154" s="1" t="s">
        <v>1893</v>
      </c>
      <c r="AP154" s="1"/>
      <c r="AQ154" s="1" t="s">
        <v>93</v>
      </c>
      <c r="AR154" s="1">
        <v>1060001</v>
      </c>
      <c r="AS154" s="1" t="s">
        <v>1357</v>
      </c>
      <c r="AT154" s="1" t="s">
        <v>85</v>
      </c>
      <c r="AU154" s="1">
        <v>1</v>
      </c>
      <c r="AV154" s="1">
        <v>1</v>
      </c>
      <c r="AW154" s="1">
        <v>0</v>
      </c>
      <c r="AX154" s="1">
        <v>0.10616959490289446</v>
      </c>
      <c r="AY154" s="1">
        <v>1</v>
      </c>
      <c r="AZ154" s="1" t="s">
        <v>920</v>
      </c>
      <c r="BA154" s="1">
        <v>9</v>
      </c>
      <c r="BB154" s="1">
        <v>9</v>
      </c>
      <c r="BC154" s="1">
        <v>-24</v>
      </c>
      <c r="BD154" s="1">
        <v>-1</v>
      </c>
      <c r="BE154" s="1">
        <v>2</v>
      </c>
      <c r="BF154" s="1">
        <v>1</v>
      </c>
      <c r="BG154" s="1">
        <v>74</v>
      </c>
      <c r="BH154" s="1" t="s">
        <v>600</v>
      </c>
      <c r="BI154" s="1" t="b">
        <v>1</v>
      </c>
      <c r="BJ154" s="1" t="b">
        <v>1</v>
      </c>
      <c r="BK154" s="1">
        <v>0.99184405092091765</v>
      </c>
      <c r="BL154" s="1">
        <v>1</v>
      </c>
      <c r="BM154" s="1" t="s">
        <v>1379</v>
      </c>
      <c r="BN154" s="1"/>
      <c r="BO154" s="1" t="s">
        <v>3606</v>
      </c>
      <c r="BP154" s="1" t="s">
        <v>837</v>
      </c>
    </row>
    <row r="155" spans="1:68" x14ac:dyDescent="0.25">
      <c r="A155" s="1">
        <v>17837</v>
      </c>
      <c r="B155" s="1">
        <v>52972403</v>
      </c>
      <c r="C155" s="1" t="s">
        <v>65</v>
      </c>
      <c r="D155" s="1" t="s">
        <v>80</v>
      </c>
      <c r="E155" s="1">
        <v>80100889</v>
      </c>
      <c r="F155" s="1" t="s">
        <v>109</v>
      </c>
      <c r="G155" s="1">
        <v>1427001</v>
      </c>
      <c r="H155" s="1" t="s">
        <v>110</v>
      </c>
      <c r="I155" s="1" t="s">
        <v>1368</v>
      </c>
      <c r="J155" s="1" t="s">
        <v>1369</v>
      </c>
      <c r="K155" s="2">
        <v>45202.56181712963</v>
      </c>
      <c r="L155" s="1" t="s">
        <v>926</v>
      </c>
      <c r="M155" s="1">
        <v>1</v>
      </c>
      <c r="N155" s="1" t="s">
        <v>70</v>
      </c>
      <c r="O155" s="1" t="s">
        <v>71</v>
      </c>
      <c r="P155" s="1" t="s">
        <v>88</v>
      </c>
      <c r="Q155" s="1" t="s">
        <v>73</v>
      </c>
      <c r="R155" s="1" t="s">
        <v>73</v>
      </c>
      <c r="S155" s="1">
        <v>0</v>
      </c>
      <c r="T155" s="1">
        <v>0</v>
      </c>
      <c r="U155" s="1">
        <v>0</v>
      </c>
      <c r="V155" s="1">
        <v>1160000</v>
      </c>
      <c r="W155" s="1">
        <v>0</v>
      </c>
      <c r="X155" s="1" t="s">
        <v>73</v>
      </c>
      <c r="Y155" s="1" t="s">
        <v>89</v>
      </c>
      <c r="Z155" s="1" t="s">
        <v>1899</v>
      </c>
      <c r="AA155" s="1" t="s">
        <v>1900</v>
      </c>
      <c r="AB155" s="1" t="s">
        <v>1901</v>
      </c>
      <c r="AC155" s="1"/>
      <c r="AD155" s="1"/>
      <c r="AE155" s="1" t="s">
        <v>65</v>
      </c>
      <c r="AF155" s="79">
        <v>45202</v>
      </c>
      <c r="AG155" s="1" t="s">
        <v>76</v>
      </c>
      <c r="AH155" s="79">
        <v>45203</v>
      </c>
      <c r="AI155" s="1"/>
      <c r="AJ155" s="79"/>
      <c r="AK155" s="1"/>
      <c r="AL155" s="79"/>
      <c r="AM155" s="1" t="s">
        <v>109</v>
      </c>
      <c r="AN155" s="79">
        <v>45204</v>
      </c>
      <c r="AO155" s="1" t="s">
        <v>1902</v>
      </c>
      <c r="AP155" s="1"/>
      <c r="AQ155" s="1" t="s">
        <v>93</v>
      </c>
      <c r="AR155" s="1">
        <v>1427001</v>
      </c>
      <c r="AS155" s="1" t="s">
        <v>1903</v>
      </c>
      <c r="AT155" s="1" t="s">
        <v>85</v>
      </c>
      <c r="AU155" s="1">
        <v>1</v>
      </c>
      <c r="AV155" s="1">
        <v>1</v>
      </c>
      <c r="AW155" s="1">
        <v>0</v>
      </c>
      <c r="AX155" s="1">
        <v>0.9603461458318634</v>
      </c>
      <c r="AY155" s="1">
        <v>1.8333333333333335</v>
      </c>
      <c r="AZ155" s="1" t="s">
        <v>927</v>
      </c>
      <c r="BA155" s="1">
        <v>13</v>
      </c>
      <c r="BB155" s="1">
        <v>9</v>
      </c>
      <c r="BC155" s="1">
        <v>20</v>
      </c>
      <c r="BD155" s="1">
        <v>0.83333333333333337</v>
      </c>
      <c r="BE155" s="1">
        <v>3</v>
      </c>
      <c r="BF155" s="1">
        <v>1.8333333333333335</v>
      </c>
      <c r="BG155" s="1">
        <v>74</v>
      </c>
      <c r="BH155" s="1" t="s">
        <v>600</v>
      </c>
      <c r="BI155" s="1" t="b">
        <v>1</v>
      </c>
      <c r="BJ155" s="1" t="b">
        <v>1</v>
      </c>
      <c r="BK155" s="1">
        <v>1.8296255786990514</v>
      </c>
      <c r="BL155" s="1">
        <v>1.8333333333333335</v>
      </c>
      <c r="BM155" s="1" t="s">
        <v>1904</v>
      </c>
      <c r="BN155" s="1"/>
      <c r="BO155" s="1" t="s">
        <v>3607</v>
      </c>
      <c r="BP155" s="1" t="s">
        <v>926</v>
      </c>
    </row>
    <row r="156" spans="1:68" x14ac:dyDescent="0.25">
      <c r="A156" s="1">
        <v>17839</v>
      </c>
      <c r="B156" s="1">
        <v>52972403</v>
      </c>
      <c r="C156" s="1" t="s">
        <v>65</v>
      </c>
      <c r="D156" s="1" t="s">
        <v>80</v>
      </c>
      <c r="E156" s="1">
        <v>79530286</v>
      </c>
      <c r="F156" s="1" t="s">
        <v>81</v>
      </c>
      <c r="G156" s="1">
        <v>4832001</v>
      </c>
      <c r="H156" s="1" t="s">
        <v>67</v>
      </c>
      <c r="I156" s="1" t="s">
        <v>341</v>
      </c>
      <c r="J156" s="1" t="s">
        <v>342</v>
      </c>
      <c r="K156" s="2">
        <v>45203.464224537034</v>
      </c>
      <c r="L156" s="1" t="s">
        <v>217</v>
      </c>
      <c r="M156" s="1">
        <v>1</v>
      </c>
      <c r="N156" s="1" t="s">
        <v>1012</v>
      </c>
      <c r="O156" s="1" t="s">
        <v>915</v>
      </c>
      <c r="P156" s="1" t="s">
        <v>72</v>
      </c>
      <c r="Q156" s="1" t="s">
        <v>73</v>
      </c>
      <c r="R156" s="1" t="s">
        <v>73</v>
      </c>
      <c r="S156" s="1">
        <v>0</v>
      </c>
      <c r="T156" s="1">
        <v>0</v>
      </c>
      <c r="U156" s="1">
        <v>0</v>
      </c>
      <c r="V156" s="1">
        <v>2515360</v>
      </c>
      <c r="W156" s="1">
        <v>0</v>
      </c>
      <c r="X156" s="1" t="s">
        <v>73</v>
      </c>
      <c r="Y156" s="1" t="s">
        <v>74</v>
      </c>
      <c r="Z156" s="1" t="s">
        <v>1917</v>
      </c>
      <c r="AA156" s="1" t="s">
        <v>1918</v>
      </c>
      <c r="AB156" s="1" t="s">
        <v>75</v>
      </c>
      <c r="AC156" s="1"/>
      <c r="AD156" s="1"/>
      <c r="AE156" s="1" t="s">
        <v>65</v>
      </c>
      <c r="AF156" s="79">
        <v>45203</v>
      </c>
      <c r="AG156" s="1" t="s">
        <v>76</v>
      </c>
      <c r="AH156" s="79">
        <v>45203</v>
      </c>
      <c r="AI156" s="1" t="s">
        <v>201</v>
      </c>
      <c r="AJ156" s="79">
        <v>45204</v>
      </c>
      <c r="AK156" s="1" t="s">
        <v>231</v>
      </c>
      <c r="AL156" s="79">
        <v>45205</v>
      </c>
      <c r="AM156" s="1" t="s">
        <v>81</v>
      </c>
      <c r="AN156" s="79">
        <v>45205</v>
      </c>
      <c r="AO156" s="1" t="s">
        <v>1919</v>
      </c>
      <c r="AP156" s="1"/>
      <c r="AQ156" s="1" t="s">
        <v>77</v>
      </c>
      <c r="AR156" s="1">
        <v>4832001</v>
      </c>
      <c r="AS156" s="1" t="s">
        <v>575</v>
      </c>
      <c r="AT156" s="1" t="s">
        <v>85</v>
      </c>
      <c r="AU156" s="1">
        <v>1</v>
      </c>
      <c r="AV156" s="1">
        <v>1</v>
      </c>
      <c r="AW156" s="1">
        <v>0</v>
      </c>
      <c r="AX156" s="1">
        <v>6.8423032404098194E-2</v>
      </c>
      <c r="AY156" s="1">
        <v>2.0833333333333335</v>
      </c>
      <c r="AZ156" s="1" t="s">
        <v>923</v>
      </c>
      <c r="BA156" s="1">
        <v>11</v>
      </c>
      <c r="BB156" s="1">
        <v>13</v>
      </c>
      <c r="BC156" s="1">
        <v>2</v>
      </c>
      <c r="BD156" s="1">
        <v>8.3333333333333329E-2</v>
      </c>
      <c r="BE156" s="1">
        <v>3</v>
      </c>
      <c r="BF156" s="1">
        <v>2.0833333333333335</v>
      </c>
      <c r="BG156" s="1">
        <v>73</v>
      </c>
      <c r="BH156" s="1" t="s">
        <v>600</v>
      </c>
      <c r="BI156" s="1" t="b">
        <v>1</v>
      </c>
      <c r="BJ156" s="1" t="b">
        <v>1</v>
      </c>
      <c r="BK156" s="1">
        <v>2.0952956828696188</v>
      </c>
      <c r="BL156" s="1">
        <v>2.0833333333333335</v>
      </c>
      <c r="BM156" s="1" t="s">
        <v>1920</v>
      </c>
      <c r="BN156" s="1"/>
      <c r="BO156" s="1" t="s">
        <v>3608</v>
      </c>
      <c r="BP156" s="1" t="s">
        <v>217</v>
      </c>
    </row>
    <row r="157" spans="1:68" x14ac:dyDescent="0.25">
      <c r="A157" s="1">
        <v>17840</v>
      </c>
      <c r="B157" s="1">
        <v>52972403</v>
      </c>
      <c r="C157" s="1" t="s">
        <v>65</v>
      </c>
      <c r="D157" s="1" t="s">
        <v>80</v>
      </c>
      <c r="E157" s="1">
        <v>80096369</v>
      </c>
      <c r="F157" s="1" t="s">
        <v>66</v>
      </c>
      <c r="G157" s="1">
        <v>4341007</v>
      </c>
      <c r="H157" s="1" t="s">
        <v>67</v>
      </c>
      <c r="I157" s="1" t="s">
        <v>122</v>
      </c>
      <c r="J157" s="1" t="s">
        <v>123</v>
      </c>
      <c r="K157" s="2">
        <v>45203.477893518517</v>
      </c>
      <c r="L157" s="1" t="s">
        <v>104</v>
      </c>
      <c r="M157" s="1">
        <v>1</v>
      </c>
      <c r="N157" s="1" t="s">
        <v>70</v>
      </c>
      <c r="O157" s="1" t="s">
        <v>71</v>
      </c>
      <c r="P157" s="1" t="s">
        <v>88</v>
      </c>
      <c r="Q157" s="1" t="s">
        <v>73</v>
      </c>
      <c r="R157" s="1" t="s">
        <v>73</v>
      </c>
      <c r="S157" s="1">
        <v>0</v>
      </c>
      <c r="T157" s="1">
        <v>0</v>
      </c>
      <c r="U157" s="1">
        <v>0</v>
      </c>
      <c r="V157" s="1">
        <v>1160000</v>
      </c>
      <c r="W157" s="1">
        <v>0</v>
      </c>
      <c r="X157" s="1" t="s">
        <v>73</v>
      </c>
      <c r="Y157" s="1" t="s">
        <v>89</v>
      </c>
      <c r="Z157" s="1" t="s">
        <v>1798</v>
      </c>
      <c r="AA157" s="1"/>
      <c r="AB157" s="1" t="s">
        <v>1799</v>
      </c>
      <c r="AC157" s="1"/>
      <c r="AD157" s="1"/>
      <c r="AE157" s="1" t="s">
        <v>65</v>
      </c>
      <c r="AF157" s="79">
        <v>45203</v>
      </c>
      <c r="AG157" s="1" t="s">
        <v>76</v>
      </c>
      <c r="AH157" s="79">
        <v>45203</v>
      </c>
      <c r="AI157" s="1"/>
      <c r="AJ157" s="79"/>
      <c r="AK157" s="1"/>
      <c r="AL157" s="79"/>
      <c r="AM157" s="1" t="s">
        <v>66</v>
      </c>
      <c r="AN157" s="79">
        <v>45204</v>
      </c>
      <c r="AO157" s="1" t="s">
        <v>1800</v>
      </c>
      <c r="AP157" s="1"/>
      <c r="AQ157" s="1" t="s">
        <v>93</v>
      </c>
      <c r="AR157" s="1">
        <v>4341007</v>
      </c>
      <c r="AS157" s="1" t="s">
        <v>1801</v>
      </c>
      <c r="AT157" s="1" t="s">
        <v>85</v>
      </c>
      <c r="AU157" s="1">
        <v>1</v>
      </c>
      <c r="AV157" s="1">
        <v>1</v>
      </c>
      <c r="AW157" s="1">
        <v>0</v>
      </c>
      <c r="AX157" s="1">
        <v>6.6015509262797423E-2</v>
      </c>
      <c r="AY157" s="1">
        <v>0.875</v>
      </c>
      <c r="AZ157" s="1" t="s">
        <v>932</v>
      </c>
      <c r="BA157" s="1">
        <v>11</v>
      </c>
      <c r="BB157" s="1">
        <v>8</v>
      </c>
      <c r="BC157" s="1">
        <v>21</v>
      </c>
      <c r="BD157" s="1">
        <v>0.875</v>
      </c>
      <c r="BE157" s="1">
        <v>2</v>
      </c>
      <c r="BF157" s="1">
        <v>0.875</v>
      </c>
      <c r="BG157" s="1">
        <v>73</v>
      </c>
      <c r="BH157" s="1" t="s">
        <v>600</v>
      </c>
      <c r="BI157" s="1" t="b">
        <v>1</v>
      </c>
      <c r="BJ157" s="1" t="b">
        <v>1</v>
      </c>
      <c r="BK157" s="1">
        <v>0.8606555092628696</v>
      </c>
      <c r="BL157" s="1">
        <v>0.875</v>
      </c>
      <c r="BM157" s="1" t="s">
        <v>1802</v>
      </c>
      <c r="BN157" s="1"/>
      <c r="BO157" s="1" t="s">
        <v>3609</v>
      </c>
      <c r="BP157" s="1" t="s">
        <v>104</v>
      </c>
    </row>
    <row r="158" spans="1:68" x14ac:dyDescent="0.25">
      <c r="A158" s="1">
        <v>17842</v>
      </c>
      <c r="B158" s="1">
        <v>52972403</v>
      </c>
      <c r="C158" s="1" t="s">
        <v>65</v>
      </c>
      <c r="D158" s="1" t="s">
        <v>80</v>
      </c>
      <c r="E158" s="1">
        <v>79530286</v>
      </c>
      <c r="F158" s="1" t="s">
        <v>81</v>
      </c>
      <c r="G158" s="1">
        <v>1196001</v>
      </c>
      <c r="H158" s="1" t="s">
        <v>110</v>
      </c>
      <c r="I158" s="1" t="s">
        <v>174</v>
      </c>
      <c r="J158" s="1" t="s">
        <v>175</v>
      </c>
      <c r="K158" s="2">
        <v>45204.606550925928</v>
      </c>
      <c r="L158" s="1" t="s">
        <v>182</v>
      </c>
      <c r="M158" s="1">
        <v>10</v>
      </c>
      <c r="N158" s="1" t="s">
        <v>1012</v>
      </c>
      <c r="O158" s="1" t="s">
        <v>915</v>
      </c>
      <c r="P158" s="1" t="s">
        <v>177</v>
      </c>
      <c r="Q158" s="1" t="s">
        <v>73</v>
      </c>
      <c r="R158" s="1" t="s">
        <v>73</v>
      </c>
      <c r="S158" s="1">
        <v>0</v>
      </c>
      <c r="T158" s="1">
        <v>0</v>
      </c>
      <c r="U158" s="1">
        <v>0</v>
      </c>
      <c r="V158" s="1">
        <v>1160000</v>
      </c>
      <c r="W158" s="1">
        <v>420000</v>
      </c>
      <c r="X158" s="1" t="s">
        <v>73</v>
      </c>
      <c r="Y158" s="1" t="s">
        <v>74</v>
      </c>
      <c r="Z158" s="1" t="s">
        <v>1914</v>
      </c>
      <c r="AA158" s="1" t="s">
        <v>183</v>
      </c>
      <c r="AB158" s="1" t="s">
        <v>75</v>
      </c>
      <c r="AC158" s="1"/>
      <c r="AD158" s="1"/>
      <c r="AE158" s="1" t="s">
        <v>65</v>
      </c>
      <c r="AF158" s="79">
        <v>45204</v>
      </c>
      <c r="AG158" s="1" t="s">
        <v>76</v>
      </c>
      <c r="AH158" s="79">
        <v>45204</v>
      </c>
      <c r="AI158" s="1" t="s">
        <v>149</v>
      </c>
      <c r="AJ158" s="79">
        <v>45204</v>
      </c>
      <c r="AK158" s="1" t="s">
        <v>231</v>
      </c>
      <c r="AL158" s="79">
        <v>45205</v>
      </c>
      <c r="AM158" s="1" t="s">
        <v>81</v>
      </c>
      <c r="AN158" s="79">
        <v>45205</v>
      </c>
      <c r="AO158" s="1" t="s">
        <v>1915</v>
      </c>
      <c r="AP158" s="1"/>
      <c r="AQ158" s="1" t="s">
        <v>77</v>
      </c>
      <c r="AR158" s="1">
        <v>1196001</v>
      </c>
      <c r="AS158" s="1" t="s">
        <v>575</v>
      </c>
      <c r="AT158" s="1" t="s">
        <v>85</v>
      </c>
      <c r="AU158" s="1">
        <v>5</v>
      </c>
      <c r="AV158" s="1">
        <v>5</v>
      </c>
      <c r="AW158" s="1">
        <v>0</v>
      </c>
      <c r="AX158" s="1">
        <v>1.4783877319132444E-2</v>
      </c>
      <c r="AY158" s="1">
        <v>0.95833333333333337</v>
      </c>
      <c r="AZ158" s="1" t="s">
        <v>925</v>
      </c>
      <c r="BA158" s="1">
        <v>14</v>
      </c>
      <c r="BB158" s="1">
        <v>13</v>
      </c>
      <c r="BC158" s="1">
        <v>23</v>
      </c>
      <c r="BD158" s="1">
        <v>0.95833333333333337</v>
      </c>
      <c r="BE158" s="1">
        <v>2</v>
      </c>
      <c r="BF158" s="1">
        <v>0.95833333333333337</v>
      </c>
      <c r="BG158" s="1">
        <v>72</v>
      </c>
      <c r="BH158" s="1" t="s">
        <v>600</v>
      </c>
      <c r="BI158" s="1" t="b">
        <v>0</v>
      </c>
      <c r="BJ158" s="1" t="b">
        <v>1</v>
      </c>
      <c r="BK158" s="1">
        <v>0.9527758912081481</v>
      </c>
      <c r="BL158" s="1">
        <v>0.95833333333333337</v>
      </c>
      <c r="BM158" s="1" t="s">
        <v>186</v>
      </c>
      <c r="BN158" s="1"/>
      <c r="BO158" s="1" t="s">
        <v>3610</v>
      </c>
      <c r="BP158" s="1" t="s">
        <v>182</v>
      </c>
    </row>
    <row r="159" spans="1:68" x14ac:dyDescent="0.25">
      <c r="A159" s="1">
        <v>17843</v>
      </c>
      <c r="B159" s="1">
        <v>52972403</v>
      </c>
      <c r="C159" s="1" t="s">
        <v>65</v>
      </c>
      <c r="D159" s="1" t="s">
        <v>80</v>
      </c>
      <c r="E159" s="1">
        <v>79530286</v>
      </c>
      <c r="F159" s="1" t="s">
        <v>81</v>
      </c>
      <c r="G159" s="1">
        <v>1196001</v>
      </c>
      <c r="H159" s="1" t="s">
        <v>110</v>
      </c>
      <c r="I159" s="1" t="s">
        <v>174</v>
      </c>
      <c r="J159" s="1" t="s">
        <v>175</v>
      </c>
      <c r="K159" s="2">
        <v>45204.606608796297</v>
      </c>
      <c r="L159" s="1" t="s">
        <v>176</v>
      </c>
      <c r="M159" s="1">
        <v>10</v>
      </c>
      <c r="N159" s="1" t="s">
        <v>1012</v>
      </c>
      <c r="O159" s="1" t="s">
        <v>915</v>
      </c>
      <c r="P159" s="1" t="s">
        <v>177</v>
      </c>
      <c r="Q159" s="1" t="s">
        <v>73</v>
      </c>
      <c r="R159" s="1" t="s">
        <v>73</v>
      </c>
      <c r="S159" s="1">
        <v>0</v>
      </c>
      <c r="T159" s="1">
        <v>0</v>
      </c>
      <c r="U159" s="1">
        <v>0</v>
      </c>
      <c r="V159" s="1">
        <v>1160000</v>
      </c>
      <c r="W159" s="1">
        <v>0</v>
      </c>
      <c r="X159" s="1" t="s">
        <v>73</v>
      </c>
      <c r="Y159" s="1" t="s">
        <v>74</v>
      </c>
      <c r="Z159" s="1" t="s">
        <v>1794</v>
      </c>
      <c r="AA159" s="1"/>
      <c r="AB159" s="1" t="s">
        <v>75</v>
      </c>
      <c r="AC159" s="1"/>
      <c r="AD159" s="1"/>
      <c r="AE159" s="1" t="s">
        <v>65</v>
      </c>
      <c r="AF159" s="79">
        <v>45204</v>
      </c>
      <c r="AG159" s="1" t="s">
        <v>76</v>
      </c>
      <c r="AH159" s="79">
        <v>45204</v>
      </c>
      <c r="AI159" s="1" t="s">
        <v>149</v>
      </c>
      <c r="AJ159" s="79">
        <v>45204</v>
      </c>
      <c r="AK159" s="1" t="s">
        <v>231</v>
      </c>
      <c r="AL159" s="79">
        <v>45205</v>
      </c>
      <c r="AM159" s="1" t="s">
        <v>81</v>
      </c>
      <c r="AN159" s="79">
        <v>45205</v>
      </c>
      <c r="AO159" s="1" t="s">
        <v>1916</v>
      </c>
      <c r="AP159" s="1"/>
      <c r="AQ159" s="1" t="s">
        <v>77</v>
      </c>
      <c r="AR159" s="1">
        <v>1196001</v>
      </c>
      <c r="AS159" s="1" t="s">
        <v>575</v>
      </c>
      <c r="AT159" s="1" t="s">
        <v>85</v>
      </c>
      <c r="AU159" s="1">
        <v>10</v>
      </c>
      <c r="AV159" s="1">
        <v>10</v>
      </c>
      <c r="AW159" s="1">
        <v>0</v>
      </c>
      <c r="AX159" s="1">
        <v>1.5883946762187406E-2</v>
      </c>
      <c r="AY159" s="1">
        <v>0.95833333333333337</v>
      </c>
      <c r="AZ159" s="1" t="s">
        <v>925</v>
      </c>
      <c r="BA159" s="1">
        <v>14</v>
      </c>
      <c r="BB159" s="1">
        <v>13</v>
      </c>
      <c r="BC159" s="1">
        <v>23</v>
      </c>
      <c r="BD159" s="1">
        <v>0.95833333333333337</v>
      </c>
      <c r="BE159" s="1">
        <v>2</v>
      </c>
      <c r="BF159" s="1">
        <v>0.95833333333333337</v>
      </c>
      <c r="BG159" s="1">
        <v>72</v>
      </c>
      <c r="BH159" s="1" t="s">
        <v>600</v>
      </c>
      <c r="BI159" s="1" t="b">
        <v>1</v>
      </c>
      <c r="BJ159" s="1" t="b">
        <v>1</v>
      </c>
      <c r="BK159" s="1">
        <v>0.95262908564473037</v>
      </c>
      <c r="BL159" s="1">
        <v>0.95833333333333337</v>
      </c>
      <c r="BM159" s="1" t="s">
        <v>179</v>
      </c>
      <c r="BN159" s="1"/>
      <c r="BO159" s="1" t="s">
        <v>3611</v>
      </c>
      <c r="BP159" s="1" t="s">
        <v>176</v>
      </c>
    </row>
    <row r="160" spans="1:68" x14ac:dyDescent="0.25">
      <c r="A160" s="1">
        <v>17844</v>
      </c>
      <c r="B160" s="1">
        <v>52972403</v>
      </c>
      <c r="C160" s="1" t="s">
        <v>65</v>
      </c>
      <c r="D160" s="1" t="s">
        <v>80</v>
      </c>
      <c r="E160" s="1">
        <v>79530286</v>
      </c>
      <c r="F160" s="1" t="s">
        <v>81</v>
      </c>
      <c r="G160" s="1">
        <v>4841001</v>
      </c>
      <c r="H160" s="1" t="s">
        <v>67</v>
      </c>
      <c r="I160" s="1" t="s">
        <v>68</v>
      </c>
      <c r="J160" s="1" t="s">
        <v>714</v>
      </c>
      <c r="K160" s="2">
        <v>45204.661238425928</v>
      </c>
      <c r="L160" s="1" t="s">
        <v>104</v>
      </c>
      <c r="M160" s="1">
        <v>1</v>
      </c>
      <c r="N160" s="1" t="s">
        <v>1012</v>
      </c>
      <c r="O160" s="1" t="s">
        <v>915</v>
      </c>
      <c r="P160" s="1" t="s">
        <v>72</v>
      </c>
      <c r="Q160" s="1" t="s">
        <v>73</v>
      </c>
      <c r="R160" s="1" t="s">
        <v>73</v>
      </c>
      <c r="S160" s="1">
        <v>0</v>
      </c>
      <c r="T160" s="1">
        <v>0</v>
      </c>
      <c r="U160" s="1">
        <v>0</v>
      </c>
      <c r="V160" s="1">
        <v>1160000</v>
      </c>
      <c r="W160" s="1">
        <v>0</v>
      </c>
      <c r="X160" s="1" t="s">
        <v>73</v>
      </c>
      <c r="Y160" s="1" t="s">
        <v>74</v>
      </c>
      <c r="Z160" s="1" t="s">
        <v>1854</v>
      </c>
      <c r="AA160" s="1"/>
      <c r="AB160" s="1" t="s">
        <v>75</v>
      </c>
      <c r="AC160" s="1"/>
      <c r="AD160" s="1"/>
      <c r="AE160" s="1" t="s">
        <v>65</v>
      </c>
      <c r="AF160" s="79">
        <v>45204</v>
      </c>
      <c r="AG160" s="1" t="s">
        <v>76</v>
      </c>
      <c r="AH160" s="79">
        <v>45205</v>
      </c>
      <c r="AI160" s="1" t="s">
        <v>66</v>
      </c>
      <c r="AJ160" s="79">
        <v>45205</v>
      </c>
      <c r="AK160" s="1" t="s">
        <v>231</v>
      </c>
      <c r="AL160" s="79">
        <v>45208</v>
      </c>
      <c r="AM160" s="1" t="s">
        <v>81</v>
      </c>
      <c r="AN160" s="79">
        <v>45209</v>
      </c>
      <c r="AO160" s="1" t="s">
        <v>1855</v>
      </c>
      <c r="AP160" s="1"/>
      <c r="AQ160" s="1" t="s">
        <v>93</v>
      </c>
      <c r="AR160" s="1">
        <v>4841001</v>
      </c>
      <c r="AS160" s="1" t="s">
        <v>1856</v>
      </c>
      <c r="AT160" s="1" t="s">
        <v>1857</v>
      </c>
      <c r="AU160" s="1">
        <v>1</v>
      </c>
      <c r="AV160" s="1">
        <v>0</v>
      </c>
      <c r="AW160" s="1">
        <v>1</v>
      </c>
      <c r="AX160" s="1">
        <v>0.83628912037238479</v>
      </c>
      <c r="AY160" s="1">
        <v>3</v>
      </c>
      <c r="AZ160" s="1" t="s">
        <v>79</v>
      </c>
      <c r="BA160" s="1">
        <v>15</v>
      </c>
      <c r="BB160" s="1">
        <v>15</v>
      </c>
      <c r="BC160" s="1">
        <v>-24</v>
      </c>
      <c r="BD160" s="1">
        <v>-1</v>
      </c>
      <c r="BE160" s="1">
        <v>4</v>
      </c>
      <c r="BF160" s="1">
        <v>3</v>
      </c>
      <c r="BG160" s="1">
        <v>72</v>
      </c>
      <c r="BH160" s="1" t="s">
        <v>600</v>
      </c>
      <c r="BI160" s="1" t="b">
        <v>1</v>
      </c>
      <c r="BJ160" s="1" t="b">
        <v>1</v>
      </c>
      <c r="BK160" s="1">
        <v>4.9965034722190467</v>
      </c>
      <c r="BL160" s="1">
        <v>3</v>
      </c>
      <c r="BM160" s="1" t="s">
        <v>1362</v>
      </c>
      <c r="BN160" s="1"/>
      <c r="BO160" s="1" t="s">
        <v>3612</v>
      </c>
      <c r="BP160" s="1" t="s">
        <v>104</v>
      </c>
    </row>
    <row r="161" spans="1:68" x14ac:dyDescent="0.25">
      <c r="A161" s="1">
        <v>17846</v>
      </c>
      <c r="B161" s="1">
        <v>52972403</v>
      </c>
      <c r="C161" s="1" t="s">
        <v>65</v>
      </c>
      <c r="D161" s="1" t="s">
        <v>1322</v>
      </c>
      <c r="E161" s="1">
        <v>1121861091</v>
      </c>
      <c r="F161" s="1" t="s">
        <v>87</v>
      </c>
      <c r="G161" s="1">
        <v>4841001</v>
      </c>
      <c r="H161" s="1" t="s">
        <v>67</v>
      </c>
      <c r="I161" s="1" t="s">
        <v>68</v>
      </c>
      <c r="J161" s="1" t="s">
        <v>714</v>
      </c>
      <c r="K161" s="2">
        <v>45205.711493055554</v>
      </c>
      <c r="L161" s="1" t="s">
        <v>104</v>
      </c>
      <c r="M161" s="1">
        <v>1</v>
      </c>
      <c r="N161" s="1" t="s">
        <v>1012</v>
      </c>
      <c r="O161" s="1" t="s">
        <v>915</v>
      </c>
      <c r="P161" s="1" t="s">
        <v>88</v>
      </c>
      <c r="Q161" s="1" t="s">
        <v>73</v>
      </c>
      <c r="R161" s="1" t="s">
        <v>73</v>
      </c>
      <c r="S161" s="1">
        <v>0</v>
      </c>
      <c r="T161" s="1">
        <v>0</v>
      </c>
      <c r="U161" s="1">
        <v>0</v>
      </c>
      <c r="V161" s="1">
        <v>1160000</v>
      </c>
      <c r="W161" s="1">
        <v>0</v>
      </c>
      <c r="X161" s="1" t="s">
        <v>73</v>
      </c>
      <c r="Y161" s="1" t="s">
        <v>89</v>
      </c>
      <c r="Z161" s="1" t="s">
        <v>1858</v>
      </c>
      <c r="AA161" s="1"/>
      <c r="AB161" s="1" t="s">
        <v>1859</v>
      </c>
      <c r="AC161" s="1"/>
      <c r="AD161" s="1"/>
      <c r="AE161" s="1" t="s">
        <v>65</v>
      </c>
      <c r="AF161" s="79">
        <v>45205</v>
      </c>
      <c r="AG161" s="1" t="s">
        <v>76</v>
      </c>
      <c r="AH161" s="79">
        <v>45211</v>
      </c>
      <c r="AI161" s="1"/>
      <c r="AJ161" s="79"/>
      <c r="AK161" s="1"/>
      <c r="AL161" s="79"/>
      <c r="AM161" s="1" t="s">
        <v>87</v>
      </c>
      <c r="AN161" s="79">
        <v>45217</v>
      </c>
      <c r="AO161" s="1" t="s">
        <v>1860</v>
      </c>
      <c r="AP161" s="1"/>
      <c r="AQ161" s="1" t="s">
        <v>93</v>
      </c>
      <c r="AR161" s="1">
        <v>4841001</v>
      </c>
      <c r="AS161" s="1" t="s">
        <v>1861</v>
      </c>
      <c r="AT161" s="1" t="s">
        <v>1857</v>
      </c>
      <c r="AU161" s="1">
        <v>1</v>
      </c>
      <c r="AV161" s="1">
        <v>0</v>
      </c>
      <c r="AW161" s="1">
        <v>1</v>
      </c>
      <c r="AX161" s="1">
        <v>5.6842018865718273</v>
      </c>
      <c r="AY161" s="1">
        <v>6.708333333333333</v>
      </c>
      <c r="AZ161" s="1" t="s">
        <v>79</v>
      </c>
      <c r="BA161" s="1">
        <v>17</v>
      </c>
      <c r="BB161" s="1">
        <v>10</v>
      </c>
      <c r="BC161" s="1">
        <v>17</v>
      </c>
      <c r="BD161" s="1">
        <v>0.70833333333333337</v>
      </c>
      <c r="BE161" s="1">
        <v>8</v>
      </c>
      <c r="BF161" s="1">
        <v>6.708333333333333</v>
      </c>
      <c r="BG161" s="1">
        <v>71</v>
      </c>
      <c r="BH161" s="1" t="s">
        <v>600</v>
      </c>
      <c r="BI161" s="1" t="b">
        <v>1</v>
      </c>
      <c r="BJ161" s="1" t="b">
        <v>1</v>
      </c>
      <c r="BK161" s="1">
        <v>11.714394293980149</v>
      </c>
      <c r="BL161" s="1">
        <v>6.708333333333333</v>
      </c>
      <c r="BM161" s="1" t="s">
        <v>1362</v>
      </c>
      <c r="BN161" s="1"/>
      <c r="BO161" s="1" t="s">
        <v>3613</v>
      </c>
      <c r="BP161" s="1" t="s">
        <v>104</v>
      </c>
    </row>
    <row r="162" spans="1:68" x14ac:dyDescent="0.25">
      <c r="A162" s="1">
        <v>17847</v>
      </c>
      <c r="B162" s="1">
        <v>52972403</v>
      </c>
      <c r="C162" s="1" t="s">
        <v>65</v>
      </c>
      <c r="D162" s="1" t="s">
        <v>80</v>
      </c>
      <c r="E162" s="1">
        <v>80761207</v>
      </c>
      <c r="F162" s="1" t="s">
        <v>173</v>
      </c>
      <c r="G162" s="1">
        <v>1224001</v>
      </c>
      <c r="H162" s="1" t="s">
        <v>110</v>
      </c>
      <c r="I162" s="1" t="s">
        <v>1010</v>
      </c>
      <c r="J162" s="1" t="s">
        <v>1011</v>
      </c>
      <c r="K162" s="2">
        <v>45208.424444444441</v>
      </c>
      <c r="L162" s="1" t="s">
        <v>897</v>
      </c>
      <c r="M162" s="1">
        <v>1</v>
      </c>
      <c r="N162" s="1" t="s">
        <v>1012</v>
      </c>
      <c r="O162" s="1" t="s">
        <v>915</v>
      </c>
      <c r="P162" s="1" t="s">
        <v>177</v>
      </c>
      <c r="Q162" s="1" t="s">
        <v>73</v>
      </c>
      <c r="R162" s="1" t="s">
        <v>73</v>
      </c>
      <c r="S162" s="1">
        <v>0</v>
      </c>
      <c r="T162" s="1">
        <v>0</v>
      </c>
      <c r="U162" s="1">
        <v>0</v>
      </c>
      <c r="V162" s="1">
        <v>1160000</v>
      </c>
      <c r="W162" s="1">
        <v>0</v>
      </c>
      <c r="X162" s="1" t="s">
        <v>73</v>
      </c>
      <c r="Y162" s="1" t="s">
        <v>89</v>
      </c>
      <c r="Z162" s="1" t="s">
        <v>1925</v>
      </c>
      <c r="AA162" s="1" t="s">
        <v>686</v>
      </c>
      <c r="AB162" s="1" t="s">
        <v>1926</v>
      </c>
      <c r="AC162" s="1"/>
      <c r="AD162" s="1"/>
      <c r="AE162" s="1" t="s">
        <v>65</v>
      </c>
      <c r="AF162" s="79">
        <v>45208</v>
      </c>
      <c r="AG162" s="1" t="s">
        <v>76</v>
      </c>
      <c r="AH162" s="79">
        <v>45208</v>
      </c>
      <c r="AI162" s="1"/>
      <c r="AJ162" s="79"/>
      <c r="AK162" s="1"/>
      <c r="AL162" s="79"/>
      <c r="AM162" s="1" t="s">
        <v>173</v>
      </c>
      <c r="AN162" s="79">
        <v>45208</v>
      </c>
      <c r="AO162" s="1" t="s">
        <v>1927</v>
      </c>
      <c r="AP162" s="1"/>
      <c r="AQ162" s="1" t="s">
        <v>93</v>
      </c>
      <c r="AR162" s="1">
        <v>1224001</v>
      </c>
      <c r="AS162" s="1" t="s">
        <v>1928</v>
      </c>
      <c r="AT162" s="1" t="s">
        <v>85</v>
      </c>
      <c r="AU162" s="1">
        <v>1</v>
      </c>
      <c r="AV162" s="1">
        <v>1</v>
      </c>
      <c r="AW162" s="1">
        <v>0</v>
      </c>
      <c r="AX162" s="1">
        <v>5.6683842594793532E-2</v>
      </c>
      <c r="AY162" s="1">
        <v>8.3333333333333329E-2</v>
      </c>
      <c r="AZ162" s="1" t="s">
        <v>683</v>
      </c>
      <c r="BA162" s="1">
        <v>10</v>
      </c>
      <c r="BB162" s="1">
        <v>12</v>
      </c>
      <c r="BC162" s="1">
        <v>2</v>
      </c>
      <c r="BD162" s="1">
        <v>8.3333333333333329E-2</v>
      </c>
      <c r="BE162" s="1">
        <v>1</v>
      </c>
      <c r="BF162" s="1">
        <v>8.3333333333333329E-2</v>
      </c>
      <c r="BG162" s="1">
        <v>70</v>
      </c>
      <c r="BH162" s="1" t="s">
        <v>600</v>
      </c>
      <c r="BI162" s="1" t="b">
        <v>1</v>
      </c>
      <c r="BJ162" s="1" t="b">
        <v>1</v>
      </c>
      <c r="BK162" s="1">
        <v>0.10743399305647472</v>
      </c>
      <c r="BL162" s="1">
        <v>8.3333333333333329E-2</v>
      </c>
      <c r="BM162" s="1" t="s">
        <v>1929</v>
      </c>
      <c r="BN162" s="1"/>
      <c r="BO162" s="1" t="s">
        <v>3614</v>
      </c>
      <c r="BP162" s="1" t="s">
        <v>897</v>
      </c>
    </row>
    <row r="163" spans="1:68" x14ac:dyDescent="0.25">
      <c r="A163" s="1">
        <v>17848</v>
      </c>
      <c r="B163" s="1">
        <v>52972403</v>
      </c>
      <c r="C163" s="1" t="s">
        <v>65</v>
      </c>
      <c r="D163" s="1" t="s">
        <v>80</v>
      </c>
      <c r="E163" s="1">
        <v>80761207</v>
      </c>
      <c r="F163" s="1" t="s">
        <v>173</v>
      </c>
      <c r="G163" s="1">
        <v>1224001</v>
      </c>
      <c r="H163" s="1" t="s">
        <v>110</v>
      </c>
      <c r="I163" s="1" t="s">
        <v>1010</v>
      </c>
      <c r="J163" s="1" t="s">
        <v>1011</v>
      </c>
      <c r="K163" s="2">
        <v>45208.424513888887</v>
      </c>
      <c r="L163" s="1" t="s">
        <v>897</v>
      </c>
      <c r="M163" s="1">
        <v>1</v>
      </c>
      <c r="N163" s="1" t="s">
        <v>1012</v>
      </c>
      <c r="O163" s="1" t="s">
        <v>915</v>
      </c>
      <c r="P163" s="1" t="s">
        <v>177</v>
      </c>
      <c r="Q163" s="1" t="s">
        <v>73</v>
      </c>
      <c r="R163" s="1" t="s">
        <v>73</v>
      </c>
      <c r="S163" s="1">
        <v>0</v>
      </c>
      <c r="T163" s="1">
        <v>0</v>
      </c>
      <c r="U163" s="1">
        <v>0</v>
      </c>
      <c r="V163" s="1">
        <v>1160000</v>
      </c>
      <c r="W163" s="1">
        <v>0</v>
      </c>
      <c r="X163" s="1" t="s">
        <v>73</v>
      </c>
      <c r="Y163" s="1" t="s">
        <v>89</v>
      </c>
      <c r="Z163" s="1" t="s">
        <v>1930</v>
      </c>
      <c r="AA163" s="1" t="s">
        <v>686</v>
      </c>
      <c r="AB163" s="1" t="s">
        <v>1931</v>
      </c>
      <c r="AC163" s="1"/>
      <c r="AD163" s="1"/>
      <c r="AE163" s="1" t="s">
        <v>65</v>
      </c>
      <c r="AF163" s="79">
        <v>45208</v>
      </c>
      <c r="AG163" s="1" t="s">
        <v>76</v>
      </c>
      <c r="AH163" s="79">
        <v>45208</v>
      </c>
      <c r="AI163" s="1"/>
      <c r="AJ163" s="79"/>
      <c r="AK163" s="1"/>
      <c r="AL163" s="79"/>
      <c r="AM163" s="1" t="s">
        <v>173</v>
      </c>
      <c r="AN163" s="79">
        <v>45208</v>
      </c>
      <c r="AO163" s="1" t="s">
        <v>1932</v>
      </c>
      <c r="AP163" s="1"/>
      <c r="AQ163" s="1" t="s">
        <v>93</v>
      </c>
      <c r="AR163" s="1">
        <v>1224001</v>
      </c>
      <c r="AS163" s="1" t="s">
        <v>1933</v>
      </c>
      <c r="AT163" s="1" t="s">
        <v>85</v>
      </c>
      <c r="AU163" s="1">
        <v>1</v>
      </c>
      <c r="AV163" s="1">
        <v>1</v>
      </c>
      <c r="AW163" s="1">
        <v>0</v>
      </c>
      <c r="AX163" s="1">
        <v>5.7986574072856456E-2</v>
      </c>
      <c r="AY163" s="1">
        <v>8.3333333333333329E-2</v>
      </c>
      <c r="AZ163" s="1" t="s">
        <v>683</v>
      </c>
      <c r="BA163" s="1">
        <v>10</v>
      </c>
      <c r="BB163" s="1">
        <v>12</v>
      </c>
      <c r="BC163" s="1">
        <v>2</v>
      </c>
      <c r="BD163" s="1">
        <v>8.3333333333333329E-2</v>
      </c>
      <c r="BE163" s="1">
        <v>1</v>
      </c>
      <c r="BF163" s="1">
        <v>8.3333333333333329E-2</v>
      </c>
      <c r="BG163" s="1">
        <v>70</v>
      </c>
      <c r="BH163" s="1" t="s">
        <v>600</v>
      </c>
      <c r="BI163" s="1" t="b">
        <v>1</v>
      </c>
      <c r="BJ163" s="1" t="b">
        <v>1</v>
      </c>
      <c r="BK163" s="1">
        <v>0.10718387731321855</v>
      </c>
      <c r="BL163" s="1">
        <v>8.3333333333333329E-2</v>
      </c>
      <c r="BM163" s="1" t="s">
        <v>1929</v>
      </c>
      <c r="BN163" s="1"/>
      <c r="BO163" s="1" t="s">
        <v>3615</v>
      </c>
      <c r="BP163" s="1" t="s">
        <v>897</v>
      </c>
    </row>
    <row r="164" spans="1:68" x14ac:dyDescent="0.25">
      <c r="A164" s="1">
        <v>17849</v>
      </c>
      <c r="B164" s="1">
        <v>52972403</v>
      </c>
      <c r="C164" s="1" t="s">
        <v>65</v>
      </c>
      <c r="D164" s="1" t="s">
        <v>80</v>
      </c>
      <c r="E164" s="1">
        <v>80761207</v>
      </c>
      <c r="F164" s="1" t="s">
        <v>173</v>
      </c>
      <c r="G164" s="1">
        <v>1224001</v>
      </c>
      <c r="H164" s="1" t="s">
        <v>110</v>
      </c>
      <c r="I164" s="1" t="s">
        <v>1010</v>
      </c>
      <c r="J164" s="1" t="s">
        <v>1011</v>
      </c>
      <c r="K164" s="2">
        <v>45208.424560185187</v>
      </c>
      <c r="L164" s="1" t="s">
        <v>897</v>
      </c>
      <c r="M164" s="1">
        <v>1</v>
      </c>
      <c r="N164" s="1" t="s">
        <v>1012</v>
      </c>
      <c r="O164" s="1" t="s">
        <v>915</v>
      </c>
      <c r="P164" s="1" t="s">
        <v>177</v>
      </c>
      <c r="Q164" s="1" t="s">
        <v>73</v>
      </c>
      <c r="R164" s="1" t="s">
        <v>73</v>
      </c>
      <c r="S164" s="1">
        <v>0</v>
      </c>
      <c r="T164" s="1">
        <v>0</v>
      </c>
      <c r="U164" s="1">
        <v>0</v>
      </c>
      <c r="V164" s="1">
        <v>1160000</v>
      </c>
      <c r="W164" s="1">
        <v>0</v>
      </c>
      <c r="X164" s="1" t="s">
        <v>73</v>
      </c>
      <c r="Y164" s="1" t="s">
        <v>89</v>
      </c>
      <c r="Z164" s="1" t="s">
        <v>1934</v>
      </c>
      <c r="AA164" s="1" t="s">
        <v>686</v>
      </c>
      <c r="AB164" s="1" t="s">
        <v>1935</v>
      </c>
      <c r="AC164" s="1"/>
      <c r="AD164" s="1"/>
      <c r="AE164" s="1" t="s">
        <v>65</v>
      </c>
      <c r="AF164" s="79">
        <v>45208</v>
      </c>
      <c r="AG164" s="1" t="s">
        <v>76</v>
      </c>
      <c r="AH164" s="79">
        <v>45208</v>
      </c>
      <c r="AI164" s="1"/>
      <c r="AJ164" s="79"/>
      <c r="AK164" s="1"/>
      <c r="AL164" s="79"/>
      <c r="AM164" s="1" t="s">
        <v>173</v>
      </c>
      <c r="AN164" s="79">
        <v>45208</v>
      </c>
      <c r="AO164" s="1" t="s">
        <v>1936</v>
      </c>
      <c r="AP164" s="1"/>
      <c r="AQ164" s="1" t="s">
        <v>93</v>
      </c>
      <c r="AR164" s="1">
        <v>1224001</v>
      </c>
      <c r="AS164" s="1" t="s">
        <v>1937</v>
      </c>
      <c r="AT164" s="1" t="s">
        <v>85</v>
      </c>
      <c r="AU164" s="1">
        <v>1</v>
      </c>
      <c r="AV164" s="1">
        <v>1</v>
      </c>
      <c r="AW164" s="1">
        <v>0</v>
      </c>
      <c r="AX164" s="1">
        <v>6.8225543982407544E-2</v>
      </c>
      <c r="AY164" s="1">
        <v>8.3333333333333329E-2</v>
      </c>
      <c r="AZ164" s="1" t="s">
        <v>683</v>
      </c>
      <c r="BA164" s="1">
        <v>10</v>
      </c>
      <c r="BB164" s="1">
        <v>12</v>
      </c>
      <c r="BC164" s="1">
        <v>2</v>
      </c>
      <c r="BD164" s="1">
        <v>8.3333333333333329E-2</v>
      </c>
      <c r="BE164" s="1">
        <v>1</v>
      </c>
      <c r="BF164" s="1">
        <v>8.3333333333333329E-2</v>
      </c>
      <c r="BG164" s="1">
        <v>70</v>
      </c>
      <c r="BH164" s="1" t="s">
        <v>600</v>
      </c>
      <c r="BI164" s="1" t="b">
        <v>1</v>
      </c>
      <c r="BJ164" s="1" t="b">
        <v>1</v>
      </c>
      <c r="BK164" s="1">
        <v>0.10680173611035571</v>
      </c>
      <c r="BL164" s="1">
        <v>8.3333333333333329E-2</v>
      </c>
      <c r="BM164" s="1" t="s">
        <v>1929</v>
      </c>
      <c r="BN164" s="1"/>
      <c r="BO164" s="1" t="s">
        <v>3616</v>
      </c>
      <c r="BP164" s="1" t="s">
        <v>897</v>
      </c>
    </row>
    <row r="165" spans="1:68" x14ac:dyDescent="0.25">
      <c r="A165" s="1">
        <v>17850</v>
      </c>
      <c r="B165" s="1">
        <v>52972403</v>
      </c>
      <c r="C165" s="1" t="s">
        <v>65</v>
      </c>
      <c r="D165" s="1" t="s">
        <v>80</v>
      </c>
      <c r="E165" s="1">
        <v>80761207</v>
      </c>
      <c r="F165" s="1" t="s">
        <v>173</v>
      </c>
      <c r="G165" s="1">
        <v>1224001</v>
      </c>
      <c r="H165" s="1" t="s">
        <v>110</v>
      </c>
      <c r="I165" s="1" t="s">
        <v>1010</v>
      </c>
      <c r="J165" s="1" t="s">
        <v>1011</v>
      </c>
      <c r="K165" s="2">
        <v>45208.42460648148</v>
      </c>
      <c r="L165" s="1" t="s">
        <v>897</v>
      </c>
      <c r="M165" s="1">
        <v>1</v>
      </c>
      <c r="N165" s="1" t="s">
        <v>1012</v>
      </c>
      <c r="O165" s="1" t="s">
        <v>915</v>
      </c>
      <c r="P165" s="1" t="s">
        <v>177</v>
      </c>
      <c r="Q165" s="1" t="s">
        <v>73</v>
      </c>
      <c r="R165" s="1" t="s">
        <v>73</v>
      </c>
      <c r="S165" s="1">
        <v>0</v>
      </c>
      <c r="T165" s="1">
        <v>0</v>
      </c>
      <c r="U165" s="1">
        <v>0</v>
      </c>
      <c r="V165" s="1">
        <v>1160000</v>
      </c>
      <c r="W165" s="1">
        <v>0</v>
      </c>
      <c r="X165" s="1" t="s">
        <v>73</v>
      </c>
      <c r="Y165" s="1" t="s">
        <v>89</v>
      </c>
      <c r="Z165" s="1" t="s">
        <v>1938</v>
      </c>
      <c r="AA165" s="1" t="s">
        <v>686</v>
      </c>
      <c r="AB165" s="1" t="s">
        <v>1939</v>
      </c>
      <c r="AC165" s="1"/>
      <c r="AD165" s="1"/>
      <c r="AE165" s="1" t="s">
        <v>65</v>
      </c>
      <c r="AF165" s="79">
        <v>45208</v>
      </c>
      <c r="AG165" s="1" t="s">
        <v>76</v>
      </c>
      <c r="AH165" s="79">
        <v>45208</v>
      </c>
      <c r="AI165" s="1"/>
      <c r="AJ165" s="79"/>
      <c r="AK165" s="1"/>
      <c r="AL165" s="79"/>
      <c r="AM165" s="1" t="s">
        <v>173</v>
      </c>
      <c r="AN165" s="79">
        <v>45208</v>
      </c>
      <c r="AO165" s="1" t="s">
        <v>1940</v>
      </c>
      <c r="AP165" s="1"/>
      <c r="AQ165" s="1" t="s">
        <v>93</v>
      </c>
      <c r="AR165" s="1">
        <v>1224001</v>
      </c>
      <c r="AS165" s="1" t="s">
        <v>1941</v>
      </c>
      <c r="AT165" s="1" t="s">
        <v>85</v>
      </c>
      <c r="AU165" s="1">
        <v>1</v>
      </c>
      <c r="AV165" s="1">
        <v>1</v>
      </c>
      <c r="AW165" s="1">
        <v>0</v>
      </c>
      <c r="AX165" s="1">
        <v>6.9022222218336537E-2</v>
      </c>
      <c r="AY165" s="1">
        <v>8.3333333333333329E-2</v>
      </c>
      <c r="AZ165" s="1" t="s">
        <v>683</v>
      </c>
      <c r="BA165" s="1">
        <v>10</v>
      </c>
      <c r="BB165" s="1">
        <v>12</v>
      </c>
      <c r="BC165" s="1">
        <v>2</v>
      </c>
      <c r="BD165" s="1">
        <v>8.3333333333333329E-2</v>
      </c>
      <c r="BE165" s="1">
        <v>1</v>
      </c>
      <c r="BF165" s="1">
        <v>8.3333333333333329E-2</v>
      </c>
      <c r="BG165" s="1">
        <v>70</v>
      </c>
      <c r="BH165" s="1" t="s">
        <v>600</v>
      </c>
      <c r="BI165" s="1" t="b">
        <v>1</v>
      </c>
      <c r="BJ165" s="1" t="b">
        <v>1</v>
      </c>
      <c r="BK165" s="1">
        <v>0.10659656250209082</v>
      </c>
      <c r="BL165" s="1">
        <v>8.3333333333333329E-2</v>
      </c>
      <c r="BM165" s="1" t="s">
        <v>1929</v>
      </c>
      <c r="BN165" s="1"/>
      <c r="BO165" s="1" t="s">
        <v>3617</v>
      </c>
      <c r="BP165" s="1" t="s">
        <v>897</v>
      </c>
    </row>
    <row r="166" spans="1:68" x14ac:dyDescent="0.25">
      <c r="A166" s="1">
        <v>17851</v>
      </c>
      <c r="B166" s="1">
        <v>52972403</v>
      </c>
      <c r="C166" s="1" t="s">
        <v>65</v>
      </c>
      <c r="D166" s="1" t="s">
        <v>80</v>
      </c>
      <c r="E166" s="1">
        <v>80761207</v>
      </c>
      <c r="F166" s="1" t="s">
        <v>173</v>
      </c>
      <c r="G166" s="1">
        <v>1224001</v>
      </c>
      <c r="H166" s="1" t="s">
        <v>110</v>
      </c>
      <c r="I166" s="1" t="s">
        <v>1010</v>
      </c>
      <c r="J166" s="1" t="s">
        <v>1011</v>
      </c>
      <c r="K166" s="2">
        <v>45208.424641203703</v>
      </c>
      <c r="L166" s="1" t="s">
        <v>897</v>
      </c>
      <c r="M166" s="1">
        <v>1</v>
      </c>
      <c r="N166" s="1" t="s">
        <v>1012</v>
      </c>
      <c r="O166" s="1" t="s">
        <v>915</v>
      </c>
      <c r="P166" s="1" t="s">
        <v>177</v>
      </c>
      <c r="Q166" s="1" t="s">
        <v>73</v>
      </c>
      <c r="R166" s="1" t="s">
        <v>73</v>
      </c>
      <c r="S166" s="1">
        <v>0</v>
      </c>
      <c r="T166" s="1">
        <v>0</v>
      </c>
      <c r="U166" s="1">
        <v>0</v>
      </c>
      <c r="V166" s="1">
        <v>1160000</v>
      </c>
      <c r="W166" s="1">
        <v>0</v>
      </c>
      <c r="X166" s="1" t="s">
        <v>73</v>
      </c>
      <c r="Y166" s="1" t="s">
        <v>89</v>
      </c>
      <c r="Z166" s="1" t="s">
        <v>1942</v>
      </c>
      <c r="AA166" s="1" t="s">
        <v>686</v>
      </c>
      <c r="AB166" s="1" t="s">
        <v>1943</v>
      </c>
      <c r="AC166" s="1"/>
      <c r="AD166" s="1"/>
      <c r="AE166" s="1" t="s">
        <v>65</v>
      </c>
      <c r="AF166" s="79">
        <v>45208</v>
      </c>
      <c r="AG166" s="1" t="s">
        <v>76</v>
      </c>
      <c r="AH166" s="79">
        <v>45208</v>
      </c>
      <c r="AI166" s="1"/>
      <c r="AJ166" s="79"/>
      <c r="AK166" s="1"/>
      <c r="AL166" s="79"/>
      <c r="AM166" s="1" t="s">
        <v>173</v>
      </c>
      <c r="AN166" s="79">
        <v>45208</v>
      </c>
      <c r="AO166" s="1" t="s">
        <v>1944</v>
      </c>
      <c r="AP166" s="1"/>
      <c r="AQ166" s="1" t="s">
        <v>93</v>
      </c>
      <c r="AR166" s="1">
        <v>1224001</v>
      </c>
      <c r="AS166" s="1" t="s">
        <v>1945</v>
      </c>
      <c r="AT166" s="1" t="s">
        <v>85</v>
      </c>
      <c r="AU166" s="1">
        <v>1</v>
      </c>
      <c r="AV166" s="1">
        <v>1</v>
      </c>
      <c r="AW166" s="1">
        <v>0</v>
      </c>
      <c r="AX166" s="1">
        <v>6.9964282411092427E-2</v>
      </c>
      <c r="AY166" s="1">
        <v>8.3333333333333329E-2</v>
      </c>
      <c r="AZ166" s="1" t="s">
        <v>683</v>
      </c>
      <c r="BA166" s="1">
        <v>10</v>
      </c>
      <c r="BB166" s="1">
        <v>12</v>
      </c>
      <c r="BC166" s="1">
        <v>2</v>
      </c>
      <c r="BD166" s="1">
        <v>8.3333333333333329E-2</v>
      </c>
      <c r="BE166" s="1">
        <v>1</v>
      </c>
      <c r="BF166" s="1">
        <v>8.3333333333333329E-2</v>
      </c>
      <c r="BG166" s="1">
        <v>70</v>
      </c>
      <c r="BH166" s="1" t="s">
        <v>600</v>
      </c>
      <c r="BI166" s="1" t="b">
        <v>1</v>
      </c>
      <c r="BJ166" s="1" t="b">
        <v>1</v>
      </c>
      <c r="BK166" s="1">
        <v>0.10590069444879191</v>
      </c>
      <c r="BL166" s="1">
        <v>8.3333333333333329E-2</v>
      </c>
      <c r="BM166" s="1" t="s">
        <v>1929</v>
      </c>
      <c r="BN166" s="1"/>
      <c r="BO166" s="1" t="s">
        <v>3618</v>
      </c>
      <c r="BP166" s="1" t="s">
        <v>897</v>
      </c>
    </row>
    <row r="167" spans="1:68" x14ac:dyDescent="0.25">
      <c r="A167" s="1">
        <v>17852</v>
      </c>
      <c r="B167" s="1">
        <v>52972403</v>
      </c>
      <c r="C167" s="1" t="s">
        <v>65</v>
      </c>
      <c r="D167" s="1" t="s">
        <v>80</v>
      </c>
      <c r="E167" s="1">
        <v>79530286</v>
      </c>
      <c r="F167" s="1" t="s">
        <v>81</v>
      </c>
      <c r="G167" s="1">
        <v>1199001</v>
      </c>
      <c r="H167" s="1" t="s">
        <v>110</v>
      </c>
      <c r="I167" s="1" t="s">
        <v>248</v>
      </c>
      <c r="J167" s="1" t="s">
        <v>249</v>
      </c>
      <c r="K167" s="2">
        <v>45208.736238425925</v>
      </c>
      <c r="L167" s="1" t="s">
        <v>250</v>
      </c>
      <c r="M167" s="1">
        <v>4</v>
      </c>
      <c r="N167" s="1" t="s">
        <v>1012</v>
      </c>
      <c r="O167" s="1" t="s">
        <v>915</v>
      </c>
      <c r="P167" s="1" t="s">
        <v>177</v>
      </c>
      <c r="Q167" s="1" t="s">
        <v>73</v>
      </c>
      <c r="R167" s="1" t="s">
        <v>73</v>
      </c>
      <c r="S167" s="1">
        <v>0</v>
      </c>
      <c r="T167" s="1">
        <v>0</v>
      </c>
      <c r="U167" s="1">
        <v>0</v>
      </c>
      <c r="V167" s="1">
        <v>1160000</v>
      </c>
      <c r="W167" s="1">
        <v>200000</v>
      </c>
      <c r="X167" s="1" t="s">
        <v>73</v>
      </c>
      <c r="Y167" s="1" t="s">
        <v>74</v>
      </c>
      <c r="Z167" s="1" t="s">
        <v>1964</v>
      </c>
      <c r="AA167" s="1" t="s">
        <v>183</v>
      </c>
      <c r="AB167" s="1" t="s">
        <v>75</v>
      </c>
      <c r="AC167" s="1"/>
      <c r="AD167" s="1"/>
      <c r="AE167" s="1" t="s">
        <v>65</v>
      </c>
      <c r="AF167" s="79">
        <v>45208</v>
      </c>
      <c r="AG167" s="1" t="s">
        <v>76</v>
      </c>
      <c r="AH167" s="79">
        <v>45209</v>
      </c>
      <c r="AI167" s="1" t="s">
        <v>149</v>
      </c>
      <c r="AJ167" s="79">
        <v>45209</v>
      </c>
      <c r="AK167" s="1" t="s">
        <v>231</v>
      </c>
      <c r="AL167" s="79">
        <v>45210</v>
      </c>
      <c r="AM167" s="1" t="s">
        <v>81</v>
      </c>
      <c r="AN167" s="79">
        <v>45210</v>
      </c>
      <c r="AO167" s="1" t="s">
        <v>1965</v>
      </c>
      <c r="AP167" s="1"/>
      <c r="AQ167" s="1" t="s">
        <v>77</v>
      </c>
      <c r="AR167" s="1">
        <v>1199001</v>
      </c>
      <c r="AS167" s="1">
        <v>0</v>
      </c>
      <c r="AT167" s="1" t="s">
        <v>85</v>
      </c>
      <c r="AU167" s="1">
        <v>4</v>
      </c>
      <c r="AV167" s="1">
        <v>4</v>
      </c>
      <c r="AW167" s="1">
        <v>0</v>
      </c>
      <c r="AX167" s="1">
        <v>0.63301273147953907</v>
      </c>
      <c r="AY167" s="1">
        <v>1.6666666666666665</v>
      </c>
      <c r="AZ167" s="1" t="s">
        <v>922</v>
      </c>
      <c r="BA167" s="1">
        <v>17</v>
      </c>
      <c r="BB167" s="1">
        <v>9</v>
      </c>
      <c r="BC167" s="1">
        <v>16</v>
      </c>
      <c r="BD167" s="1">
        <v>0.66666666666666663</v>
      </c>
      <c r="BE167" s="1">
        <v>3</v>
      </c>
      <c r="BF167" s="1">
        <v>1.6666666666666665</v>
      </c>
      <c r="BG167" s="1">
        <v>70</v>
      </c>
      <c r="BH167" s="1" t="s">
        <v>600</v>
      </c>
      <c r="BI167" s="1" t="b">
        <v>1</v>
      </c>
      <c r="BJ167" s="1" t="b">
        <v>1</v>
      </c>
      <c r="BK167" s="1">
        <v>1.6556075231492287</v>
      </c>
      <c r="BL167" s="1">
        <v>1.6666666666666665</v>
      </c>
      <c r="BM167" s="1" t="s">
        <v>257</v>
      </c>
      <c r="BN167" s="1"/>
      <c r="BO167" s="1" t="s">
        <v>3619</v>
      </c>
      <c r="BP167" s="1" t="s">
        <v>250</v>
      </c>
    </row>
    <row r="168" spans="1:68" x14ac:dyDescent="0.25">
      <c r="A168" s="1">
        <v>17853</v>
      </c>
      <c r="B168" s="1">
        <v>52972403</v>
      </c>
      <c r="C168" s="1" t="s">
        <v>65</v>
      </c>
      <c r="D168" s="1" t="s">
        <v>80</v>
      </c>
      <c r="E168" s="1">
        <v>79530286</v>
      </c>
      <c r="F168" s="1" t="s">
        <v>81</v>
      </c>
      <c r="G168" s="1">
        <v>1199001</v>
      </c>
      <c r="H168" s="1" t="s">
        <v>110</v>
      </c>
      <c r="I168" s="1" t="s">
        <v>248</v>
      </c>
      <c r="J168" s="1" t="s">
        <v>249</v>
      </c>
      <c r="K168" s="2">
        <v>45208.736273148148</v>
      </c>
      <c r="L168" s="1" t="s">
        <v>897</v>
      </c>
      <c r="M168" s="1">
        <v>4</v>
      </c>
      <c r="N168" s="1" t="s">
        <v>1012</v>
      </c>
      <c r="O168" s="1" t="s">
        <v>915</v>
      </c>
      <c r="P168" s="1" t="s">
        <v>177</v>
      </c>
      <c r="Q168" s="1" t="s">
        <v>73</v>
      </c>
      <c r="R168" s="1" t="s">
        <v>73</v>
      </c>
      <c r="S168" s="1">
        <v>0</v>
      </c>
      <c r="T168" s="1">
        <v>0</v>
      </c>
      <c r="U168" s="1">
        <v>0</v>
      </c>
      <c r="V168" s="1">
        <v>1160000</v>
      </c>
      <c r="W168" s="1">
        <v>0</v>
      </c>
      <c r="X168" s="1" t="s">
        <v>73</v>
      </c>
      <c r="Y168" s="1" t="s">
        <v>74</v>
      </c>
      <c r="Z168" s="1" t="s">
        <v>1966</v>
      </c>
      <c r="AA168" s="1"/>
      <c r="AB168" s="1" t="s">
        <v>75</v>
      </c>
      <c r="AC168" s="1"/>
      <c r="AD168" s="1"/>
      <c r="AE168" s="1" t="s">
        <v>65</v>
      </c>
      <c r="AF168" s="79">
        <v>45208</v>
      </c>
      <c r="AG168" s="1" t="s">
        <v>76</v>
      </c>
      <c r="AH168" s="79">
        <v>45209</v>
      </c>
      <c r="AI168" s="1" t="s">
        <v>149</v>
      </c>
      <c r="AJ168" s="79">
        <v>45209</v>
      </c>
      <c r="AK168" s="1" t="s">
        <v>231</v>
      </c>
      <c r="AL168" s="79">
        <v>45210</v>
      </c>
      <c r="AM168" s="1" t="s">
        <v>81</v>
      </c>
      <c r="AN168" s="79">
        <v>45210</v>
      </c>
      <c r="AO168" s="1" t="s">
        <v>1967</v>
      </c>
      <c r="AP168" s="1"/>
      <c r="AQ168" s="1" t="s">
        <v>77</v>
      </c>
      <c r="AR168" s="1">
        <v>1199001</v>
      </c>
      <c r="AS168" s="1">
        <v>0</v>
      </c>
      <c r="AT168" s="1" t="s">
        <v>85</v>
      </c>
      <c r="AU168" s="1">
        <v>4</v>
      </c>
      <c r="AV168" s="1">
        <v>4</v>
      </c>
      <c r="AW168" s="1">
        <v>0</v>
      </c>
      <c r="AX168" s="1">
        <v>0.63389993055898231</v>
      </c>
      <c r="AY168" s="1">
        <v>1.6666666666666665</v>
      </c>
      <c r="AZ168" s="1" t="s">
        <v>922</v>
      </c>
      <c r="BA168" s="1">
        <v>17</v>
      </c>
      <c r="BB168" s="1">
        <v>9</v>
      </c>
      <c r="BC168" s="1">
        <v>16</v>
      </c>
      <c r="BD168" s="1">
        <v>0.66666666666666663</v>
      </c>
      <c r="BE168" s="1">
        <v>3</v>
      </c>
      <c r="BF168" s="1">
        <v>1.6666666666666665</v>
      </c>
      <c r="BG168" s="1">
        <v>70</v>
      </c>
      <c r="BH168" s="1" t="s">
        <v>600</v>
      </c>
      <c r="BI168" s="1" t="b">
        <v>1</v>
      </c>
      <c r="BJ168" s="1" t="b">
        <v>1</v>
      </c>
      <c r="BK168" s="1">
        <v>1.6554677083331626</v>
      </c>
      <c r="BL168" s="1">
        <v>1.6666666666666665</v>
      </c>
      <c r="BM168" s="1" t="s">
        <v>1070</v>
      </c>
      <c r="BN168" s="1"/>
      <c r="BO168" s="1" t="s">
        <v>3620</v>
      </c>
      <c r="BP168" s="1" t="s">
        <v>897</v>
      </c>
    </row>
    <row r="169" spans="1:68" x14ac:dyDescent="0.25">
      <c r="A169" s="1">
        <v>17854</v>
      </c>
      <c r="B169" s="1">
        <v>52972403</v>
      </c>
      <c r="C169" s="1" t="s">
        <v>65</v>
      </c>
      <c r="D169" s="1" t="s">
        <v>1322</v>
      </c>
      <c r="E169" s="1">
        <v>80096369</v>
      </c>
      <c r="F169" s="1" t="s">
        <v>66</v>
      </c>
      <c r="G169" s="1">
        <v>4841001</v>
      </c>
      <c r="H169" s="1" t="s">
        <v>67</v>
      </c>
      <c r="I169" s="1" t="s">
        <v>68</v>
      </c>
      <c r="J169" s="1" t="s">
        <v>714</v>
      </c>
      <c r="K169" s="2">
        <v>45210.41065972222</v>
      </c>
      <c r="L169" s="1" t="s">
        <v>104</v>
      </c>
      <c r="M169" s="1">
        <v>1</v>
      </c>
      <c r="N169" s="1" t="s">
        <v>1012</v>
      </c>
      <c r="O169" s="1" t="s">
        <v>915</v>
      </c>
      <c r="P169" s="1" t="s">
        <v>88</v>
      </c>
      <c r="Q169" s="1" t="s">
        <v>73</v>
      </c>
      <c r="R169" s="1" t="s">
        <v>73</v>
      </c>
      <c r="S169" s="1">
        <v>0</v>
      </c>
      <c r="T169" s="1">
        <v>0</v>
      </c>
      <c r="U169" s="1">
        <v>0</v>
      </c>
      <c r="V169" s="1">
        <v>1160000</v>
      </c>
      <c r="W169" s="1">
        <v>0</v>
      </c>
      <c r="X169" s="1" t="s">
        <v>73</v>
      </c>
      <c r="Y169" s="1" t="s">
        <v>74</v>
      </c>
      <c r="Z169" s="1" t="s">
        <v>1862</v>
      </c>
      <c r="AA169" s="1"/>
      <c r="AB169" s="1" t="s">
        <v>75</v>
      </c>
      <c r="AC169" s="1"/>
      <c r="AD169" s="1" t="s">
        <v>76</v>
      </c>
      <c r="AE169" s="1" t="s">
        <v>65</v>
      </c>
      <c r="AF169" s="79">
        <v>45210</v>
      </c>
      <c r="AG169" s="1"/>
      <c r="AH169" s="79"/>
      <c r="AI169" s="1"/>
      <c r="AJ169" s="79"/>
      <c r="AK169" s="1"/>
      <c r="AL169" s="79"/>
      <c r="AM169" s="1"/>
      <c r="AN169" s="79"/>
      <c r="AO169" s="1" t="s">
        <v>1863</v>
      </c>
      <c r="AP169" s="1"/>
      <c r="AQ169" s="1" t="s">
        <v>77</v>
      </c>
      <c r="AR169" s="1">
        <v>4841001</v>
      </c>
      <c r="AS169" s="1" t="s">
        <v>1864</v>
      </c>
      <c r="AT169" s="1" t="s">
        <v>1857</v>
      </c>
      <c r="AU169" s="1">
        <v>1</v>
      </c>
      <c r="AV169" s="1">
        <v>0</v>
      </c>
      <c r="AW169" s="1">
        <v>1</v>
      </c>
      <c r="AX169" s="1">
        <v>0</v>
      </c>
      <c r="AY169" s="1">
        <v>0.625</v>
      </c>
      <c r="AZ169" s="1" t="s">
        <v>79</v>
      </c>
      <c r="BA169" s="1">
        <v>9</v>
      </c>
      <c r="BB169" s="1">
        <v>0</v>
      </c>
      <c r="BC169" s="1">
        <v>15</v>
      </c>
      <c r="BD169" s="1">
        <v>0.625</v>
      </c>
      <c r="BE169" s="1">
        <v>-32281</v>
      </c>
      <c r="BF169" s="1">
        <v>0.625</v>
      </c>
      <c r="BG169" s="1">
        <v>68</v>
      </c>
      <c r="BH169" s="1" t="s">
        <v>600</v>
      </c>
      <c r="BI169" s="1" t="b">
        <v>1</v>
      </c>
      <c r="BJ169" s="1" t="b">
        <v>1</v>
      </c>
      <c r="BK169" s="1">
        <v>-45210.410663113427</v>
      </c>
      <c r="BL169" s="1">
        <v>-32282.375</v>
      </c>
      <c r="BM169" s="1" t="s">
        <v>1362</v>
      </c>
      <c r="BN169" s="1"/>
      <c r="BO169" s="1" t="s">
        <v>3621</v>
      </c>
      <c r="BP169" s="1" t="s">
        <v>104</v>
      </c>
    </row>
    <row r="170" spans="1:68" x14ac:dyDescent="0.25">
      <c r="A170" s="1">
        <v>17855</v>
      </c>
      <c r="B170" s="1">
        <v>52972403</v>
      </c>
      <c r="C170" s="1" t="s">
        <v>65</v>
      </c>
      <c r="D170" s="1" t="s">
        <v>80</v>
      </c>
      <c r="E170" s="1">
        <v>80096369</v>
      </c>
      <c r="F170" s="1" t="s">
        <v>66</v>
      </c>
      <c r="G170" s="1">
        <v>4341007</v>
      </c>
      <c r="H170" s="1" t="s">
        <v>67</v>
      </c>
      <c r="I170" s="1" t="s">
        <v>122</v>
      </c>
      <c r="J170" s="1" t="s">
        <v>123</v>
      </c>
      <c r="K170" s="2">
        <v>45210.453368055554</v>
      </c>
      <c r="L170" s="1" t="s">
        <v>834</v>
      </c>
      <c r="M170" s="1">
        <v>1</v>
      </c>
      <c r="N170" s="1" t="s">
        <v>1012</v>
      </c>
      <c r="O170" s="1" t="s">
        <v>915</v>
      </c>
      <c r="P170" s="1" t="s">
        <v>88</v>
      </c>
      <c r="Q170" s="1" t="s">
        <v>73</v>
      </c>
      <c r="R170" s="1" t="s">
        <v>73</v>
      </c>
      <c r="S170" s="1">
        <v>0</v>
      </c>
      <c r="T170" s="1">
        <v>0</v>
      </c>
      <c r="U170" s="1">
        <v>0</v>
      </c>
      <c r="V170" s="1">
        <v>1160000</v>
      </c>
      <c r="W170" s="1">
        <v>0</v>
      </c>
      <c r="X170" s="1" t="s">
        <v>73</v>
      </c>
      <c r="Y170" s="1" t="s">
        <v>89</v>
      </c>
      <c r="Z170" s="1" t="s">
        <v>1803</v>
      </c>
      <c r="AA170" s="1"/>
      <c r="AB170" s="1" t="s">
        <v>1804</v>
      </c>
      <c r="AC170" s="1"/>
      <c r="AD170" s="1"/>
      <c r="AE170" s="1" t="s">
        <v>65</v>
      </c>
      <c r="AF170" s="79">
        <v>45210</v>
      </c>
      <c r="AG170" s="1" t="s">
        <v>76</v>
      </c>
      <c r="AH170" s="79">
        <v>45210</v>
      </c>
      <c r="AI170" s="1"/>
      <c r="AJ170" s="79"/>
      <c r="AK170" s="1"/>
      <c r="AL170" s="79"/>
      <c r="AM170" s="1" t="s">
        <v>66</v>
      </c>
      <c r="AN170" s="79">
        <v>45211</v>
      </c>
      <c r="AO170" s="1" t="s">
        <v>1805</v>
      </c>
      <c r="AP170" s="1"/>
      <c r="AQ170" s="1" t="s">
        <v>93</v>
      </c>
      <c r="AR170" s="1">
        <v>4341001</v>
      </c>
      <c r="AS170" s="1" t="s">
        <v>1806</v>
      </c>
      <c r="AT170" s="1" t="s">
        <v>85</v>
      </c>
      <c r="AU170" s="1">
        <v>1</v>
      </c>
      <c r="AV170" s="1">
        <v>1</v>
      </c>
      <c r="AW170" s="1">
        <v>0</v>
      </c>
      <c r="AX170" s="1">
        <v>6.9312615734816063E-2</v>
      </c>
      <c r="AY170" s="1">
        <v>0.95833333333333337</v>
      </c>
      <c r="AZ170" s="1" t="s">
        <v>894</v>
      </c>
      <c r="BA170" s="1">
        <v>10</v>
      </c>
      <c r="BB170" s="1">
        <v>9</v>
      </c>
      <c r="BC170" s="1">
        <v>23</v>
      </c>
      <c r="BD170" s="1">
        <v>0.95833333333333337</v>
      </c>
      <c r="BE170" s="1">
        <v>2</v>
      </c>
      <c r="BF170" s="1">
        <v>0.95833333333333337</v>
      </c>
      <c r="BG170" s="1">
        <v>68</v>
      </c>
      <c r="BH170" s="1" t="s">
        <v>600</v>
      </c>
      <c r="BI170" s="1" t="b">
        <v>1</v>
      </c>
      <c r="BJ170" s="1" t="b">
        <v>0</v>
      </c>
      <c r="BK170" s="1">
        <v>0.92386712962616002</v>
      </c>
      <c r="BL170" s="1">
        <v>0.95833333333333337</v>
      </c>
      <c r="BM170" s="1" t="s">
        <v>1807</v>
      </c>
      <c r="BN170" s="1"/>
      <c r="BO170" s="1" t="s">
        <v>3622</v>
      </c>
      <c r="BP170" s="1" t="s">
        <v>834</v>
      </c>
    </row>
    <row r="171" spans="1:68" x14ac:dyDescent="0.25">
      <c r="A171" s="1">
        <v>17856</v>
      </c>
      <c r="B171" s="1">
        <v>52972403</v>
      </c>
      <c r="C171" s="1" t="s">
        <v>65</v>
      </c>
      <c r="D171" s="1" t="s">
        <v>80</v>
      </c>
      <c r="E171" s="1">
        <v>1010213264</v>
      </c>
      <c r="F171" s="1" t="s">
        <v>214</v>
      </c>
      <c r="G171" s="1">
        <v>4851001</v>
      </c>
      <c r="H171" s="1" t="s">
        <v>67</v>
      </c>
      <c r="I171" s="1" t="s">
        <v>197</v>
      </c>
      <c r="J171" s="1" t="s">
        <v>198</v>
      </c>
      <c r="K171" s="2">
        <v>45210.476122685184</v>
      </c>
      <c r="L171" s="1" t="s">
        <v>217</v>
      </c>
      <c r="M171" s="1">
        <v>1</v>
      </c>
      <c r="N171" s="1" t="s">
        <v>1012</v>
      </c>
      <c r="O171" s="1" t="s">
        <v>915</v>
      </c>
      <c r="P171" s="1" t="s">
        <v>72</v>
      </c>
      <c r="Q171" s="1" t="s">
        <v>73</v>
      </c>
      <c r="R171" s="1" t="s">
        <v>73</v>
      </c>
      <c r="S171" s="1">
        <v>0</v>
      </c>
      <c r="T171" s="1">
        <v>0</v>
      </c>
      <c r="U171" s="1">
        <v>0</v>
      </c>
      <c r="V171" s="1">
        <v>2088000</v>
      </c>
      <c r="W171" s="1">
        <v>0</v>
      </c>
      <c r="X171" s="1" t="s">
        <v>73</v>
      </c>
      <c r="Y171" s="1" t="s">
        <v>89</v>
      </c>
      <c r="Z171" s="1" t="s">
        <v>1979</v>
      </c>
      <c r="AA171" s="1"/>
      <c r="AB171" s="1" t="s">
        <v>1980</v>
      </c>
      <c r="AC171" s="1"/>
      <c r="AD171" s="1"/>
      <c r="AE171" s="1" t="s">
        <v>65</v>
      </c>
      <c r="AF171" s="79">
        <v>45210</v>
      </c>
      <c r="AG171" s="1" t="s">
        <v>76</v>
      </c>
      <c r="AH171" s="79">
        <v>45210</v>
      </c>
      <c r="AI171" s="1"/>
      <c r="AJ171" s="79"/>
      <c r="AK171" s="1"/>
      <c r="AL171" s="79"/>
      <c r="AM171" s="1" t="s">
        <v>201</v>
      </c>
      <c r="AN171" s="79">
        <v>45210</v>
      </c>
      <c r="AO171" s="1" t="s">
        <v>1981</v>
      </c>
      <c r="AP171" s="1"/>
      <c r="AQ171" s="1" t="s">
        <v>93</v>
      </c>
      <c r="AR171" s="1">
        <v>4851001</v>
      </c>
      <c r="AS171" s="1" t="s">
        <v>1982</v>
      </c>
      <c r="AT171" s="1" t="s">
        <v>85</v>
      </c>
      <c r="AU171" s="1">
        <v>1</v>
      </c>
      <c r="AV171" s="1">
        <v>1</v>
      </c>
      <c r="AW171" s="1">
        <v>0</v>
      </c>
      <c r="AX171" s="1">
        <v>5.0494328708737157E-2</v>
      </c>
      <c r="AY171" s="1">
        <v>0.25</v>
      </c>
      <c r="AZ171" s="1" t="s">
        <v>203</v>
      </c>
      <c r="BA171" s="1">
        <v>11</v>
      </c>
      <c r="BB171" s="1">
        <v>17</v>
      </c>
      <c r="BC171" s="1">
        <v>6</v>
      </c>
      <c r="BD171" s="1">
        <v>0.25</v>
      </c>
      <c r="BE171" s="1">
        <v>1</v>
      </c>
      <c r="BF171" s="1">
        <v>0.25</v>
      </c>
      <c r="BG171" s="1">
        <v>68</v>
      </c>
      <c r="BH171" s="1" t="s">
        <v>600</v>
      </c>
      <c r="BI171" s="1" t="b">
        <v>1</v>
      </c>
      <c r="BJ171" s="1" t="b">
        <v>1</v>
      </c>
      <c r="BK171" s="1">
        <v>0.23416939815069782</v>
      </c>
      <c r="BL171" s="1">
        <v>0.25</v>
      </c>
      <c r="BM171" s="1" t="s">
        <v>340</v>
      </c>
      <c r="BN171" s="1"/>
      <c r="BO171" s="1" t="s">
        <v>3623</v>
      </c>
      <c r="BP171" s="1" t="s">
        <v>217</v>
      </c>
    </row>
    <row r="172" spans="1:68" x14ac:dyDescent="0.25">
      <c r="A172" s="1">
        <v>17858</v>
      </c>
      <c r="B172" s="1">
        <v>52972403</v>
      </c>
      <c r="C172" s="1" t="s">
        <v>65</v>
      </c>
      <c r="D172" s="1" t="s">
        <v>80</v>
      </c>
      <c r="E172" s="1">
        <v>79530286</v>
      </c>
      <c r="F172" s="1" t="s">
        <v>81</v>
      </c>
      <c r="G172" s="1">
        <v>1199001</v>
      </c>
      <c r="H172" s="1" t="s">
        <v>110</v>
      </c>
      <c r="I172" s="1" t="s">
        <v>248</v>
      </c>
      <c r="J172" s="1" t="s">
        <v>249</v>
      </c>
      <c r="K172" s="2">
        <v>45211.399942129632</v>
      </c>
      <c r="L172" s="1" t="s">
        <v>897</v>
      </c>
      <c r="M172" s="1">
        <v>9</v>
      </c>
      <c r="N172" s="1" t="s">
        <v>1374</v>
      </c>
      <c r="O172" s="1" t="s">
        <v>915</v>
      </c>
      <c r="P172" s="1" t="s">
        <v>177</v>
      </c>
      <c r="Q172" s="1" t="s">
        <v>73</v>
      </c>
      <c r="R172" s="1" t="s">
        <v>73</v>
      </c>
      <c r="S172" s="1">
        <v>0</v>
      </c>
      <c r="T172" s="1">
        <v>0</v>
      </c>
      <c r="U172" s="1">
        <v>0</v>
      </c>
      <c r="V172" s="1">
        <v>1160000</v>
      </c>
      <c r="W172" s="1">
        <v>0</v>
      </c>
      <c r="X172" s="1" t="s">
        <v>73</v>
      </c>
      <c r="Y172" s="1" t="s">
        <v>74</v>
      </c>
      <c r="Z172" s="1" t="s">
        <v>1968</v>
      </c>
      <c r="AA172" s="1"/>
      <c r="AB172" s="1" t="s">
        <v>75</v>
      </c>
      <c r="AC172" s="1"/>
      <c r="AD172" s="1"/>
      <c r="AE172" s="1" t="s">
        <v>65</v>
      </c>
      <c r="AF172" s="79">
        <v>45211</v>
      </c>
      <c r="AG172" s="1" t="s">
        <v>76</v>
      </c>
      <c r="AH172" s="79">
        <v>45211</v>
      </c>
      <c r="AI172" s="1" t="s">
        <v>149</v>
      </c>
      <c r="AJ172" s="79">
        <v>45211</v>
      </c>
      <c r="AK172" s="1" t="s">
        <v>231</v>
      </c>
      <c r="AL172" s="79">
        <v>45216</v>
      </c>
      <c r="AM172" s="1" t="s">
        <v>81</v>
      </c>
      <c r="AN172" s="79">
        <v>45216</v>
      </c>
      <c r="AO172" s="1" t="s">
        <v>1969</v>
      </c>
      <c r="AP172" s="1"/>
      <c r="AQ172" s="1" t="s">
        <v>77</v>
      </c>
      <c r="AR172" s="1">
        <v>1199001</v>
      </c>
      <c r="AS172" s="1" t="s">
        <v>1970</v>
      </c>
      <c r="AT172" s="1" t="s">
        <v>85</v>
      </c>
      <c r="AU172" s="1">
        <v>9</v>
      </c>
      <c r="AV172" s="1">
        <v>9</v>
      </c>
      <c r="AW172" s="1">
        <v>0</v>
      </c>
      <c r="AX172" s="1">
        <v>7.745211805740837E-2</v>
      </c>
      <c r="AY172" s="1">
        <v>2.375</v>
      </c>
      <c r="AZ172" s="1" t="s">
        <v>922</v>
      </c>
      <c r="BA172" s="1">
        <v>9</v>
      </c>
      <c r="BB172" s="1">
        <v>18</v>
      </c>
      <c r="BC172" s="1">
        <v>9</v>
      </c>
      <c r="BD172" s="1">
        <v>0.375</v>
      </c>
      <c r="BE172" s="1">
        <v>3</v>
      </c>
      <c r="BF172" s="1">
        <v>2.375</v>
      </c>
      <c r="BG172" s="1">
        <v>67</v>
      </c>
      <c r="BH172" s="1" t="s">
        <v>600</v>
      </c>
      <c r="BI172" s="1" t="b">
        <v>1</v>
      </c>
      <c r="BJ172" s="1" t="b">
        <v>1</v>
      </c>
      <c r="BK172" s="1">
        <v>5.3854780902765924</v>
      </c>
      <c r="BL172" s="1">
        <v>2.375</v>
      </c>
      <c r="BM172" s="1" t="s">
        <v>1070</v>
      </c>
      <c r="BN172" s="1"/>
      <c r="BO172" s="1" t="s">
        <v>3624</v>
      </c>
      <c r="BP172" s="1" t="s">
        <v>897</v>
      </c>
    </row>
    <row r="173" spans="1:68" x14ac:dyDescent="0.25">
      <c r="A173" s="1">
        <v>17859</v>
      </c>
      <c r="B173" s="1">
        <v>52972403</v>
      </c>
      <c r="C173" s="1" t="s">
        <v>65</v>
      </c>
      <c r="D173" s="1" t="s">
        <v>1322</v>
      </c>
      <c r="E173" s="1">
        <v>79530286</v>
      </c>
      <c r="F173" s="1" t="s">
        <v>81</v>
      </c>
      <c r="G173" s="1">
        <v>4841001</v>
      </c>
      <c r="H173" s="1" t="s">
        <v>67</v>
      </c>
      <c r="I173" s="1" t="s">
        <v>68</v>
      </c>
      <c r="J173" s="1" t="s">
        <v>714</v>
      </c>
      <c r="K173" s="2">
        <v>45211.412175925929</v>
      </c>
      <c r="L173" s="1" t="s">
        <v>104</v>
      </c>
      <c r="M173" s="1">
        <v>1</v>
      </c>
      <c r="N173" s="1" t="s">
        <v>1012</v>
      </c>
      <c r="O173" s="1" t="s">
        <v>915</v>
      </c>
      <c r="P173" s="1" t="s">
        <v>72</v>
      </c>
      <c r="Q173" s="1" t="s">
        <v>73</v>
      </c>
      <c r="R173" s="1" t="s">
        <v>73</v>
      </c>
      <c r="S173" s="1">
        <v>0</v>
      </c>
      <c r="T173" s="1">
        <v>0</v>
      </c>
      <c r="U173" s="1">
        <v>0</v>
      </c>
      <c r="V173" s="1">
        <v>1160000</v>
      </c>
      <c r="W173" s="1">
        <v>0</v>
      </c>
      <c r="X173" s="1" t="s">
        <v>73</v>
      </c>
      <c r="Y173" s="1" t="s">
        <v>74</v>
      </c>
      <c r="Z173" s="1" t="s">
        <v>1865</v>
      </c>
      <c r="AA173" s="1"/>
      <c r="AB173" s="1" t="s">
        <v>75</v>
      </c>
      <c r="AC173" s="1"/>
      <c r="AD173" s="1"/>
      <c r="AE173" s="1" t="s">
        <v>65</v>
      </c>
      <c r="AF173" s="79">
        <v>45211</v>
      </c>
      <c r="AG173" s="1" t="s">
        <v>76</v>
      </c>
      <c r="AH173" s="79">
        <v>45211</v>
      </c>
      <c r="AI173" s="1" t="s">
        <v>66</v>
      </c>
      <c r="AJ173" s="79">
        <v>45211</v>
      </c>
      <c r="AK173" s="1" t="s">
        <v>231</v>
      </c>
      <c r="AL173" s="79">
        <v>45216</v>
      </c>
      <c r="AM173" s="1"/>
      <c r="AN173" s="79"/>
      <c r="AO173" s="1" t="s">
        <v>1866</v>
      </c>
      <c r="AP173" s="1"/>
      <c r="AQ173" s="1" t="s">
        <v>77</v>
      </c>
      <c r="AR173" s="1">
        <v>4841001</v>
      </c>
      <c r="AS173" s="1" t="s">
        <v>1864</v>
      </c>
      <c r="AT173" s="1" t="s">
        <v>1857</v>
      </c>
      <c r="AU173" s="1">
        <v>1</v>
      </c>
      <c r="AV173" s="1">
        <v>0</v>
      </c>
      <c r="AW173" s="1">
        <v>1</v>
      </c>
      <c r="AX173" s="1">
        <v>6.7077199069899507E-2</v>
      </c>
      <c r="AY173" s="1">
        <v>0.91666666666666663</v>
      </c>
      <c r="AZ173" s="1" t="s">
        <v>79</v>
      </c>
      <c r="BA173" s="1">
        <v>9</v>
      </c>
      <c r="BB173" s="1">
        <v>7</v>
      </c>
      <c r="BC173" s="1">
        <v>22</v>
      </c>
      <c r="BD173" s="1">
        <v>0.91666666666666663</v>
      </c>
      <c r="BE173" s="1">
        <v>-32282</v>
      </c>
      <c r="BF173" s="1">
        <v>0.91666666666666663</v>
      </c>
      <c r="BG173" s="1">
        <v>67</v>
      </c>
      <c r="BH173" s="1" t="s">
        <v>600</v>
      </c>
      <c r="BI173" s="1" t="b">
        <v>1</v>
      </c>
      <c r="BJ173" s="1" t="b">
        <v>1</v>
      </c>
      <c r="BK173" s="1">
        <v>-45211.412184456021</v>
      </c>
      <c r="BL173" s="1">
        <v>-32283.083333333332</v>
      </c>
      <c r="BM173" s="1" t="s">
        <v>1362</v>
      </c>
      <c r="BN173" s="1"/>
      <c r="BO173" s="1" t="s">
        <v>3625</v>
      </c>
      <c r="BP173" s="1" t="s">
        <v>104</v>
      </c>
    </row>
    <row r="174" spans="1:68" x14ac:dyDescent="0.25">
      <c r="A174" s="1">
        <v>17861</v>
      </c>
      <c r="B174" s="1">
        <v>52972403</v>
      </c>
      <c r="C174" s="1" t="s">
        <v>65</v>
      </c>
      <c r="D174" s="1" t="s">
        <v>80</v>
      </c>
      <c r="E174" s="1">
        <v>80100889</v>
      </c>
      <c r="F174" s="1" t="s">
        <v>109</v>
      </c>
      <c r="G174" s="1">
        <v>1056001</v>
      </c>
      <c r="H174" s="1" t="s">
        <v>110</v>
      </c>
      <c r="I174" s="1" t="s">
        <v>133</v>
      </c>
      <c r="J174" s="1" t="s">
        <v>140</v>
      </c>
      <c r="K174" s="2">
        <v>45211.454247685186</v>
      </c>
      <c r="L174" s="1" t="s">
        <v>157</v>
      </c>
      <c r="M174" s="1">
        <v>1</v>
      </c>
      <c r="N174" s="1" t="s">
        <v>70</v>
      </c>
      <c r="O174" s="1" t="s">
        <v>71</v>
      </c>
      <c r="P174" s="1" t="s">
        <v>72</v>
      </c>
      <c r="Q174" s="1" t="s">
        <v>73</v>
      </c>
      <c r="R174" s="1" t="s">
        <v>73</v>
      </c>
      <c r="S174" s="1">
        <v>0</v>
      </c>
      <c r="T174" s="1">
        <v>0</v>
      </c>
      <c r="U174" s="1">
        <v>0</v>
      </c>
      <c r="V174" s="1">
        <v>2630500</v>
      </c>
      <c r="W174" s="1">
        <v>0</v>
      </c>
      <c r="X174" s="1" t="s">
        <v>73</v>
      </c>
      <c r="Y174" s="1" t="s">
        <v>89</v>
      </c>
      <c r="Z174" s="1" t="s">
        <v>1827</v>
      </c>
      <c r="AA174" s="1" t="s">
        <v>170</v>
      </c>
      <c r="AB174" s="1" t="s">
        <v>1828</v>
      </c>
      <c r="AC174" s="1"/>
      <c r="AD174" s="1"/>
      <c r="AE174" s="1" t="s">
        <v>65</v>
      </c>
      <c r="AF174" s="79">
        <v>45211</v>
      </c>
      <c r="AG174" s="1" t="s">
        <v>76</v>
      </c>
      <c r="AH174" s="79">
        <v>45211</v>
      </c>
      <c r="AI174" s="1"/>
      <c r="AJ174" s="79"/>
      <c r="AK174" s="1"/>
      <c r="AL174" s="79"/>
      <c r="AM174" s="1" t="s">
        <v>109</v>
      </c>
      <c r="AN174" s="79">
        <v>45212</v>
      </c>
      <c r="AO174" s="1" t="s">
        <v>1829</v>
      </c>
      <c r="AP174" s="1"/>
      <c r="AQ174" s="1" t="s">
        <v>93</v>
      </c>
      <c r="AR174" s="1">
        <v>1056001</v>
      </c>
      <c r="AS174" s="1" t="s">
        <v>1830</v>
      </c>
      <c r="AT174" s="1" t="s">
        <v>1812</v>
      </c>
      <c r="AU174" s="1">
        <v>1</v>
      </c>
      <c r="AV174" s="1">
        <v>0</v>
      </c>
      <c r="AW174" s="1">
        <v>1</v>
      </c>
      <c r="AX174" s="1">
        <v>4.6968518516223412E-2</v>
      </c>
      <c r="AY174" s="1">
        <v>1</v>
      </c>
      <c r="AZ174" s="1" t="s">
        <v>147</v>
      </c>
      <c r="BA174" s="1">
        <v>10</v>
      </c>
      <c r="BB174" s="1">
        <v>10</v>
      </c>
      <c r="BC174" s="1">
        <v>-24</v>
      </c>
      <c r="BD174" s="1">
        <v>-1</v>
      </c>
      <c r="BE174" s="1">
        <v>2</v>
      </c>
      <c r="BF174" s="1">
        <v>1</v>
      </c>
      <c r="BG174" s="1">
        <v>67</v>
      </c>
      <c r="BH174" s="1" t="s">
        <v>600</v>
      </c>
      <c r="BI174" s="1" t="b">
        <v>1</v>
      </c>
      <c r="BJ174" s="1" t="b">
        <v>1</v>
      </c>
      <c r="BK174" s="1">
        <v>0.98693842592183501</v>
      </c>
      <c r="BL174" s="1">
        <v>1</v>
      </c>
      <c r="BM174" s="1" t="s">
        <v>163</v>
      </c>
      <c r="BN174" s="1"/>
      <c r="BO174" s="1" t="s">
        <v>3626</v>
      </c>
      <c r="BP174" s="1" t="s">
        <v>157</v>
      </c>
    </row>
    <row r="175" spans="1:68" x14ac:dyDescent="0.25">
      <c r="A175" s="1">
        <v>17862</v>
      </c>
      <c r="B175" s="1">
        <v>52972403</v>
      </c>
      <c r="C175" s="1" t="s">
        <v>65</v>
      </c>
      <c r="D175" s="1" t="s">
        <v>80</v>
      </c>
      <c r="E175" s="1">
        <v>79530286</v>
      </c>
      <c r="F175" s="1" t="s">
        <v>81</v>
      </c>
      <c r="G175" s="1">
        <v>1199001</v>
      </c>
      <c r="H175" s="1" t="s">
        <v>110</v>
      </c>
      <c r="I175" s="1" t="s">
        <v>248</v>
      </c>
      <c r="J175" s="1" t="s">
        <v>249</v>
      </c>
      <c r="K175" s="2">
        <v>45211.461041666669</v>
      </c>
      <c r="L175" s="1" t="s">
        <v>689</v>
      </c>
      <c r="M175" s="1">
        <v>3</v>
      </c>
      <c r="N175" s="1" t="s">
        <v>1374</v>
      </c>
      <c r="O175" s="1" t="s">
        <v>915</v>
      </c>
      <c r="P175" s="1" t="s">
        <v>177</v>
      </c>
      <c r="Q175" s="1" t="s">
        <v>73</v>
      </c>
      <c r="R175" s="1" t="s">
        <v>73</v>
      </c>
      <c r="S175" s="1">
        <v>0</v>
      </c>
      <c r="T175" s="1">
        <v>0</v>
      </c>
      <c r="U175" s="1">
        <v>0</v>
      </c>
      <c r="V175" s="1">
        <v>1160000</v>
      </c>
      <c r="W175" s="1">
        <v>320000</v>
      </c>
      <c r="X175" s="1" t="s">
        <v>73</v>
      </c>
      <c r="Y175" s="1" t="s">
        <v>74</v>
      </c>
      <c r="Z175" s="1" t="s">
        <v>1971</v>
      </c>
      <c r="AA175" s="1" t="s">
        <v>183</v>
      </c>
      <c r="AB175" s="1" t="s">
        <v>75</v>
      </c>
      <c r="AC175" s="1"/>
      <c r="AD175" s="1"/>
      <c r="AE175" s="1" t="s">
        <v>65</v>
      </c>
      <c r="AF175" s="79">
        <v>45211</v>
      </c>
      <c r="AG175" s="1" t="s">
        <v>76</v>
      </c>
      <c r="AH175" s="79">
        <v>45211</v>
      </c>
      <c r="AI175" s="1" t="s">
        <v>149</v>
      </c>
      <c r="AJ175" s="79">
        <v>45211</v>
      </c>
      <c r="AK175" s="1" t="s">
        <v>231</v>
      </c>
      <c r="AL175" s="79">
        <v>45216</v>
      </c>
      <c r="AM175" s="1" t="s">
        <v>81</v>
      </c>
      <c r="AN175" s="79">
        <v>45216</v>
      </c>
      <c r="AO175" s="1" t="s">
        <v>1972</v>
      </c>
      <c r="AP175" s="1"/>
      <c r="AQ175" s="1" t="s">
        <v>77</v>
      </c>
      <c r="AR175" s="1">
        <v>1199001</v>
      </c>
      <c r="AS175" s="1" t="s">
        <v>1970</v>
      </c>
      <c r="AT175" s="1" t="s">
        <v>85</v>
      </c>
      <c r="AU175" s="1">
        <v>3</v>
      </c>
      <c r="AV175" s="1">
        <v>3</v>
      </c>
      <c r="AW175" s="1">
        <v>0</v>
      </c>
      <c r="AX175" s="1">
        <v>4.2521608789684251E-2</v>
      </c>
      <c r="AY175" s="1">
        <v>2.2916666666666665</v>
      </c>
      <c r="AZ175" s="1" t="s">
        <v>922</v>
      </c>
      <c r="BA175" s="1">
        <v>11</v>
      </c>
      <c r="BB175" s="1">
        <v>18</v>
      </c>
      <c r="BC175" s="1">
        <v>7</v>
      </c>
      <c r="BD175" s="1">
        <v>0.29166666666666669</v>
      </c>
      <c r="BE175" s="1">
        <v>3</v>
      </c>
      <c r="BF175" s="1">
        <v>2.2916666666666665</v>
      </c>
      <c r="BG175" s="1">
        <v>67</v>
      </c>
      <c r="BH175" s="1" t="s">
        <v>600</v>
      </c>
      <c r="BI175" s="1" t="b">
        <v>1</v>
      </c>
      <c r="BJ175" s="1" t="b">
        <v>1</v>
      </c>
      <c r="BK175" s="1">
        <v>5.3241358796294662</v>
      </c>
      <c r="BL175" s="1">
        <v>2.2916666666666665</v>
      </c>
      <c r="BM175" s="1" t="s">
        <v>692</v>
      </c>
      <c r="BN175" s="1"/>
      <c r="BO175" s="1" t="s">
        <v>3627</v>
      </c>
      <c r="BP175" s="1" t="s">
        <v>689</v>
      </c>
    </row>
    <row r="176" spans="1:68" x14ac:dyDescent="0.25">
      <c r="A176" s="1">
        <v>17864</v>
      </c>
      <c r="B176" s="1">
        <v>52972403</v>
      </c>
      <c r="C176" s="1" t="s">
        <v>65</v>
      </c>
      <c r="D176" s="1" t="s">
        <v>1322</v>
      </c>
      <c r="E176" s="1">
        <v>1121861091</v>
      </c>
      <c r="F176" s="1" t="s">
        <v>87</v>
      </c>
      <c r="G176" s="1">
        <v>4841001</v>
      </c>
      <c r="H176" s="1" t="s">
        <v>67</v>
      </c>
      <c r="I176" s="1" t="s">
        <v>68</v>
      </c>
      <c r="J176" s="1" t="s">
        <v>714</v>
      </c>
      <c r="K176" s="2">
        <v>45211.629004629627</v>
      </c>
      <c r="L176" s="1" t="s">
        <v>104</v>
      </c>
      <c r="M176" s="1">
        <v>1</v>
      </c>
      <c r="N176" s="1" t="s">
        <v>1012</v>
      </c>
      <c r="O176" s="1" t="s">
        <v>915</v>
      </c>
      <c r="P176" s="1" t="s">
        <v>72</v>
      </c>
      <c r="Q176" s="1" t="s">
        <v>73</v>
      </c>
      <c r="R176" s="1" t="s">
        <v>73</v>
      </c>
      <c r="S176" s="1">
        <v>0</v>
      </c>
      <c r="T176" s="1">
        <v>0</v>
      </c>
      <c r="U176" s="1">
        <v>0</v>
      </c>
      <c r="V176" s="1">
        <v>1160000</v>
      </c>
      <c r="W176" s="1">
        <v>0</v>
      </c>
      <c r="X176" s="1" t="s">
        <v>73</v>
      </c>
      <c r="Y176" s="1" t="s">
        <v>89</v>
      </c>
      <c r="Z176" s="1" t="s">
        <v>1867</v>
      </c>
      <c r="AA176" s="1"/>
      <c r="AB176" s="1" t="s">
        <v>1868</v>
      </c>
      <c r="AC176" s="1"/>
      <c r="AD176" s="1" t="s">
        <v>76</v>
      </c>
      <c r="AE176" s="1" t="s">
        <v>65</v>
      </c>
      <c r="AF176" s="79">
        <v>45211</v>
      </c>
      <c r="AG176" s="1"/>
      <c r="AH176" s="79"/>
      <c r="AI176" s="1"/>
      <c r="AJ176" s="79"/>
      <c r="AK176" s="1"/>
      <c r="AL176" s="79"/>
      <c r="AM176" s="1"/>
      <c r="AN176" s="79"/>
      <c r="AO176" s="1" t="s">
        <v>1869</v>
      </c>
      <c r="AP176" s="1"/>
      <c r="AQ176" s="1" t="s">
        <v>93</v>
      </c>
      <c r="AR176" s="1">
        <v>4841001</v>
      </c>
      <c r="AS176" s="1" t="s">
        <v>1870</v>
      </c>
      <c r="AT176" s="1" t="s">
        <v>1857</v>
      </c>
      <c r="AU176" s="1">
        <v>1</v>
      </c>
      <c r="AV176" s="1">
        <v>0</v>
      </c>
      <c r="AW176" s="1">
        <v>1</v>
      </c>
      <c r="AX176" s="1">
        <v>0</v>
      </c>
      <c r="AY176" s="1">
        <v>0.375</v>
      </c>
      <c r="AZ176" s="1" t="s">
        <v>1871</v>
      </c>
      <c r="BA176" s="1">
        <v>15</v>
      </c>
      <c r="BB176" s="1">
        <v>0</v>
      </c>
      <c r="BC176" s="1">
        <v>9</v>
      </c>
      <c r="BD176" s="1">
        <v>0.375</v>
      </c>
      <c r="BE176" s="1">
        <v>-32282</v>
      </c>
      <c r="BF176" s="1">
        <v>0.375</v>
      </c>
      <c r="BG176" s="1">
        <v>67</v>
      </c>
      <c r="BH176" s="1" t="s">
        <v>600</v>
      </c>
      <c r="BI176" s="1" t="b">
        <v>1</v>
      </c>
      <c r="BJ176" s="1" t="b">
        <v>1</v>
      </c>
      <c r="BK176" s="1">
        <v>-45211.629008020835</v>
      </c>
      <c r="BL176" s="1">
        <v>-32283.625</v>
      </c>
      <c r="BM176" s="1" t="s">
        <v>1362</v>
      </c>
      <c r="BN176" s="1"/>
      <c r="BO176" s="1" t="s">
        <v>3628</v>
      </c>
      <c r="BP176" s="1" t="s">
        <v>104</v>
      </c>
    </row>
    <row r="177" spans="1:68" x14ac:dyDescent="0.25">
      <c r="A177" s="1">
        <v>17865</v>
      </c>
      <c r="B177" s="1">
        <v>52972403</v>
      </c>
      <c r="C177" s="1" t="s">
        <v>65</v>
      </c>
      <c r="D177" s="1" t="s">
        <v>1322</v>
      </c>
      <c r="E177" s="1">
        <v>80096369</v>
      </c>
      <c r="F177" s="1" t="s">
        <v>66</v>
      </c>
      <c r="G177" s="1">
        <v>4841001</v>
      </c>
      <c r="H177" s="1" t="s">
        <v>67</v>
      </c>
      <c r="I177" s="1" t="s">
        <v>68</v>
      </c>
      <c r="J177" s="1" t="s">
        <v>714</v>
      </c>
      <c r="K177" s="2">
        <v>45211.634988425925</v>
      </c>
      <c r="L177" s="1" t="s">
        <v>1872</v>
      </c>
      <c r="M177" s="1">
        <v>4</v>
      </c>
      <c r="N177" s="1" t="s">
        <v>1012</v>
      </c>
      <c r="O177" s="1" t="s">
        <v>915</v>
      </c>
      <c r="P177" s="1" t="s">
        <v>72</v>
      </c>
      <c r="Q177" s="1" t="s">
        <v>73</v>
      </c>
      <c r="R177" s="1" t="s">
        <v>73</v>
      </c>
      <c r="S177" s="1">
        <v>0</v>
      </c>
      <c r="T177" s="1">
        <v>0</v>
      </c>
      <c r="U177" s="1">
        <v>0</v>
      </c>
      <c r="V177" s="1">
        <v>1160000</v>
      </c>
      <c r="W177" s="1">
        <v>0</v>
      </c>
      <c r="X177" s="1" t="s">
        <v>73</v>
      </c>
      <c r="Y177" s="1" t="s">
        <v>74</v>
      </c>
      <c r="Z177" s="1" t="s">
        <v>1292</v>
      </c>
      <c r="AA177" s="1"/>
      <c r="AB177" s="1" t="s">
        <v>75</v>
      </c>
      <c r="AC177" s="1"/>
      <c r="AD177" s="1" t="s">
        <v>76</v>
      </c>
      <c r="AE177" s="1" t="s">
        <v>65</v>
      </c>
      <c r="AF177" s="79">
        <v>45211</v>
      </c>
      <c r="AG177" s="1"/>
      <c r="AH177" s="79"/>
      <c r="AI177" s="1"/>
      <c r="AJ177" s="79"/>
      <c r="AK177" s="1"/>
      <c r="AL177" s="79"/>
      <c r="AM177" s="1"/>
      <c r="AN177" s="79"/>
      <c r="AO177" s="1" t="s">
        <v>1873</v>
      </c>
      <c r="AP177" s="1"/>
      <c r="AQ177" s="1" t="s">
        <v>77</v>
      </c>
      <c r="AR177" s="1">
        <v>4841001</v>
      </c>
      <c r="AS177" s="1">
        <v>0</v>
      </c>
      <c r="AT177" s="1" t="s">
        <v>1857</v>
      </c>
      <c r="AU177" s="1">
        <v>4</v>
      </c>
      <c r="AV177" s="1">
        <v>0</v>
      </c>
      <c r="AW177" s="1">
        <v>4</v>
      </c>
      <c r="AX177" s="1">
        <v>0</v>
      </c>
      <c r="AY177" s="1">
        <v>0.375</v>
      </c>
      <c r="AZ177" s="1" t="s">
        <v>79</v>
      </c>
      <c r="BA177" s="1">
        <v>15</v>
      </c>
      <c r="BB177" s="1">
        <v>0</v>
      </c>
      <c r="BC177" s="1">
        <v>9</v>
      </c>
      <c r="BD177" s="1">
        <v>0.375</v>
      </c>
      <c r="BE177" s="1">
        <v>-32282</v>
      </c>
      <c r="BF177" s="1">
        <v>0.375</v>
      </c>
      <c r="BG177" s="1">
        <v>67</v>
      </c>
      <c r="BH177" s="1" t="s">
        <v>600</v>
      </c>
      <c r="BI177" s="1" t="b">
        <v>1</v>
      </c>
      <c r="BJ177" s="1" t="b">
        <v>1</v>
      </c>
      <c r="BK177" s="1">
        <v>-45211.634990659724</v>
      </c>
      <c r="BL177" s="1">
        <v>-32283.625</v>
      </c>
      <c r="BM177" s="1" t="s">
        <v>1365</v>
      </c>
      <c r="BN177" s="1"/>
      <c r="BO177" s="1" t="s">
        <v>3629</v>
      </c>
      <c r="BP177" s="1" t="s">
        <v>1872</v>
      </c>
    </row>
    <row r="178" spans="1:68" x14ac:dyDescent="0.25">
      <c r="A178" s="1">
        <v>17866</v>
      </c>
      <c r="B178" s="1">
        <v>52972403</v>
      </c>
      <c r="C178" s="1" t="s">
        <v>65</v>
      </c>
      <c r="D178" s="1" t="s">
        <v>1291</v>
      </c>
      <c r="E178" s="1">
        <v>80096369</v>
      </c>
      <c r="F178" s="1" t="s">
        <v>66</v>
      </c>
      <c r="G178" s="1">
        <v>4841001</v>
      </c>
      <c r="H178" s="1" t="s">
        <v>67</v>
      </c>
      <c r="I178" s="1" t="s">
        <v>68</v>
      </c>
      <c r="J178" s="1" t="s">
        <v>714</v>
      </c>
      <c r="K178" s="2">
        <v>45211.718043981484</v>
      </c>
      <c r="L178" s="1" t="s">
        <v>1872</v>
      </c>
      <c r="M178" s="1">
        <v>9</v>
      </c>
      <c r="N178" s="1" t="s">
        <v>1012</v>
      </c>
      <c r="O178" s="1" t="s">
        <v>915</v>
      </c>
      <c r="P178" s="1" t="s">
        <v>72</v>
      </c>
      <c r="Q178" s="1" t="s">
        <v>73</v>
      </c>
      <c r="R178" s="1" t="s">
        <v>73</v>
      </c>
      <c r="S178" s="1">
        <v>0</v>
      </c>
      <c r="T178" s="1">
        <v>0</v>
      </c>
      <c r="U178" s="1">
        <v>0</v>
      </c>
      <c r="V178" s="1">
        <v>1160000</v>
      </c>
      <c r="W178" s="1">
        <v>0</v>
      </c>
      <c r="X178" s="1" t="s">
        <v>73</v>
      </c>
      <c r="Y178" s="1" t="s">
        <v>74</v>
      </c>
      <c r="Z178" s="1" t="s">
        <v>1292</v>
      </c>
      <c r="AA178" s="1"/>
      <c r="AB178" s="1" t="s">
        <v>75</v>
      </c>
      <c r="AC178" s="1"/>
      <c r="AD178" s="1" t="s">
        <v>76</v>
      </c>
      <c r="AE178" s="1" t="s">
        <v>65</v>
      </c>
      <c r="AF178" s="79">
        <v>45211</v>
      </c>
      <c r="AG178" s="1"/>
      <c r="AH178" s="79"/>
      <c r="AI178" s="1"/>
      <c r="AJ178" s="79"/>
      <c r="AK178" s="1"/>
      <c r="AL178" s="79"/>
      <c r="AM178" s="1"/>
      <c r="AN178" s="79"/>
      <c r="AO178" s="1" t="s">
        <v>1874</v>
      </c>
      <c r="AP178" s="1"/>
      <c r="AQ178" s="1" t="s">
        <v>77</v>
      </c>
      <c r="AR178" s="1">
        <v>4841001</v>
      </c>
      <c r="AS178" s="1">
        <v>0</v>
      </c>
      <c r="AT178" s="1" t="s">
        <v>1857</v>
      </c>
      <c r="AU178" s="1">
        <v>9</v>
      </c>
      <c r="AV178" s="1">
        <v>0</v>
      </c>
      <c r="AW178" s="1">
        <v>9</v>
      </c>
      <c r="AX178" s="1">
        <v>0</v>
      </c>
      <c r="AY178" s="1">
        <v>0.29166666666666669</v>
      </c>
      <c r="AZ178" s="1" t="s">
        <v>79</v>
      </c>
      <c r="BA178" s="1">
        <v>17</v>
      </c>
      <c r="BB178" s="1">
        <v>0</v>
      </c>
      <c r="BC178" s="1">
        <v>7</v>
      </c>
      <c r="BD178" s="1">
        <v>0.29166666666666669</v>
      </c>
      <c r="BE178" s="1">
        <v>-32282</v>
      </c>
      <c r="BF178" s="1">
        <v>0.29166666666666669</v>
      </c>
      <c r="BG178" s="1">
        <v>67</v>
      </c>
      <c r="BH178" s="1" t="s">
        <v>600</v>
      </c>
      <c r="BI178" s="1" t="b">
        <v>1</v>
      </c>
      <c r="BJ178" s="1" t="b">
        <v>1</v>
      </c>
      <c r="BK178" s="1">
        <v>-45211.718044594905</v>
      </c>
      <c r="BL178" s="1">
        <v>-32283.708333333332</v>
      </c>
      <c r="BM178" s="1" t="s">
        <v>1365</v>
      </c>
      <c r="BN178" s="1"/>
      <c r="BO178" s="1" t="s">
        <v>3630</v>
      </c>
      <c r="BP178" s="1" t="s">
        <v>1872</v>
      </c>
    </row>
    <row r="179" spans="1:68" x14ac:dyDescent="0.25">
      <c r="A179" s="1">
        <v>17867</v>
      </c>
      <c r="B179" s="1">
        <v>52972403</v>
      </c>
      <c r="C179" s="1" t="s">
        <v>65</v>
      </c>
      <c r="D179" s="1" t="s">
        <v>80</v>
      </c>
      <c r="E179" s="1">
        <v>79530286</v>
      </c>
      <c r="F179" s="1" t="s">
        <v>81</v>
      </c>
      <c r="G179" s="1">
        <v>4841001</v>
      </c>
      <c r="H179" s="1" t="s">
        <v>67</v>
      </c>
      <c r="I179" s="1" t="s">
        <v>68</v>
      </c>
      <c r="J179" s="1" t="s">
        <v>714</v>
      </c>
      <c r="K179" s="2">
        <v>45211.72078703704</v>
      </c>
      <c r="L179" s="1" t="s">
        <v>1872</v>
      </c>
      <c r="M179" s="1">
        <v>9</v>
      </c>
      <c r="N179" s="1" t="s">
        <v>1012</v>
      </c>
      <c r="O179" s="1" t="s">
        <v>915</v>
      </c>
      <c r="P179" s="1" t="s">
        <v>72</v>
      </c>
      <c r="Q179" s="1" t="s">
        <v>73</v>
      </c>
      <c r="R179" s="1" t="s">
        <v>73</v>
      </c>
      <c r="S179" s="1">
        <v>0</v>
      </c>
      <c r="T179" s="1">
        <v>0</v>
      </c>
      <c r="U179" s="1">
        <v>0</v>
      </c>
      <c r="V179" s="1">
        <v>1160000</v>
      </c>
      <c r="W179" s="1">
        <v>0</v>
      </c>
      <c r="X179" s="1" t="s">
        <v>73</v>
      </c>
      <c r="Y179" s="1" t="s">
        <v>74</v>
      </c>
      <c r="Z179" s="1" t="s">
        <v>1875</v>
      </c>
      <c r="AA179" s="1"/>
      <c r="AB179" s="1" t="s">
        <v>75</v>
      </c>
      <c r="AC179" s="1"/>
      <c r="AD179" s="1"/>
      <c r="AE179" s="1" t="s">
        <v>65</v>
      </c>
      <c r="AF179" s="79">
        <v>45211</v>
      </c>
      <c r="AG179" s="1" t="s">
        <v>76</v>
      </c>
      <c r="AH179" s="79">
        <v>45211</v>
      </c>
      <c r="AI179" s="1" t="s">
        <v>66</v>
      </c>
      <c r="AJ179" s="79">
        <v>45211</v>
      </c>
      <c r="AK179" s="1" t="s">
        <v>231</v>
      </c>
      <c r="AL179" s="79">
        <v>45216</v>
      </c>
      <c r="AM179" s="1" t="s">
        <v>81</v>
      </c>
      <c r="AN179" s="79">
        <v>45217</v>
      </c>
      <c r="AO179" s="1" t="s">
        <v>1874</v>
      </c>
      <c r="AP179" s="1"/>
      <c r="AQ179" s="1" t="s">
        <v>77</v>
      </c>
      <c r="AR179" s="1">
        <v>4841001</v>
      </c>
      <c r="AS179" s="1">
        <v>0</v>
      </c>
      <c r="AT179" s="1" t="s">
        <v>85</v>
      </c>
      <c r="AU179" s="1">
        <v>9</v>
      </c>
      <c r="AV179" s="1">
        <v>9</v>
      </c>
      <c r="AW179" s="1">
        <v>0</v>
      </c>
      <c r="AX179" s="1">
        <v>2.5689004614832811E-3</v>
      </c>
      <c r="AY179" s="1">
        <v>2.75</v>
      </c>
      <c r="AZ179" s="1" t="s">
        <v>79</v>
      </c>
      <c r="BA179" s="1">
        <v>17</v>
      </c>
      <c r="BB179" s="1">
        <v>11</v>
      </c>
      <c r="BC179" s="1">
        <v>18</v>
      </c>
      <c r="BD179" s="1">
        <v>0.75</v>
      </c>
      <c r="BE179" s="1">
        <v>4</v>
      </c>
      <c r="BF179" s="1">
        <v>2.75</v>
      </c>
      <c r="BG179" s="1">
        <v>67</v>
      </c>
      <c r="BH179" s="1" t="s">
        <v>600</v>
      </c>
      <c r="BI179" s="1" t="b">
        <v>1</v>
      </c>
      <c r="BJ179" s="1" t="b">
        <v>1</v>
      </c>
      <c r="BK179" s="1">
        <v>5.7512477199052228</v>
      </c>
      <c r="BL179" s="1">
        <v>2.75</v>
      </c>
      <c r="BM179" s="1" t="s">
        <v>1365</v>
      </c>
      <c r="BN179" s="1"/>
      <c r="BO179" s="1" t="s">
        <v>3631</v>
      </c>
      <c r="BP179" s="1" t="s">
        <v>1872</v>
      </c>
    </row>
    <row r="180" spans="1:68" x14ac:dyDescent="0.25">
      <c r="A180" s="1">
        <v>17868</v>
      </c>
      <c r="B180" s="1">
        <v>52972403</v>
      </c>
      <c r="C180" s="1" t="s">
        <v>65</v>
      </c>
      <c r="D180" s="1" t="s">
        <v>1291</v>
      </c>
      <c r="E180" s="1">
        <v>80100889</v>
      </c>
      <c r="F180" s="1" t="s">
        <v>109</v>
      </c>
      <c r="G180" s="1">
        <v>1056001</v>
      </c>
      <c r="H180" s="1" t="s">
        <v>110</v>
      </c>
      <c r="I180" s="1" t="s">
        <v>133</v>
      </c>
      <c r="J180" s="1" t="s">
        <v>140</v>
      </c>
      <c r="K180" s="2">
        <v>45212.545810185184</v>
      </c>
      <c r="L180" s="1" t="s">
        <v>141</v>
      </c>
      <c r="M180" s="1">
        <v>1</v>
      </c>
      <c r="N180" s="1" t="s">
        <v>70</v>
      </c>
      <c r="O180" s="1" t="s">
        <v>71</v>
      </c>
      <c r="P180" s="1" t="s">
        <v>72</v>
      </c>
      <c r="Q180" s="1" t="s">
        <v>73</v>
      </c>
      <c r="R180" s="1" t="s">
        <v>73</v>
      </c>
      <c r="S180" s="1">
        <v>0</v>
      </c>
      <c r="T180" s="1">
        <v>0</v>
      </c>
      <c r="U180" s="1">
        <v>0</v>
      </c>
      <c r="V180" s="1">
        <v>1749300</v>
      </c>
      <c r="W180" s="1">
        <v>0</v>
      </c>
      <c r="X180" s="1" t="s">
        <v>73</v>
      </c>
      <c r="Y180" s="1" t="s">
        <v>89</v>
      </c>
      <c r="Z180" s="1" t="s">
        <v>1292</v>
      </c>
      <c r="AA180" s="1" t="s">
        <v>170</v>
      </c>
      <c r="AB180" s="1" t="s">
        <v>1831</v>
      </c>
      <c r="AC180" s="1"/>
      <c r="AD180" s="1" t="s">
        <v>76</v>
      </c>
      <c r="AE180" s="1" t="s">
        <v>65</v>
      </c>
      <c r="AF180" s="79">
        <v>45212</v>
      </c>
      <c r="AG180" s="1"/>
      <c r="AH180" s="79"/>
      <c r="AI180" s="1"/>
      <c r="AJ180" s="79"/>
      <c r="AK180" s="1"/>
      <c r="AL180" s="79"/>
      <c r="AM180" s="1"/>
      <c r="AN180" s="79"/>
      <c r="AO180" s="1" t="s">
        <v>1832</v>
      </c>
      <c r="AP180" s="1"/>
      <c r="AQ180" s="1" t="s">
        <v>93</v>
      </c>
      <c r="AR180" s="1">
        <v>1056001</v>
      </c>
      <c r="AS180" s="1" t="s">
        <v>1833</v>
      </c>
      <c r="AT180" s="1" t="s">
        <v>1834</v>
      </c>
      <c r="AU180" s="1">
        <v>1</v>
      </c>
      <c r="AV180" s="1">
        <v>0</v>
      </c>
      <c r="AW180" s="1">
        <v>1</v>
      </c>
      <c r="AX180" s="1">
        <v>0</v>
      </c>
      <c r="AY180" s="1">
        <v>0.45833333333333331</v>
      </c>
      <c r="AZ180" s="1" t="s">
        <v>147</v>
      </c>
      <c r="BA180" s="1">
        <v>13</v>
      </c>
      <c r="BB180" s="1">
        <v>0</v>
      </c>
      <c r="BC180" s="1">
        <v>11</v>
      </c>
      <c r="BD180" s="1">
        <v>0.45833333333333331</v>
      </c>
      <c r="BE180" s="1">
        <v>-32283</v>
      </c>
      <c r="BF180" s="1">
        <v>0.45833333333333331</v>
      </c>
      <c r="BG180" s="1">
        <v>66</v>
      </c>
      <c r="BH180" s="1" t="s">
        <v>600</v>
      </c>
      <c r="BI180" s="1" t="b">
        <v>1</v>
      </c>
      <c r="BJ180" s="1" t="b">
        <v>1</v>
      </c>
      <c r="BK180" s="1">
        <v>-45212.545819872685</v>
      </c>
      <c r="BL180" s="1">
        <v>-32284.541666666668</v>
      </c>
      <c r="BM180" s="1" t="s">
        <v>148</v>
      </c>
      <c r="BN180" s="1"/>
      <c r="BO180" s="1" t="s">
        <v>3632</v>
      </c>
      <c r="BP180" s="1" t="s">
        <v>141</v>
      </c>
    </row>
    <row r="181" spans="1:68" x14ac:dyDescent="0.25">
      <c r="A181" s="1">
        <v>17869</v>
      </c>
      <c r="B181" s="1">
        <v>52972403</v>
      </c>
      <c r="C181" s="1" t="s">
        <v>65</v>
      </c>
      <c r="D181" s="1" t="s">
        <v>80</v>
      </c>
      <c r="E181" s="1">
        <v>79530286</v>
      </c>
      <c r="F181" s="1" t="s">
        <v>81</v>
      </c>
      <c r="G181" s="1">
        <v>1056001</v>
      </c>
      <c r="H181" s="1" t="s">
        <v>110</v>
      </c>
      <c r="I181" s="1" t="s">
        <v>133</v>
      </c>
      <c r="J181" s="1" t="s">
        <v>140</v>
      </c>
      <c r="K181" s="2">
        <v>45212.593425925923</v>
      </c>
      <c r="L181" s="1" t="s">
        <v>892</v>
      </c>
      <c r="M181" s="1">
        <v>1</v>
      </c>
      <c r="N181" s="1" t="s">
        <v>1012</v>
      </c>
      <c r="O181" s="1" t="s">
        <v>915</v>
      </c>
      <c r="P181" s="1" t="s">
        <v>72</v>
      </c>
      <c r="Q181" s="1" t="s">
        <v>73</v>
      </c>
      <c r="R181" s="1" t="s">
        <v>73</v>
      </c>
      <c r="S181" s="1">
        <v>0</v>
      </c>
      <c r="T181" s="1">
        <v>0</v>
      </c>
      <c r="U181" s="1">
        <v>0</v>
      </c>
      <c r="V181" s="1">
        <v>1749300</v>
      </c>
      <c r="W181" s="1">
        <v>0</v>
      </c>
      <c r="X181" s="1" t="s">
        <v>73</v>
      </c>
      <c r="Y181" s="1" t="s">
        <v>74</v>
      </c>
      <c r="Z181" s="1" t="s">
        <v>1835</v>
      </c>
      <c r="AA181" s="1" t="s">
        <v>1164</v>
      </c>
      <c r="AB181" s="1" t="s">
        <v>75</v>
      </c>
      <c r="AC181" s="1"/>
      <c r="AD181" s="1"/>
      <c r="AE181" s="1" t="s">
        <v>65</v>
      </c>
      <c r="AF181" s="79">
        <v>45212</v>
      </c>
      <c r="AG181" s="1" t="s">
        <v>76</v>
      </c>
      <c r="AH181" s="79">
        <v>45216</v>
      </c>
      <c r="AI181" s="1" t="s">
        <v>149</v>
      </c>
      <c r="AJ181" s="79">
        <v>45216</v>
      </c>
      <c r="AK181" s="1" t="s">
        <v>231</v>
      </c>
      <c r="AL181" s="79">
        <v>45216</v>
      </c>
      <c r="AM181" s="1" t="s">
        <v>81</v>
      </c>
      <c r="AN181" s="79">
        <v>45216</v>
      </c>
      <c r="AO181" s="1" t="s">
        <v>1836</v>
      </c>
      <c r="AP181" s="1"/>
      <c r="AQ181" s="1" t="s">
        <v>77</v>
      </c>
      <c r="AR181" s="1">
        <v>1056001</v>
      </c>
      <c r="AS181" s="1">
        <v>0</v>
      </c>
      <c r="AT181" s="1" t="s">
        <v>85</v>
      </c>
      <c r="AU181" s="1">
        <v>1</v>
      </c>
      <c r="AV181" s="1">
        <v>1</v>
      </c>
      <c r="AW181" s="1">
        <v>0</v>
      </c>
      <c r="AX181" s="1">
        <v>3.8692444444459397</v>
      </c>
      <c r="AY181" s="1">
        <v>1.1666666666666667</v>
      </c>
      <c r="AZ181" s="1" t="s">
        <v>907</v>
      </c>
      <c r="BA181" s="1">
        <v>14</v>
      </c>
      <c r="BB181" s="1">
        <v>18</v>
      </c>
      <c r="BC181" s="1">
        <v>4</v>
      </c>
      <c r="BD181" s="1">
        <v>0.16666666666666666</v>
      </c>
      <c r="BE181" s="1">
        <v>2</v>
      </c>
      <c r="BF181" s="1">
        <v>1.1666666666666667</v>
      </c>
      <c r="BG181" s="1">
        <v>66</v>
      </c>
      <c r="BH181" s="1" t="s">
        <v>600</v>
      </c>
      <c r="BI181" s="1" t="b">
        <v>1</v>
      </c>
      <c r="BJ181" s="1" t="b">
        <v>1</v>
      </c>
      <c r="BK181" s="1">
        <v>4.1915260763853439</v>
      </c>
      <c r="BL181" s="1">
        <v>1.1666666666666667</v>
      </c>
      <c r="BM181" s="1" t="s">
        <v>1837</v>
      </c>
      <c r="BN181" s="1"/>
      <c r="BO181" s="1" t="s">
        <v>3633</v>
      </c>
      <c r="BP181" s="1" t="s">
        <v>892</v>
      </c>
    </row>
    <row r="182" spans="1:68" x14ac:dyDescent="0.25">
      <c r="A182" s="1">
        <v>17870</v>
      </c>
      <c r="B182" s="1">
        <v>52972403</v>
      </c>
      <c r="C182" s="1" t="s">
        <v>65</v>
      </c>
      <c r="D182" s="1" t="s">
        <v>80</v>
      </c>
      <c r="E182" s="1">
        <v>79530286</v>
      </c>
      <c r="F182" s="1" t="s">
        <v>81</v>
      </c>
      <c r="G182" s="1">
        <v>1056001</v>
      </c>
      <c r="H182" s="1" t="s">
        <v>110</v>
      </c>
      <c r="I182" s="1" t="s">
        <v>133</v>
      </c>
      <c r="J182" s="1" t="s">
        <v>140</v>
      </c>
      <c r="K182" s="2">
        <v>45212.604479166665</v>
      </c>
      <c r="L182" s="1" t="s">
        <v>157</v>
      </c>
      <c r="M182" s="1">
        <v>3</v>
      </c>
      <c r="N182" s="1" t="s">
        <v>1012</v>
      </c>
      <c r="O182" s="1" t="s">
        <v>915</v>
      </c>
      <c r="P182" s="1" t="s">
        <v>72</v>
      </c>
      <c r="Q182" s="1" t="s">
        <v>73</v>
      </c>
      <c r="R182" s="1" t="s">
        <v>73</v>
      </c>
      <c r="S182" s="1">
        <v>0</v>
      </c>
      <c r="T182" s="1">
        <v>0</v>
      </c>
      <c r="U182" s="1">
        <v>0</v>
      </c>
      <c r="V182" s="1">
        <v>2630500</v>
      </c>
      <c r="W182" s="1">
        <v>0</v>
      </c>
      <c r="X182" s="1" t="s">
        <v>73</v>
      </c>
      <c r="Y182" s="1" t="s">
        <v>74</v>
      </c>
      <c r="Z182" s="1" t="s">
        <v>1838</v>
      </c>
      <c r="AA182" s="1" t="s">
        <v>1839</v>
      </c>
      <c r="AB182" s="1" t="s">
        <v>75</v>
      </c>
      <c r="AC182" s="1"/>
      <c r="AD182" s="1"/>
      <c r="AE182" s="1" t="s">
        <v>65</v>
      </c>
      <c r="AF182" s="79">
        <v>45212</v>
      </c>
      <c r="AG182" s="1" t="s">
        <v>76</v>
      </c>
      <c r="AH182" s="79">
        <v>45216</v>
      </c>
      <c r="AI182" s="1" t="s">
        <v>149</v>
      </c>
      <c r="AJ182" s="79">
        <v>45216</v>
      </c>
      <c r="AK182" s="1" t="s">
        <v>231</v>
      </c>
      <c r="AL182" s="79">
        <v>45216</v>
      </c>
      <c r="AM182" s="1" t="s">
        <v>81</v>
      </c>
      <c r="AN182" s="79">
        <v>45216</v>
      </c>
      <c r="AO182" s="1" t="s">
        <v>1840</v>
      </c>
      <c r="AP182" s="1"/>
      <c r="AQ182" s="1" t="s">
        <v>77</v>
      </c>
      <c r="AR182" s="1">
        <v>1056001</v>
      </c>
      <c r="AS182" s="1">
        <v>0</v>
      </c>
      <c r="AT182" s="1" t="s">
        <v>85</v>
      </c>
      <c r="AU182" s="1">
        <v>1</v>
      </c>
      <c r="AV182" s="1">
        <v>1</v>
      </c>
      <c r="AW182" s="1">
        <v>0</v>
      </c>
      <c r="AX182" s="1">
        <v>3.8601668634219095</v>
      </c>
      <c r="AY182" s="1">
        <v>1.1666666666666667</v>
      </c>
      <c r="AZ182" s="1" t="s">
        <v>147</v>
      </c>
      <c r="BA182" s="1">
        <v>14</v>
      </c>
      <c r="BB182" s="1">
        <v>18</v>
      </c>
      <c r="BC182" s="1">
        <v>4</v>
      </c>
      <c r="BD182" s="1">
        <v>0.16666666666666666</v>
      </c>
      <c r="BE182" s="1">
        <v>2</v>
      </c>
      <c r="BF182" s="1">
        <v>1.1666666666666667</v>
      </c>
      <c r="BG182" s="1">
        <v>66</v>
      </c>
      <c r="BH182" s="1" t="s">
        <v>600</v>
      </c>
      <c r="BI182" s="1" t="b">
        <v>0</v>
      </c>
      <c r="BJ182" s="1" t="b">
        <v>1</v>
      </c>
      <c r="BK182" s="1">
        <v>4.1803130787011469</v>
      </c>
      <c r="BL182" s="1">
        <v>1.1666666666666667</v>
      </c>
      <c r="BM182" s="1" t="s">
        <v>163</v>
      </c>
      <c r="BN182" s="1"/>
      <c r="BO182" s="1" t="s">
        <v>3634</v>
      </c>
      <c r="BP182" s="1" t="s">
        <v>157</v>
      </c>
    </row>
    <row r="183" spans="1:68" x14ac:dyDescent="0.25">
      <c r="A183" s="1">
        <v>17871</v>
      </c>
      <c r="B183" s="1">
        <v>52972403</v>
      </c>
      <c r="C183" s="1" t="s">
        <v>65</v>
      </c>
      <c r="D183" s="1" t="s">
        <v>80</v>
      </c>
      <c r="E183" s="1">
        <v>1121861091</v>
      </c>
      <c r="F183" s="1" t="s">
        <v>87</v>
      </c>
      <c r="G183" s="1">
        <v>4841001</v>
      </c>
      <c r="H183" s="1" t="s">
        <v>67</v>
      </c>
      <c r="I183" s="1" t="s">
        <v>68</v>
      </c>
      <c r="J183" s="1" t="s">
        <v>714</v>
      </c>
      <c r="K183" s="2">
        <v>45216.498032407406</v>
      </c>
      <c r="L183" s="1" t="s">
        <v>82</v>
      </c>
      <c r="M183" s="1">
        <v>1</v>
      </c>
      <c r="N183" s="1" t="s">
        <v>1012</v>
      </c>
      <c r="O183" s="1" t="s">
        <v>915</v>
      </c>
      <c r="P183" s="1" t="s">
        <v>72</v>
      </c>
      <c r="Q183" s="1" t="s">
        <v>73</v>
      </c>
      <c r="R183" s="1" t="s">
        <v>73</v>
      </c>
      <c r="S183" s="1">
        <v>0</v>
      </c>
      <c r="T183" s="1">
        <v>0</v>
      </c>
      <c r="U183" s="1">
        <v>0</v>
      </c>
      <c r="V183" s="1">
        <v>1160000</v>
      </c>
      <c r="W183" s="1">
        <v>0</v>
      </c>
      <c r="X183" s="1" t="s">
        <v>73</v>
      </c>
      <c r="Y183" s="1" t="s">
        <v>89</v>
      </c>
      <c r="Z183" s="1" t="s">
        <v>1876</v>
      </c>
      <c r="AA183" s="1"/>
      <c r="AB183" s="1" t="s">
        <v>1877</v>
      </c>
      <c r="AC183" s="1"/>
      <c r="AD183" s="1"/>
      <c r="AE183" s="1" t="s">
        <v>65</v>
      </c>
      <c r="AF183" s="79">
        <v>45216</v>
      </c>
      <c r="AG183" s="1" t="s">
        <v>76</v>
      </c>
      <c r="AH183" s="79">
        <v>45216</v>
      </c>
      <c r="AI183" s="1"/>
      <c r="AJ183" s="79"/>
      <c r="AK183" s="1"/>
      <c r="AL183" s="79"/>
      <c r="AM183" s="1" t="s">
        <v>87</v>
      </c>
      <c r="AN183" s="79">
        <v>45217</v>
      </c>
      <c r="AO183" s="1" t="s">
        <v>1878</v>
      </c>
      <c r="AP183" s="1"/>
      <c r="AQ183" s="1" t="s">
        <v>93</v>
      </c>
      <c r="AR183" s="1">
        <v>4841001</v>
      </c>
      <c r="AS183" s="1" t="s">
        <v>903</v>
      </c>
      <c r="AT183" s="1" t="s">
        <v>85</v>
      </c>
      <c r="AU183" s="1">
        <v>1</v>
      </c>
      <c r="AV183" s="1">
        <v>1</v>
      </c>
      <c r="AW183" s="1">
        <v>0</v>
      </c>
      <c r="AX183" s="1">
        <v>1.4853321765258443E-2</v>
      </c>
      <c r="AY183" s="1">
        <v>0.95833333333333337</v>
      </c>
      <c r="AZ183" s="1" t="s">
        <v>79</v>
      </c>
      <c r="BA183" s="1">
        <v>11</v>
      </c>
      <c r="BB183" s="1">
        <v>10</v>
      </c>
      <c r="BC183" s="1">
        <v>23</v>
      </c>
      <c r="BD183" s="1">
        <v>0.95833333333333337</v>
      </c>
      <c r="BE183" s="1">
        <v>2</v>
      </c>
      <c r="BF183" s="1">
        <v>0.95833333333333337</v>
      </c>
      <c r="BG183" s="1">
        <v>65</v>
      </c>
      <c r="BH183" s="1" t="s">
        <v>600</v>
      </c>
      <c r="BI183" s="1" t="b">
        <v>1</v>
      </c>
      <c r="BJ183" s="1" t="b">
        <v>1</v>
      </c>
      <c r="BK183" s="1">
        <v>0.92769120370940072</v>
      </c>
      <c r="BL183" s="1">
        <v>0.95833333333333337</v>
      </c>
      <c r="BM183" s="1" t="s">
        <v>86</v>
      </c>
      <c r="BN183" s="1"/>
      <c r="BO183" s="1" t="s">
        <v>3635</v>
      </c>
      <c r="BP183" s="1" t="s">
        <v>82</v>
      </c>
    </row>
    <row r="184" spans="1:68" x14ac:dyDescent="0.25">
      <c r="A184" s="1">
        <v>17872</v>
      </c>
      <c r="B184" s="1">
        <v>52972403</v>
      </c>
      <c r="C184" s="1" t="s">
        <v>65</v>
      </c>
      <c r="D184" s="1" t="s">
        <v>80</v>
      </c>
      <c r="E184" s="1">
        <v>80100889</v>
      </c>
      <c r="F184" s="1" t="s">
        <v>109</v>
      </c>
      <c r="G184" s="1">
        <v>1056001</v>
      </c>
      <c r="H184" s="1" t="s">
        <v>110</v>
      </c>
      <c r="I184" s="1" t="s">
        <v>133</v>
      </c>
      <c r="J184" s="1" t="s">
        <v>140</v>
      </c>
      <c r="K184" s="2">
        <v>45216.631435185183</v>
      </c>
      <c r="L184" s="1" t="s">
        <v>141</v>
      </c>
      <c r="M184" s="1">
        <v>1</v>
      </c>
      <c r="N184" s="1" t="s">
        <v>70</v>
      </c>
      <c r="O184" s="1" t="s">
        <v>71</v>
      </c>
      <c r="P184" s="1" t="s">
        <v>72</v>
      </c>
      <c r="Q184" s="1" t="s">
        <v>73</v>
      </c>
      <c r="R184" s="1" t="s">
        <v>73</v>
      </c>
      <c r="S184" s="1">
        <v>0</v>
      </c>
      <c r="T184" s="1">
        <v>0</v>
      </c>
      <c r="U184" s="1">
        <v>0</v>
      </c>
      <c r="V184" s="1">
        <v>1968000</v>
      </c>
      <c r="W184" s="1">
        <v>0</v>
      </c>
      <c r="X184" s="1" t="s">
        <v>73</v>
      </c>
      <c r="Y184" s="1" t="s">
        <v>89</v>
      </c>
      <c r="Z184" s="1" t="s">
        <v>1841</v>
      </c>
      <c r="AA184" s="1" t="s">
        <v>170</v>
      </c>
      <c r="AB184" s="1" t="s">
        <v>1831</v>
      </c>
      <c r="AC184" s="1"/>
      <c r="AD184" s="1"/>
      <c r="AE184" s="1" t="s">
        <v>65</v>
      </c>
      <c r="AF184" s="79">
        <v>45216</v>
      </c>
      <c r="AG184" s="1" t="s">
        <v>76</v>
      </c>
      <c r="AH184" s="79">
        <v>45218</v>
      </c>
      <c r="AI184" s="1"/>
      <c r="AJ184" s="79"/>
      <c r="AK184" s="1"/>
      <c r="AL184" s="79"/>
      <c r="AM184" s="1" t="s">
        <v>109</v>
      </c>
      <c r="AN184" s="79">
        <v>45218</v>
      </c>
      <c r="AO184" s="1" t="s">
        <v>1832</v>
      </c>
      <c r="AP184" s="1"/>
      <c r="AQ184" s="1" t="s">
        <v>93</v>
      </c>
      <c r="AR184" s="1">
        <v>1056001</v>
      </c>
      <c r="AS184" s="1" t="s">
        <v>1833</v>
      </c>
      <c r="AT184" s="1" t="s">
        <v>1842</v>
      </c>
      <c r="AU184" s="1">
        <v>1</v>
      </c>
      <c r="AV184" s="1">
        <v>0</v>
      </c>
      <c r="AW184" s="1">
        <v>1</v>
      </c>
      <c r="AX184" s="1">
        <v>1.8621667476836592</v>
      </c>
      <c r="AY184" s="1">
        <v>1.9583333333333335</v>
      </c>
      <c r="AZ184" s="1" t="s">
        <v>147</v>
      </c>
      <c r="BA184" s="1">
        <v>15</v>
      </c>
      <c r="BB184" s="1">
        <v>14</v>
      </c>
      <c r="BC184" s="1">
        <v>23</v>
      </c>
      <c r="BD184" s="1">
        <v>0.95833333333333337</v>
      </c>
      <c r="BE184" s="1">
        <v>3</v>
      </c>
      <c r="BF184" s="1">
        <v>1.9583333333333335</v>
      </c>
      <c r="BG184" s="1">
        <v>65</v>
      </c>
      <c r="BH184" s="1" t="s">
        <v>600</v>
      </c>
      <c r="BI184" s="1" t="b">
        <v>1</v>
      </c>
      <c r="BJ184" s="1" t="b">
        <v>1</v>
      </c>
      <c r="BK184" s="1">
        <v>1.9633111921284581</v>
      </c>
      <c r="BL184" s="1">
        <v>1.9583333333333335</v>
      </c>
      <c r="BM184" s="1" t="s">
        <v>148</v>
      </c>
      <c r="BN184" s="1"/>
      <c r="BO184" s="1" t="s">
        <v>3636</v>
      </c>
      <c r="BP184" s="1" t="s">
        <v>141</v>
      </c>
    </row>
    <row r="185" spans="1:68" x14ac:dyDescent="0.25">
      <c r="A185" s="1">
        <v>17873</v>
      </c>
      <c r="B185" s="1">
        <v>52972403</v>
      </c>
      <c r="C185" s="1" t="s">
        <v>65</v>
      </c>
      <c r="D185" s="1" t="s">
        <v>80</v>
      </c>
      <c r="E185" s="1">
        <v>1121861091</v>
      </c>
      <c r="F185" s="1" t="s">
        <v>87</v>
      </c>
      <c r="G185" s="1">
        <v>4841001</v>
      </c>
      <c r="H185" s="1" t="s">
        <v>67</v>
      </c>
      <c r="I185" s="1" t="s">
        <v>68</v>
      </c>
      <c r="J185" s="1" t="s">
        <v>714</v>
      </c>
      <c r="K185" s="2">
        <v>45217.392002314817</v>
      </c>
      <c r="L185" s="1" t="s">
        <v>82</v>
      </c>
      <c r="M185" s="1">
        <v>1</v>
      </c>
      <c r="N185" s="1" t="s">
        <v>1012</v>
      </c>
      <c r="O185" s="1" t="s">
        <v>915</v>
      </c>
      <c r="P185" s="1" t="s">
        <v>72</v>
      </c>
      <c r="Q185" s="1" t="s">
        <v>73</v>
      </c>
      <c r="R185" s="1" t="s">
        <v>73</v>
      </c>
      <c r="S185" s="1">
        <v>0</v>
      </c>
      <c r="T185" s="1">
        <v>0</v>
      </c>
      <c r="U185" s="1">
        <v>0</v>
      </c>
      <c r="V185" s="1">
        <v>1160000</v>
      </c>
      <c r="W185" s="1">
        <v>0</v>
      </c>
      <c r="X185" s="1" t="s">
        <v>73</v>
      </c>
      <c r="Y185" s="1" t="s">
        <v>89</v>
      </c>
      <c r="Z185" s="1" t="s">
        <v>1879</v>
      </c>
      <c r="AA185" s="1"/>
      <c r="AB185" s="1" t="s">
        <v>1880</v>
      </c>
      <c r="AC185" s="1"/>
      <c r="AD185" s="1"/>
      <c r="AE185" s="1" t="s">
        <v>65</v>
      </c>
      <c r="AF185" s="79">
        <v>45217</v>
      </c>
      <c r="AG185" s="1" t="s">
        <v>76</v>
      </c>
      <c r="AH185" s="79">
        <v>45217</v>
      </c>
      <c r="AI185" s="1"/>
      <c r="AJ185" s="79"/>
      <c r="AK185" s="1"/>
      <c r="AL185" s="79"/>
      <c r="AM185" s="1" t="s">
        <v>87</v>
      </c>
      <c r="AN185" s="79">
        <v>45218</v>
      </c>
      <c r="AO185" s="1" t="s">
        <v>1881</v>
      </c>
      <c r="AP185" s="1"/>
      <c r="AQ185" s="1" t="s">
        <v>93</v>
      </c>
      <c r="AR185" s="1">
        <v>4841001</v>
      </c>
      <c r="AS185" s="1" t="s">
        <v>905</v>
      </c>
      <c r="AT185" s="1" t="s">
        <v>85</v>
      </c>
      <c r="AU185" s="1">
        <v>1</v>
      </c>
      <c r="AV185" s="1">
        <v>1</v>
      </c>
      <c r="AW185" s="1">
        <v>0</v>
      </c>
      <c r="AX185" s="1">
        <v>0.11429694444086635</v>
      </c>
      <c r="AY185" s="1">
        <v>0.95833333333333337</v>
      </c>
      <c r="AZ185" s="1" t="s">
        <v>929</v>
      </c>
      <c r="BA185" s="1">
        <v>9</v>
      </c>
      <c r="BB185" s="1">
        <v>8</v>
      </c>
      <c r="BC185" s="1">
        <v>23</v>
      </c>
      <c r="BD185" s="1">
        <v>0.95833333333333337</v>
      </c>
      <c r="BE185" s="1">
        <v>2</v>
      </c>
      <c r="BF185" s="1">
        <v>0.95833333333333337</v>
      </c>
      <c r="BG185" s="1">
        <v>64</v>
      </c>
      <c r="BH185" s="1" t="s">
        <v>600</v>
      </c>
      <c r="BI185" s="1" t="b">
        <v>1</v>
      </c>
      <c r="BJ185" s="1" t="b">
        <v>1</v>
      </c>
      <c r="BK185" s="1">
        <v>0.94886901620338904</v>
      </c>
      <c r="BL185" s="1">
        <v>0.95833333333333337</v>
      </c>
      <c r="BM185" s="1" t="s">
        <v>86</v>
      </c>
      <c r="BN185" s="1"/>
      <c r="BO185" s="1" t="s">
        <v>3637</v>
      </c>
      <c r="BP185" s="1" t="s">
        <v>82</v>
      </c>
    </row>
    <row r="186" spans="1:68" x14ac:dyDescent="0.25">
      <c r="A186" s="1">
        <v>17874</v>
      </c>
      <c r="B186" s="1">
        <v>52972403</v>
      </c>
      <c r="C186" s="1" t="s">
        <v>65</v>
      </c>
      <c r="D186" s="1" t="s">
        <v>80</v>
      </c>
      <c r="E186" s="1">
        <v>79348017</v>
      </c>
      <c r="F186" s="1" t="s">
        <v>324</v>
      </c>
      <c r="G186" s="1">
        <v>4025001</v>
      </c>
      <c r="H186" s="1" t="s">
        <v>67</v>
      </c>
      <c r="I186" s="1" t="s">
        <v>325</v>
      </c>
      <c r="J186" s="1" t="s">
        <v>326</v>
      </c>
      <c r="K186" s="2">
        <v>45218.47556712963</v>
      </c>
      <c r="L186" s="1" t="s">
        <v>1894</v>
      </c>
      <c r="M186" s="1">
        <v>1</v>
      </c>
      <c r="N186" s="1" t="s">
        <v>70</v>
      </c>
      <c r="O186" s="1" t="s">
        <v>71</v>
      </c>
      <c r="P186" s="1" t="s">
        <v>88</v>
      </c>
      <c r="Q186" s="1" t="s">
        <v>73</v>
      </c>
      <c r="R186" s="1" t="s">
        <v>73</v>
      </c>
      <c r="S186" s="1">
        <v>0</v>
      </c>
      <c r="T186" s="1">
        <v>0</v>
      </c>
      <c r="U186" s="1">
        <v>0</v>
      </c>
      <c r="V186" s="1">
        <v>5300000</v>
      </c>
      <c r="W186" s="1">
        <v>0</v>
      </c>
      <c r="X186" s="1" t="s">
        <v>73</v>
      </c>
      <c r="Y186" s="1" t="s">
        <v>89</v>
      </c>
      <c r="Z186" s="1" t="s">
        <v>1895</v>
      </c>
      <c r="AA186" s="1" t="s">
        <v>136</v>
      </c>
      <c r="AB186" s="1" t="s">
        <v>1896</v>
      </c>
      <c r="AC186" s="1"/>
      <c r="AD186" s="1"/>
      <c r="AE186" s="1" t="s">
        <v>65</v>
      </c>
      <c r="AF186" s="79">
        <v>45218</v>
      </c>
      <c r="AG186" s="1" t="s">
        <v>76</v>
      </c>
      <c r="AH186" s="79">
        <v>45218</v>
      </c>
      <c r="AI186" s="1"/>
      <c r="AJ186" s="79"/>
      <c r="AK186" s="1"/>
      <c r="AL186" s="79"/>
      <c r="AM186" s="1" t="s">
        <v>324</v>
      </c>
      <c r="AN186" s="79">
        <v>45219</v>
      </c>
      <c r="AO186" s="1" t="s">
        <v>1897</v>
      </c>
      <c r="AP186" s="1"/>
      <c r="AQ186" s="1" t="s">
        <v>93</v>
      </c>
      <c r="AR186" s="1">
        <v>4025001</v>
      </c>
      <c r="AS186" s="1" t="s">
        <v>1898</v>
      </c>
      <c r="AT186" s="1" t="s">
        <v>1812</v>
      </c>
      <c r="AU186" s="1">
        <v>1</v>
      </c>
      <c r="AV186" s="1">
        <v>0</v>
      </c>
      <c r="AW186" s="1">
        <v>1</v>
      </c>
      <c r="AX186" s="1">
        <v>2.2099421301390976E-2</v>
      </c>
      <c r="AY186" s="1">
        <v>0.95833333333333337</v>
      </c>
      <c r="AZ186" s="1" t="s">
        <v>327</v>
      </c>
      <c r="BA186" s="1">
        <v>11</v>
      </c>
      <c r="BB186" s="1">
        <v>10</v>
      </c>
      <c r="BC186" s="1">
        <v>23</v>
      </c>
      <c r="BD186" s="1">
        <v>0.95833333333333337</v>
      </c>
      <c r="BE186" s="1">
        <v>2</v>
      </c>
      <c r="BF186" s="1">
        <v>0.95833333333333337</v>
      </c>
      <c r="BG186" s="1">
        <v>63</v>
      </c>
      <c r="BH186" s="1" t="s">
        <v>600</v>
      </c>
      <c r="BI186" s="1" t="b">
        <v>1</v>
      </c>
      <c r="BJ186" s="1" t="b">
        <v>1</v>
      </c>
      <c r="BK186" s="1">
        <v>0.94979487268574303</v>
      </c>
      <c r="BL186" s="1">
        <v>0.95833333333333337</v>
      </c>
      <c r="BM186" s="1" t="s">
        <v>1398</v>
      </c>
      <c r="BN186" s="1"/>
      <c r="BO186" s="1" t="s">
        <v>3638</v>
      </c>
      <c r="BP186" s="1" t="s">
        <v>1894</v>
      </c>
    </row>
    <row r="187" spans="1:68" x14ac:dyDescent="0.25">
      <c r="A187" s="1">
        <v>17875</v>
      </c>
      <c r="B187" s="1">
        <v>52972403</v>
      </c>
      <c r="C187" s="1" t="s">
        <v>65</v>
      </c>
      <c r="D187" s="1" t="s">
        <v>80</v>
      </c>
      <c r="E187" s="1">
        <v>79976737</v>
      </c>
      <c r="F187" s="1" t="s">
        <v>452</v>
      </c>
      <c r="G187" s="1">
        <v>8505</v>
      </c>
      <c r="H187" s="1" t="s">
        <v>232</v>
      </c>
      <c r="I187" s="1" t="s">
        <v>232</v>
      </c>
      <c r="J187" s="1" t="s">
        <v>453</v>
      </c>
      <c r="K187" s="2">
        <v>45218.494745370372</v>
      </c>
      <c r="L187" s="1" t="s">
        <v>710</v>
      </c>
      <c r="M187" s="1">
        <v>1</v>
      </c>
      <c r="N187" s="1" t="s">
        <v>70</v>
      </c>
      <c r="O187" s="1" t="s">
        <v>71</v>
      </c>
      <c r="P187" s="1" t="s">
        <v>88</v>
      </c>
      <c r="Q187" s="1" t="s">
        <v>73</v>
      </c>
      <c r="R187" s="1" t="s">
        <v>73</v>
      </c>
      <c r="S187" s="1">
        <v>0</v>
      </c>
      <c r="T187" s="1">
        <v>0</v>
      </c>
      <c r="U187" s="1">
        <v>0</v>
      </c>
      <c r="V187" s="1">
        <v>1160000</v>
      </c>
      <c r="W187" s="1">
        <v>110700</v>
      </c>
      <c r="X187" s="1" t="s">
        <v>73</v>
      </c>
      <c r="Y187" s="1" t="s">
        <v>89</v>
      </c>
      <c r="Z187" s="1" t="s">
        <v>1909</v>
      </c>
      <c r="AA187" s="1" t="s">
        <v>456</v>
      </c>
      <c r="AB187" s="1" t="s">
        <v>1910</v>
      </c>
      <c r="AC187" s="1"/>
      <c r="AD187" s="1"/>
      <c r="AE187" s="1" t="s">
        <v>65</v>
      </c>
      <c r="AF187" s="79">
        <v>45218</v>
      </c>
      <c r="AG187" s="1" t="s">
        <v>76</v>
      </c>
      <c r="AH187" s="79">
        <v>45219</v>
      </c>
      <c r="AI187" s="1"/>
      <c r="AJ187" s="79"/>
      <c r="AK187" s="1"/>
      <c r="AL187" s="79"/>
      <c r="AM187" s="1" t="s">
        <v>452</v>
      </c>
      <c r="AN187" s="79">
        <v>45223</v>
      </c>
      <c r="AO187" s="1" t="s">
        <v>1911</v>
      </c>
      <c r="AP187" s="1"/>
      <c r="AQ187" s="1" t="s">
        <v>93</v>
      </c>
      <c r="AR187" s="1">
        <v>8505</v>
      </c>
      <c r="AS187" s="1" t="s">
        <v>1912</v>
      </c>
      <c r="AT187" s="1" t="s">
        <v>85</v>
      </c>
      <c r="AU187" s="1">
        <v>1</v>
      </c>
      <c r="AV187" s="1">
        <v>1</v>
      </c>
      <c r="AW187" s="1">
        <v>0</v>
      </c>
      <c r="AX187" s="1">
        <v>1.0176880439830711</v>
      </c>
      <c r="AY187" s="1">
        <v>3</v>
      </c>
      <c r="AZ187" s="1" t="s">
        <v>460</v>
      </c>
      <c r="BA187" s="1">
        <v>11</v>
      </c>
      <c r="BB187" s="1">
        <v>11</v>
      </c>
      <c r="BC187" s="1">
        <v>-24</v>
      </c>
      <c r="BD187" s="1">
        <v>-1</v>
      </c>
      <c r="BE187" s="1">
        <v>4</v>
      </c>
      <c r="BF187" s="1">
        <v>3</v>
      </c>
      <c r="BG187" s="1">
        <v>63</v>
      </c>
      <c r="BH187" s="1" t="s">
        <v>600</v>
      </c>
      <c r="BI187" s="1" t="b">
        <v>1</v>
      </c>
      <c r="BJ187" s="1" t="b">
        <v>1</v>
      </c>
      <c r="BK187" s="1">
        <v>4.997040474532696</v>
      </c>
      <c r="BL187" s="1">
        <v>3</v>
      </c>
      <c r="BM187" s="1" t="s">
        <v>1913</v>
      </c>
      <c r="BN187" s="1"/>
      <c r="BO187" s="1" t="s">
        <v>3639</v>
      </c>
      <c r="BP187" s="1" t="s">
        <v>710</v>
      </c>
    </row>
    <row r="188" spans="1:68" x14ac:dyDescent="0.25">
      <c r="A188" s="1">
        <v>17876</v>
      </c>
      <c r="B188" s="1">
        <v>52972403</v>
      </c>
      <c r="C188" s="1" t="s">
        <v>65</v>
      </c>
      <c r="D188" s="1" t="s">
        <v>1291</v>
      </c>
      <c r="E188" s="1"/>
      <c r="F188" s="1"/>
      <c r="G188" s="1">
        <v>8901</v>
      </c>
      <c r="H188" s="1" t="s">
        <v>232</v>
      </c>
      <c r="I188" s="1" t="s">
        <v>232</v>
      </c>
      <c r="J188" s="1" t="s">
        <v>233</v>
      </c>
      <c r="K188" s="2">
        <v>45218.6405787037</v>
      </c>
      <c r="L188" s="1" t="s">
        <v>933</v>
      </c>
      <c r="M188" s="1">
        <v>1</v>
      </c>
      <c r="N188" s="1" t="s">
        <v>1012</v>
      </c>
      <c r="O188" s="1" t="s">
        <v>915</v>
      </c>
      <c r="P188" s="1" t="s">
        <v>88</v>
      </c>
      <c r="Q188" s="1" t="s">
        <v>73</v>
      </c>
      <c r="R188" s="1" t="s">
        <v>73</v>
      </c>
      <c r="S188" s="1">
        <v>0</v>
      </c>
      <c r="T188" s="1">
        <v>0</v>
      </c>
      <c r="U188" s="1">
        <v>0</v>
      </c>
      <c r="V188" s="1">
        <v>1561400</v>
      </c>
      <c r="W188" s="1">
        <v>0</v>
      </c>
      <c r="X188" s="1" t="s">
        <v>73</v>
      </c>
      <c r="Y188" s="1" t="s">
        <v>74</v>
      </c>
      <c r="Z188" s="1" t="s">
        <v>1817</v>
      </c>
      <c r="AA188" s="1" t="s">
        <v>1809</v>
      </c>
      <c r="AB188" s="1" t="s">
        <v>75</v>
      </c>
      <c r="AC188" s="1"/>
      <c r="AD188" s="1"/>
      <c r="AE188" s="1" t="s">
        <v>65</v>
      </c>
      <c r="AF188" s="79">
        <v>45218</v>
      </c>
      <c r="AG188" s="1"/>
      <c r="AH188" s="79"/>
      <c r="AI188" s="1"/>
      <c r="AJ188" s="79"/>
      <c r="AK188" s="1"/>
      <c r="AL188" s="79"/>
      <c r="AM188" s="1"/>
      <c r="AN188" s="79"/>
      <c r="AO188" s="1" t="s">
        <v>1818</v>
      </c>
      <c r="AP188" s="1"/>
      <c r="AQ188" s="1" t="s">
        <v>77</v>
      </c>
      <c r="AR188" s="1">
        <v>8901</v>
      </c>
      <c r="AS188" s="1" t="s">
        <v>1811</v>
      </c>
      <c r="AT188" s="1" t="s">
        <v>1819</v>
      </c>
      <c r="AU188" s="1">
        <v>1</v>
      </c>
      <c r="AV188" s="1">
        <v>0</v>
      </c>
      <c r="AW188" s="1">
        <v>1</v>
      </c>
      <c r="AX188" s="1">
        <v>0</v>
      </c>
      <c r="AY188" s="1">
        <v>0.375</v>
      </c>
      <c r="AZ188" s="1" t="s">
        <v>1813</v>
      </c>
      <c r="BA188" s="1">
        <v>15</v>
      </c>
      <c r="BB188" s="1">
        <v>0</v>
      </c>
      <c r="BC188" s="1">
        <v>9</v>
      </c>
      <c r="BD188" s="1">
        <v>0.375</v>
      </c>
      <c r="BE188" s="1">
        <v>-32286</v>
      </c>
      <c r="BF188" s="1">
        <v>0.375</v>
      </c>
      <c r="BG188" s="1">
        <v>63</v>
      </c>
      <c r="BH188" s="1" t="s">
        <v>600</v>
      </c>
      <c r="BI188" s="1" t="b">
        <v>1</v>
      </c>
      <c r="BJ188" s="1" t="b">
        <v>1</v>
      </c>
      <c r="BK188" s="1">
        <v>-45218.640582986111</v>
      </c>
      <c r="BL188" s="1">
        <v>-32287.625</v>
      </c>
      <c r="BM188" s="1" t="s">
        <v>1814</v>
      </c>
      <c r="BN188" s="1"/>
      <c r="BO188" s="1" t="s">
        <v>3640</v>
      </c>
      <c r="BP188" s="1" t="s">
        <v>933</v>
      </c>
    </row>
    <row r="189" spans="1:68" x14ac:dyDescent="0.25">
      <c r="A189" s="1">
        <v>17876</v>
      </c>
      <c r="B189" s="1">
        <v>52972403</v>
      </c>
      <c r="C189" s="1" t="s">
        <v>65</v>
      </c>
      <c r="D189" s="1" t="s">
        <v>1291</v>
      </c>
      <c r="E189" s="1"/>
      <c r="F189" s="1"/>
      <c r="G189" s="1">
        <v>8901</v>
      </c>
      <c r="H189" s="1" t="s">
        <v>67</v>
      </c>
      <c r="I189" s="1" t="s">
        <v>1815</v>
      </c>
      <c r="J189" s="1" t="s">
        <v>233</v>
      </c>
      <c r="K189" s="2">
        <v>45218.6405787037</v>
      </c>
      <c r="L189" s="1" t="s">
        <v>933</v>
      </c>
      <c r="M189" s="1">
        <v>1</v>
      </c>
      <c r="N189" s="1" t="s">
        <v>1012</v>
      </c>
      <c r="O189" s="1" t="s">
        <v>915</v>
      </c>
      <c r="P189" s="1" t="s">
        <v>88</v>
      </c>
      <c r="Q189" s="1" t="s">
        <v>73</v>
      </c>
      <c r="R189" s="1" t="s">
        <v>73</v>
      </c>
      <c r="S189" s="1">
        <v>0</v>
      </c>
      <c r="T189" s="1">
        <v>0</v>
      </c>
      <c r="U189" s="1">
        <v>0</v>
      </c>
      <c r="V189" s="1">
        <v>1561400</v>
      </c>
      <c r="W189" s="1">
        <v>0</v>
      </c>
      <c r="X189" s="1" t="s">
        <v>73</v>
      </c>
      <c r="Y189" s="1" t="s">
        <v>74</v>
      </c>
      <c r="Z189" s="1" t="s">
        <v>1817</v>
      </c>
      <c r="AA189" s="1" t="s">
        <v>1809</v>
      </c>
      <c r="AB189" s="1" t="s">
        <v>75</v>
      </c>
      <c r="AC189" s="1"/>
      <c r="AD189" s="1"/>
      <c r="AE189" s="1" t="s">
        <v>65</v>
      </c>
      <c r="AF189" s="79">
        <v>45218</v>
      </c>
      <c r="AG189" s="1"/>
      <c r="AH189" s="79"/>
      <c r="AI189" s="1"/>
      <c r="AJ189" s="79"/>
      <c r="AK189" s="1"/>
      <c r="AL189" s="79"/>
      <c r="AM189" s="1"/>
      <c r="AN189" s="79"/>
      <c r="AO189" s="1" t="s">
        <v>1818</v>
      </c>
      <c r="AP189" s="1"/>
      <c r="AQ189" s="1" t="s">
        <v>77</v>
      </c>
      <c r="AR189" s="1">
        <v>8901</v>
      </c>
      <c r="AS189" s="1" t="s">
        <v>1811</v>
      </c>
      <c r="AT189" s="1" t="s">
        <v>1819</v>
      </c>
      <c r="AU189" s="1">
        <v>1</v>
      </c>
      <c r="AV189" s="1">
        <v>0</v>
      </c>
      <c r="AW189" s="1">
        <v>1</v>
      </c>
      <c r="AX189" s="1">
        <v>0</v>
      </c>
      <c r="AY189" s="1">
        <v>0.375</v>
      </c>
      <c r="AZ189" s="1" t="s">
        <v>1813</v>
      </c>
      <c r="BA189" s="1">
        <v>15</v>
      </c>
      <c r="BB189" s="1">
        <v>0</v>
      </c>
      <c r="BC189" s="1">
        <v>9</v>
      </c>
      <c r="BD189" s="1">
        <v>0.375</v>
      </c>
      <c r="BE189" s="1">
        <v>-32286</v>
      </c>
      <c r="BF189" s="1">
        <v>0.375</v>
      </c>
      <c r="BG189" s="1">
        <v>63</v>
      </c>
      <c r="BH189" s="1" t="s">
        <v>600</v>
      </c>
      <c r="BI189" s="1" t="b">
        <v>1</v>
      </c>
      <c r="BJ189" s="1" t="b">
        <v>1</v>
      </c>
      <c r="BK189" s="1">
        <v>-45218.640582986111</v>
      </c>
      <c r="BL189" s="1">
        <v>-32287.625</v>
      </c>
      <c r="BM189" s="1" t="s">
        <v>1816</v>
      </c>
      <c r="BN189" s="1"/>
      <c r="BO189" s="1" t="s">
        <v>3640</v>
      </c>
      <c r="BP189" s="1" t="s">
        <v>933</v>
      </c>
    </row>
    <row r="190" spans="1:68" x14ac:dyDescent="0.25">
      <c r="A190" s="1">
        <v>17877</v>
      </c>
      <c r="B190" s="1">
        <v>52972403</v>
      </c>
      <c r="C190" s="1" t="s">
        <v>65</v>
      </c>
      <c r="D190" s="1" t="s">
        <v>80</v>
      </c>
      <c r="E190" s="1">
        <v>79530286</v>
      </c>
      <c r="F190" s="1" t="s">
        <v>81</v>
      </c>
      <c r="G190" s="1">
        <v>1056001</v>
      </c>
      <c r="H190" s="1" t="s">
        <v>110</v>
      </c>
      <c r="I190" s="1" t="s">
        <v>133</v>
      </c>
      <c r="J190" s="1" t="s">
        <v>140</v>
      </c>
      <c r="K190" s="2">
        <v>45219.447916666664</v>
      </c>
      <c r="L190" s="1" t="s">
        <v>141</v>
      </c>
      <c r="M190" s="1">
        <v>1</v>
      </c>
      <c r="N190" s="1" t="s">
        <v>1012</v>
      </c>
      <c r="O190" s="1" t="s">
        <v>915</v>
      </c>
      <c r="P190" s="1" t="s">
        <v>72</v>
      </c>
      <c r="Q190" s="1" t="s">
        <v>73</v>
      </c>
      <c r="R190" s="1" t="s">
        <v>73</v>
      </c>
      <c r="S190" s="1">
        <v>0</v>
      </c>
      <c r="T190" s="1">
        <v>0</v>
      </c>
      <c r="U190" s="1">
        <v>0</v>
      </c>
      <c r="V190" s="1">
        <v>1749300</v>
      </c>
      <c r="W190" s="1">
        <v>0</v>
      </c>
      <c r="X190" s="1" t="s">
        <v>73</v>
      </c>
      <c r="Y190" s="1" t="s">
        <v>74</v>
      </c>
      <c r="Z190" s="1" t="s">
        <v>1843</v>
      </c>
      <c r="AA190" s="1" t="s">
        <v>170</v>
      </c>
      <c r="AB190" s="1" t="s">
        <v>75</v>
      </c>
      <c r="AC190" s="1"/>
      <c r="AD190" s="1"/>
      <c r="AE190" s="1" t="s">
        <v>65</v>
      </c>
      <c r="AF190" s="79">
        <v>45219</v>
      </c>
      <c r="AG190" s="1" t="s">
        <v>76</v>
      </c>
      <c r="AH190" s="79">
        <v>45219</v>
      </c>
      <c r="AI190" s="1" t="s">
        <v>149</v>
      </c>
      <c r="AJ190" s="79">
        <v>45219</v>
      </c>
      <c r="AK190" s="1" t="s">
        <v>231</v>
      </c>
      <c r="AL190" s="79">
        <v>45223</v>
      </c>
      <c r="AM190" s="1" t="s">
        <v>81</v>
      </c>
      <c r="AN190" s="79">
        <v>45224</v>
      </c>
      <c r="AO190" s="1" t="s">
        <v>1844</v>
      </c>
      <c r="AP190" s="1"/>
      <c r="AQ190" s="1" t="s">
        <v>77</v>
      </c>
      <c r="AR190" s="1">
        <v>1056001</v>
      </c>
      <c r="AS190" s="1">
        <v>0</v>
      </c>
      <c r="AT190" s="1" t="s">
        <v>1845</v>
      </c>
      <c r="AU190" s="1">
        <v>1</v>
      </c>
      <c r="AV190" s="1">
        <v>0</v>
      </c>
      <c r="AW190" s="1">
        <v>1</v>
      </c>
      <c r="AX190" s="1">
        <v>7.0532523146539461E-2</v>
      </c>
      <c r="AY190" s="1">
        <v>2.875</v>
      </c>
      <c r="AZ190" s="1" t="s">
        <v>147</v>
      </c>
      <c r="BA190" s="1">
        <v>10</v>
      </c>
      <c r="BB190" s="1">
        <v>7</v>
      </c>
      <c r="BC190" s="1">
        <v>21</v>
      </c>
      <c r="BD190" s="1">
        <v>0.875</v>
      </c>
      <c r="BE190" s="1">
        <v>4</v>
      </c>
      <c r="BF190" s="1">
        <v>2.875</v>
      </c>
      <c r="BG190" s="1">
        <v>62</v>
      </c>
      <c r="BH190" s="1" t="s">
        <v>600</v>
      </c>
      <c r="BI190" s="1" t="b">
        <v>1</v>
      </c>
      <c r="BJ190" s="1" t="b">
        <v>1</v>
      </c>
      <c r="BK190" s="1">
        <v>4.874111840275873</v>
      </c>
      <c r="BL190" s="1">
        <v>2.875</v>
      </c>
      <c r="BM190" s="1" t="s">
        <v>148</v>
      </c>
      <c r="BN190" s="1"/>
      <c r="BO190" s="1" t="s">
        <v>3641</v>
      </c>
      <c r="BP190" s="1" t="s">
        <v>141</v>
      </c>
    </row>
    <row r="191" spans="1:68" x14ac:dyDescent="0.25">
      <c r="A191" s="1">
        <v>17878</v>
      </c>
      <c r="B191" s="1">
        <v>52972403</v>
      </c>
      <c r="C191" s="1" t="s">
        <v>65</v>
      </c>
      <c r="D191" s="1" t="s">
        <v>80</v>
      </c>
      <c r="E191" s="1">
        <v>1121861091</v>
      </c>
      <c r="F191" s="1" t="s">
        <v>87</v>
      </c>
      <c r="G191" s="1">
        <v>4841001</v>
      </c>
      <c r="H191" s="1" t="s">
        <v>67</v>
      </c>
      <c r="I191" s="1" t="s">
        <v>68</v>
      </c>
      <c r="J191" s="1" t="s">
        <v>714</v>
      </c>
      <c r="K191" s="2">
        <v>45219.675138888888</v>
      </c>
      <c r="L191" s="1" t="s">
        <v>82</v>
      </c>
      <c r="M191" s="1">
        <v>1</v>
      </c>
      <c r="N191" s="1" t="s">
        <v>1012</v>
      </c>
      <c r="O191" s="1" t="s">
        <v>915</v>
      </c>
      <c r="P191" s="1" t="s">
        <v>72</v>
      </c>
      <c r="Q191" s="1" t="s">
        <v>73</v>
      </c>
      <c r="R191" s="1" t="s">
        <v>73</v>
      </c>
      <c r="S191" s="1">
        <v>0</v>
      </c>
      <c r="T191" s="1">
        <v>0</v>
      </c>
      <c r="U191" s="1">
        <v>0</v>
      </c>
      <c r="V191" s="1">
        <v>1160000</v>
      </c>
      <c r="W191" s="1">
        <v>0</v>
      </c>
      <c r="X191" s="1" t="s">
        <v>73</v>
      </c>
      <c r="Y191" s="1" t="s">
        <v>89</v>
      </c>
      <c r="Z191" s="1" t="s">
        <v>1882</v>
      </c>
      <c r="AA191" s="1"/>
      <c r="AB191" s="1" t="s">
        <v>1883</v>
      </c>
      <c r="AC191" s="1"/>
      <c r="AD191" s="1"/>
      <c r="AE191" s="1" t="s">
        <v>65</v>
      </c>
      <c r="AF191" s="79">
        <v>45219</v>
      </c>
      <c r="AG191" s="1" t="s">
        <v>76</v>
      </c>
      <c r="AH191" s="79">
        <v>45222</v>
      </c>
      <c r="AI191" s="1"/>
      <c r="AJ191" s="79"/>
      <c r="AK191" s="1"/>
      <c r="AL191" s="79"/>
      <c r="AM191" s="1" t="s">
        <v>87</v>
      </c>
      <c r="AN191" s="79">
        <v>45222</v>
      </c>
      <c r="AO191" s="1" t="s">
        <v>1884</v>
      </c>
      <c r="AP191" s="1"/>
      <c r="AQ191" s="1" t="s">
        <v>93</v>
      </c>
      <c r="AR191" s="1">
        <v>4841001</v>
      </c>
      <c r="AS191" s="1" t="s">
        <v>1885</v>
      </c>
      <c r="AT191" s="1" t="s">
        <v>85</v>
      </c>
      <c r="AU191" s="1">
        <v>1</v>
      </c>
      <c r="AV191" s="1">
        <v>1</v>
      </c>
      <c r="AW191" s="1">
        <v>0</v>
      </c>
      <c r="AX191" s="1">
        <v>2.8469670486156247</v>
      </c>
      <c r="AY191" s="1">
        <v>0.95833333333333337</v>
      </c>
      <c r="AZ191" s="1" t="s">
        <v>928</v>
      </c>
      <c r="BA191" s="1">
        <v>16</v>
      </c>
      <c r="BB191" s="1">
        <v>15</v>
      </c>
      <c r="BC191" s="1">
        <v>23</v>
      </c>
      <c r="BD191" s="1">
        <v>0.95833333333333337</v>
      </c>
      <c r="BE191" s="1">
        <v>2</v>
      </c>
      <c r="BF191" s="1">
        <v>0.95833333333333337</v>
      </c>
      <c r="BG191" s="1">
        <v>62</v>
      </c>
      <c r="BH191" s="1" t="s">
        <v>600</v>
      </c>
      <c r="BI191" s="1" t="b">
        <v>1</v>
      </c>
      <c r="BJ191" s="1" t="b">
        <v>1</v>
      </c>
      <c r="BK191" s="1">
        <v>2.9803535069440841</v>
      </c>
      <c r="BL191" s="1">
        <v>0.95833333333333337</v>
      </c>
      <c r="BM191" s="1" t="s">
        <v>86</v>
      </c>
      <c r="BN191" s="1"/>
      <c r="BO191" s="1" t="s">
        <v>3642</v>
      </c>
      <c r="BP191" s="1" t="s">
        <v>82</v>
      </c>
    </row>
    <row r="192" spans="1:68" x14ac:dyDescent="0.25">
      <c r="A192" s="1">
        <v>17880</v>
      </c>
      <c r="B192" s="1">
        <v>52972403</v>
      </c>
      <c r="C192" s="1" t="s">
        <v>65</v>
      </c>
      <c r="D192" s="1" t="s">
        <v>80</v>
      </c>
      <c r="E192" s="1">
        <v>79530286</v>
      </c>
      <c r="F192" s="1" t="s">
        <v>81</v>
      </c>
      <c r="G192" s="1">
        <v>4841001</v>
      </c>
      <c r="H192" s="1" t="s">
        <v>67</v>
      </c>
      <c r="I192" s="1" t="s">
        <v>68</v>
      </c>
      <c r="J192" s="1" t="s">
        <v>714</v>
      </c>
      <c r="K192" s="2">
        <v>45222.534120370372</v>
      </c>
      <c r="L192" s="1" t="s">
        <v>1872</v>
      </c>
      <c r="M192" s="1">
        <v>1</v>
      </c>
      <c r="N192" s="1" t="s">
        <v>1012</v>
      </c>
      <c r="O192" s="1" t="s">
        <v>915</v>
      </c>
      <c r="P192" s="1" t="s">
        <v>72</v>
      </c>
      <c r="Q192" s="1" t="s">
        <v>73</v>
      </c>
      <c r="R192" s="1" t="s">
        <v>73</v>
      </c>
      <c r="S192" s="1">
        <v>0</v>
      </c>
      <c r="T192" s="1">
        <v>0</v>
      </c>
      <c r="U192" s="1">
        <v>0</v>
      </c>
      <c r="V192" s="1">
        <v>1160000</v>
      </c>
      <c r="W192" s="1">
        <v>0</v>
      </c>
      <c r="X192" s="1" t="s">
        <v>73</v>
      </c>
      <c r="Y192" s="1" t="s">
        <v>74</v>
      </c>
      <c r="Z192" s="1" t="s">
        <v>1886</v>
      </c>
      <c r="AA192" s="1"/>
      <c r="AB192" s="1" t="s">
        <v>75</v>
      </c>
      <c r="AC192" s="1"/>
      <c r="AD192" s="1"/>
      <c r="AE192" s="1" t="s">
        <v>65</v>
      </c>
      <c r="AF192" s="79">
        <v>45222</v>
      </c>
      <c r="AG192" s="1" t="s">
        <v>76</v>
      </c>
      <c r="AH192" s="79">
        <v>45222</v>
      </c>
      <c r="AI192" s="1" t="s">
        <v>66</v>
      </c>
      <c r="AJ192" s="79">
        <v>45222</v>
      </c>
      <c r="AK192" s="1" t="s">
        <v>231</v>
      </c>
      <c r="AL192" s="79">
        <v>45223</v>
      </c>
      <c r="AM192" s="1" t="s">
        <v>81</v>
      </c>
      <c r="AN192" s="79">
        <v>45224</v>
      </c>
      <c r="AO192" s="1" t="s">
        <v>1887</v>
      </c>
      <c r="AP192" s="1"/>
      <c r="AQ192" s="1" t="s">
        <v>93</v>
      </c>
      <c r="AR192" s="1">
        <v>4841001</v>
      </c>
      <c r="AS192" s="1" t="s">
        <v>1888</v>
      </c>
      <c r="AT192" s="1" t="s">
        <v>85</v>
      </c>
      <c r="AU192" s="1">
        <v>1</v>
      </c>
      <c r="AV192" s="1">
        <v>1</v>
      </c>
      <c r="AW192" s="1">
        <v>0</v>
      </c>
      <c r="AX192" s="1">
        <v>9.1903587963315658E-2</v>
      </c>
      <c r="AY192" s="1">
        <v>1.7916666666666665</v>
      </c>
      <c r="AZ192" s="1" t="s">
        <v>928</v>
      </c>
      <c r="BA192" s="1">
        <v>12</v>
      </c>
      <c r="BB192" s="1">
        <v>7</v>
      </c>
      <c r="BC192" s="1">
        <v>19</v>
      </c>
      <c r="BD192" s="1">
        <v>0.79166666666666663</v>
      </c>
      <c r="BE192" s="1">
        <v>3</v>
      </c>
      <c r="BF192" s="1">
        <v>1.7916666666666665</v>
      </c>
      <c r="BG192" s="1">
        <v>61</v>
      </c>
      <c r="BH192" s="1" t="s">
        <v>600</v>
      </c>
      <c r="BI192" s="1" t="b">
        <v>1</v>
      </c>
      <c r="BJ192" s="1" t="b">
        <v>1</v>
      </c>
      <c r="BK192" s="1">
        <v>1.784337997683906</v>
      </c>
      <c r="BL192" s="1">
        <v>1.7916666666666665</v>
      </c>
      <c r="BM192" s="1" t="s">
        <v>1365</v>
      </c>
      <c r="BN192" s="1"/>
      <c r="BO192" s="1" t="s">
        <v>3643</v>
      </c>
      <c r="BP192" s="1" t="s">
        <v>1872</v>
      </c>
    </row>
    <row r="193" spans="1:68" x14ac:dyDescent="0.25">
      <c r="A193" s="1">
        <v>17881</v>
      </c>
      <c r="B193" s="1">
        <v>52972403</v>
      </c>
      <c r="C193" s="1" t="s">
        <v>65</v>
      </c>
      <c r="D193" s="1" t="s">
        <v>1291</v>
      </c>
      <c r="E193" s="1">
        <v>80210968</v>
      </c>
      <c r="F193" s="1" t="s">
        <v>241</v>
      </c>
      <c r="G193" s="1">
        <v>8901</v>
      </c>
      <c r="H193" s="1" t="s">
        <v>232</v>
      </c>
      <c r="I193" s="1" t="s">
        <v>232</v>
      </c>
      <c r="J193" s="1" t="s">
        <v>233</v>
      </c>
      <c r="K193" s="2">
        <v>45222.616747685184</v>
      </c>
      <c r="L193" s="1" t="s">
        <v>933</v>
      </c>
      <c r="M193" s="1">
        <v>1</v>
      </c>
      <c r="N193" s="1" t="s">
        <v>1012</v>
      </c>
      <c r="O193" s="1" t="s">
        <v>915</v>
      </c>
      <c r="P193" s="1" t="s">
        <v>88</v>
      </c>
      <c r="Q193" s="1" t="s">
        <v>73</v>
      </c>
      <c r="R193" s="1" t="s">
        <v>73</v>
      </c>
      <c r="S193" s="1">
        <v>0</v>
      </c>
      <c r="T193" s="1">
        <v>0</v>
      </c>
      <c r="U193" s="1">
        <v>0</v>
      </c>
      <c r="V193" s="1">
        <v>1561400</v>
      </c>
      <c r="W193" s="1">
        <v>0</v>
      </c>
      <c r="X193" s="1" t="s">
        <v>73</v>
      </c>
      <c r="Y193" s="1" t="s">
        <v>74</v>
      </c>
      <c r="Z193" s="1" t="s">
        <v>1817</v>
      </c>
      <c r="AA193" s="1" t="s">
        <v>1809</v>
      </c>
      <c r="AB193" s="1" t="s">
        <v>75</v>
      </c>
      <c r="AC193" s="1"/>
      <c r="AD193" s="1"/>
      <c r="AE193" s="1" t="s">
        <v>65</v>
      </c>
      <c r="AF193" s="79">
        <v>45222</v>
      </c>
      <c r="AG193" s="1"/>
      <c r="AH193" s="79"/>
      <c r="AI193" s="1"/>
      <c r="AJ193" s="79"/>
      <c r="AK193" s="1"/>
      <c r="AL193" s="79"/>
      <c r="AM193" s="1"/>
      <c r="AN193" s="79"/>
      <c r="AO193" s="1" t="s">
        <v>1818</v>
      </c>
      <c r="AP193" s="1"/>
      <c r="AQ193" s="1" t="s">
        <v>77</v>
      </c>
      <c r="AR193" s="1">
        <v>8901</v>
      </c>
      <c r="AS193" s="1" t="s">
        <v>1811</v>
      </c>
      <c r="AT193" s="1" t="s">
        <v>1820</v>
      </c>
      <c r="AU193" s="1">
        <v>1</v>
      </c>
      <c r="AV193" s="1">
        <v>0</v>
      </c>
      <c r="AW193" s="1">
        <v>1</v>
      </c>
      <c r="AX193" s="1">
        <v>0</v>
      </c>
      <c r="AY193" s="1">
        <v>0.41666666666666669</v>
      </c>
      <c r="AZ193" s="1" t="s">
        <v>1813</v>
      </c>
      <c r="BA193" s="1">
        <v>14</v>
      </c>
      <c r="BB193" s="1">
        <v>0</v>
      </c>
      <c r="BC193" s="1">
        <v>10</v>
      </c>
      <c r="BD193" s="1">
        <v>0.41666666666666669</v>
      </c>
      <c r="BE193" s="1">
        <v>-32288</v>
      </c>
      <c r="BF193" s="1">
        <v>0.41666666666666669</v>
      </c>
      <c r="BG193" s="1">
        <v>61</v>
      </c>
      <c r="BH193" s="1" t="s">
        <v>600</v>
      </c>
      <c r="BI193" s="1" t="b">
        <v>1</v>
      </c>
      <c r="BJ193" s="1" t="b">
        <v>1</v>
      </c>
      <c r="BK193" s="1">
        <v>-45222.616749537039</v>
      </c>
      <c r="BL193" s="1">
        <v>-32289.583333333332</v>
      </c>
      <c r="BM193" s="1" t="s">
        <v>1814</v>
      </c>
      <c r="BN193" s="1"/>
      <c r="BO193" s="1" t="s">
        <v>3644</v>
      </c>
      <c r="BP193" s="1" t="s">
        <v>933</v>
      </c>
    </row>
    <row r="194" spans="1:68" x14ac:dyDescent="0.25">
      <c r="A194" s="1">
        <v>17881</v>
      </c>
      <c r="B194" s="1">
        <v>52972403</v>
      </c>
      <c r="C194" s="1" t="s">
        <v>65</v>
      </c>
      <c r="D194" s="1" t="s">
        <v>1291</v>
      </c>
      <c r="E194" s="1">
        <v>80210968</v>
      </c>
      <c r="F194" s="1" t="s">
        <v>241</v>
      </c>
      <c r="G194" s="1">
        <v>8901</v>
      </c>
      <c r="H194" s="1" t="s">
        <v>67</v>
      </c>
      <c r="I194" s="1" t="s">
        <v>1815</v>
      </c>
      <c r="J194" s="1" t="s">
        <v>233</v>
      </c>
      <c r="K194" s="2">
        <v>45222.616747685184</v>
      </c>
      <c r="L194" s="1" t="s">
        <v>933</v>
      </c>
      <c r="M194" s="1">
        <v>1</v>
      </c>
      <c r="N194" s="1" t="s">
        <v>1012</v>
      </c>
      <c r="O194" s="1" t="s">
        <v>915</v>
      </c>
      <c r="P194" s="1" t="s">
        <v>88</v>
      </c>
      <c r="Q194" s="1" t="s">
        <v>73</v>
      </c>
      <c r="R194" s="1" t="s">
        <v>73</v>
      </c>
      <c r="S194" s="1">
        <v>0</v>
      </c>
      <c r="T194" s="1">
        <v>0</v>
      </c>
      <c r="U194" s="1">
        <v>0</v>
      </c>
      <c r="V194" s="1">
        <v>1561400</v>
      </c>
      <c r="W194" s="1">
        <v>0</v>
      </c>
      <c r="X194" s="1" t="s">
        <v>73</v>
      </c>
      <c r="Y194" s="1" t="s">
        <v>74</v>
      </c>
      <c r="Z194" s="1" t="s">
        <v>1817</v>
      </c>
      <c r="AA194" s="1" t="s">
        <v>1809</v>
      </c>
      <c r="AB194" s="1" t="s">
        <v>75</v>
      </c>
      <c r="AC194" s="1"/>
      <c r="AD194" s="1"/>
      <c r="AE194" s="1" t="s">
        <v>65</v>
      </c>
      <c r="AF194" s="79">
        <v>45222</v>
      </c>
      <c r="AG194" s="1"/>
      <c r="AH194" s="79"/>
      <c r="AI194" s="1"/>
      <c r="AJ194" s="79"/>
      <c r="AK194" s="1"/>
      <c r="AL194" s="79"/>
      <c r="AM194" s="1"/>
      <c r="AN194" s="79"/>
      <c r="AO194" s="1" t="s">
        <v>1818</v>
      </c>
      <c r="AP194" s="1"/>
      <c r="AQ194" s="1" t="s">
        <v>77</v>
      </c>
      <c r="AR194" s="1">
        <v>8901</v>
      </c>
      <c r="AS194" s="1" t="s">
        <v>1811</v>
      </c>
      <c r="AT194" s="1" t="s">
        <v>1820</v>
      </c>
      <c r="AU194" s="1">
        <v>1</v>
      </c>
      <c r="AV194" s="1">
        <v>0</v>
      </c>
      <c r="AW194" s="1">
        <v>1</v>
      </c>
      <c r="AX194" s="1">
        <v>0</v>
      </c>
      <c r="AY194" s="1">
        <v>0.41666666666666669</v>
      </c>
      <c r="AZ194" s="1" t="s">
        <v>1813</v>
      </c>
      <c r="BA194" s="1">
        <v>14</v>
      </c>
      <c r="BB194" s="1">
        <v>0</v>
      </c>
      <c r="BC194" s="1">
        <v>10</v>
      </c>
      <c r="BD194" s="1">
        <v>0.41666666666666669</v>
      </c>
      <c r="BE194" s="1">
        <v>-32288</v>
      </c>
      <c r="BF194" s="1">
        <v>0.41666666666666669</v>
      </c>
      <c r="BG194" s="1">
        <v>61</v>
      </c>
      <c r="BH194" s="1" t="s">
        <v>600</v>
      </c>
      <c r="BI194" s="1" t="b">
        <v>1</v>
      </c>
      <c r="BJ194" s="1" t="b">
        <v>1</v>
      </c>
      <c r="BK194" s="1">
        <v>-45222.616749537039</v>
      </c>
      <c r="BL194" s="1">
        <v>-32289.583333333332</v>
      </c>
      <c r="BM194" s="1" t="s">
        <v>1816</v>
      </c>
      <c r="BN194" s="1"/>
      <c r="BO194" s="1" t="s">
        <v>3644</v>
      </c>
      <c r="BP194" s="1" t="s">
        <v>933</v>
      </c>
    </row>
    <row r="195" spans="1:68" x14ac:dyDescent="0.25">
      <c r="A195" s="1">
        <v>17882</v>
      </c>
      <c r="B195" s="1">
        <v>52972403</v>
      </c>
      <c r="C195" s="1" t="s">
        <v>65</v>
      </c>
      <c r="D195" s="1" t="s">
        <v>80</v>
      </c>
      <c r="E195" s="1">
        <v>80100889</v>
      </c>
      <c r="F195" s="1" t="s">
        <v>109</v>
      </c>
      <c r="G195" s="1">
        <v>1512001</v>
      </c>
      <c r="H195" s="1" t="s">
        <v>110</v>
      </c>
      <c r="I195" s="1" t="s">
        <v>111</v>
      </c>
      <c r="J195" s="1" t="s">
        <v>112</v>
      </c>
      <c r="K195" s="2">
        <v>45222.67291666667</v>
      </c>
      <c r="L195" s="1" t="s">
        <v>113</v>
      </c>
      <c r="M195" s="1">
        <v>1</v>
      </c>
      <c r="N195" s="1" t="s">
        <v>70</v>
      </c>
      <c r="O195" s="1" t="s">
        <v>71</v>
      </c>
      <c r="P195" s="1" t="s">
        <v>72</v>
      </c>
      <c r="Q195" s="1" t="s">
        <v>73</v>
      </c>
      <c r="R195" s="1" t="s">
        <v>73</v>
      </c>
      <c r="S195" s="1">
        <v>0</v>
      </c>
      <c r="T195" s="1">
        <v>0</v>
      </c>
      <c r="U195" s="1">
        <v>0</v>
      </c>
      <c r="V195" s="1">
        <v>1192800</v>
      </c>
      <c r="W195" s="1">
        <v>0</v>
      </c>
      <c r="X195" s="1" t="s">
        <v>73</v>
      </c>
      <c r="Y195" s="1" t="s">
        <v>89</v>
      </c>
      <c r="Z195" s="1" t="s">
        <v>1983</v>
      </c>
      <c r="AA195" s="1" t="s">
        <v>136</v>
      </c>
      <c r="AB195" s="1" t="s">
        <v>1984</v>
      </c>
      <c r="AC195" s="1"/>
      <c r="AD195" s="1"/>
      <c r="AE195" s="1" t="s">
        <v>65</v>
      </c>
      <c r="AF195" s="79">
        <v>45222</v>
      </c>
      <c r="AG195" s="1" t="s">
        <v>76</v>
      </c>
      <c r="AH195" s="79">
        <v>45223</v>
      </c>
      <c r="AI195" s="1"/>
      <c r="AJ195" s="79"/>
      <c r="AK195" s="1"/>
      <c r="AL195" s="79"/>
      <c r="AM195" s="1" t="s">
        <v>109</v>
      </c>
      <c r="AN195" s="79">
        <v>45223</v>
      </c>
      <c r="AO195" s="1" t="s">
        <v>1985</v>
      </c>
      <c r="AP195" s="1"/>
      <c r="AQ195" s="1" t="s">
        <v>77</v>
      </c>
      <c r="AR195" s="1">
        <v>1060001</v>
      </c>
      <c r="AS195" s="1" t="s">
        <v>1986</v>
      </c>
      <c r="AT195" s="1" t="s">
        <v>85</v>
      </c>
      <c r="AU195" s="1">
        <v>1</v>
      </c>
      <c r="AV195" s="1">
        <v>1</v>
      </c>
      <c r="AW195" s="1">
        <v>0</v>
      </c>
      <c r="AX195" s="1">
        <v>0.66892484953859821</v>
      </c>
      <c r="AY195" s="1">
        <v>0.91666666666666663</v>
      </c>
      <c r="AZ195" s="1" t="s">
        <v>930</v>
      </c>
      <c r="BA195" s="1">
        <v>16</v>
      </c>
      <c r="BB195" s="1">
        <v>14</v>
      </c>
      <c r="BC195" s="1">
        <v>22</v>
      </c>
      <c r="BD195" s="1">
        <v>0.91666666666666663</v>
      </c>
      <c r="BE195" s="1">
        <v>2</v>
      </c>
      <c r="BF195" s="1">
        <v>0.91666666666666663</v>
      </c>
      <c r="BG195" s="1">
        <v>61</v>
      </c>
      <c r="BH195" s="1" t="s">
        <v>600</v>
      </c>
      <c r="BI195" s="1" t="b">
        <v>1</v>
      </c>
      <c r="BJ195" s="1" t="b">
        <v>0</v>
      </c>
      <c r="BK195" s="1">
        <v>0.91326365740678739</v>
      </c>
      <c r="BL195" s="1">
        <v>0.91666666666666663</v>
      </c>
      <c r="BM195" s="1" t="s">
        <v>120</v>
      </c>
      <c r="BN195" s="1"/>
      <c r="BO195" s="1" t="s">
        <v>3645</v>
      </c>
      <c r="BP195" s="1" t="s">
        <v>113</v>
      </c>
    </row>
    <row r="196" spans="1:68" x14ac:dyDescent="0.25">
      <c r="A196" s="1">
        <v>17883</v>
      </c>
      <c r="B196" s="1">
        <v>52972403</v>
      </c>
      <c r="C196" s="1" t="s">
        <v>65</v>
      </c>
      <c r="D196" s="1" t="s">
        <v>1291</v>
      </c>
      <c r="E196" s="1">
        <v>52272753</v>
      </c>
      <c r="F196" s="1" t="s">
        <v>149</v>
      </c>
      <c r="G196" s="1">
        <v>1197001</v>
      </c>
      <c r="H196" s="1" t="s">
        <v>110</v>
      </c>
      <c r="I196" s="1" t="s">
        <v>205</v>
      </c>
      <c r="J196" s="1" t="s">
        <v>206</v>
      </c>
      <c r="K196" s="2">
        <v>45222.684328703705</v>
      </c>
      <c r="L196" s="1" t="s">
        <v>207</v>
      </c>
      <c r="M196" s="1">
        <v>5</v>
      </c>
      <c r="N196" s="1" t="s">
        <v>1012</v>
      </c>
      <c r="O196" s="1" t="s">
        <v>915</v>
      </c>
      <c r="P196" s="1" t="s">
        <v>88</v>
      </c>
      <c r="Q196" s="1" t="s">
        <v>73</v>
      </c>
      <c r="R196" s="1" t="s">
        <v>73</v>
      </c>
      <c r="S196" s="1">
        <v>0</v>
      </c>
      <c r="T196" s="1">
        <v>0</v>
      </c>
      <c r="U196" s="1">
        <v>0</v>
      </c>
      <c r="V196" s="1">
        <v>1160000</v>
      </c>
      <c r="W196" s="1">
        <v>0</v>
      </c>
      <c r="X196" s="1" t="s">
        <v>73</v>
      </c>
      <c r="Y196" s="1" t="s">
        <v>74</v>
      </c>
      <c r="Z196" s="1" t="s">
        <v>1253</v>
      </c>
      <c r="AA196" s="1" t="s">
        <v>189</v>
      </c>
      <c r="AB196" s="1" t="s">
        <v>75</v>
      </c>
      <c r="AC196" s="1"/>
      <c r="AD196" s="1"/>
      <c r="AE196" s="1" t="s">
        <v>65</v>
      </c>
      <c r="AF196" s="79">
        <v>45222</v>
      </c>
      <c r="AG196" s="1" t="s">
        <v>76</v>
      </c>
      <c r="AH196" s="79">
        <v>45223</v>
      </c>
      <c r="AI196" s="1"/>
      <c r="AJ196" s="79"/>
      <c r="AK196" s="1"/>
      <c r="AL196" s="79"/>
      <c r="AM196" s="1"/>
      <c r="AN196" s="79"/>
      <c r="AO196" s="1" t="s">
        <v>1946</v>
      </c>
      <c r="AP196" s="1"/>
      <c r="AQ196" s="1" t="s">
        <v>93</v>
      </c>
      <c r="AR196" s="1">
        <v>1197001</v>
      </c>
      <c r="AS196" s="1">
        <v>0</v>
      </c>
      <c r="AT196" s="1" t="s">
        <v>1947</v>
      </c>
      <c r="AU196" s="1">
        <v>5</v>
      </c>
      <c r="AV196" s="1">
        <v>0</v>
      </c>
      <c r="AW196" s="1">
        <v>5</v>
      </c>
      <c r="AX196" s="1">
        <v>0.65944393518293509</v>
      </c>
      <c r="AY196" s="1">
        <v>0.33333333333333331</v>
      </c>
      <c r="AZ196" s="1" t="s">
        <v>931</v>
      </c>
      <c r="BA196" s="1">
        <v>16</v>
      </c>
      <c r="BB196" s="1">
        <v>0</v>
      </c>
      <c r="BC196" s="1">
        <v>8</v>
      </c>
      <c r="BD196" s="1">
        <v>0.33333333333333331</v>
      </c>
      <c r="BE196" s="1">
        <v>-32288</v>
      </c>
      <c r="BF196" s="1">
        <v>0.33333333333333331</v>
      </c>
      <c r="BG196" s="1">
        <v>61</v>
      </c>
      <c r="BH196" s="1" t="s">
        <v>600</v>
      </c>
      <c r="BI196" s="1" t="b">
        <v>1</v>
      </c>
      <c r="BJ196" s="1" t="b">
        <v>1</v>
      </c>
      <c r="BK196" s="1">
        <v>-45222.684337233797</v>
      </c>
      <c r="BL196" s="1">
        <v>-32289.666666666668</v>
      </c>
      <c r="BM196" s="1" t="s">
        <v>210</v>
      </c>
      <c r="BN196" s="1"/>
      <c r="BO196" s="1" t="s">
        <v>3646</v>
      </c>
      <c r="BP196" s="1" t="s">
        <v>207</v>
      </c>
    </row>
    <row r="197" spans="1:68" x14ac:dyDescent="0.25">
      <c r="A197" s="1">
        <v>17884</v>
      </c>
      <c r="B197" s="1">
        <v>52972403</v>
      </c>
      <c r="C197" s="1" t="s">
        <v>65</v>
      </c>
      <c r="D197" s="1" t="s">
        <v>80</v>
      </c>
      <c r="E197" s="1">
        <v>80096369</v>
      </c>
      <c r="F197" s="1" t="s">
        <v>66</v>
      </c>
      <c r="G197" s="1">
        <v>89992</v>
      </c>
      <c r="H197" s="1" t="s">
        <v>67</v>
      </c>
      <c r="I197" s="1" t="s">
        <v>243</v>
      </c>
      <c r="J197" s="1" t="s">
        <v>244</v>
      </c>
      <c r="K197" s="2">
        <v>45222.701817129629</v>
      </c>
      <c r="L197" s="1" t="s">
        <v>1973</v>
      </c>
      <c r="M197" s="1">
        <v>1</v>
      </c>
      <c r="N197" s="1" t="s">
        <v>70</v>
      </c>
      <c r="O197" s="1" t="s">
        <v>71</v>
      </c>
      <c r="P197" s="1" t="s">
        <v>88</v>
      </c>
      <c r="Q197" s="1" t="s">
        <v>73</v>
      </c>
      <c r="R197" s="1" t="s">
        <v>73</v>
      </c>
      <c r="S197" s="1">
        <v>0</v>
      </c>
      <c r="T197" s="1">
        <v>0</v>
      </c>
      <c r="U197" s="1">
        <v>0</v>
      </c>
      <c r="V197" s="1">
        <v>4030621</v>
      </c>
      <c r="W197" s="1">
        <v>0</v>
      </c>
      <c r="X197" s="1" t="s">
        <v>73</v>
      </c>
      <c r="Y197" s="1" t="s">
        <v>89</v>
      </c>
      <c r="Z197" s="1" t="s">
        <v>1974</v>
      </c>
      <c r="AA197" s="1" t="s">
        <v>124</v>
      </c>
      <c r="AB197" s="1" t="s">
        <v>1975</v>
      </c>
      <c r="AC197" s="1"/>
      <c r="AD197" s="1"/>
      <c r="AE197" s="1" t="s">
        <v>65</v>
      </c>
      <c r="AF197" s="79">
        <v>45222</v>
      </c>
      <c r="AG197" s="1" t="s">
        <v>76</v>
      </c>
      <c r="AH197" s="79">
        <v>45223</v>
      </c>
      <c r="AI197" s="1"/>
      <c r="AJ197" s="79"/>
      <c r="AK197" s="1"/>
      <c r="AL197" s="79"/>
      <c r="AM197" s="1" t="s">
        <v>66</v>
      </c>
      <c r="AN197" s="79">
        <v>45223</v>
      </c>
      <c r="AO197" s="1" t="s">
        <v>1976</v>
      </c>
      <c r="AP197" s="1"/>
      <c r="AQ197" s="1" t="s">
        <v>93</v>
      </c>
      <c r="AR197" s="1">
        <v>89992</v>
      </c>
      <c r="AS197" s="1" t="s">
        <v>1977</v>
      </c>
      <c r="AT197" s="1" t="s">
        <v>2049</v>
      </c>
      <c r="AU197" s="1">
        <v>1</v>
      </c>
      <c r="AV197" s="1">
        <v>0</v>
      </c>
      <c r="AW197" s="1">
        <v>1</v>
      </c>
      <c r="AX197" s="1">
        <v>0.64651277777738869</v>
      </c>
      <c r="AY197" s="1">
        <v>0.66666666666666663</v>
      </c>
      <c r="AZ197" s="1" t="s">
        <v>126</v>
      </c>
      <c r="BA197" s="1">
        <v>16</v>
      </c>
      <c r="BB197" s="1">
        <v>8</v>
      </c>
      <c r="BC197" s="1">
        <v>16</v>
      </c>
      <c r="BD197" s="1">
        <v>0.66666666666666663</v>
      </c>
      <c r="BE197" s="1">
        <v>2</v>
      </c>
      <c r="BF197" s="1">
        <v>0.66666666666666663</v>
      </c>
      <c r="BG197" s="1">
        <v>61</v>
      </c>
      <c r="BH197" s="1" t="s">
        <v>600</v>
      </c>
      <c r="BI197" s="1" t="b">
        <v>1</v>
      </c>
      <c r="BJ197" s="1" t="b">
        <v>1</v>
      </c>
      <c r="BK197" s="1">
        <v>0.65600108796206769</v>
      </c>
      <c r="BL197" s="1">
        <v>0.66666666666666663</v>
      </c>
      <c r="BM197" s="1" t="s">
        <v>1978</v>
      </c>
      <c r="BN197" s="1"/>
      <c r="BO197" s="1" t="s">
        <v>3647</v>
      </c>
      <c r="BP197" s="1" t="s">
        <v>1973</v>
      </c>
    </row>
    <row r="198" spans="1:68" x14ac:dyDescent="0.25">
      <c r="A198" s="1">
        <v>17885</v>
      </c>
      <c r="B198" s="1">
        <v>52972403</v>
      </c>
      <c r="C198" s="1" t="s">
        <v>65</v>
      </c>
      <c r="D198" s="1" t="s">
        <v>1291</v>
      </c>
      <c r="E198" s="1">
        <v>80210968</v>
      </c>
      <c r="F198" s="1" t="s">
        <v>241</v>
      </c>
      <c r="G198" s="1">
        <v>8901</v>
      </c>
      <c r="H198" s="1" t="s">
        <v>232</v>
      </c>
      <c r="I198" s="1" t="s">
        <v>232</v>
      </c>
      <c r="J198" s="1" t="s">
        <v>233</v>
      </c>
      <c r="K198" s="2">
        <v>45223.38857638889</v>
      </c>
      <c r="L198" s="1" t="s">
        <v>933</v>
      </c>
      <c r="M198" s="1">
        <v>1</v>
      </c>
      <c r="N198" s="1" t="s">
        <v>1012</v>
      </c>
      <c r="O198" s="1" t="s">
        <v>915</v>
      </c>
      <c r="P198" s="1" t="s">
        <v>88</v>
      </c>
      <c r="Q198" s="1" t="s">
        <v>73</v>
      </c>
      <c r="R198" s="1" t="s">
        <v>73</v>
      </c>
      <c r="S198" s="1">
        <v>0</v>
      </c>
      <c r="T198" s="1">
        <v>0</v>
      </c>
      <c r="U198" s="1">
        <v>0</v>
      </c>
      <c r="V198" s="1">
        <v>1561400</v>
      </c>
      <c r="W198" s="1">
        <v>0</v>
      </c>
      <c r="X198" s="1" t="s">
        <v>73</v>
      </c>
      <c r="Y198" s="1" t="s">
        <v>74</v>
      </c>
      <c r="Z198" s="1" t="s">
        <v>1821</v>
      </c>
      <c r="AA198" s="1" t="s">
        <v>1809</v>
      </c>
      <c r="AB198" s="1" t="s">
        <v>75</v>
      </c>
      <c r="AC198" s="1"/>
      <c r="AD198" s="1" t="s">
        <v>76</v>
      </c>
      <c r="AE198" s="1" t="s">
        <v>65</v>
      </c>
      <c r="AF198" s="79">
        <v>45223</v>
      </c>
      <c r="AG198" s="1"/>
      <c r="AH198" s="79"/>
      <c r="AI198" s="1"/>
      <c r="AJ198" s="79"/>
      <c r="AK198" s="1"/>
      <c r="AL198" s="79"/>
      <c r="AM198" s="1"/>
      <c r="AN198" s="79"/>
      <c r="AO198" s="1" t="s">
        <v>1818</v>
      </c>
      <c r="AP198" s="1"/>
      <c r="AQ198" s="1" t="s">
        <v>77</v>
      </c>
      <c r="AR198" s="1">
        <v>8901</v>
      </c>
      <c r="AS198" s="1" t="s">
        <v>1811</v>
      </c>
      <c r="AT198" s="1" t="s">
        <v>1820</v>
      </c>
      <c r="AU198" s="1">
        <v>1</v>
      </c>
      <c r="AV198" s="1">
        <v>0</v>
      </c>
      <c r="AW198" s="1">
        <v>1</v>
      </c>
      <c r="AX198" s="1">
        <v>0</v>
      </c>
      <c r="AY198" s="1">
        <v>0.625</v>
      </c>
      <c r="AZ198" s="1" t="s">
        <v>1813</v>
      </c>
      <c r="BA198" s="1">
        <v>9</v>
      </c>
      <c r="BB198" s="1">
        <v>0</v>
      </c>
      <c r="BC198" s="1">
        <v>15</v>
      </c>
      <c r="BD198" s="1">
        <v>0.625</v>
      </c>
      <c r="BE198" s="1">
        <v>-32289</v>
      </c>
      <c r="BF198" s="1">
        <v>0.625</v>
      </c>
      <c r="BG198" s="1">
        <v>60</v>
      </c>
      <c r="BH198" s="1" t="s">
        <v>600</v>
      </c>
      <c r="BI198" s="1" t="b">
        <v>1</v>
      </c>
      <c r="BJ198" s="1" t="b">
        <v>1</v>
      </c>
      <c r="BK198" s="1">
        <v>-45223.38858741898</v>
      </c>
      <c r="BL198" s="1">
        <v>-32290.375</v>
      </c>
      <c r="BM198" s="1" t="s">
        <v>1814</v>
      </c>
      <c r="BN198" s="1"/>
      <c r="BO198" s="1" t="s">
        <v>3648</v>
      </c>
      <c r="BP198" s="1" t="s">
        <v>933</v>
      </c>
    </row>
    <row r="199" spans="1:68" x14ac:dyDescent="0.25">
      <c r="A199" s="1">
        <v>17885</v>
      </c>
      <c r="B199" s="1">
        <v>52972403</v>
      </c>
      <c r="C199" s="1" t="s">
        <v>65</v>
      </c>
      <c r="D199" s="1" t="s">
        <v>1291</v>
      </c>
      <c r="E199" s="1">
        <v>80210968</v>
      </c>
      <c r="F199" s="1" t="s">
        <v>241</v>
      </c>
      <c r="G199" s="1">
        <v>8901</v>
      </c>
      <c r="H199" s="1" t="s">
        <v>67</v>
      </c>
      <c r="I199" s="1" t="s">
        <v>1815</v>
      </c>
      <c r="J199" s="1" t="s">
        <v>233</v>
      </c>
      <c r="K199" s="2">
        <v>45223.38857638889</v>
      </c>
      <c r="L199" s="1" t="s">
        <v>933</v>
      </c>
      <c r="M199" s="1">
        <v>1</v>
      </c>
      <c r="N199" s="1" t="s">
        <v>1012</v>
      </c>
      <c r="O199" s="1" t="s">
        <v>915</v>
      </c>
      <c r="P199" s="1" t="s">
        <v>88</v>
      </c>
      <c r="Q199" s="1" t="s">
        <v>73</v>
      </c>
      <c r="R199" s="1" t="s">
        <v>73</v>
      </c>
      <c r="S199" s="1">
        <v>0</v>
      </c>
      <c r="T199" s="1">
        <v>0</v>
      </c>
      <c r="U199" s="1">
        <v>0</v>
      </c>
      <c r="V199" s="1">
        <v>1561400</v>
      </c>
      <c r="W199" s="1">
        <v>0</v>
      </c>
      <c r="X199" s="1" t="s">
        <v>73</v>
      </c>
      <c r="Y199" s="1" t="s">
        <v>74</v>
      </c>
      <c r="Z199" s="1" t="s">
        <v>1821</v>
      </c>
      <c r="AA199" s="1" t="s">
        <v>1809</v>
      </c>
      <c r="AB199" s="1" t="s">
        <v>75</v>
      </c>
      <c r="AC199" s="1"/>
      <c r="AD199" s="1" t="s">
        <v>76</v>
      </c>
      <c r="AE199" s="1" t="s">
        <v>65</v>
      </c>
      <c r="AF199" s="79">
        <v>45223</v>
      </c>
      <c r="AG199" s="1"/>
      <c r="AH199" s="79"/>
      <c r="AI199" s="1"/>
      <c r="AJ199" s="79"/>
      <c r="AK199" s="1"/>
      <c r="AL199" s="79"/>
      <c r="AM199" s="1"/>
      <c r="AN199" s="79"/>
      <c r="AO199" s="1" t="s">
        <v>1818</v>
      </c>
      <c r="AP199" s="1"/>
      <c r="AQ199" s="1" t="s">
        <v>77</v>
      </c>
      <c r="AR199" s="1">
        <v>8901</v>
      </c>
      <c r="AS199" s="1" t="s">
        <v>1811</v>
      </c>
      <c r="AT199" s="1" t="s">
        <v>1820</v>
      </c>
      <c r="AU199" s="1">
        <v>1</v>
      </c>
      <c r="AV199" s="1">
        <v>0</v>
      </c>
      <c r="AW199" s="1">
        <v>1</v>
      </c>
      <c r="AX199" s="1">
        <v>0</v>
      </c>
      <c r="AY199" s="1">
        <v>0.625</v>
      </c>
      <c r="AZ199" s="1" t="s">
        <v>1813</v>
      </c>
      <c r="BA199" s="1">
        <v>9</v>
      </c>
      <c r="BB199" s="1">
        <v>0</v>
      </c>
      <c r="BC199" s="1">
        <v>15</v>
      </c>
      <c r="BD199" s="1">
        <v>0.625</v>
      </c>
      <c r="BE199" s="1">
        <v>-32289</v>
      </c>
      <c r="BF199" s="1">
        <v>0.625</v>
      </c>
      <c r="BG199" s="1">
        <v>60</v>
      </c>
      <c r="BH199" s="1" t="s">
        <v>600</v>
      </c>
      <c r="BI199" s="1" t="b">
        <v>1</v>
      </c>
      <c r="BJ199" s="1" t="b">
        <v>1</v>
      </c>
      <c r="BK199" s="1">
        <v>-45223.38858741898</v>
      </c>
      <c r="BL199" s="1">
        <v>-32290.375</v>
      </c>
      <c r="BM199" s="1" t="s">
        <v>1816</v>
      </c>
      <c r="BN199" s="1"/>
      <c r="BO199" s="1" t="s">
        <v>3648</v>
      </c>
      <c r="BP199" s="1" t="s">
        <v>933</v>
      </c>
    </row>
    <row r="200" spans="1:68" x14ac:dyDescent="0.25">
      <c r="A200" s="1">
        <v>17886</v>
      </c>
      <c r="B200" s="1">
        <v>52972403</v>
      </c>
      <c r="C200" s="1" t="s">
        <v>65</v>
      </c>
      <c r="D200" s="1" t="s">
        <v>80</v>
      </c>
      <c r="E200" s="1">
        <v>1010213264</v>
      </c>
      <c r="F200" s="1" t="s">
        <v>214</v>
      </c>
      <c r="G200" s="1">
        <v>4832001</v>
      </c>
      <c r="H200" s="1" t="s">
        <v>67</v>
      </c>
      <c r="I200" s="1" t="s">
        <v>341</v>
      </c>
      <c r="J200" s="1" t="s">
        <v>342</v>
      </c>
      <c r="K200" s="2">
        <v>45223.48609953704</v>
      </c>
      <c r="L200" s="1" t="s">
        <v>217</v>
      </c>
      <c r="M200" s="1">
        <v>1</v>
      </c>
      <c r="N200" s="1" t="s">
        <v>70</v>
      </c>
      <c r="O200" s="1" t="s">
        <v>71</v>
      </c>
      <c r="P200" s="1" t="s">
        <v>72</v>
      </c>
      <c r="Q200" s="1" t="s">
        <v>73</v>
      </c>
      <c r="R200" s="1" t="s">
        <v>73</v>
      </c>
      <c r="S200" s="1">
        <v>0</v>
      </c>
      <c r="T200" s="1">
        <v>0</v>
      </c>
      <c r="U200" s="1">
        <v>0</v>
      </c>
      <c r="V200" s="1">
        <v>1712955</v>
      </c>
      <c r="W200" s="1">
        <v>0</v>
      </c>
      <c r="X200" s="1" t="s">
        <v>73</v>
      </c>
      <c r="Y200" s="1" t="s">
        <v>89</v>
      </c>
      <c r="Z200" s="1" t="s">
        <v>1921</v>
      </c>
      <c r="AA200" s="1"/>
      <c r="AB200" s="1" t="s">
        <v>1922</v>
      </c>
      <c r="AC200" s="1"/>
      <c r="AD200" s="1"/>
      <c r="AE200" s="1" t="s">
        <v>65</v>
      </c>
      <c r="AF200" s="79">
        <v>45223</v>
      </c>
      <c r="AG200" s="1" t="s">
        <v>76</v>
      </c>
      <c r="AH200" s="79">
        <v>45223</v>
      </c>
      <c r="AI200" s="1"/>
      <c r="AJ200" s="79"/>
      <c r="AK200" s="1"/>
      <c r="AL200" s="79"/>
      <c r="AM200" s="1" t="s">
        <v>201</v>
      </c>
      <c r="AN200" s="79">
        <v>45226</v>
      </c>
      <c r="AO200" s="1" t="s">
        <v>1923</v>
      </c>
      <c r="AP200" s="1"/>
      <c r="AQ200" s="1" t="s">
        <v>93</v>
      </c>
      <c r="AR200" s="1">
        <v>4832001</v>
      </c>
      <c r="AS200" s="1" t="s">
        <v>1924</v>
      </c>
      <c r="AT200" s="1" t="s">
        <v>85</v>
      </c>
      <c r="AU200" s="1">
        <v>1</v>
      </c>
      <c r="AV200" s="1">
        <v>1</v>
      </c>
      <c r="AW200" s="1">
        <v>0</v>
      </c>
      <c r="AX200" s="1">
        <v>0.12171415509510553</v>
      </c>
      <c r="AY200" s="1">
        <v>2.875</v>
      </c>
      <c r="AZ200" s="1" t="s">
        <v>203</v>
      </c>
      <c r="BA200" s="1">
        <v>11</v>
      </c>
      <c r="BB200" s="1">
        <v>8</v>
      </c>
      <c r="BC200" s="1">
        <v>21</v>
      </c>
      <c r="BD200" s="1">
        <v>0.875</v>
      </c>
      <c r="BE200" s="1">
        <v>4</v>
      </c>
      <c r="BF200" s="1">
        <v>2.875</v>
      </c>
      <c r="BG200" s="1">
        <v>60</v>
      </c>
      <c r="BH200" s="1" t="s">
        <v>600</v>
      </c>
      <c r="BI200" s="1" t="b">
        <v>1</v>
      </c>
      <c r="BJ200" s="1" t="b">
        <v>1</v>
      </c>
      <c r="BK200" s="1">
        <v>2.8819882291645627</v>
      </c>
      <c r="BL200" s="1">
        <v>2.875</v>
      </c>
      <c r="BM200" s="1" t="s">
        <v>1920</v>
      </c>
      <c r="BN200" s="1"/>
      <c r="BO200" s="1" t="s">
        <v>3649</v>
      </c>
      <c r="BP200" s="1" t="s">
        <v>217</v>
      </c>
    </row>
    <row r="201" spans="1:68" x14ac:dyDescent="0.25">
      <c r="A201" s="1">
        <v>17887</v>
      </c>
      <c r="B201" s="1">
        <v>52972403</v>
      </c>
      <c r="C201" s="1" t="s">
        <v>65</v>
      </c>
      <c r="D201" s="1" t="s">
        <v>80</v>
      </c>
      <c r="E201" s="1">
        <v>80761207</v>
      </c>
      <c r="F201" s="1" t="s">
        <v>173</v>
      </c>
      <c r="G201" s="1">
        <v>1197001</v>
      </c>
      <c r="H201" s="1" t="s">
        <v>110</v>
      </c>
      <c r="I201" s="1" t="s">
        <v>205</v>
      </c>
      <c r="J201" s="1" t="s">
        <v>206</v>
      </c>
      <c r="K201" s="2">
        <v>45223.546516203707</v>
      </c>
      <c r="L201" s="1" t="s">
        <v>207</v>
      </c>
      <c r="M201" s="1">
        <v>1</v>
      </c>
      <c r="N201" s="1" t="s">
        <v>70</v>
      </c>
      <c r="O201" s="1" t="s">
        <v>71</v>
      </c>
      <c r="P201" s="1" t="s">
        <v>177</v>
      </c>
      <c r="Q201" s="1" t="s">
        <v>73</v>
      </c>
      <c r="R201" s="1" t="s">
        <v>73</v>
      </c>
      <c r="S201" s="1">
        <v>0</v>
      </c>
      <c r="T201" s="1">
        <v>0</v>
      </c>
      <c r="U201" s="1">
        <v>0</v>
      </c>
      <c r="V201" s="1">
        <v>1160000</v>
      </c>
      <c r="W201" s="1">
        <v>0</v>
      </c>
      <c r="X201" s="1" t="s">
        <v>73</v>
      </c>
      <c r="Y201" s="1" t="s">
        <v>89</v>
      </c>
      <c r="Z201" s="1" t="s">
        <v>1948</v>
      </c>
      <c r="AA201" s="1" t="s">
        <v>378</v>
      </c>
      <c r="AB201" s="1" t="s">
        <v>1949</v>
      </c>
      <c r="AC201" s="1"/>
      <c r="AD201" s="1"/>
      <c r="AE201" s="1" t="s">
        <v>65</v>
      </c>
      <c r="AF201" s="79">
        <v>45223</v>
      </c>
      <c r="AG201" s="1" t="s">
        <v>76</v>
      </c>
      <c r="AH201" s="79">
        <v>45223</v>
      </c>
      <c r="AI201" s="1"/>
      <c r="AJ201" s="79"/>
      <c r="AK201" s="1"/>
      <c r="AL201" s="79"/>
      <c r="AM201" s="1" t="s">
        <v>173</v>
      </c>
      <c r="AN201" s="79">
        <v>45223</v>
      </c>
      <c r="AO201" s="1" t="s">
        <v>1950</v>
      </c>
      <c r="AP201" s="1"/>
      <c r="AQ201" s="1" t="s">
        <v>93</v>
      </c>
      <c r="AR201" s="1">
        <v>1197001</v>
      </c>
      <c r="AS201" s="1" t="s">
        <v>1951</v>
      </c>
      <c r="AT201" s="1" t="s">
        <v>85</v>
      </c>
      <c r="AU201" s="1">
        <v>1</v>
      </c>
      <c r="AV201" s="1">
        <v>1</v>
      </c>
      <c r="AW201" s="1">
        <v>0</v>
      </c>
      <c r="AX201" s="1">
        <v>6.8044791667489335E-2</v>
      </c>
      <c r="AY201" s="1">
        <v>8.3333333333333329E-2</v>
      </c>
      <c r="AZ201" s="1" t="s">
        <v>931</v>
      </c>
      <c r="BA201" s="1">
        <v>13</v>
      </c>
      <c r="BB201" s="1">
        <v>15</v>
      </c>
      <c r="BC201" s="1">
        <v>2</v>
      </c>
      <c r="BD201" s="1">
        <v>8.3333333333333329E-2</v>
      </c>
      <c r="BE201" s="1">
        <v>1</v>
      </c>
      <c r="BF201" s="1">
        <v>8.3333333333333329E-2</v>
      </c>
      <c r="BG201" s="1">
        <v>60</v>
      </c>
      <c r="BH201" s="1" t="s">
        <v>600</v>
      </c>
      <c r="BI201" s="1" t="b">
        <v>1</v>
      </c>
      <c r="BJ201" s="1" t="b">
        <v>1</v>
      </c>
      <c r="BK201" s="1">
        <v>8.5342592588858679E-2</v>
      </c>
      <c r="BL201" s="1">
        <v>8.3333333333333329E-2</v>
      </c>
      <c r="BM201" s="1" t="s">
        <v>210</v>
      </c>
      <c r="BN201" s="1"/>
      <c r="BO201" s="1" t="s">
        <v>3650</v>
      </c>
      <c r="BP201" s="1" t="s">
        <v>207</v>
      </c>
    </row>
    <row r="202" spans="1:68" x14ac:dyDescent="0.25">
      <c r="A202" s="1">
        <v>17888</v>
      </c>
      <c r="B202" s="1">
        <v>52972403</v>
      </c>
      <c r="C202" s="1" t="s">
        <v>65</v>
      </c>
      <c r="D202" s="1" t="s">
        <v>80</v>
      </c>
      <c r="E202" s="1">
        <v>80761207</v>
      </c>
      <c r="F202" s="1" t="s">
        <v>173</v>
      </c>
      <c r="G202" s="1">
        <v>1197001</v>
      </c>
      <c r="H202" s="1" t="s">
        <v>110</v>
      </c>
      <c r="I202" s="1" t="s">
        <v>205</v>
      </c>
      <c r="J202" s="1" t="s">
        <v>206</v>
      </c>
      <c r="K202" s="2">
        <v>45223.546840277777</v>
      </c>
      <c r="L202" s="1" t="s">
        <v>207</v>
      </c>
      <c r="M202" s="1">
        <v>1</v>
      </c>
      <c r="N202" s="1" t="s">
        <v>70</v>
      </c>
      <c r="O202" s="1" t="s">
        <v>71</v>
      </c>
      <c r="P202" s="1" t="s">
        <v>177</v>
      </c>
      <c r="Q202" s="1" t="s">
        <v>73</v>
      </c>
      <c r="R202" s="1" t="s">
        <v>73</v>
      </c>
      <c r="S202" s="1">
        <v>0</v>
      </c>
      <c r="T202" s="1">
        <v>0</v>
      </c>
      <c r="U202" s="1">
        <v>0</v>
      </c>
      <c r="V202" s="1">
        <v>1160000</v>
      </c>
      <c r="W202" s="1">
        <v>0</v>
      </c>
      <c r="X202" s="1" t="s">
        <v>73</v>
      </c>
      <c r="Y202" s="1" t="s">
        <v>89</v>
      </c>
      <c r="Z202" s="1" t="s">
        <v>1952</v>
      </c>
      <c r="AA202" s="1" t="s">
        <v>378</v>
      </c>
      <c r="AB202" s="1" t="s">
        <v>1953</v>
      </c>
      <c r="AC202" s="1"/>
      <c r="AD202" s="1"/>
      <c r="AE202" s="1" t="s">
        <v>65</v>
      </c>
      <c r="AF202" s="79">
        <v>45223</v>
      </c>
      <c r="AG202" s="1" t="s">
        <v>76</v>
      </c>
      <c r="AH202" s="79">
        <v>45223</v>
      </c>
      <c r="AI202" s="1"/>
      <c r="AJ202" s="79"/>
      <c r="AK202" s="1"/>
      <c r="AL202" s="79"/>
      <c r="AM202" s="1" t="s">
        <v>173</v>
      </c>
      <c r="AN202" s="79">
        <v>45223</v>
      </c>
      <c r="AO202" s="1" t="s">
        <v>1954</v>
      </c>
      <c r="AP202" s="1"/>
      <c r="AQ202" s="1" t="s">
        <v>93</v>
      </c>
      <c r="AR202" s="1">
        <v>1197001</v>
      </c>
      <c r="AS202" s="1" t="s">
        <v>1955</v>
      </c>
      <c r="AT202" s="1" t="s">
        <v>85</v>
      </c>
      <c r="AU202" s="1">
        <v>1</v>
      </c>
      <c r="AV202" s="1">
        <v>1</v>
      </c>
      <c r="AW202" s="1">
        <v>0</v>
      </c>
      <c r="AX202" s="1">
        <v>7.0676273149729241E-2</v>
      </c>
      <c r="AY202" s="1">
        <v>8.3333333333333329E-2</v>
      </c>
      <c r="AZ202" s="1" t="s">
        <v>931</v>
      </c>
      <c r="BA202" s="1">
        <v>13</v>
      </c>
      <c r="BB202" s="1">
        <v>15</v>
      </c>
      <c r="BC202" s="1">
        <v>2</v>
      </c>
      <c r="BD202" s="1">
        <v>8.3333333333333329E-2</v>
      </c>
      <c r="BE202" s="1">
        <v>1</v>
      </c>
      <c r="BF202" s="1">
        <v>8.3333333333333329E-2</v>
      </c>
      <c r="BG202" s="1">
        <v>60</v>
      </c>
      <c r="BH202" s="1" t="s">
        <v>600</v>
      </c>
      <c r="BI202" s="1" t="b">
        <v>1</v>
      </c>
      <c r="BJ202" s="1" t="b">
        <v>1</v>
      </c>
      <c r="BK202" s="1">
        <v>8.4914317129005212E-2</v>
      </c>
      <c r="BL202" s="1">
        <v>8.3333333333333329E-2</v>
      </c>
      <c r="BM202" s="1" t="s">
        <v>210</v>
      </c>
      <c r="BN202" s="1"/>
      <c r="BO202" s="1" t="s">
        <v>3651</v>
      </c>
      <c r="BP202" s="1" t="s">
        <v>207</v>
      </c>
    </row>
    <row r="203" spans="1:68" x14ac:dyDescent="0.25">
      <c r="A203" s="1">
        <v>17889</v>
      </c>
      <c r="B203" s="1">
        <v>52972403</v>
      </c>
      <c r="C203" s="1" t="s">
        <v>65</v>
      </c>
      <c r="D203" s="1" t="s">
        <v>80</v>
      </c>
      <c r="E203" s="1">
        <v>80761207</v>
      </c>
      <c r="F203" s="1" t="s">
        <v>173</v>
      </c>
      <c r="G203" s="1">
        <v>1197001</v>
      </c>
      <c r="H203" s="1" t="s">
        <v>110</v>
      </c>
      <c r="I203" s="1" t="s">
        <v>205</v>
      </c>
      <c r="J203" s="1" t="s">
        <v>206</v>
      </c>
      <c r="K203" s="2">
        <v>45223.547581018516</v>
      </c>
      <c r="L203" s="1" t="s">
        <v>207</v>
      </c>
      <c r="M203" s="1">
        <v>1</v>
      </c>
      <c r="N203" s="1" t="s">
        <v>70</v>
      </c>
      <c r="O203" s="1" t="s">
        <v>71</v>
      </c>
      <c r="P203" s="1" t="s">
        <v>177</v>
      </c>
      <c r="Q203" s="1" t="s">
        <v>73</v>
      </c>
      <c r="R203" s="1" t="s">
        <v>73</v>
      </c>
      <c r="S203" s="1">
        <v>0</v>
      </c>
      <c r="T203" s="1">
        <v>0</v>
      </c>
      <c r="U203" s="1">
        <v>0</v>
      </c>
      <c r="V203" s="1">
        <v>1160000</v>
      </c>
      <c r="W203" s="1">
        <v>0</v>
      </c>
      <c r="X203" s="1" t="s">
        <v>73</v>
      </c>
      <c r="Y203" s="1" t="s">
        <v>89</v>
      </c>
      <c r="Z203" s="1" t="s">
        <v>1956</v>
      </c>
      <c r="AA203" s="1" t="s">
        <v>378</v>
      </c>
      <c r="AB203" s="1" t="s">
        <v>1957</v>
      </c>
      <c r="AC203" s="1"/>
      <c r="AD203" s="1"/>
      <c r="AE203" s="1" t="s">
        <v>65</v>
      </c>
      <c r="AF203" s="79">
        <v>45223</v>
      </c>
      <c r="AG203" s="1" t="s">
        <v>76</v>
      </c>
      <c r="AH203" s="79">
        <v>45223</v>
      </c>
      <c r="AI203" s="1"/>
      <c r="AJ203" s="79"/>
      <c r="AK203" s="1"/>
      <c r="AL203" s="79"/>
      <c r="AM203" s="1" t="s">
        <v>173</v>
      </c>
      <c r="AN203" s="79">
        <v>45223</v>
      </c>
      <c r="AO203" s="1" t="s">
        <v>1958</v>
      </c>
      <c r="AP203" s="1"/>
      <c r="AQ203" s="1" t="s">
        <v>93</v>
      </c>
      <c r="AR203" s="1">
        <v>1197001</v>
      </c>
      <c r="AS203" s="1" t="s">
        <v>1959</v>
      </c>
      <c r="AT203" s="1" t="s">
        <v>85</v>
      </c>
      <c r="AU203" s="1">
        <v>1</v>
      </c>
      <c r="AV203" s="1">
        <v>1</v>
      </c>
      <c r="AW203" s="1">
        <v>0</v>
      </c>
      <c r="AX203" s="1">
        <v>7.0973530091578141E-2</v>
      </c>
      <c r="AY203" s="1">
        <v>8.3333333333333329E-2</v>
      </c>
      <c r="AZ203" s="1" t="s">
        <v>931</v>
      </c>
      <c r="BA203" s="1">
        <v>13</v>
      </c>
      <c r="BB203" s="1">
        <v>15</v>
      </c>
      <c r="BC203" s="1">
        <v>2</v>
      </c>
      <c r="BD203" s="1">
        <v>8.3333333333333329E-2</v>
      </c>
      <c r="BE203" s="1">
        <v>1</v>
      </c>
      <c r="BF203" s="1">
        <v>8.3333333333333329E-2</v>
      </c>
      <c r="BG203" s="1">
        <v>60</v>
      </c>
      <c r="BH203" s="1" t="s">
        <v>600</v>
      </c>
      <c r="BI203" s="1" t="b">
        <v>1</v>
      </c>
      <c r="BJ203" s="1" t="b">
        <v>1</v>
      </c>
      <c r="BK203" s="1">
        <v>8.4082372683042195E-2</v>
      </c>
      <c r="BL203" s="1">
        <v>8.3333333333333329E-2</v>
      </c>
      <c r="BM203" s="1" t="s">
        <v>210</v>
      </c>
      <c r="BN203" s="1"/>
      <c r="BO203" s="1" t="s">
        <v>3652</v>
      </c>
      <c r="BP203" s="1" t="s">
        <v>207</v>
      </c>
    </row>
    <row r="204" spans="1:68" x14ac:dyDescent="0.25">
      <c r="A204" s="1">
        <v>17890</v>
      </c>
      <c r="B204" s="1">
        <v>52972403</v>
      </c>
      <c r="C204" s="1" t="s">
        <v>65</v>
      </c>
      <c r="D204" s="1" t="s">
        <v>1291</v>
      </c>
      <c r="E204" s="1">
        <v>80761207</v>
      </c>
      <c r="F204" s="1" t="s">
        <v>173</v>
      </c>
      <c r="G204" s="1">
        <v>1197001</v>
      </c>
      <c r="H204" s="1" t="s">
        <v>110</v>
      </c>
      <c r="I204" s="1" t="s">
        <v>205</v>
      </c>
      <c r="J204" s="1" t="s">
        <v>206</v>
      </c>
      <c r="K204" s="2">
        <v>45223.580046296294</v>
      </c>
      <c r="L204" s="1" t="s">
        <v>207</v>
      </c>
      <c r="M204" s="1">
        <v>1</v>
      </c>
      <c r="N204" s="1" t="s">
        <v>70</v>
      </c>
      <c r="O204" s="1" t="s">
        <v>71</v>
      </c>
      <c r="P204" s="1" t="s">
        <v>177</v>
      </c>
      <c r="Q204" s="1" t="s">
        <v>73</v>
      </c>
      <c r="R204" s="1" t="s">
        <v>73</v>
      </c>
      <c r="S204" s="1">
        <v>0</v>
      </c>
      <c r="T204" s="1">
        <v>0</v>
      </c>
      <c r="U204" s="1">
        <v>0</v>
      </c>
      <c r="V204" s="1">
        <v>1160000</v>
      </c>
      <c r="W204" s="1">
        <v>0</v>
      </c>
      <c r="X204" s="1" t="s">
        <v>73</v>
      </c>
      <c r="Y204" s="1" t="s">
        <v>89</v>
      </c>
      <c r="Z204" s="1" t="s">
        <v>1889</v>
      </c>
      <c r="AA204" s="1" t="s">
        <v>378</v>
      </c>
      <c r="AB204" s="1" t="s">
        <v>1960</v>
      </c>
      <c r="AC204" s="1"/>
      <c r="AD204" s="1" t="s">
        <v>76</v>
      </c>
      <c r="AE204" s="1" t="s">
        <v>65</v>
      </c>
      <c r="AF204" s="79">
        <v>45223</v>
      </c>
      <c r="AG204" s="1"/>
      <c r="AH204" s="79"/>
      <c r="AI204" s="1"/>
      <c r="AJ204" s="79"/>
      <c r="AK204" s="1"/>
      <c r="AL204" s="79"/>
      <c r="AM204" s="1"/>
      <c r="AN204" s="79"/>
      <c r="AO204" s="1" t="s">
        <v>1961</v>
      </c>
      <c r="AP204" s="1"/>
      <c r="AQ204" s="1" t="s">
        <v>93</v>
      </c>
      <c r="AR204" s="1">
        <v>1197001</v>
      </c>
      <c r="AS204" s="1" t="s">
        <v>1962</v>
      </c>
      <c r="AT204" s="1" t="s">
        <v>1963</v>
      </c>
      <c r="AU204" s="1">
        <v>1</v>
      </c>
      <c r="AV204" s="1">
        <v>0</v>
      </c>
      <c r="AW204" s="1">
        <v>1</v>
      </c>
      <c r="AX204" s="1">
        <v>0</v>
      </c>
      <c r="AY204" s="1">
        <v>0.45833333333333331</v>
      </c>
      <c r="AZ204" s="1" t="s">
        <v>931</v>
      </c>
      <c r="BA204" s="1">
        <v>13</v>
      </c>
      <c r="BB204" s="1">
        <v>0</v>
      </c>
      <c r="BC204" s="1">
        <v>11</v>
      </c>
      <c r="BD204" s="1">
        <v>0.45833333333333331</v>
      </c>
      <c r="BE204" s="1">
        <v>-32289</v>
      </c>
      <c r="BF204" s="1">
        <v>0.45833333333333331</v>
      </c>
      <c r="BG204" s="1">
        <v>60</v>
      </c>
      <c r="BH204" s="1" t="s">
        <v>600</v>
      </c>
      <c r="BI204" s="1" t="b">
        <v>1</v>
      </c>
      <c r="BJ204" s="1" t="b">
        <v>1</v>
      </c>
      <c r="BK204" s="1">
        <v>-45223.580048530093</v>
      </c>
      <c r="BL204" s="1">
        <v>-32290.541666666668</v>
      </c>
      <c r="BM204" s="1" t="s">
        <v>210</v>
      </c>
      <c r="BN204" s="1"/>
      <c r="BO204" s="1" t="s">
        <v>3653</v>
      </c>
      <c r="BP204" s="1" t="s">
        <v>207</v>
      </c>
    </row>
    <row r="205" spans="1:68" x14ac:dyDescent="0.25">
      <c r="A205" s="1">
        <v>17891</v>
      </c>
      <c r="B205" s="1">
        <v>52972403</v>
      </c>
      <c r="C205" s="1" t="s">
        <v>65</v>
      </c>
      <c r="D205" s="1" t="s">
        <v>80</v>
      </c>
      <c r="E205" s="1">
        <v>80761207</v>
      </c>
      <c r="F205" s="1" t="s">
        <v>173</v>
      </c>
      <c r="G205" s="1">
        <v>1197001</v>
      </c>
      <c r="H205" s="1" t="s">
        <v>110</v>
      </c>
      <c r="I205" s="1" t="s">
        <v>205</v>
      </c>
      <c r="J205" s="1" t="s">
        <v>206</v>
      </c>
      <c r="K205" s="2">
        <v>45223.589490740742</v>
      </c>
      <c r="L205" s="1" t="s">
        <v>207</v>
      </c>
      <c r="M205" s="1">
        <v>1</v>
      </c>
      <c r="N205" s="1" t="s">
        <v>70</v>
      </c>
      <c r="O205" s="1" t="s">
        <v>71</v>
      </c>
      <c r="P205" s="1" t="s">
        <v>177</v>
      </c>
      <c r="Q205" s="1" t="s">
        <v>73</v>
      </c>
      <c r="R205" s="1" t="s">
        <v>73</v>
      </c>
      <c r="S205" s="1">
        <v>0</v>
      </c>
      <c r="T205" s="1">
        <v>0</v>
      </c>
      <c r="U205" s="1">
        <v>0</v>
      </c>
      <c r="V205" s="1">
        <v>1160000</v>
      </c>
      <c r="W205" s="1">
        <v>0</v>
      </c>
      <c r="X205" s="1" t="s">
        <v>73</v>
      </c>
      <c r="Y205" s="1" t="s">
        <v>89</v>
      </c>
      <c r="Z205" s="1" t="s">
        <v>1987</v>
      </c>
      <c r="AA205" s="1" t="s">
        <v>592</v>
      </c>
      <c r="AB205" s="1" t="s">
        <v>1988</v>
      </c>
      <c r="AC205" s="1"/>
      <c r="AD205" s="1"/>
      <c r="AE205" s="1" t="s">
        <v>65</v>
      </c>
      <c r="AF205" s="79">
        <v>45223</v>
      </c>
      <c r="AG205" s="1" t="s">
        <v>76</v>
      </c>
      <c r="AH205" s="79">
        <v>45223</v>
      </c>
      <c r="AI205" s="1"/>
      <c r="AJ205" s="79"/>
      <c r="AK205" s="1"/>
      <c r="AL205" s="79"/>
      <c r="AM205" s="1" t="s">
        <v>173</v>
      </c>
      <c r="AN205" s="79">
        <v>45223</v>
      </c>
      <c r="AO205" s="1" t="s">
        <v>1989</v>
      </c>
      <c r="AP205" s="1"/>
      <c r="AQ205" s="1" t="s">
        <v>93</v>
      </c>
      <c r="AR205" s="1">
        <v>1197001</v>
      </c>
      <c r="AS205" s="1" t="s">
        <v>1990</v>
      </c>
      <c r="AT205" s="1" t="s">
        <v>85</v>
      </c>
      <c r="AU205" s="1">
        <v>1</v>
      </c>
      <c r="AV205" s="1">
        <v>1</v>
      </c>
      <c r="AW205" s="1">
        <v>0</v>
      </c>
      <c r="AX205" s="1">
        <v>3.2124999997904524E-2</v>
      </c>
      <c r="AY205" s="1">
        <v>4.1666666666666664E-2</v>
      </c>
      <c r="AZ205" s="1" t="s">
        <v>931</v>
      </c>
      <c r="BA205" s="1">
        <v>14</v>
      </c>
      <c r="BB205" s="1">
        <v>15</v>
      </c>
      <c r="BC205" s="1">
        <v>1</v>
      </c>
      <c r="BD205" s="1">
        <v>4.1666666666666664E-2</v>
      </c>
      <c r="BE205" s="1">
        <v>1</v>
      </c>
      <c r="BF205" s="1">
        <v>4.1666666666666664E-2</v>
      </c>
      <c r="BG205" s="1">
        <v>60</v>
      </c>
      <c r="BH205" s="1" t="s">
        <v>600</v>
      </c>
      <c r="BI205" s="1" t="b">
        <v>1</v>
      </c>
      <c r="BJ205" s="1" t="b">
        <v>1</v>
      </c>
      <c r="BK205" s="1">
        <v>4.2071030089573469E-2</v>
      </c>
      <c r="BL205" s="1">
        <v>4.1666666666666664E-2</v>
      </c>
      <c r="BM205" s="1" t="s">
        <v>210</v>
      </c>
      <c r="BN205" s="1"/>
      <c r="BO205" s="1" t="s">
        <v>3654</v>
      </c>
      <c r="BP205" s="1" t="s">
        <v>207</v>
      </c>
    </row>
    <row r="206" spans="1:68" x14ac:dyDescent="0.25">
      <c r="A206" s="1">
        <v>17892</v>
      </c>
      <c r="B206" s="1">
        <v>52972403</v>
      </c>
      <c r="C206" s="1" t="s">
        <v>65</v>
      </c>
      <c r="D206" s="1" t="s">
        <v>80</v>
      </c>
      <c r="E206" s="1">
        <v>80761207</v>
      </c>
      <c r="F206" s="1" t="s">
        <v>173</v>
      </c>
      <c r="G206" s="1">
        <v>1197001</v>
      </c>
      <c r="H206" s="1" t="s">
        <v>110</v>
      </c>
      <c r="I206" s="1" t="s">
        <v>205</v>
      </c>
      <c r="J206" s="1" t="s">
        <v>206</v>
      </c>
      <c r="K206" s="2">
        <v>45223.609513888892</v>
      </c>
      <c r="L206" s="1" t="s">
        <v>207</v>
      </c>
      <c r="M206" s="1">
        <v>1</v>
      </c>
      <c r="N206" s="1" t="s">
        <v>70</v>
      </c>
      <c r="O206" s="1" t="s">
        <v>71</v>
      </c>
      <c r="P206" s="1" t="s">
        <v>177</v>
      </c>
      <c r="Q206" s="1" t="s">
        <v>73</v>
      </c>
      <c r="R206" s="1" t="s">
        <v>73</v>
      </c>
      <c r="S206" s="1">
        <v>0</v>
      </c>
      <c r="T206" s="1">
        <v>0</v>
      </c>
      <c r="U206" s="1">
        <v>0</v>
      </c>
      <c r="V206" s="1">
        <v>1160000</v>
      </c>
      <c r="W206" s="1">
        <v>0</v>
      </c>
      <c r="X206" s="1" t="s">
        <v>73</v>
      </c>
      <c r="Y206" s="1" t="s">
        <v>89</v>
      </c>
      <c r="Z206" s="1" t="s">
        <v>1991</v>
      </c>
      <c r="AA206" s="1" t="s">
        <v>378</v>
      </c>
      <c r="AB206" s="1" t="s">
        <v>1960</v>
      </c>
      <c r="AC206" s="1"/>
      <c r="AD206" s="1"/>
      <c r="AE206" s="1" t="s">
        <v>65</v>
      </c>
      <c r="AF206" s="79">
        <v>45223</v>
      </c>
      <c r="AG206" s="1" t="s">
        <v>76</v>
      </c>
      <c r="AH206" s="79">
        <v>45223</v>
      </c>
      <c r="AI206" s="1"/>
      <c r="AJ206" s="79"/>
      <c r="AK206" s="1"/>
      <c r="AL206" s="79"/>
      <c r="AM206" s="1" t="s">
        <v>173</v>
      </c>
      <c r="AN206" s="79">
        <v>45223</v>
      </c>
      <c r="AO206" s="1" t="s">
        <v>1992</v>
      </c>
      <c r="AP206" s="1"/>
      <c r="AQ206" s="1" t="s">
        <v>93</v>
      </c>
      <c r="AR206" s="1">
        <v>1197001</v>
      </c>
      <c r="AS206" s="1" t="s">
        <v>1962</v>
      </c>
      <c r="AT206" s="1" t="s">
        <v>85</v>
      </c>
      <c r="AU206" s="1">
        <v>1</v>
      </c>
      <c r="AV206" s="1">
        <v>1</v>
      </c>
      <c r="AW206" s="1">
        <v>0</v>
      </c>
      <c r="AX206" s="1">
        <v>1.3026967593759764E-2</v>
      </c>
      <c r="AY206" s="1">
        <v>4.1666666666666664E-2</v>
      </c>
      <c r="AZ206" s="1" t="s">
        <v>931</v>
      </c>
      <c r="BA206" s="1">
        <v>14</v>
      </c>
      <c r="BB206" s="1">
        <v>15</v>
      </c>
      <c r="BC206" s="1">
        <v>1</v>
      </c>
      <c r="BD206" s="1">
        <v>4.1666666666666664E-2</v>
      </c>
      <c r="BE206" s="1">
        <v>1</v>
      </c>
      <c r="BF206" s="1">
        <v>4.1666666666666664E-2</v>
      </c>
      <c r="BG206" s="1">
        <v>60</v>
      </c>
      <c r="BH206" s="1" t="s">
        <v>600</v>
      </c>
      <c r="BI206" s="1" t="b">
        <v>1</v>
      </c>
      <c r="BJ206" s="1" t="b">
        <v>1</v>
      </c>
      <c r="BK206" s="1">
        <v>2.1892013894103002E-2</v>
      </c>
      <c r="BL206" s="1">
        <v>4.1666666666666664E-2</v>
      </c>
      <c r="BM206" s="1" t="s">
        <v>210</v>
      </c>
      <c r="BN206" s="1"/>
      <c r="BO206" s="1" t="s">
        <v>3655</v>
      </c>
      <c r="BP206" s="1" t="s">
        <v>207</v>
      </c>
    </row>
    <row r="207" spans="1:68" x14ac:dyDescent="0.25">
      <c r="A207" s="1">
        <v>17893</v>
      </c>
      <c r="B207" s="1">
        <v>52972403</v>
      </c>
      <c r="C207" s="1" t="s">
        <v>65</v>
      </c>
      <c r="D207" s="1" t="s">
        <v>1291</v>
      </c>
      <c r="E207" s="1">
        <v>79976737</v>
      </c>
      <c r="F207" s="1" t="s">
        <v>452</v>
      </c>
      <c r="G207" s="1">
        <v>8901</v>
      </c>
      <c r="H207" s="1" t="s">
        <v>232</v>
      </c>
      <c r="I207" s="1" t="s">
        <v>232</v>
      </c>
      <c r="J207" s="1" t="s">
        <v>233</v>
      </c>
      <c r="K207" s="2">
        <v>45223.68540509259</v>
      </c>
      <c r="L207" s="1" t="s">
        <v>933</v>
      </c>
      <c r="M207" s="1">
        <v>1</v>
      </c>
      <c r="N207" s="1" t="s">
        <v>1012</v>
      </c>
      <c r="O207" s="1" t="s">
        <v>915</v>
      </c>
      <c r="P207" s="1" t="s">
        <v>88</v>
      </c>
      <c r="Q207" s="1" t="s">
        <v>73</v>
      </c>
      <c r="R207" s="1" t="s">
        <v>73</v>
      </c>
      <c r="S207" s="1">
        <v>0</v>
      </c>
      <c r="T207" s="1">
        <v>0</v>
      </c>
      <c r="U207" s="1">
        <v>0</v>
      </c>
      <c r="V207" s="1">
        <v>1561400</v>
      </c>
      <c r="W207" s="1">
        <v>0</v>
      </c>
      <c r="X207" s="1" t="s">
        <v>73</v>
      </c>
      <c r="Y207" s="1" t="s">
        <v>74</v>
      </c>
      <c r="Z207" s="1" t="s">
        <v>1821</v>
      </c>
      <c r="AA207" s="1" t="s">
        <v>1809</v>
      </c>
      <c r="AB207" s="1" t="s">
        <v>75</v>
      </c>
      <c r="AC207" s="1"/>
      <c r="AD207" s="1" t="s">
        <v>76</v>
      </c>
      <c r="AE207" s="1" t="s">
        <v>65</v>
      </c>
      <c r="AF207" s="79">
        <v>45223</v>
      </c>
      <c r="AG207" s="1"/>
      <c r="AH207" s="79"/>
      <c r="AI207" s="1"/>
      <c r="AJ207" s="79"/>
      <c r="AK207" s="1"/>
      <c r="AL207" s="79"/>
      <c r="AM207" s="1"/>
      <c r="AN207" s="79"/>
      <c r="AO207" s="1" t="s">
        <v>1993</v>
      </c>
      <c r="AP207" s="1"/>
      <c r="AQ207" s="1" t="s">
        <v>77</v>
      </c>
      <c r="AR207" s="1">
        <v>8901</v>
      </c>
      <c r="AS207" s="1" t="s">
        <v>1811</v>
      </c>
      <c r="AT207" s="1" t="s">
        <v>1820</v>
      </c>
      <c r="AU207" s="1">
        <v>1</v>
      </c>
      <c r="AV207" s="1">
        <v>0</v>
      </c>
      <c r="AW207" s="1">
        <v>1</v>
      </c>
      <c r="AX207" s="1">
        <v>0</v>
      </c>
      <c r="AY207" s="1">
        <v>0.33333333333333331</v>
      </c>
      <c r="AZ207" s="1" t="s">
        <v>1813</v>
      </c>
      <c r="BA207" s="1">
        <v>16</v>
      </c>
      <c r="BB207" s="1">
        <v>0</v>
      </c>
      <c r="BC207" s="1">
        <v>8</v>
      </c>
      <c r="BD207" s="1">
        <v>0.33333333333333331</v>
      </c>
      <c r="BE207" s="1">
        <v>-32289</v>
      </c>
      <c r="BF207" s="1">
        <v>0.33333333333333331</v>
      </c>
      <c r="BG207" s="1">
        <v>60</v>
      </c>
      <c r="BH207" s="1" t="s">
        <v>600</v>
      </c>
      <c r="BI207" s="1" t="b">
        <v>1</v>
      </c>
      <c r="BJ207" s="1" t="b">
        <v>1</v>
      </c>
      <c r="BK207" s="1">
        <v>-45223.685413541665</v>
      </c>
      <c r="BL207" s="1">
        <v>-32290.666666666668</v>
      </c>
      <c r="BM207" s="1" t="s">
        <v>1814</v>
      </c>
      <c r="BN207" s="1"/>
      <c r="BO207" s="1" t="s">
        <v>3656</v>
      </c>
      <c r="BP207" s="1" t="s">
        <v>933</v>
      </c>
    </row>
    <row r="208" spans="1:68" x14ac:dyDescent="0.25">
      <c r="A208" s="1">
        <v>17893</v>
      </c>
      <c r="B208" s="1">
        <v>52972403</v>
      </c>
      <c r="C208" s="1" t="s">
        <v>65</v>
      </c>
      <c r="D208" s="1" t="s">
        <v>1291</v>
      </c>
      <c r="E208" s="1">
        <v>79976737</v>
      </c>
      <c r="F208" s="1" t="s">
        <v>452</v>
      </c>
      <c r="G208" s="1">
        <v>8901</v>
      </c>
      <c r="H208" s="1" t="s">
        <v>67</v>
      </c>
      <c r="I208" s="1" t="s">
        <v>1815</v>
      </c>
      <c r="J208" s="1" t="s">
        <v>233</v>
      </c>
      <c r="K208" s="2">
        <v>45223.68540509259</v>
      </c>
      <c r="L208" s="1" t="s">
        <v>933</v>
      </c>
      <c r="M208" s="1">
        <v>1</v>
      </c>
      <c r="N208" s="1" t="s">
        <v>1012</v>
      </c>
      <c r="O208" s="1" t="s">
        <v>915</v>
      </c>
      <c r="P208" s="1" t="s">
        <v>88</v>
      </c>
      <c r="Q208" s="1" t="s">
        <v>73</v>
      </c>
      <c r="R208" s="1" t="s">
        <v>73</v>
      </c>
      <c r="S208" s="1">
        <v>0</v>
      </c>
      <c r="T208" s="1">
        <v>0</v>
      </c>
      <c r="U208" s="1">
        <v>0</v>
      </c>
      <c r="V208" s="1">
        <v>1561400</v>
      </c>
      <c r="W208" s="1">
        <v>0</v>
      </c>
      <c r="X208" s="1" t="s">
        <v>73</v>
      </c>
      <c r="Y208" s="1" t="s">
        <v>74</v>
      </c>
      <c r="Z208" s="1" t="s">
        <v>1821</v>
      </c>
      <c r="AA208" s="1" t="s">
        <v>1809</v>
      </c>
      <c r="AB208" s="1" t="s">
        <v>75</v>
      </c>
      <c r="AC208" s="1"/>
      <c r="AD208" s="1" t="s">
        <v>76</v>
      </c>
      <c r="AE208" s="1" t="s">
        <v>65</v>
      </c>
      <c r="AF208" s="79">
        <v>45223</v>
      </c>
      <c r="AG208" s="1"/>
      <c r="AH208" s="79"/>
      <c r="AI208" s="1"/>
      <c r="AJ208" s="79"/>
      <c r="AK208" s="1"/>
      <c r="AL208" s="79"/>
      <c r="AM208" s="1"/>
      <c r="AN208" s="79"/>
      <c r="AO208" s="1" t="s">
        <v>1993</v>
      </c>
      <c r="AP208" s="1"/>
      <c r="AQ208" s="1" t="s">
        <v>77</v>
      </c>
      <c r="AR208" s="1">
        <v>8901</v>
      </c>
      <c r="AS208" s="1" t="s">
        <v>1811</v>
      </c>
      <c r="AT208" s="1" t="s">
        <v>1820</v>
      </c>
      <c r="AU208" s="1">
        <v>1</v>
      </c>
      <c r="AV208" s="1">
        <v>0</v>
      </c>
      <c r="AW208" s="1">
        <v>1</v>
      </c>
      <c r="AX208" s="1">
        <v>0</v>
      </c>
      <c r="AY208" s="1">
        <v>0.33333333333333331</v>
      </c>
      <c r="AZ208" s="1" t="s">
        <v>1813</v>
      </c>
      <c r="BA208" s="1">
        <v>16</v>
      </c>
      <c r="BB208" s="1">
        <v>0</v>
      </c>
      <c r="BC208" s="1">
        <v>8</v>
      </c>
      <c r="BD208" s="1">
        <v>0.33333333333333331</v>
      </c>
      <c r="BE208" s="1">
        <v>-32289</v>
      </c>
      <c r="BF208" s="1">
        <v>0.33333333333333331</v>
      </c>
      <c r="BG208" s="1">
        <v>60</v>
      </c>
      <c r="BH208" s="1" t="s">
        <v>600</v>
      </c>
      <c r="BI208" s="1" t="b">
        <v>1</v>
      </c>
      <c r="BJ208" s="1" t="b">
        <v>1</v>
      </c>
      <c r="BK208" s="1">
        <v>-45223.685413541665</v>
      </c>
      <c r="BL208" s="1">
        <v>-32290.666666666668</v>
      </c>
      <c r="BM208" s="1" t="s">
        <v>1816</v>
      </c>
      <c r="BN208" s="1"/>
      <c r="BO208" s="1" t="s">
        <v>3656</v>
      </c>
      <c r="BP208" s="1" t="s">
        <v>933</v>
      </c>
    </row>
    <row r="209" spans="1:68" x14ac:dyDescent="0.25">
      <c r="A209" s="1">
        <v>17894</v>
      </c>
      <c r="B209" s="1">
        <v>52972403</v>
      </c>
      <c r="C209" s="1" t="s">
        <v>65</v>
      </c>
      <c r="D209" s="1" t="s">
        <v>80</v>
      </c>
      <c r="E209" s="1">
        <v>79530286</v>
      </c>
      <c r="F209" s="1" t="s">
        <v>81</v>
      </c>
      <c r="G209" s="1">
        <v>8901</v>
      </c>
      <c r="H209" s="1" t="s">
        <v>232</v>
      </c>
      <c r="I209" s="1" t="s">
        <v>232</v>
      </c>
      <c r="J209" s="1" t="s">
        <v>233</v>
      </c>
      <c r="K209" s="2">
        <v>45223.68886574074</v>
      </c>
      <c r="L209" s="1" t="s">
        <v>933</v>
      </c>
      <c r="M209" s="1">
        <v>1</v>
      </c>
      <c r="N209" s="1" t="s">
        <v>1012</v>
      </c>
      <c r="O209" s="1" t="s">
        <v>915</v>
      </c>
      <c r="P209" s="1" t="s">
        <v>88</v>
      </c>
      <c r="Q209" s="1" t="s">
        <v>73</v>
      </c>
      <c r="R209" s="1" t="s">
        <v>73</v>
      </c>
      <c r="S209" s="1">
        <v>0</v>
      </c>
      <c r="T209" s="1">
        <v>0</v>
      </c>
      <c r="U209" s="1">
        <v>0</v>
      </c>
      <c r="V209" s="1">
        <v>1561400</v>
      </c>
      <c r="W209" s="1">
        <v>0</v>
      </c>
      <c r="X209" s="1" t="s">
        <v>73</v>
      </c>
      <c r="Y209" s="1" t="s">
        <v>74</v>
      </c>
      <c r="Z209" s="1" t="s">
        <v>1994</v>
      </c>
      <c r="AA209" s="1" t="s">
        <v>1809</v>
      </c>
      <c r="AB209" s="1" t="s">
        <v>75</v>
      </c>
      <c r="AC209" s="1"/>
      <c r="AD209" s="1"/>
      <c r="AE209" s="1" t="s">
        <v>65</v>
      </c>
      <c r="AF209" s="79">
        <v>45223</v>
      </c>
      <c r="AG209" s="1" t="s">
        <v>76</v>
      </c>
      <c r="AH209" s="79">
        <v>45224</v>
      </c>
      <c r="AI209" s="1" t="s">
        <v>241</v>
      </c>
      <c r="AJ209" s="79">
        <v>45224</v>
      </c>
      <c r="AK209" s="1" t="s">
        <v>231</v>
      </c>
      <c r="AL209" s="79">
        <v>45224</v>
      </c>
      <c r="AM209" s="1" t="s">
        <v>81</v>
      </c>
      <c r="AN209" s="79">
        <v>45224</v>
      </c>
      <c r="AO209" s="1" t="s">
        <v>1995</v>
      </c>
      <c r="AP209" s="1"/>
      <c r="AQ209" s="1" t="s">
        <v>77</v>
      </c>
      <c r="AR209" s="1">
        <v>8901</v>
      </c>
      <c r="AS209" s="1" t="s">
        <v>1811</v>
      </c>
      <c r="AT209" s="1" t="s">
        <v>1996</v>
      </c>
      <c r="AU209" s="1">
        <v>1</v>
      </c>
      <c r="AV209" s="1">
        <v>0</v>
      </c>
      <c r="AW209" s="1">
        <v>1</v>
      </c>
      <c r="AX209" s="1">
        <v>0.69669927083305083</v>
      </c>
      <c r="AY209" s="1">
        <v>0.79166666666666663</v>
      </c>
      <c r="AZ209" s="1" t="s">
        <v>1813</v>
      </c>
      <c r="BA209" s="1">
        <v>16</v>
      </c>
      <c r="BB209" s="1">
        <v>11</v>
      </c>
      <c r="BC209" s="1">
        <v>19</v>
      </c>
      <c r="BD209" s="1">
        <v>0.79166666666666663</v>
      </c>
      <c r="BE209" s="1">
        <v>2</v>
      </c>
      <c r="BF209" s="1">
        <v>0.79166666666666663</v>
      </c>
      <c r="BG209" s="1">
        <v>60</v>
      </c>
      <c r="BH209" s="1" t="s">
        <v>600</v>
      </c>
      <c r="BI209" s="1" t="b">
        <v>1</v>
      </c>
      <c r="BJ209" s="1" t="b">
        <v>1</v>
      </c>
      <c r="BK209" s="1">
        <v>0.79503468750044703</v>
      </c>
      <c r="BL209" s="1">
        <v>0.79166666666666663</v>
      </c>
      <c r="BM209" s="1" t="s">
        <v>1814</v>
      </c>
      <c r="BN209" s="1"/>
      <c r="BO209" s="1" t="s">
        <v>3657</v>
      </c>
      <c r="BP209" s="1" t="s">
        <v>933</v>
      </c>
    </row>
    <row r="210" spans="1:68" x14ac:dyDescent="0.25">
      <c r="A210" s="1">
        <v>17894</v>
      </c>
      <c r="B210" s="1">
        <v>52972403</v>
      </c>
      <c r="C210" s="1" t="s">
        <v>65</v>
      </c>
      <c r="D210" s="1" t="s">
        <v>80</v>
      </c>
      <c r="E210" s="1">
        <v>79530286</v>
      </c>
      <c r="F210" s="1" t="s">
        <v>81</v>
      </c>
      <c r="G210" s="1">
        <v>8901</v>
      </c>
      <c r="H210" s="1" t="s">
        <v>67</v>
      </c>
      <c r="I210" s="1" t="s">
        <v>1815</v>
      </c>
      <c r="J210" s="1" t="s">
        <v>233</v>
      </c>
      <c r="K210" s="2">
        <v>45223.68886574074</v>
      </c>
      <c r="L210" s="1" t="s">
        <v>933</v>
      </c>
      <c r="M210" s="1">
        <v>1</v>
      </c>
      <c r="N210" s="1" t="s">
        <v>1012</v>
      </c>
      <c r="O210" s="1" t="s">
        <v>915</v>
      </c>
      <c r="P210" s="1" t="s">
        <v>88</v>
      </c>
      <c r="Q210" s="1" t="s">
        <v>73</v>
      </c>
      <c r="R210" s="1" t="s">
        <v>73</v>
      </c>
      <c r="S210" s="1">
        <v>0</v>
      </c>
      <c r="T210" s="1">
        <v>0</v>
      </c>
      <c r="U210" s="1">
        <v>0</v>
      </c>
      <c r="V210" s="1">
        <v>1561400</v>
      </c>
      <c r="W210" s="1">
        <v>0</v>
      </c>
      <c r="X210" s="1" t="s">
        <v>73</v>
      </c>
      <c r="Y210" s="1" t="s">
        <v>74</v>
      </c>
      <c r="Z210" s="1" t="s">
        <v>1994</v>
      </c>
      <c r="AA210" s="1" t="s">
        <v>1809</v>
      </c>
      <c r="AB210" s="1" t="s">
        <v>75</v>
      </c>
      <c r="AC210" s="1"/>
      <c r="AD210" s="1"/>
      <c r="AE210" s="1" t="s">
        <v>65</v>
      </c>
      <c r="AF210" s="79">
        <v>45223</v>
      </c>
      <c r="AG210" s="1" t="s">
        <v>76</v>
      </c>
      <c r="AH210" s="79">
        <v>45224</v>
      </c>
      <c r="AI210" s="1" t="s">
        <v>241</v>
      </c>
      <c r="AJ210" s="79">
        <v>45224</v>
      </c>
      <c r="AK210" s="1" t="s">
        <v>231</v>
      </c>
      <c r="AL210" s="79">
        <v>45224</v>
      </c>
      <c r="AM210" s="1" t="s">
        <v>81</v>
      </c>
      <c r="AN210" s="79">
        <v>45224</v>
      </c>
      <c r="AO210" s="1" t="s">
        <v>1995</v>
      </c>
      <c r="AP210" s="1"/>
      <c r="AQ210" s="1" t="s">
        <v>77</v>
      </c>
      <c r="AR210" s="1">
        <v>8901</v>
      </c>
      <c r="AS210" s="1" t="s">
        <v>1811</v>
      </c>
      <c r="AT210" s="1" t="s">
        <v>1996</v>
      </c>
      <c r="AU210" s="1">
        <v>1</v>
      </c>
      <c r="AV210" s="1">
        <v>0</v>
      </c>
      <c r="AW210" s="1">
        <v>1</v>
      </c>
      <c r="AX210" s="1">
        <v>0.69669927083305083</v>
      </c>
      <c r="AY210" s="1">
        <v>0.79166666666666663</v>
      </c>
      <c r="AZ210" s="1" t="s">
        <v>1813</v>
      </c>
      <c r="BA210" s="1">
        <v>16</v>
      </c>
      <c r="BB210" s="1">
        <v>11</v>
      </c>
      <c r="BC210" s="1">
        <v>19</v>
      </c>
      <c r="BD210" s="1">
        <v>0.79166666666666663</v>
      </c>
      <c r="BE210" s="1">
        <v>2</v>
      </c>
      <c r="BF210" s="1">
        <v>0.79166666666666663</v>
      </c>
      <c r="BG210" s="1">
        <v>60</v>
      </c>
      <c r="BH210" s="1" t="s">
        <v>600</v>
      </c>
      <c r="BI210" s="1" t="b">
        <v>1</v>
      </c>
      <c r="BJ210" s="1" t="b">
        <v>1</v>
      </c>
      <c r="BK210" s="1">
        <v>0.79503468750044703</v>
      </c>
      <c r="BL210" s="1">
        <v>0.79166666666666663</v>
      </c>
      <c r="BM210" s="1" t="s">
        <v>1816</v>
      </c>
      <c r="BN210" s="1"/>
      <c r="BO210" s="1" t="s">
        <v>3657</v>
      </c>
      <c r="BP210" s="1" t="s">
        <v>933</v>
      </c>
    </row>
    <row r="211" spans="1:68" x14ac:dyDescent="0.25">
      <c r="A211" s="1">
        <v>17896</v>
      </c>
      <c r="B211" s="1">
        <v>52972403</v>
      </c>
      <c r="C211" s="1" t="s">
        <v>65</v>
      </c>
      <c r="D211" s="1" t="s">
        <v>80</v>
      </c>
      <c r="E211" s="1">
        <v>79530286</v>
      </c>
      <c r="F211" s="1" t="s">
        <v>81</v>
      </c>
      <c r="G211" s="1">
        <v>4841001</v>
      </c>
      <c r="H211" s="1" t="s">
        <v>67</v>
      </c>
      <c r="I211" s="1" t="s">
        <v>68</v>
      </c>
      <c r="J211" s="1" t="s">
        <v>714</v>
      </c>
      <c r="K211" s="2">
        <v>45226.499548611115</v>
      </c>
      <c r="L211" s="1" t="s">
        <v>1872</v>
      </c>
      <c r="M211" s="1">
        <v>1</v>
      </c>
      <c r="N211" s="1" t="s">
        <v>1012</v>
      </c>
      <c r="O211" s="1" t="s">
        <v>915</v>
      </c>
      <c r="P211" s="1" t="s">
        <v>72</v>
      </c>
      <c r="Q211" s="1" t="s">
        <v>73</v>
      </c>
      <c r="R211" s="1" t="s">
        <v>73</v>
      </c>
      <c r="S211" s="1">
        <v>0</v>
      </c>
      <c r="T211" s="1">
        <v>0</v>
      </c>
      <c r="U211" s="1">
        <v>0</v>
      </c>
      <c r="V211" s="1">
        <v>1160000</v>
      </c>
      <c r="W211" s="1">
        <v>0</v>
      </c>
      <c r="X211" s="1" t="s">
        <v>73</v>
      </c>
      <c r="Y211" s="1" t="s">
        <v>74</v>
      </c>
      <c r="Z211" s="1" t="s">
        <v>1997</v>
      </c>
      <c r="AA211" s="1"/>
      <c r="AB211" s="1" t="s">
        <v>75</v>
      </c>
      <c r="AC211" s="1"/>
      <c r="AD211" s="1"/>
      <c r="AE211" s="1" t="s">
        <v>65</v>
      </c>
      <c r="AF211" s="79">
        <v>45226</v>
      </c>
      <c r="AG211" s="1" t="s">
        <v>76</v>
      </c>
      <c r="AH211" s="79">
        <v>45226</v>
      </c>
      <c r="AI211" s="1" t="s">
        <v>66</v>
      </c>
      <c r="AJ211" s="79">
        <v>45226</v>
      </c>
      <c r="AK211" s="1" t="s">
        <v>231</v>
      </c>
      <c r="AL211" s="79">
        <v>45231</v>
      </c>
      <c r="AM211" s="1" t="s">
        <v>81</v>
      </c>
      <c r="AN211" s="79">
        <v>45231</v>
      </c>
      <c r="AO211" s="1" t="s">
        <v>1998</v>
      </c>
      <c r="AP211" s="1"/>
      <c r="AQ211" s="1" t="s">
        <v>77</v>
      </c>
      <c r="AR211" s="1">
        <v>4841001</v>
      </c>
      <c r="AS211" s="1" t="s">
        <v>1999</v>
      </c>
      <c r="AT211" s="1" t="s">
        <v>85</v>
      </c>
      <c r="AU211" s="1">
        <v>1</v>
      </c>
      <c r="AV211" s="1">
        <v>1</v>
      </c>
      <c r="AW211" s="1">
        <v>0</v>
      </c>
      <c r="AX211" s="1">
        <v>4.154502314486308E-2</v>
      </c>
      <c r="AY211" s="1">
        <v>3.125</v>
      </c>
      <c r="AZ211" s="1" t="s">
        <v>928</v>
      </c>
      <c r="BA211" s="1">
        <v>11</v>
      </c>
      <c r="BB211" s="1">
        <v>14</v>
      </c>
      <c r="BC211" s="1">
        <v>3</v>
      </c>
      <c r="BD211" s="1">
        <v>0.125</v>
      </c>
      <c r="BE211" s="1">
        <v>4</v>
      </c>
      <c r="BF211" s="1">
        <v>3.125</v>
      </c>
      <c r="BG211" s="1">
        <v>57</v>
      </c>
      <c r="BH211" s="1" t="s">
        <v>600</v>
      </c>
      <c r="BI211" s="1" t="b">
        <v>1</v>
      </c>
      <c r="BJ211" s="1" t="b">
        <v>1</v>
      </c>
      <c r="BK211" s="1">
        <v>5.1096688310208265</v>
      </c>
      <c r="BL211" s="1">
        <v>3.125</v>
      </c>
      <c r="BM211" s="1" t="s">
        <v>1365</v>
      </c>
      <c r="BN211" s="1"/>
      <c r="BO211" s="1" t="s">
        <v>3658</v>
      </c>
      <c r="BP211" s="1" t="s">
        <v>1872</v>
      </c>
    </row>
    <row r="212" spans="1:68" x14ac:dyDescent="0.25">
      <c r="A212" s="1">
        <v>17897</v>
      </c>
      <c r="B212" s="1">
        <v>52972403</v>
      </c>
      <c r="C212" s="1" t="s">
        <v>65</v>
      </c>
      <c r="D212" s="1" t="s">
        <v>80</v>
      </c>
      <c r="E212" s="1">
        <v>79530286</v>
      </c>
      <c r="F212" s="1" t="s">
        <v>81</v>
      </c>
      <c r="G212" s="1">
        <v>8901</v>
      </c>
      <c r="H212" s="1" t="s">
        <v>232</v>
      </c>
      <c r="I212" s="1" t="s">
        <v>232</v>
      </c>
      <c r="J212" s="1" t="s">
        <v>233</v>
      </c>
      <c r="K212" s="2">
        <v>45229.598796296297</v>
      </c>
      <c r="L212" s="1" t="s">
        <v>933</v>
      </c>
      <c r="M212" s="1">
        <v>1</v>
      </c>
      <c r="N212" s="1" t="s">
        <v>70</v>
      </c>
      <c r="O212" s="1" t="s">
        <v>71</v>
      </c>
      <c r="P212" s="1" t="s">
        <v>88</v>
      </c>
      <c r="Q212" s="1" t="s">
        <v>73</v>
      </c>
      <c r="R212" s="1" t="s">
        <v>73</v>
      </c>
      <c r="S212" s="1">
        <v>0</v>
      </c>
      <c r="T212" s="1">
        <v>0</v>
      </c>
      <c r="U212" s="1">
        <v>0</v>
      </c>
      <c r="V212" s="1">
        <v>1561400</v>
      </c>
      <c r="W212" s="1">
        <v>0</v>
      </c>
      <c r="X212" s="1" t="s">
        <v>73</v>
      </c>
      <c r="Y212" s="1" t="s">
        <v>74</v>
      </c>
      <c r="Z212" s="1" t="s">
        <v>2000</v>
      </c>
      <c r="AA212" s="1" t="s">
        <v>1809</v>
      </c>
      <c r="AB212" s="1" t="s">
        <v>75</v>
      </c>
      <c r="AC212" s="1"/>
      <c r="AD212" s="1"/>
      <c r="AE212" s="1" t="s">
        <v>65</v>
      </c>
      <c r="AF212" s="79">
        <v>45229</v>
      </c>
      <c r="AG212" s="1" t="s">
        <v>76</v>
      </c>
      <c r="AH212" s="79">
        <v>45230</v>
      </c>
      <c r="AI212" s="1" t="s">
        <v>241</v>
      </c>
      <c r="AJ212" s="79">
        <v>45230</v>
      </c>
      <c r="AK212" s="1" t="s">
        <v>231</v>
      </c>
      <c r="AL212" s="79">
        <v>45231</v>
      </c>
      <c r="AM212" s="1" t="s">
        <v>81</v>
      </c>
      <c r="AN212" s="79">
        <v>45231</v>
      </c>
      <c r="AO212" s="1" t="s">
        <v>2001</v>
      </c>
      <c r="AP212" s="1"/>
      <c r="AQ212" s="1" t="s">
        <v>77</v>
      </c>
      <c r="AR212" s="1">
        <v>8901</v>
      </c>
      <c r="AS212" s="1" t="s">
        <v>1811</v>
      </c>
      <c r="AT212" s="1" t="s">
        <v>85</v>
      </c>
      <c r="AU212" s="1">
        <v>1</v>
      </c>
      <c r="AV212" s="1">
        <v>1</v>
      </c>
      <c r="AW212" s="1">
        <v>0</v>
      </c>
      <c r="AX212" s="1">
        <v>1.0920642361088539</v>
      </c>
      <c r="AY212" s="1">
        <v>2</v>
      </c>
      <c r="AZ212" s="1" t="s">
        <v>934</v>
      </c>
      <c r="BA212" s="1">
        <v>14</v>
      </c>
      <c r="BB212" s="1">
        <v>14</v>
      </c>
      <c r="BC212" s="1">
        <v>-24</v>
      </c>
      <c r="BD212" s="1">
        <v>-1</v>
      </c>
      <c r="BE212" s="1">
        <v>3</v>
      </c>
      <c r="BF212" s="1">
        <v>2</v>
      </c>
      <c r="BG212" s="1">
        <v>56</v>
      </c>
      <c r="BH212" s="1" t="s">
        <v>600</v>
      </c>
      <c r="BI212" s="1" t="b">
        <v>1</v>
      </c>
      <c r="BJ212" s="1" t="b">
        <v>1</v>
      </c>
      <c r="BK212" s="1">
        <v>1.9935034259251552</v>
      </c>
      <c r="BL212" s="1">
        <v>2</v>
      </c>
      <c r="BM212" s="1" t="s">
        <v>1814</v>
      </c>
      <c r="BN212" s="1"/>
      <c r="BO212" s="1" t="s">
        <v>3659</v>
      </c>
      <c r="BP212" s="1" t="s">
        <v>933</v>
      </c>
    </row>
    <row r="213" spans="1:68" x14ac:dyDescent="0.25">
      <c r="A213" s="1">
        <v>17898</v>
      </c>
      <c r="B213" s="1">
        <v>52972403</v>
      </c>
      <c r="C213" s="1" t="s">
        <v>65</v>
      </c>
      <c r="D213" s="1" t="s">
        <v>80</v>
      </c>
      <c r="E213" s="1">
        <v>80761207</v>
      </c>
      <c r="F213" s="1" t="s">
        <v>173</v>
      </c>
      <c r="G213" s="1">
        <v>1197001</v>
      </c>
      <c r="H213" s="1" t="s">
        <v>110</v>
      </c>
      <c r="I213" s="1" t="s">
        <v>205</v>
      </c>
      <c r="J213" s="1" t="s">
        <v>206</v>
      </c>
      <c r="K213" s="2">
        <v>45229.61577546296</v>
      </c>
      <c r="L213" s="1" t="s">
        <v>207</v>
      </c>
      <c r="M213" s="1">
        <v>1</v>
      </c>
      <c r="N213" s="1" t="s">
        <v>70</v>
      </c>
      <c r="O213" s="1" t="s">
        <v>71</v>
      </c>
      <c r="P213" s="1" t="s">
        <v>177</v>
      </c>
      <c r="Q213" s="1" t="s">
        <v>73</v>
      </c>
      <c r="R213" s="1" t="s">
        <v>73</v>
      </c>
      <c r="S213" s="1">
        <v>0</v>
      </c>
      <c r="T213" s="1">
        <v>0</v>
      </c>
      <c r="U213" s="1">
        <v>0</v>
      </c>
      <c r="V213" s="1">
        <v>1160000</v>
      </c>
      <c r="W213" s="1">
        <v>0</v>
      </c>
      <c r="X213" s="1" t="s">
        <v>73</v>
      </c>
      <c r="Y213" s="1" t="s">
        <v>89</v>
      </c>
      <c r="Z213" s="1" t="s">
        <v>2002</v>
      </c>
      <c r="AA213" s="1" t="s">
        <v>378</v>
      </c>
      <c r="AB213" s="1" t="s">
        <v>2003</v>
      </c>
      <c r="AC213" s="1"/>
      <c r="AD213" s="1"/>
      <c r="AE213" s="1" t="s">
        <v>65</v>
      </c>
      <c r="AF213" s="79">
        <v>45229</v>
      </c>
      <c r="AG213" s="1" t="s">
        <v>76</v>
      </c>
      <c r="AH213" s="79">
        <v>45230</v>
      </c>
      <c r="AI213" s="1"/>
      <c r="AJ213" s="79"/>
      <c r="AK213" s="1"/>
      <c r="AL213" s="79"/>
      <c r="AM213" s="1" t="s">
        <v>173</v>
      </c>
      <c r="AN213" s="79">
        <v>45231</v>
      </c>
      <c r="AO213" s="1" t="s">
        <v>2004</v>
      </c>
      <c r="AP213" s="1"/>
      <c r="AQ213" s="1" t="s">
        <v>93</v>
      </c>
      <c r="AR213" s="1">
        <v>1197001</v>
      </c>
      <c r="AS213" s="1" t="s">
        <v>2005</v>
      </c>
      <c r="AT213" s="1" t="s">
        <v>1812</v>
      </c>
      <c r="AU213" s="1">
        <v>1</v>
      </c>
      <c r="AV213" s="1">
        <v>0</v>
      </c>
      <c r="AW213" s="1">
        <v>1</v>
      </c>
      <c r="AX213" s="1">
        <v>1.0777265393480775</v>
      </c>
      <c r="AY213" s="1">
        <v>1.75</v>
      </c>
      <c r="AZ213" s="1" t="s">
        <v>209</v>
      </c>
      <c r="BA213" s="1">
        <v>14</v>
      </c>
      <c r="BB213" s="1">
        <v>8</v>
      </c>
      <c r="BC213" s="1">
        <v>18</v>
      </c>
      <c r="BD213" s="1">
        <v>0.75</v>
      </c>
      <c r="BE213" s="1">
        <v>3</v>
      </c>
      <c r="BF213" s="1">
        <v>1.75</v>
      </c>
      <c r="BG213" s="1">
        <v>56</v>
      </c>
      <c r="BH213" s="1" t="s">
        <v>600</v>
      </c>
      <c r="BI213" s="1" t="b">
        <v>1</v>
      </c>
      <c r="BJ213" s="1" t="b">
        <v>1</v>
      </c>
      <c r="BK213" s="1">
        <v>1.7231115393515211</v>
      </c>
      <c r="BL213" s="1">
        <v>1.75</v>
      </c>
      <c r="BM213" s="1" t="s">
        <v>210</v>
      </c>
      <c r="BN213" s="1"/>
      <c r="BO213" s="1" t="s">
        <v>3660</v>
      </c>
      <c r="BP213" s="1" t="s">
        <v>207</v>
      </c>
    </row>
    <row r="214" spans="1:68" x14ac:dyDescent="0.25">
      <c r="A214" s="1">
        <v>17899</v>
      </c>
      <c r="B214" s="1">
        <v>52972403</v>
      </c>
      <c r="C214" s="1" t="s">
        <v>65</v>
      </c>
      <c r="D214" s="1" t="s">
        <v>80</v>
      </c>
      <c r="E214" s="1">
        <v>80761207</v>
      </c>
      <c r="F214" s="1" t="s">
        <v>173</v>
      </c>
      <c r="G214" s="1">
        <v>1197001</v>
      </c>
      <c r="H214" s="1" t="s">
        <v>110</v>
      </c>
      <c r="I214" s="1" t="s">
        <v>205</v>
      </c>
      <c r="J214" s="1" t="s">
        <v>206</v>
      </c>
      <c r="K214" s="2">
        <v>45229.615844907406</v>
      </c>
      <c r="L214" s="1" t="s">
        <v>207</v>
      </c>
      <c r="M214" s="1">
        <v>1</v>
      </c>
      <c r="N214" s="1" t="s">
        <v>70</v>
      </c>
      <c r="O214" s="1" t="s">
        <v>71</v>
      </c>
      <c r="P214" s="1" t="s">
        <v>177</v>
      </c>
      <c r="Q214" s="1" t="s">
        <v>73</v>
      </c>
      <c r="R214" s="1" t="s">
        <v>73</v>
      </c>
      <c r="S214" s="1">
        <v>0</v>
      </c>
      <c r="T214" s="1">
        <v>0</v>
      </c>
      <c r="U214" s="1">
        <v>0</v>
      </c>
      <c r="V214" s="1">
        <v>1160000</v>
      </c>
      <c r="W214" s="1">
        <v>0</v>
      </c>
      <c r="X214" s="1" t="s">
        <v>73</v>
      </c>
      <c r="Y214" s="1" t="s">
        <v>89</v>
      </c>
      <c r="Z214" s="1" t="s">
        <v>2006</v>
      </c>
      <c r="AA214" s="1" t="s">
        <v>378</v>
      </c>
      <c r="AB214" s="1" t="s">
        <v>2007</v>
      </c>
      <c r="AC214" s="1"/>
      <c r="AD214" s="1"/>
      <c r="AE214" s="1" t="s">
        <v>65</v>
      </c>
      <c r="AF214" s="79">
        <v>45229</v>
      </c>
      <c r="AG214" s="1" t="s">
        <v>76</v>
      </c>
      <c r="AH214" s="79">
        <v>45230</v>
      </c>
      <c r="AI214" s="1"/>
      <c r="AJ214" s="79"/>
      <c r="AK214" s="1"/>
      <c r="AL214" s="79"/>
      <c r="AM214" s="1" t="s">
        <v>173</v>
      </c>
      <c r="AN214" s="79">
        <v>45231</v>
      </c>
      <c r="AO214" s="1" t="s">
        <v>2008</v>
      </c>
      <c r="AP214" s="1"/>
      <c r="AQ214" s="1" t="s">
        <v>93</v>
      </c>
      <c r="AR214" s="1">
        <v>1197001</v>
      </c>
      <c r="AS214" s="1" t="s">
        <v>2009</v>
      </c>
      <c r="AT214" s="1" t="s">
        <v>1812</v>
      </c>
      <c r="AU214" s="1">
        <v>1</v>
      </c>
      <c r="AV214" s="1">
        <v>0</v>
      </c>
      <c r="AW214" s="1">
        <v>1</v>
      </c>
      <c r="AX214" s="1">
        <v>1.0793661226853146</v>
      </c>
      <c r="AY214" s="1">
        <v>1.75</v>
      </c>
      <c r="AZ214" s="1" t="s">
        <v>209</v>
      </c>
      <c r="BA214" s="1">
        <v>14</v>
      </c>
      <c r="BB214" s="1">
        <v>8</v>
      </c>
      <c r="BC214" s="1">
        <v>18</v>
      </c>
      <c r="BD214" s="1">
        <v>0.75</v>
      </c>
      <c r="BE214" s="1">
        <v>3</v>
      </c>
      <c r="BF214" s="1">
        <v>1.75</v>
      </c>
      <c r="BG214" s="1">
        <v>56</v>
      </c>
      <c r="BH214" s="1" t="s">
        <v>600</v>
      </c>
      <c r="BI214" s="1" t="b">
        <v>1</v>
      </c>
      <c r="BJ214" s="1" t="b">
        <v>1</v>
      </c>
      <c r="BK214" s="1">
        <v>1.722968668982503</v>
      </c>
      <c r="BL214" s="1">
        <v>1.75</v>
      </c>
      <c r="BM214" s="1" t="s">
        <v>210</v>
      </c>
      <c r="BN214" s="1"/>
      <c r="BO214" s="1" t="s">
        <v>3661</v>
      </c>
      <c r="BP214" s="1" t="s">
        <v>207</v>
      </c>
    </row>
    <row r="215" spans="1:68" x14ac:dyDescent="0.25">
      <c r="A215" s="1">
        <v>17900</v>
      </c>
      <c r="B215" s="1">
        <v>52972403</v>
      </c>
      <c r="C215" s="1" t="s">
        <v>65</v>
      </c>
      <c r="D215" s="1" t="s">
        <v>80</v>
      </c>
      <c r="E215" s="1">
        <v>80761207</v>
      </c>
      <c r="F215" s="1" t="s">
        <v>173</v>
      </c>
      <c r="G215" s="1">
        <v>1197001</v>
      </c>
      <c r="H215" s="1" t="s">
        <v>110</v>
      </c>
      <c r="I215" s="1" t="s">
        <v>205</v>
      </c>
      <c r="J215" s="1" t="s">
        <v>206</v>
      </c>
      <c r="K215" s="2">
        <v>45229.615879629629</v>
      </c>
      <c r="L215" s="1" t="s">
        <v>207</v>
      </c>
      <c r="M215" s="1">
        <v>1</v>
      </c>
      <c r="N215" s="1" t="s">
        <v>70</v>
      </c>
      <c r="O215" s="1" t="s">
        <v>71</v>
      </c>
      <c r="P215" s="1" t="s">
        <v>177</v>
      </c>
      <c r="Q215" s="1" t="s">
        <v>73</v>
      </c>
      <c r="R215" s="1" t="s">
        <v>73</v>
      </c>
      <c r="S215" s="1">
        <v>0</v>
      </c>
      <c r="T215" s="1">
        <v>0</v>
      </c>
      <c r="U215" s="1">
        <v>0</v>
      </c>
      <c r="V215" s="1">
        <v>1160000</v>
      </c>
      <c r="W215" s="1">
        <v>0</v>
      </c>
      <c r="X215" s="1" t="s">
        <v>73</v>
      </c>
      <c r="Y215" s="1" t="s">
        <v>89</v>
      </c>
      <c r="Z215" s="1" t="s">
        <v>2010</v>
      </c>
      <c r="AA215" s="1" t="s">
        <v>378</v>
      </c>
      <c r="AB215" s="1" t="s">
        <v>2011</v>
      </c>
      <c r="AC215" s="1"/>
      <c r="AD215" s="1"/>
      <c r="AE215" s="1" t="s">
        <v>65</v>
      </c>
      <c r="AF215" s="79">
        <v>45229</v>
      </c>
      <c r="AG215" s="1" t="s">
        <v>76</v>
      </c>
      <c r="AH215" s="79">
        <v>45230</v>
      </c>
      <c r="AI215" s="1"/>
      <c r="AJ215" s="79"/>
      <c r="AK215" s="1"/>
      <c r="AL215" s="79"/>
      <c r="AM215" s="1" t="s">
        <v>173</v>
      </c>
      <c r="AN215" s="79">
        <v>45231</v>
      </c>
      <c r="AO215" s="1" t="s">
        <v>2012</v>
      </c>
      <c r="AP215" s="1"/>
      <c r="AQ215" s="1" t="s">
        <v>93</v>
      </c>
      <c r="AR215" s="1">
        <v>1197001</v>
      </c>
      <c r="AS215" s="1" t="s">
        <v>2013</v>
      </c>
      <c r="AT215" s="1" t="s">
        <v>1812</v>
      </c>
      <c r="AU215" s="1">
        <v>1</v>
      </c>
      <c r="AV215" s="1">
        <v>0</v>
      </c>
      <c r="AW215" s="1">
        <v>1</v>
      </c>
      <c r="AX215" s="1">
        <v>1.0830171643538051</v>
      </c>
      <c r="AY215" s="1">
        <v>1.75</v>
      </c>
      <c r="AZ215" s="1" t="s">
        <v>209</v>
      </c>
      <c r="BA215" s="1">
        <v>14</v>
      </c>
      <c r="BB215" s="1">
        <v>8</v>
      </c>
      <c r="BC215" s="1">
        <v>18</v>
      </c>
      <c r="BD215" s="1">
        <v>0.75</v>
      </c>
      <c r="BE215" s="1">
        <v>3</v>
      </c>
      <c r="BF215" s="1">
        <v>1.75</v>
      </c>
      <c r="BG215" s="1">
        <v>56</v>
      </c>
      <c r="BH215" s="1" t="s">
        <v>600</v>
      </c>
      <c r="BI215" s="1" t="b">
        <v>1</v>
      </c>
      <c r="BJ215" s="1" t="b">
        <v>1</v>
      </c>
      <c r="BK215" s="1">
        <v>1.7228443634303403</v>
      </c>
      <c r="BL215" s="1">
        <v>1.75</v>
      </c>
      <c r="BM215" s="1" t="s">
        <v>210</v>
      </c>
      <c r="BN215" s="1"/>
      <c r="BO215" s="1" t="s">
        <v>3662</v>
      </c>
      <c r="BP215" s="1" t="s">
        <v>207</v>
      </c>
    </row>
    <row r="216" spans="1:68" x14ac:dyDescent="0.25">
      <c r="A216" s="1">
        <v>17901</v>
      </c>
      <c r="B216" s="1">
        <v>52972403</v>
      </c>
      <c r="C216" s="1" t="s">
        <v>65</v>
      </c>
      <c r="D216" s="1" t="s">
        <v>80</v>
      </c>
      <c r="E216" s="1">
        <v>80761207</v>
      </c>
      <c r="F216" s="1" t="s">
        <v>173</v>
      </c>
      <c r="G216" s="1">
        <v>1197001</v>
      </c>
      <c r="H216" s="1" t="s">
        <v>110</v>
      </c>
      <c r="I216" s="1" t="s">
        <v>205</v>
      </c>
      <c r="J216" s="1" t="s">
        <v>206</v>
      </c>
      <c r="K216" s="2">
        <v>45229.615937499999</v>
      </c>
      <c r="L216" s="1" t="s">
        <v>207</v>
      </c>
      <c r="M216" s="1">
        <v>1</v>
      </c>
      <c r="N216" s="1" t="s">
        <v>70</v>
      </c>
      <c r="O216" s="1" t="s">
        <v>71</v>
      </c>
      <c r="P216" s="1" t="s">
        <v>177</v>
      </c>
      <c r="Q216" s="1" t="s">
        <v>73</v>
      </c>
      <c r="R216" s="1" t="s">
        <v>73</v>
      </c>
      <c r="S216" s="1">
        <v>0</v>
      </c>
      <c r="T216" s="1">
        <v>0</v>
      </c>
      <c r="U216" s="1">
        <v>0</v>
      </c>
      <c r="V216" s="1">
        <v>1160000</v>
      </c>
      <c r="W216" s="1">
        <v>0</v>
      </c>
      <c r="X216" s="1" t="s">
        <v>73</v>
      </c>
      <c r="Y216" s="1" t="s">
        <v>89</v>
      </c>
      <c r="Z216" s="1" t="s">
        <v>2014</v>
      </c>
      <c r="AA216" s="1" t="s">
        <v>378</v>
      </c>
      <c r="AB216" s="1" t="s">
        <v>2015</v>
      </c>
      <c r="AC216" s="1"/>
      <c r="AD216" s="1"/>
      <c r="AE216" s="1" t="s">
        <v>65</v>
      </c>
      <c r="AF216" s="79">
        <v>45229</v>
      </c>
      <c r="AG216" s="1" t="s">
        <v>76</v>
      </c>
      <c r="AH216" s="79">
        <v>45230</v>
      </c>
      <c r="AI216" s="1"/>
      <c r="AJ216" s="79"/>
      <c r="AK216" s="1"/>
      <c r="AL216" s="79"/>
      <c r="AM216" s="1" t="s">
        <v>173</v>
      </c>
      <c r="AN216" s="79">
        <v>45231</v>
      </c>
      <c r="AO216" s="1" t="s">
        <v>2016</v>
      </c>
      <c r="AP216" s="1"/>
      <c r="AQ216" s="1" t="s">
        <v>93</v>
      </c>
      <c r="AR216" s="1">
        <v>1197001</v>
      </c>
      <c r="AS216" s="1" t="s">
        <v>2017</v>
      </c>
      <c r="AT216" s="1" t="s">
        <v>1812</v>
      </c>
      <c r="AU216" s="1">
        <v>1</v>
      </c>
      <c r="AV216" s="1">
        <v>0</v>
      </c>
      <c r="AW216" s="1">
        <v>1</v>
      </c>
      <c r="AX216" s="1">
        <v>1.0900504282399197</v>
      </c>
      <c r="AY216" s="1">
        <v>1.75</v>
      </c>
      <c r="AZ216" s="1" t="s">
        <v>209</v>
      </c>
      <c r="BA216" s="1">
        <v>14</v>
      </c>
      <c r="BB216" s="1">
        <v>8</v>
      </c>
      <c r="BC216" s="1">
        <v>18</v>
      </c>
      <c r="BD216" s="1">
        <v>0.75</v>
      </c>
      <c r="BE216" s="1">
        <v>3</v>
      </c>
      <c r="BF216" s="1">
        <v>1.75</v>
      </c>
      <c r="BG216" s="1">
        <v>56</v>
      </c>
      <c r="BH216" s="1" t="s">
        <v>600</v>
      </c>
      <c r="BI216" s="1" t="b">
        <v>1</v>
      </c>
      <c r="BJ216" s="1" t="b">
        <v>1</v>
      </c>
      <c r="BK216" s="1">
        <v>1.7225975347246276</v>
      </c>
      <c r="BL216" s="1">
        <v>1.75</v>
      </c>
      <c r="BM216" s="1" t="s">
        <v>210</v>
      </c>
      <c r="BN216" s="1"/>
      <c r="BO216" s="1" t="s">
        <v>3663</v>
      </c>
      <c r="BP216" s="1" t="s">
        <v>207</v>
      </c>
    </row>
    <row r="217" spans="1:68" x14ac:dyDescent="0.25">
      <c r="A217" s="1">
        <v>17902</v>
      </c>
      <c r="B217" s="1">
        <v>52972403</v>
      </c>
      <c r="C217" s="1" t="s">
        <v>65</v>
      </c>
      <c r="D217" s="1" t="s">
        <v>80</v>
      </c>
      <c r="E217" s="1">
        <v>80761207</v>
      </c>
      <c r="F217" s="1" t="s">
        <v>173</v>
      </c>
      <c r="G217" s="1">
        <v>1197001</v>
      </c>
      <c r="H217" s="1" t="s">
        <v>110</v>
      </c>
      <c r="I217" s="1" t="s">
        <v>205</v>
      </c>
      <c r="J217" s="1" t="s">
        <v>206</v>
      </c>
      <c r="K217" s="2">
        <v>45229.615995370368</v>
      </c>
      <c r="L217" s="1" t="s">
        <v>207</v>
      </c>
      <c r="M217" s="1">
        <v>1</v>
      </c>
      <c r="N217" s="1" t="s">
        <v>70</v>
      </c>
      <c r="O217" s="1" t="s">
        <v>71</v>
      </c>
      <c r="P217" s="1" t="s">
        <v>177</v>
      </c>
      <c r="Q217" s="1" t="s">
        <v>73</v>
      </c>
      <c r="R217" s="1" t="s">
        <v>73</v>
      </c>
      <c r="S217" s="1">
        <v>0</v>
      </c>
      <c r="T217" s="1">
        <v>0</v>
      </c>
      <c r="U217" s="1">
        <v>0</v>
      </c>
      <c r="V217" s="1">
        <v>1160000</v>
      </c>
      <c r="W217" s="1">
        <v>0</v>
      </c>
      <c r="X217" s="1" t="s">
        <v>73</v>
      </c>
      <c r="Y217" s="1" t="s">
        <v>89</v>
      </c>
      <c r="Z217" s="1" t="s">
        <v>2018</v>
      </c>
      <c r="AA217" s="1" t="s">
        <v>378</v>
      </c>
      <c r="AB217" s="1" t="s">
        <v>2019</v>
      </c>
      <c r="AC217" s="1"/>
      <c r="AD217" s="1"/>
      <c r="AE217" s="1" t="s">
        <v>65</v>
      </c>
      <c r="AF217" s="79">
        <v>45229</v>
      </c>
      <c r="AG217" s="1" t="s">
        <v>76</v>
      </c>
      <c r="AH217" s="79">
        <v>45230</v>
      </c>
      <c r="AI217" s="1"/>
      <c r="AJ217" s="79"/>
      <c r="AK217" s="1"/>
      <c r="AL217" s="79"/>
      <c r="AM217" s="1" t="s">
        <v>173</v>
      </c>
      <c r="AN217" s="79">
        <v>45231</v>
      </c>
      <c r="AO217" s="1" t="s">
        <v>2020</v>
      </c>
      <c r="AP217" s="1"/>
      <c r="AQ217" s="1" t="s">
        <v>93</v>
      </c>
      <c r="AR217" s="1">
        <v>1197001</v>
      </c>
      <c r="AS217" s="1" t="s">
        <v>2021</v>
      </c>
      <c r="AT217" s="1" t="s">
        <v>1812</v>
      </c>
      <c r="AU217" s="1">
        <v>1</v>
      </c>
      <c r="AV217" s="1">
        <v>0</v>
      </c>
      <c r="AW217" s="1">
        <v>1</v>
      </c>
      <c r="AX217" s="1">
        <v>1.0909241203698912</v>
      </c>
      <c r="AY217" s="1">
        <v>1.75</v>
      </c>
      <c r="AZ217" s="1" t="s">
        <v>209</v>
      </c>
      <c r="BA217" s="1">
        <v>14</v>
      </c>
      <c r="BB217" s="1">
        <v>8</v>
      </c>
      <c r="BC217" s="1">
        <v>18</v>
      </c>
      <c r="BD217" s="1">
        <v>0.75</v>
      </c>
      <c r="BE217" s="1">
        <v>3</v>
      </c>
      <c r="BF217" s="1">
        <v>1.75</v>
      </c>
      <c r="BG217" s="1">
        <v>56</v>
      </c>
      <c r="BH217" s="1" t="s">
        <v>600</v>
      </c>
      <c r="BI217" s="1" t="b">
        <v>1</v>
      </c>
      <c r="BJ217" s="1" t="b">
        <v>1</v>
      </c>
      <c r="BK217" s="1">
        <v>1.7224237731497851</v>
      </c>
      <c r="BL217" s="1">
        <v>1.75</v>
      </c>
      <c r="BM217" s="1" t="s">
        <v>210</v>
      </c>
      <c r="BN217" s="1"/>
      <c r="BO217" s="1" t="s">
        <v>3664</v>
      </c>
      <c r="BP217" s="1" t="s">
        <v>207</v>
      </c>
    </row>
    <row r="218" spans="1:68" x14ac:dyDescent="0.25">
      <c r="A218" s="1">
        <v>17903</v>
      </c>
      <c r="B218" s="1">
        <v>52972403</v>
      </c>
      <c r="C218" s="1" t="s">
        <v>65</v>
      </c>
      <c r="D218" s="1" t="s">
        <v>80</v>
      </c>
      <c r="E218" s="1">
        <v>80100889</v>
      </c>
      <c r="F218" s="1" t="s">
        <v>109</v>
      </c>
      <c r="G218" s="1">
        <v>1060001</v>
      </c>
      <c r="H218" s="1" t="s">
        <v>110</v>
      </c>
      <c r="I218" s="1" t="s">
        <v>133</v>
      </c>
      <c r="J218" s="1" t="s">
        <v>134</v>
      </c>
      <c r="K218" s="2">
        <v>45230.53974537037</v>
      </c>
      <c r="L218" s="1" t="s">
        <v>135</v>
      </c>
      <c r="M218" s="1">
        <v>1</v>
      </c>
      <c r="N218" s="1" t="s">
        <v>70</v>
      </c>
      <c r="O218" s="1" t="s">
        <v>71</v>
      </c>
      <c r="P218" s="1" t="s">
        <v>72</v>
      </c>
      <c r="Q218" s="1" t="s">
        <v>73</v>
      </c>
      <c r="R218" s="1" t="s">
        <v>73</v>
      </c>
      <c r="S218" s="1">
        <v>0</v>
      </c>
      <c r="T218" s="1">
        <v>0</v>
      </c>
      <c r="U218" s="1">
        <v>0</v>
      </c>
      <c r="V218" s="1">
        <v>2173400</v>
      </c>
      <c r="W218" s="1">
        <v>0</v>
      </c>
      <c r="X218" s="1" t="s">
        <v>73</v>
      </c>
      <c r="Y218" s="1" t="s">
        <v>89</v>
      </c>
      <c r="Z218" s="1" t="s">
        <v>2022</v>
      </c>
      <c r="AA218" s="1" t="s">
        <v>2023</v>
      </c>
      <c r="AB218" s="1" t="s">
        <v>2024</v>
      </c>
      <c r="AC218" s="1"/>
      <c r="AD218" s="1"/>
      <c r="AE218" s="1" t="s">
        <v>65</v>
      </c>
      <c r="AF218" s="79">
        <v>45230</v>
      </c>
      <c r="AG218" s="1" t="s">
        <v>76</v>
      </c>
      <c r="AH218" s="79">
        <v>45230</v>
      </c>
      <c r="AI218" s="1"/>
      <c r="AJ218" s="79"/>
      <c r="AK218" s="1"/>
      <c r="AL218" s="79"/>
      <c r="AM218" s="1" t="s">
        <v>109</v>
      </c>
      <c r="AN218" s="79">
        <v>45231</v>
      </c>
      <c r="AO218" s="1" t="s">
        <v>2025</v>
      </c>
      <c r="AP218" s="1"/>
      <c r="AQ218" s="1" t="s">
        <v>93</v>
      </c>
      <c r="AR218" s="1">
        <v>1060001</v>
      </c>
      <c r="AS218" s="1" t="s">
        <v>2026</v>
      </c>
      <c r="AT218" s="1" t="s">
        <v>85</v>
      </c>
      <c r="AU218" s="1">
        <v>1</v>
      </c>
      <c r="AV218" s="1">
        <v>1</v>
      </c>
      <c r="AW218" s="1">
        <v>0</v>
      </c>
      <c r="AX218" s="1">
        <v>0.17072665509476792</v>
      </c>
      <c r="AY218" s="1">
        <v>0.83333333333333337</v>
      </c>
      <c r="AZ218" s="1" t="s">
        <v>920</v>
      </c>
      <c r="BA218" s="1">
        <v>12</v>
      </c>
      <c r="BB218" s="1">
        <v>8</v>
      </c>
      <c r="BC218" s="1">
        <v>20</v>
      </c>
      <c r="BD218" s="1">
        <v>0.83333333333333337</v>
      </c>
      <c r="BE218" s="1">
        <v>2</v>
      </c>
      <c r="BF218" s="1">
        <v>0.83333333333333337</v>
      </c>
      <c r="BG218" s="1">
        <v>55</v>
      </c>
      <c r="BH218" s="1" t="s">
        <v>600</v>
      </c>
      <c r="BI218" s="1" t="b">
        <v>1</v>
      </c>
      <c r="BJ218" s="1" t="b">
        <v>1</v>
      </c>
      <c r="BK218" s="1">
        <v>0.80517665509250946</v>
      </c>
      <c r="BL218" s="1">
        <v>0.83333333333333337</v>
      </c>
      <c r="BM218" s="1" t="s">
        <v>138</v>
      </c>
      <c r="BN218" s="1"/>
      <c r="BO218" s="1" t="s">
        <v>3665</v>
      </c>
      <c r="BP218" s="1" t="s">
        <v>135</v>
      </c>
    </row>
    <row r="219" spans="1:68" x14ac:dyDescent="0.25">
      <c r="A219" s="1">
        <v>17904</v>
      </c>
      <c r="B219" s="1">
        <v>52972403</v>
      </c>
      <c r="C219" s="1" t="s">
        <v>65</v>
      </c>
      <c r="D219" s="1" t="s">
        <v>80</v>
      </c>
      <c r="E219" s="1">
        <v>79348017</v>
      </c>
      <c r="F219" s="1" t="s">
        <v>324</v>
      </c>
      <c r="G219" s="1">
        <v>4025001</v>
      </c>
      <c r="H219" s="1" t="s">
        <v>67</v>
      </c>
      <c r="I219" s="1" t="s">
        <v>325</v>
      </c>
      <c r="J219" s="1" t="s">
        <v>326</v>
      </c>
      <c r="K219" s="2">
        <v>45230.675104166665</v>
      </c>
      <c r="L219" s="1" t="s">
        <v>835</v>
      </c>
      <c r="M219" s="1">
        <v>1</v>
      </c>
      <c r="N219" s="1" t="s">
        <v>70</v>
      </c>
      <c r="O219" s="1" t="s">
        <v>71</v>
      </c>
      <c r="P219" s="1" t="s">
        <v>88</v>
      </c>
      <c r="Q219" s="1" t="s">
        <v>73</v>
      </c>
      <c r="R219" s="1" t="s">
        <v>73</v>
      </c>
      <c r="S219" s="1">
        <v>0</v>
      </c>
      <c r="T219" s="1">
        <v>0</v>
      </c>
      <c r="U219" s="1">
        <v>0</v>
      </c>
      <c r="V219" s="1">
        <v>1353600</v>
      </c>
      <c r="W219" s="1">
        <v>0</v>
      </c>
      <c r="X219" s="1" t="s">
        <v>73</v>
      </c>
      <c r="Y219" s="1" t="s">
        <v>89</v>
      </c>
      <c r="Z219" s="1" t="s">
        <v>2027</v>
      </c>
      <c r="AA219" s="1" t="s">
        <v>136</v>
      </c>
      <c r="AB219" s="1" t="s">
        <v>2028</v>
      </c>
      <c r="AC219" s="1"/>
      <c r="AD219" s="1"/>
      <c r="AE219" s="1" t="s">
        <v>65</v>
      </c>
      <c r="AF219" s="79">
        <v>45230</v>
      </c>
      <c r="AG219" s="1" t="s">
        <v>76</v>
      </c>
      <c r="AH219" s="79">
        <v>45231</v>
      </c>
      <c r="AI219" s="1"/>
      <c r="AJ219" s="79"/>
      <c r="AK219" s="1"/>
      <c r="AL219" s="79"/>
      <c r="AM219" s="1" t="s">
        <v>324</v>
      </c>
      <c r="AN219" s="79">
        <v>45231</v>
      </c>
      <c r="AO219" s="1" t="s">
        <v>2029</v>
      </c>
      <c r="AP219" s="1"/>
      <c r="AQ219" s="1" t="s">
        <v>93</v>
      </c>
      <c r="AR219" s="1">
        <v>4025001</v>
      </c>
      <c r="AS219" s="1" t="s">
        <v>2030</v>
      </c>
      <c r="AT219" s="1" t="s">
        <v>85</v>
      </c>
      <c r="AU219" s="1">
        <v>1</v>
      </c>
      <c r="AV219" s="1">
        <v>1</v>
      </c>
      <c r="AW219" s="1">
        <v>0</v>
      </c>
      <c r="AX219" s="1">
        <v>0.73597094907745486</v>
      </c>
      <c r="AY219" s="1">
        <v>0.79166666666666663</v>
      </c>
      <c r="AZ219" s="1" t="s">
        <v>327</v>
      </c>
      <c r="BA219" s="1">
        <v>16</v>
      </c>
      <c r="BB219" s="1">
        <v>11</v>
      </c>
      <c r="BC219" s="1">
        <v>19</v>
      </c>
      <c r="BD219" s="1">
        <v>0.79166666666666663</v>
      </c>
      <c r="BE219" s="1">
        <v>2</v>
      </c>
      <c r="BF219" s="1">
        <v>0.79166666666666663</v>
      </c>
      <c r="BG219" s="1">
        <v>55</v>
      </c>
      <c r="BH219" s="1" t="s">
        <v>600</v>
      </c>
      <c r="BI219" s="1" t="b">
        <v>1</v>
      </c>
      <c r="BJ219" s="1" t="b">
        <v>1</v>
      </c>
      <c r="BK219" s="1">
        <v>0.78837187500175787</v>
      </c>
      <c r="BL219" s="1">
        <v>0.79166666666666663</v>
      </c>
      <c r="BM219" s="1" t="s">
        <v>1392</v>
      </c>
      <c r="BN219" s="1"/>
      <c r="BO219" s="1" t="s">
        <v>3666</v>
      </c>
      <c r="BP219" s="1" t="s">
        <v>835</v>
      </c>
    </row>
    <row r="220" spans="1:68" x14ac:dyDescent="0.25">
      <c r="A220" s="1">
        <v>17905</v>
      </c>
      <c r="B220" s="1">
        <v>52972403</v>
      </c>
      <c r="C220" s="1" t="s">
        <v>65</v>
      </c>
      <c r="D220" s="1" t="s">
        <v>80</v>
      </c>
      <c r="E220" s="1">
        <v>79348017</v>
      </c>
      <c r="F220" s="1" t="s">
        <v>324</v>
      </c>
      <c r="G220" s="1">
        <v>4025001</v>
      </c>
      <c r="H220" s="1" t="s">
        <v>67</v>
      </c>
      <c r="I220" s="1" t="s">
        <v>325</v>
      </c>
      <c r="J220" s="1" t="s">
        <v>326</v>
      </c>
      <c r="K220" s="2">
        <v>45230.675127314818</v>
      </c>
      <c r="L220" s="1" t="s">
        <v>835</v>
      </c>
      <c r="M220" s="1">
        <v>1</v>
      </c>
      <c r="N220" s="1" t="s">
        <v>70</v>
      </c>
      <c r="O220" s="1" t="s">
        <v>71</v>
      </c>
      <c r="P220" s="1" t="s">
        <v>88</v>
      </c>
      <c r="Q220" s="1" t="s">
        <v>73</v>
      </c>
      <c r="R220" s="1" t="s">
        <v>73</v>
      </c>
      <c r="S220" s="1">
        <v>0</v>
      </c>
      <c r="T220" s="1">
        <v>0</v>
      </c>
      <c r="U220" s="1">
        <v>0</v>
      </c>
      <c r="V220" s="1">
        <v>1203200</v>
      </c>
      <c r="W220" s="1">
        <v>0</v>
      </c>
      <c r="X220" s="1" t="s">
        <v>73</v>
      </c>
      <c r="Y220" s="1" t="s">
        <v>89</v>
      </c>
      <c r="Z220" s="1" t="s">
        <v>2031</v>
      </c>
      <c r="AA220" s="1" t="s">
        <v>136</v>
      </c>
      <c r="AB220" s="1" t="s">
        <v>2032</v>
      </c>
      <c r="AC220" s="1"/>
      <c r="AD220" s="1"/>
      <c r="AE220" s="1" t="s">
        <v>65</v>
      </c>
      <c r="AF220" s="79">
        <v>45230</v>
      </c>
      <c r="AG220" s="1" t="s">
        <v>76</v>
      </c>
      <c r="AH220" s="79">
        <v>45231</v>
      </c>
      <c r="AI220" s="1"/>
      <c r="AJ220" s="79"/>
      <c r="AK220" s="1"/>
      <c r="AL220" s="79"/>
      <c r="AM220" s="1" t="s">
        <v>324</v>
      </c>
      <c r="AN220" s="79">
        <v>45231</v>
      </c>
      <c r="AO220" s="1" t="s">
        <v>2033</v>
      </c>
      <c r="AP220" s="1"/>
      <c r="AQ220" s="1" t="s">
        <v>93</v>
      </c>
      <c r="AR220" s="1">
        <v>4025001</v>
      </c>
      <c r="AS220" s="1" t="s">
        <v>2034</v>
      </c>
      <c r="AT220" s="1" t="s">
        <v>1812</v>
      </c>
      <c r="AU220" s="1">
        <v>1</v>
      </c>
      <c r="AV220" s="1">
        <v>0</v>
      </c>
      <c r="AW220" s="1">
        <v>1</v>
      </c>
      <c r="AX220" s="1">
        <v>0.74460879629623378</v>
      </c>
      <c r="AY220" s="1">
        <v>0.79166666666666663</v>
      </c>
      <c r="AZ220" s="1" t="s">
        <v>327</v>
      </c>
      <c r="BA220" s="1">
        <v>16</v>
      </c>
      <c r="BB220" s="1">
        <v>11</v>
      </c>
      <c r="BC220" s="1">
        <v>19</v>
      </c>
      <c r="BD220" s="1">
        <v>0.79166666666666663</v>
      </c>
      <c r="BE220" s="1">
        <v>2</v>
      </c>
      <c r="BF220" s="1">
        <v>0.79166666666666663</v>
      </c>
      <c r="BG220" s="1">
        <v>55</v>
      </c>
      <c r="BH220" s="1" t="s">
        <v>600</v>
      </c>
      <c r="BI220" s="1" t="b">
        <v>1</v>
      </c>
      <c r="BJ220" s="1" t="b">
        <v>1</v>
      </c>
      <c r="BK220" s="1">
        <v>0.78821821759629529</v>
      </c>
      <c r="BL220" s="1">
        <v>0.79166666666666663</v>
      </c>
      <c r="BM220" s="1" t="s">
        <v>1392</v>
      </c>
      <c r="BN220" s="1"/>
      <c r="BO220" s="1" t="s">
        <v>3667</v>
      </c>
      <c r="BP220" s="1" t="s">
        <v>835</v>
      </c>
    </row>
    <row r="221" spans="1:68" x14ac:dyDescent="0.25">
      <c r="A221" s="1">
        <v>17906</v>
      </c>
      <c r="B221" s="1">
        <v>52972403</v>
      </c>
      <c r="C221" s="1" t="s">
        <v>65</v>
      </c>
      <c r="D221" s="1" t="s">
        <v>1322</v>
      </c>
      <c r="E221" s="1">
        <v>80096369</v>
      </c>
      <c r="F221" s="1" t="s">
        <v>66</v>
      </c>
      <c r="G221" s="1">
        <v>4841001</v>
      </c>
      <c r="H221" s="1" t="s">
        <v>67</v>
      </c>
      <c r="I221" s="1" t="s">
        <v>68</v>
      </c>
      <c r="J221" s="1" t="s">
        <v>714</v>
      </c>
      <c r="K221" s="2">
        <v>45231.381979166668</v>
      </c>
      <c r="L221" s="1" t="s">
        <v>1872</v>
      </c>
      <c r="M221" s="1">
        <v>2</v>
      </c>
      <c r="N221" s="1" t="s">
        <v>70</v>
      </c>
      <c r="O221" s="1" t="s">
        <v>71</v>
      </c>
      <c r="P221" s="1" t="s">
        <v>72</v>
      </c>
      <c r="Q221" s="1" t="s">
        <v>73</v>
      </c>
      <c r="R221" s="1" t="s">
        <v>73</v>
      </c>
      <c r="S221" s="1">
        <v>0</v>
      </c>
      <c r="T221" s="1">
        <v>0</v>
      </c>
      <c r="U221" s="1">
        <v>0</v>
      </c>
      <c r="V221" s="1">
        <v>1160000</v>
      </c>
      <c r="W221" s="1">
        <v>0</v>
      </c>
      <c r="X221" s="1" t="s">
        <v>73</v>
      </c>
      <c r="Y221" s="1" t="s">
        <v>74</v>
      </c>
      <c r="Z221" s="1" t="s">
        <v>2035</v>
      </c>
      <c r="AA221" s="1"/>
      <c r="AB221" s="1" t="s">
        <v>75</v>
      </c>
      <c r="AC221" s="1" t="s">
        <v>66</v>
      </c>
      <c r="AD221" s="1"/>
      <c r="AE221" s="1" t="s">
        <v>65</v>
      </c>
      <c r="AF221" s="79">
        <v>45231</v>
      </c>
      <c r="AG221" s="1" t="s">
        <v>76</v>
      </c>
      <c r="AH221" s="79">
        <v>45232</v>
      </c>
      <c r="AI221" s="1"/>
      <c r="AJ221" s="79"/>
      <c r="AK221" s="1"/>
      <c r="AL221" s="79"/>
      <c r="AM221" s="1"/>
      <c r="AN221" s="79"/>
      <c r="AO221" s="1" t="s">
        <v>2036</v>
      </c>
      <c r="AP221" s="1" t="s">
        <v>2037</v>
      </c>
      <c r="AQ221" s="1" t="s">
        <v>77</v>
      </c>
      <c r="AR221" s="1">
        <v>4841001</v>
      </c>
      <c r="AS221" s="1" t="s">
        <v>78</v>
      </c>
      <c r="AT221" s="1" t="s">
        <v>2038</v>
      </c>
      <c r="AU221" s="1">
        <v>2</v>
      </c>
      <c r="AV221" s="1">
        <v>0</v>
      </c>
      <c r="AW221" s="1">
        <v>2</v>
      </c>
      <c r="AX221" s="1">
        <v>1.087800613422587</v>
      </c>
      <c r="AY221" s="1">
        <v>0.625</v>
      </c>
      <c r="AZ221" s="1" t="s">
        <v>79</v>
      </c>
      <c r="BA221" s="1">
        <v>9</v>
      </c>
      <c r="BB221" s="1">
        <v>0</v>
      </c>
      <c r="BC221" s="1">
        <v>15</v>
      </c>
      <c r="BD221" s="1">
        <v>0.625</v>
      </c>
      <c r="BE221" s="1">
        <v>-32295</v>
      </c>
      <c r="BF221" s="1">
        <v>0.625</v>
      </c>
      <c r="BG221" s="1">
        <v>54</v>
      </c>
      <c r="BH221" s="1" t="s">
        <v>600</v>
      </c>
      <c r="BI221" s="1" t="b">
        <v>1</v>
      </c>
      <c r="BJ221" s="1" t="b">
        <v>1</v>
      </c>
      <c r="BK221" s="1">
        <v>-45231.381989351852</v>
      </c>
      <c r="BL221" s="1">
        <v>-32296.375</v>
      </c>
      <c r="BM221" s="1" t="s">
        <v>1365</v>
      </c>
      <c r="BN221" s="1"/>
      <c r="BO221" s="1" t="s">
        <v>3668</v>
      </c>
      <c r="BP221" s="1" t="s">
        <v>1872</v>
      </c>
    </row>
    <row r="222" spans="1:68" x14ac:dyDescent="0.25">
      <c r="A222" s="1">
        <v>17907</v>
      </c>
      <c r="B222" s="1">
        <v>52972403</v>
      </c>
      <c r="C222" s="1" t="s">
        <v>65</v>
      </c>
      <c r="D222" s="1" t="s">
        <v>80</v>
      </c>
      <c r="E222" s="1">
        <v>80100889</v>
      </c>
      <c r="F222" s="1" t="s">
        <v>109</v>
      </c>
      <c r="G222" s="1">
        <v>1512001</v>
      </c>
      <c r="H222" s="1" t="s">
        <v>110</v>
      </c>
      <c r="I222" s="1" t="s">
        <v>111</v>
      </c>
      <c r="J222" s="1" t="s">
        <v>112</v>
      </c>
      <c r="K222" s="2">
        <v>45231.694247685184</v>
      </c>
      <c r="L222" s="1" t="s">
        <v>113</v>
      </c>
      <c r="M222" s="1">
        <v>1</v>
      </c>
      <c r="N222" s="1" t="s">
        <v>70</v>
      </c>
      <c r="O222" s="1" t="s">
        <v>71</v>
      </c>
      <c r="P222" s="1" t="s">
        <v>72</v>
      </c>
      <c r="Q222" s="1" t="s">
        <v>73</v>
      </c>
      <c r="R222" s="1" t="s">
        <v>73</v>
      </c>
      <c r="S222" s="1">
        <v>0</v>
      </c>
      <c r="T222" s="1">
        <v>0</v>
      </c>
      <c r="U222" s="1">
        <v>0</v>
      </c>
      <c r="V222" s="1">
        <v>1192800</v>
      </c>
      <c r="W222" s="1">
        <v>0</v>
      </c>
      <c r="X222" s="1" t="s">
        <v>73</v>
      </c>
      <c r="Y222" s="1" t="s">
        <v>89</v>
      </c>
      <c r="Z222" s="1" t="s">
        <v>114</v>
      </c>
      <c r="AA222" s="1" t="s">
        <v>115</v>
      </c>
      <c r="AB222" s="1" t="s">
        <v>116</v>
      </c>
      <c r="AC222" s="1"/>
      <c r="AD222" s="1"/>
      <c r="AE222" s="1" t="s">
        <v>65</v>
      </c>
      <c r="AF222" s="79">
        <v>45231</v>
      </c>
      <c r="AG222" s="1" t="s">
        <v>76</v>
      </c>
      <c r="AH222" s="79">
        <v>45232</v>
      </c>
      <c r="AI222" s="1"/>
      <c r="AJ222" s="79"/>
      <c r="AK222" s="1"/>
      <c r="AL222" s="79"/>
      <c r="AM222" s="1" t="s">
        <v>109</v>
      </c>
      <c r="AN222" s="79">
        <v>45232</v>
      </c>
      <c r="AO222" s="1" t="s">
        <v>117</v>
      </c>
      <c r="AP222" s="1"/>
      <c r="AQ222" s="1" t="s">
        <v>93</v>
      </c>
      <c r="AR222" s="1">
        <v>1512001</v>
      </c>
      <c r="AS222" s="1" t="s">
        <v>118</v>
      </c>
      <c r="AT222" s="1" t="s">
        <v>85</v>
      </c>
      <c r="AU222" s="1">
        <v>1</v>
      </c>
      <c r="AV222" s="1">
        <v>1</v>
      </c>
      <c r="AW222" s="1">
        <v>0</v>
      </c>
      <c r="AX222" s="1">
        <v>0.77783391204138752</v>
      </c>
      <c r="AY222" s="1">
        <v>0.95833333333333337</v>
      </c>
      <c r="AZ222" s="1" t="s">
        <v>119</v>
      </c>
      <c r="BA222" s="1">
        <v>16</v>
      </c>
      <c r="BB222" s="1">
        <v>15</v>
      </c>
      <c r="BC222" s="1">
        <v>23</v>
      </c>
      <c r="BD222" s="1">
        <v>0.95833333333333337</v>
      </c>
      <c r="BE222" s="1">
        <v>2</v>
      </c>
      <c r="BF222" s="1">
        <v>0.95833333333333337</v>
      </c>
      <c r="BG222" s="1">
        <v>54</v>
      </c>
      <c r="BH222" s="1" t="s">
        <v>600</v>
      </c>
      <c r="BI222" s="1" t="b">
        <v>1</v>
      </c>
      <c r="BJ222" s="1" t="b">
        <v>1</v>
      </c>
      <c r="BK222" s="1">
        <v>0.96055350694950903</v>
      </c>
      <c r="BL222" s="1">
        <v>0.95833333333333337</v>
      </c>
      <c r="BM222" s="1" t="s">
        <v>120</v>
      </c>
      <c r="BN222" s="1"/>
      <c r="BO222" s="1" t="s">
        <v>3669</v>
      </c>
      <c r="BP222" s="1" t="s">
        <v>113</v>
      </c>
    </row>
    <row r="223" spans="1:68" x14ac:dyDescent="0.25">
      <c r="A223" s="1">
        <v>17908</v>
      </c>
      <c r="B223" s="1">
        <v>52972403</v>
      </c>
      <c r="C223" s="1" t="s">
        <v>65</v>
      </c>
      <c r="D223" s="1" t="s">
        <v>1291</v>
      </c>
      <c r="E223" s="1">
        <v>80100889</v>
      </c>
      <c r="F223" s="1" t="s">
        <v>109</v>
      </c>
      <c r="G223" s="1">
        <v>1060001</v>
      </c>
      <c r="H223" s="1" t="s">
        <v>110</v>
      </c>
      <c r="I223" s="1" t="s">
        <v>133</v>
      </c>
      <c r="J223" s="1" t="s">
        <v>134</v>
      </c>
      <c r="K223" s="2">
        <v>45232.611863425926</v>
      </c>
      <c r="L223" s="1" t="s">
        <v>135</v>
      </c>
      <c r="M223" s="1">
        <v>1</v>
      </c>
      <c r="N223" s="1" t="s">
        <v>70</v>
      </c>
      <c r="O223" s="1" t="s">
        <v>71</v>
      </c>
      <c r="P223" s="1" t="s">
        <v>72</v>
      </c>
      <c r="Q223" s="1" t="s">
        <v>73</v>
      </c>
      <c r="R223" s="1" t="s">
        <v>73</v>
      </c>
      <c r="S223" s="1">
        <v>0</v>
      </c>
      <c r="T223" s="1">
        <v>0</v>
      </c>
      <c r="U223" s="1">
        <v>0</v>
      </c>
      <c r="V223" s="1">
        <v>2173400</v>
      </c>
      <c r="W223" s="1">
        <v>0</v>
      </c>
      <c r="X223" s="1" t="s">
        <v>73</v>
      </c>
      <c r="Y223" s="1" t="s">
        <v>89</v>
      </c>
      <c r="Z223" s="1" t="s">
        <v>2039</v>
      </c>
      <c r="AA223" s="1" t="s">
        <v>136</v>
      </c>
      <c r="AB223" s="1" t="s">
        <v>137</v>
      </c>
      <c r="AC223" s="1"/>
      <c r="AD223" s="1" t="s">
        <v>76</v>
      </c>
      <c r="AE223" s="1" t="s">
        <v>65</v>
      </c>
      <c r="AF223" s="79">
        <v>45232</v>
      </c>
      <c r="AG223" s="1"/>
      <c r="AH223" s="79"/>
      <c r="AI223" s="1"/>
      <c r="AJ223" s="79"/>
      <c r="AK223" s="1"/>
      <c r="AL223" s="79"/>
      <c r="AM223" s="1"/>
      <c r="AN223" s="79"/>
      <c r="AO223" s="1" t="s">
        <v>2040</v>
      </c>
      <c r="AP223" s="1"/>
      <c r="AQ223" s="1" t="s">
        <v>93</v>
      </c>
      <c r="AR223" s="1">
        <v>1060001</v>
      </c>
      <c r="AS223" s="1" t="s">
        <v>2041</v>
      </c>
      <c r="AT223" s="1" t="s">
        <v>2042</v>
      </c>
      <c r="AU223" s="1">
        <v>1</v>
      </c>
      <c r="AV223" s="1">
        <v>0</v>
      </c>
      <c r="AW223" s="1">
        <v>1</v>
      </c>
      <c r="AX223" s="1">
        <v>0</v>
      </c>
      <c r="AY223" s="1">
        <v>0.41666666666666669</v>
      </c>
      <c r="AZ223" s="1" t="s">
        <v>319</v>
      </c>
      <c r="BA223" s="1">
        <v>14</v>
      </c>
      <c r="BB223" s="1">
        <v>0</v>
      </c>
      <c r="BC223" s="1">
        <v>10</v>
      </c>
      <c r="BD223" s="1">
        <v>0.41666666666666669</v>
      </c>
      <c r="BE223" s="1">
        <v>-32296</v>
      </c>
      <c r="BF223" s="1">
        <v>0.41666666666666669</v>
      </c>
      <c r="BG223" s="1">
        <v>53</v>
      </c>
      <c r="BH223" s="1" t="s">
        <v>600</v>
      </c>
      <c r="BI223" s="1" t="b">
        <v>1</v>
      </c>
      <c r="BJ223" s="1" t="b">
        <v>1</v>
      </c>
      <c r="BK223" s="1">
        <v>-45232.611873530092</v>
      </c>
      <c r="BL223" s="1">
        <v>-32297.583333333332</v>
      </c>
      <c r="BM223" s="1" t="s">
        <v>138</v>
      </c>
      <c r="BN223" s="1"/>
      <c r="BO223" s="1" t="s">
        <v>3670</v>
      </c>
      <c r="BP223" s="1" t="s">
        <v>135</v>
      </c>
    </row>
    <row r="224" spans="1:68" x14ac:dyDescent="0.25">
      <c r="A224" s="1">
        <v>17909</v>
      </c>
      <c r="B224" s="1">
        <v>52972403</v>
      </c>
      <c r="C224" s="1" t="s">
        <v>65</v>
      </c>
      <c r="D224" s="1" t="s">
        <v>1291</v>
      </c>
      <c r="E224" s="1">
        <v>80100889</v>
      </c>
      <c r="F224" s="1" t="s">
        <v>109</v>
      </c>
      <c r="G224" s="1">
        <v>1060001</v>
      </c>
      <c r="H224" s="1" t="s">
        <v>110</v>
      </c>
      <c r="I224" s="1" t="s">
        <v>133</v>
      </c>
      <c r="J224" s="1" t="s">
        <v>134</v>
      </c>
      <c r="K224" s="2">
        <v>45232.613657407404</v>
      </c>
      <c r="L224" s="1" t="s">
        <v>135</v>
      </c>
      <c r="M224" s="1">
        <v>1</v>
      </c>
      <c r="N224" s="1" t="s">
        <v>70</v>
      </c>
      <c r="O224" s="1" t="s">
        <v>71</v>
      </c>
      <c r="P224" s="1" t="s">
        <v>72</v>
      </c>
      <c r="Q224" s="1" t="s">
        <v>73</v>
      </c>
      <c r="R224" s="1" t="s">
        <v>73</v>
      </c>
      <c r="S224" s="1">
        <v>0</v>
      </c>
      <c r="T224" s="1">
        <v>0</v>
      </c>
      <c r="U224" s="1">
        <v>0</v>
      </c>
      <c r="V224" s="1">
        <v>2173400</v>
      </c>
      <c r="W224" s="1">
        <v>0</v>
      </c>
      <c r="X224" s="1" t="s">
        <v>73</v>
      </c>
      <c r="Y224" s="1" t="s">
        <v>89</v>
      </c>
      <c r="Z224" s="1" t="s">
        <v>2039</v>
      </c>
      <c r="AA224" s="1" t="s">
        <v>136</v>
      </c>
      <c r="AB224" s="1" t="s">
        <v>137</v>
      </c>
      <c r="AC224" s="1"/>
      <c r="AD224" s="1" t="s">
        <v>76</v>
      </c>
      <c r="AE224" s="1" t="s">
        <v>65</v>
      </c>
      <c r="AF224" s="79">
        <v>45232</v>
      </c>
      <c r="AG224" s="1"/>
      <c r="AH224" s="79"/>
      <c r="AI224" s="1"/>
      <c r="AJ224" s="79"/>
      <c r="AK224" s="1"/>
      <c r="AL224" s="79"/>
      <c r="AM224" s="1"/>
      <c r="AN224" s="79"/>
      <c r="AO224" s="1" t="s">
        <v>2040</v>
      </c>
      <c r="AP224" s="1"/>
      <c r="AQ224" s="1" t="s">
        <v>93</v>
      </c>
      <c r="AR224" s="1">
        <v>1060001</v>
      </c>
      <c r="AS224" s="1" t="s">
        <v>2041</v>
      </c>
      <c r="AT224" s="1" t="s">
        <v>2043</v>
      </c>
      <c r="AU224" s="1">
        <v>1</v>
      </c>
      <c r="AV224" s="1">
        <v>0</v>
      </c>
      <c r="AW224" s="1">
        <v>1</v>
      </c>
      <c r="AX224" s="1">
        <v>0</v>
      </c>
      <c r="AY224" s="1">
        <v>0.41666666666666669</v>
      </c>
      <c r="AZ224" s="1" t="s">
        <v>920</v>
      </c>
      <c r="BA224" s="1">
        <v>14</v>
      </c>
      <c r="BB224" s="1">
        <v>0</v>
      </c>
      <c r="BC224" s="1">
        <v>10</v>
      </c>
      <c r="BD224" s="1">
        <v>0.41666666666666669</v>
      </c>
      <c r="BE224" s="1">
        <v>-32296</v>
      </c>
      <c r="BF224" s="1">
        <v>0.41666666666666669</v>
      </c>
      <c r="BG224" s="1">
        <v>53</v>
      </c>
      <c r="BH224" s="1" t="s">
        <v>600</v>
      </c>
      <c r="BI224" s="1" t="b">
        <v>1</v>
      </c>
      <c r="BJ224" s="1" t="b">
        <v>1</v>
      </c>
      <c r="BK224" s="1">
        <v>-45232.613664502314</v>
      </c>
      <c r="BL224" s="1">
        <v>-32297.583333333332</v>
      </c>
      <c r="BM224" s="1" t="s">
        <v>138</v>
      </c>
      <c r="BN224" s="1"/>
      <c r="BO224" s="1" t="s">
        <v>3671</v>
      </c>
      <c r="BP224" s="1" t="s">
        <v>135</v>
      </c>
    </row>
    <row r="225" spans="1:68" x14ac:dyDescent="0.25">
      <c r="A225" s="1">
        <v>17910</v>
      </c>
      <c r="B225" s="1">
        <v>52972403</v>
      </c>
      <c r="C225" s="1" t="s">
        <v>65</v>
      </c>
      <c r="D225" s="1" t="s">
        <v>1291</v>
      </c>
      <c r="E225" s="1">
        <v>52929757</v>
      </c>
      <c r="F225" s="1" t="s">
        <v>121</v>
      </c>
      <c r="G225" s="1">
        <v>4341007</v>
      </c>
      <c r="H225" s="1" t="s">
        <v>67</v>
      </c>
      <c r="I225" s="1" t="s">
        <v>122</v>
      </c>
      <c r="J225" s="1" t="s">
        <v>123</v>
      </c>
      <c r="K225" s="2">
        <v>45232.723055555558</v>
      </c>
      <c r="L225" s="1" t="s">
        <v>2044</v>
      </c>
      <c r="M225" s="1">
        <v>1</v>
      </c>
      <c r="N225" s="1" t="s">
        <v>70</v>
      </c>
      <c r="O225" s="1" t="s">
        <v>71</v>
      </c>
      <c r="P225" s="1" t="s">
        <v>88</v>
      </c>
      <c r="Q225" s="1" t="s">
        <v>73</v>
      </c>
      <c r="R225" s="1" t="s">
        <v>73</v>
      </c>
      <c r="S225" s="1">
        <v>0</v>
      </c>
      <c r="T225" s="1">
        <v>0</v>
      </c>
      <c r="U225" s="1">
        <v>0</v>
      </c>
      <c r="V225" s="1">
        <v>4335200</v>
      </c>
      <c r="W225" s="1">
        <v>541900</v>
      </c>
      <c r="X225" s="1" t="s">
        <v>73</v>
      </c>
      <c r="Y225" s="1" t="s">
        <v>89</v>
      </c>
      <c r="Z225" s="1" t="s">
        <v>2045</v>
      </c>
      <c r="AA225" s="1" t="s">
        <v>124</v>
      </c>
      <c r="AB225" s="1" t="s">
        <v>2046</v>
      </c>
      <c r="AC225" s="1"/>
      <c r="AD225" s="1" t="s">
        <v>125</v>
      </c>
      <c r="AE225" s="1" t="s">
        <v>65</v>
      </c>
      <c r="AF225" s="79">
        <v>45232</v>
      </c>
      <c r="AG225" s="1"/>
      <c r="AH225" s="79"/>
      <c r="AI225" s="1"/>
      <c r="AJ225" s="79"/>
      <c r="AK225" s="1"/>
      <c r="AL225" s="79"/>
      <c r="AM225" s="1"/>
      <c r="AN225" s="79"/>
      <c r="AO225" s="1" t="s">
        <v>2047</v>
      </c>
      <c r="AP225" s="1"/>
      <c r="AQ225" s="1" t="s">
        <v>93</v>
      </c>
      <c r="AR225" s="1">
        <v>0</v>
      </c>
      <c r="AS225" s="1" t="s">
        <v>2048</v>
      </c>
      <c r="AT225" s="1" t="s">
        <v>2049</v>
      </c>
      <c r="AU225" s="1">
        <v>1</v>
      </c>
      <c r="AV225" s="1">
        <v>0</v>
      </c>
      <c r="AW225" s="1">
        <v>1</v>
      </c>
      <c r="AX225" s="1">
        <v>0</v>
      </c>
      <c r="AY225" s="1">
        <v>0.29166666666666669</v>
      </c>
      <c r="AZ225" s="1" t="s">
        <v>126</v>
      </c>
      <c r="BA225" s="1">
        <v>17</v>
      </c>
      <c r="BB225" s="1">
        <v>0</v>
      </c>
      <c r="BC225" s="1">
        <v>7</v>
      </c>
      <c r="BD225" s="1">
        <v>0.29166666666666669</v>
      </c>
      <c r="BE225" s="1">
        <v>-32296</v>
      </c>
      <c r="BF225" s="1">
        <v>0.29166666666666669</v>
      </c>
      <c r="BG225" s="1">
        <v>53</v>
      </c>
      <c r="BH225" s="1" t="s">
        <v>600</v>
      </c>
      <c r="BI225" s="1" t="b">
        <v>1</v>
      </c>
      <c r="BJ225" s="1" t="b">
        <v>0</v>
      </c>
      <c r="BK225" s="1">
        <v>-45232.723059918979</v>
      </c>
      <c r="BL225" s="1">
        <v>-32297.708333333332</v>
      </c>
      <c r="BM225" s="1" t="s">
        <v>2050</v>
      </c>
      <c r="BN225" s="1"/>
      <c r="BO225" s="1" t="s">
        <v>3672</v>
      </c>
      <c r="BP225" s="1" t="s">
        <v>2044</v>
      </c>
    </row>
    <row r="226" spans="1:68" x14ac:dyDescent="0.25">
      <c r="A226" s="1">
        <v>17911</v>
      </c>
      <c r="B226" s="1">
        <v>52972403</v>
      </c>
      <c r="C226" s="1" t="s">
        <v>65</v>
      </c>
      <c r="D226" s="1" t="s">
        <v>80</v>
      </c>
      <c r="E226" s="1">
        <v>79530286</v>
      </c>
      <c r="F226" s="1" t="s">
        <v>81</v>
      </c>
      <c r="G226" s="1">
        <v>4841001</v>
      </c>
      <c r="H226" s="1" t="s">
        <v>67</v>
      </c>
      <c r="I226" s="1" t="s">
        <v>68</v>
      </c>
      <c r="J226" s="1" t="s">
        <v>714</v>
      </c>
      <c r="K226" s="2">
        <v>45233.474594907406</v>
      </c>
      <c r="L226" s="1" t="s">
        <v>82</v>
      </c>
      <c r="M226" s="1">
        <v>2</v>
      </c>
      <c r="N226" s="1" t="s">
        <v>70</v>
      </c>
      <c r="O226" s="1" t="s">
        <v>71</v>
      </c>
      <c r="P226" s="1" t="s">
        <v>72</v>
      </c>
      <c r="Q226" s="1" t="s">
        <v>73</v>
      </c>
      <c r="R226" s="1" t="s">
        <v>73</v>
      </c>
      <c r="S226" s="1">
        <v>0</v>
      </c>
      <c r="T226" s="1">
        <v>0</v>
      </c>
      <c r="U226" s="1">
        <v>0</v>
      </c>
      <c r="V226" s="1">
        <v>1160000</v>
      </c>
      <c r="W226" s="1">
        <v>0</v>
      </c>
      <c r="X226" s="1" t="s">
        <v>73</v>
      </c>
      <c r="Y226" s="1" t="s">
        <v>74</v>
      </c>
      <c r="Z226" s="1" t="s">
        <v>83</v>
      </c>
      <c r="AA226" s="1"/>
      <c r="AB226" s="1" t="s">
        <v>75</v>
      </c>
      <c r="AC226" s="1"/>
      <c r="AD226" s="1"/>
      <c r="AE226" s="1" t="s">
        <v>65</v>
      </c>
      <c r="AF226" s="79">
        <v>45233</v>
      </c>
      <c r="AG226" s="1" t="s">
        <v>76</v>
      </c>
      <c r="AH226" s="79">
        <v>45237</v>
      </c>
      <c r="AI226" s="1" t="s">
        <v>66</v>
      </c>
      <c r="AJ226" s="79">
        <v>45237</v>
      </c>
      <c r="AK226" s="1" t="s">
        <v>231</v>
      </c>
      <c r="AL226" s="79">
        <v>45238</v>
      </c>
      <c r="AM226" s="1" t="s">
        <v>81</v>
      </c>
      <c r="AN226" s="79">
        <v>45240</v>
      </c>
      <c r="AO226" s="1" t="s">
        <v>84</v>
      </c>
      <c r="AP226" s="1"/>
      <c r="AQ226" s="1" t="s">
        <v>77</v>
      </c>
      <c r="AR226" s="1">
        <v>4841001</v>
      </c>
      <c r="AS226" s="1" t="s">
        <v>78</v>
      </c>
      <c r="AT226" s="1" t="s">
        <v>85</v>
      </c>
      <c r="AU226" s="1">
        <v>2</v>
      </c>
      <c r="AV226" s="1">
        <v>2</v>
      </c>
      <c r="AW226" s="1">
        <v>0</v>
      </c>
      <c r="AX226" s="1">
        <v>3.8487562500013155</v>
      </c>
      <c r="AY226" s="1">
        <v>3.9166666666666665</v>
      </c>
      <c r="AZ226" s="1" t="s">
        <v>79</v>
      </c>
      <c r="BA226" s="1">
        <v>11</v>
      </c>
      <c r="BB226" s="1">
        <v>9</v>
      </c>
      <c r="BC226" s="1">
        <v>22</v>
      </c>
      <c r="BD226" s="1">
        <v>0.91666666666666663</v>
      </c>
      <c r="BE226" s="1">
        <v>5</v>
      </c>
      <c r="BF226" s="1">
        <v>3.9166666666666665</v>
      </c>
      <c r="BG226" s="1">
        <v>52</v>
      </c>
      <c r="BH226" s="1" t="s">
        <v>600</v>
      </c>
      <c r="BI226" s="1" t="b">
        <v>1</v>
      </c>
      <c r="BJ226" s="1" t="b">
        <v>1</v>
      </c>
      <c r="BK226" s="1">
        <v>6.9006387384288246</v>
      </c>
      <c r="BL226" s="1">
        <v>3.9166666666666665</v>
      </c>
      <c r="BM226" s="1" t="s">
        <v>86</v>
      </c>
      <c r="BN226" s="1"/>
      <c r="BO226" s="1" t="s">
        <v>3673</v>
      </c>
      <c r="BP226" s="1" t="s">
        <v>82</v>
      </c>
    </row>
    <row r="227" spans="1:68" x14ac:dyDescent="0.25">
      <c r="A227" s="1">
        <v>17912</v>
      </c>
      <c r="B227" s="1">
        <v>52972403</v>
      </c>
      <c r="C227" s="1" t="s">
        <v>65</v>
      </c>
      <c r="D227" s="1" t="s">
        <v>80</v>
      </c>
      <c r="E227" s="1">
        <v>79582102</v>
      </c>
      <c r="F227" s="1" t="s">
        <v>139</v>
      </c>
      <c r="G227" s="1">
        <v>1060001</v>
      </c>
      <c r="H227" s="1" t="s">
        <v>110</v>
      </c>
      <c r="I227" s="1" t="s">
        <v>133</v>
      </c>
      <c r="J227" s="1" t="s">
        <v>134</v>
      </c>
      <c r="K227" s="2">
        <v>45233.756331018521</v>
      </c>
      <c r="L227" s="1" t="s">
        <v>135</v>
      </c>
      <c r="M227" s="1">
        <v>1</v>
      </c>
      <c r="N227" s="1" t="s">
        <v>70</v>
      </c>
      <c r="O227" s="1" t="s">
        <v>71</v>
      </c>
      <c r="P227" s="1" t="s">
        <v>72</v>
      </c>
      <c r="Q227" s="1" t="s">
        <v>73</v>
      </c>
      <c r="R227" s="1" t="s">
        <v>73</v>
      </c>
      <c r="S227" s="1">
        <v>0</v>
      </c>
      <c r="T227" s="1">
        <v>0</v>
      </c>
      <c r="U227" s="1">
        <v>0</v>
      </c>
      <c r="V227" s="1">
        <v>2173400</v>
      </c>
      <c r="W227" s="1">
        <v>0</v>
      </c>
      <c r="X227" s="1" t="s">
        <v>73</v>
      </c>
      <c r="Y227" s="1" t="s">
        <v>89</v>
      </c>
      <c r="Z227" s="1" t="s">
        <v>2051</v>
      </c>
      <c r="AA227" s="1" t="s">
        <v>136</v>
      </c>
      <c r="AB227" s="1" t="s">
        <v>137</v>
      </c>
      <c r="AC227" s="1"/>
      <c r="AD227" s="1"/>
      <c r="AE227" s="1" t="s">
        <v>65</v>
      </c>
      <c r="AF227" s="79">
        <v>45233</v>
      </c>
      <c r="AG227" s="1" t="s">
        <v>76</v>
      </c>
      <c r="AH227" s="79">
        <v>45237</v>
      </c>
      <c r="AI227" s="1"/>
      <c r="AJ227" s="79"/>
      <c r="AK227" s="1"/>
      <c r="AL227" s="79"/>
      <c r="AM227" s="1" t="s">
        <v>139</v>
      </c>
      <c r="AN227" s="79">
        <v>45239</v>
      </c>
      <c r="AO227" s="1" t="s">
        <v>2052</v>
      </c>
      <c r="AP227" s="1"/>
      <c r="AQ227" s="1" t="s">
        <v>93</v>
      </c>
      <c r="AR227" s="1">
        <v>1060001</v>
      </c>
      <c r="AS227" s="1" t="s">
        <v>2053</v>
      </c>
      <c r="AT227" s="1" t="s">
        <v>1812</v>
      </c>
      <c r="AU227" s="1">
        <v>1</v>
      </c>
      <c r="AV227" s="1">
        <v>0</v>
      </c>
      <c r="AW227" s="1">
        <v>1</v>
      </c>
      <c r="AX227" s="1">
        <v>3.5694808217594982</v>
      </c>
      <c r="AY227" s="1">
        <v>2.9166666666666665</v>
      </c>
      <c r="AZ227" s="1" t="s">
        <v>920</v>
      </c>
      <c r="BA227" s="1">
        <v>18</v>
      </c>
      <c r="BB227" s="1">
        <v>16</v>
      </c>
      <c r="BC227" s="1">
        <v>22</v>
      </c>
      <c r="BD227" s="1">
        <v>0.91666666666666663</v>
      </c>
      <c r="BE227" s="1">
        <v>4</v>
      </c>
      <c r="BF227" s="1">
        <v>2.9166666666666665</v>
      </c>
      <c r="BG227" s="1">
        <v>52</v>
      </c>
      <c r="BH227" s="1" t="s">
        <v>600</v>
      </c>
      <c r="BI227" s="1" t="b">
        <v>1</v>
      </c>
      <c r="BJ227" s="1" t="b">
        <v>1</v>
      </c>
      <c r="BK227" s="1">
        <v>5.9370731828748831</v>
      </c>
      <c r="BL227" s="1">
        <v>2.9166666666666665</v>
      </c>
      <c r="BM227" s="1" t="s">
        <v>138</v>
      </c>
      <c r="BN227" s="1"/>
      <c r="BO227" s="1" t="s">
        <v>3674</v>
      </c>
      <c r="BP227" s="1" t="s">
        <v>135</v>
      </c>
    </row>
    <row r="228" spans="1:68" x14ac:dyDescent="0.25">
      <c r="A228" s="1">
        <v>17913</v>
      </c>
      <c r="B228" s="1">
        <v>52972403</v>
      </c>
      <c r="C228" s="1" t="s">
        <v>65</v>
      </c>
      <c r="D228" s="1" t="s">
        <v>80</v>
      </c>
      <c r="E228" s="1">
        <v>1121861091</v>
      </c>
      <c r="F228" s="1" t="s">
        <v>87</v>
      </c>
      <c r="G228" s="1">
        <v>4841001</v>
      </c>
      <c r="H228" s="1" t="s">
        <v>67</v>
      </c>
      <c r="I228" s="1" t="s">
        <v>68</v>
      </c>
      <c r="J228" s="1" t="s">
        <v>714</v>
      </c>
      <c r="K228" s="2">
        <v>45235.877118055556</v>
      </c>
      <c r="L228" s="1" t="s">
        <v>82</v>
      </c>
      <c r="M228" s="1">
        <v>1</v>
      </c>
      <c r="N228" s="1" t="s">
        <v>70</v>
      </c>
      <c r="O228" s="1" t="s">
        <v>71</v>
      </c>
      <c r="P228" s="1" t="s">
        <v>88</v>
      </c>
      <c r="Q228" s="1" t="s">
        <v>73</v>
      </c>
      <c r="R228" s="1" t="s">
        <v>73</v>
      </c>
      <c r="S228" s="1">
        <v>0</v>
      </c>
      <c r="T228" s="1">
        <v>0</v>
      </c>
      <c r="U228" s="1">
        <v>0</v>
      </c>
      <c r="V228" s="1">
        <v>1160000</v>
      </c>
      <c r="W228" s="1">
        <v>0</v>
      </c>
      <c r="X228" s="1" t="s">
        <v>73</v>
      </c>
      <c r="Y228" s="1" t="s">
        <v>89</v>
      </c>
      <c r="Z228" s="1" t="s">
        <v>90</v>
      </c>
      <c r="AA228" s="1"/>
      <c r="AB228" s="1" t="s">
        <v>91</v>
      </c>
      <c r="AC228" s="1"/>
      <c r="AD228" s="1"/>
      <c r="AE228" s="1" t="s">
        <v>65</v>
      </c>
      <c r="AF228" s="79">
        <v>45235</v>
      </c>
      <c r="AG228" s="1" t="s">
        <v>76</v>
      </c>
      <c r="AH228" s="79">
        <v>45237</v>
      </c>
      <c r="AI228" s="1"/>
      <c r="AJ228" s="79"/>
      <c r="AK228" s="1"/>
      <c r="AL228" s="79"/>
      <c r="AM228" s="1" t="s">
        <v>87</v>
      </c>
      <c r="AN228" s="79">
        <v>45237</v>
      </c>
      <c r="AO228" s="1" t="s">
        <v>92</v>
      </c>
      <c r="AP228" s="1"/>
      <c r="AQ228" s="1" t="s">
        <v>93</v>
      </c>
      <c r="AR228" s="1">
        <v>4841001</v>
      </c>
      <c r="AS228" s="1" t="s">
        <v>94</v>
      </c>
      <c r="AT228" s="1" t="s">
        <v>85</v>
      </c>
      <c r="AU228" s="1">
        <v>1</v>
      </c>
      <c r="AV228" s="1">
        <v>1</v>
      </c>
      <c r="AW228" s="1">
        <v>0</v>
      </c>
      <c r="AX228" s="1">
        <v>1.4514660069398815</v>
      </c>
      <c r="AY228" s="1">
        <v>0.875</v>
      </c>
      <c r="AZ228" s="1" t="s">
        <v>79</v>
      </c>
      <c r="BA228" s="1">
        <v>21</v>
      </c>
      <c r="BB228" s="1">
        <v>18</v>
      </c>
      <c r="BC228" s="1">
        <v>21</v>
      </c>
      <c r="BD228" s="1">
        <v>0.875</v>
      </c>
      <c r="BE228" s="1">
        <v>1</v>
      </c>
      <c r="BF228" s="1">
        <v>0.875</v>
      </c>
      <c r="BG228" s="1">
        <v>51</v>
      </c>
      <c r="BH228" s="1" t="s">
        <v>600</v>
      </c>
      <c r="BI228" s="1" t="b">
        <v>1</v>
      </c>
      <c r="BJ228" s="1" t="b">
        <v>1</v>
      </c>
      <c r="BK228" s="1">
        <v>1.878360949071066</v>
      </c>
      <c r="BL228" s="1">
        <v>-0.125</v>
      </c>
      <c r="BM228" s="1" t="s">
        <v>86</v>
      </c>
      <c r="BN228" s="1"/>
      <c r="BO228" s="1" t="s">
        <v>3675</v>
      </c>
      <c r="BP228" s="1" t="s">
        <v>82</v>
      </c>
    </row>
    <row r="229" spans="1:68" x14ac:dyDescent="0.25">
      <c r="A229" s="1">
        <v>17914</v>
      </c>
      <c r="B229" s="1">
        <v>52972403</v>
      </c>
      <c r="C229" s="1" t="s">
        <v>65</v>
      </c>
      <c r="D229" s="1" t="s">
        <v>80</v>
      </c>
      <c r="E229" s="1">
        <v>1121861091</v>
      </c>
      <c r="F229" s="1" t="s">
        <v>87</v>
      </c>
      <c r="G229" s="1">
        <v>4841001</v>
      </c>
      <c r="H229" s="1" t="s">
        <v>67</v>
      </c>
      <c r="I229" s="1" t="s">
        <v>68</v>
      </c>
      <c r="J229" s="1" t="s">
        <v>714</v>
      </c>
      <c r="K229" s="2">
        <v>45235.877210648148</v>
      </c>
      <c r="L229" s="1" t="s">
        <v>82</v>
      </c>
      <c r="M229" s="1">
        <v>1</v>
      </c>
      <c r="N229" s="1" t="s">
        <v>70</v>
      </c>
      <c r="O229" s="1" t="s">
        <v>71</v>
      </c>
      <c r="P229" s="1" t="s">
        <v>88</v>
      </c>
      <c r="Q229" s="1" t="s">
        <v>73</v>
      </c>
      <c r="R229" s="1" t="s">
        <v>73</v>
      </c>
      <c r="S229" s="1">
        <v>0</v>
      </c>
      <c r="T229" s="1">
        <v>0</v>
      </c>
      <c r="U229" s="1">
        <v>0</v>
      </c>
      <c r="V229" s="1">
        <v>1160000</v>
      </c>
      <c r="W229" s="1">
        <v>0</v>
      </c>
      <c r="X229" s="1" t="s">
        <v>73</v>
      </c>
      <c r="Y229" s="1" t="s">
        <v>89</v>
      </c>
      <c r="Z229" s="1" t="s">
        <v>96</v>
      </c>
      <c r="AA229" s="1"/>
      <c r="AB229" s="1" t="s">
        <v>97</v>
      </c>
      <c r="AC229" s="1"/>
      <c r="AD229" s="1"/>
      <c r="AE229" s="1" t="s">
        <v>65</v>
      </c>
      <c r="AF229" s="79">
        <v>45235</v>
      </c>
      <c r="AG229" s="1" t="s">
        <v>76</v>
      </c>
      <c r="AH229" s="79">
        <v>45237</v>
      </c>
      <c r="AI229" s="1"/>
      <c r="AJ229" s="79"/>
      <c r="AK229" s="1"/>
      <c r="AL229" s="79"/>
      <c r="AM229" s="1" t="s">
        <v>87</v>
      </c>
      <c r="AN229" s="79">
        <v>45237</v>
      </c>
      <c r="AO229" s="1" t="s">
        <v>98</v>
      </c>
      <c r="AP229" s="1"/>
      <c r="AQ229" s="1" t="s">
        <v>93</v>
      </c>
      <c r="AR229" s="1">
        <v>4841001</v>
      </c>
      <c r="AS229" s="1" t="s">
        <v>99</v>
      </c>
      <c r="AT229" s="1" t="s">
        <v>85</v>
      </c>
      <c r="AU229" s="1">
        <v>1</v>
      </c>
      <c r="AV229" s="1">
        <v>1</v>
      </c>
      <c r="AW229" s="1">
        <v>0</v>
      </c>
      <c r="AX229" s="1">
        <v>1.4527185995393666</v>
      </c>
      <c r="AY229" s="1">
        <v>0.875</v>
      </c>
      <c r="AZ229" s="1" t="s">
        <v>79</v>
      </c>
      <c r="BA229" s="1">
        <v>21</v>
      </c>
      <c r="BB229" s="1">
        <v>18</v>
      </c>
      <c r="BC229" s="1">
        <v>21</v>
      </c>
      <c r="BD229" s="1">
        <v>0.875</v>
      </c>
      <c r="BE229" s="1">
        <v>1</v>
      </c>
      <c r="BF229" s="1">
        <v>0.875</v>
      </c>
      <c r="BG229" s="1">
        <v>51</v>
      </c>
      <c r="BH229" s="1" t="s">
        <v>600</v>
      </c>
      <c r="BI229" s="1" t="b">
        <v>1</v>
      </c>
      <c r="BJ229" s="1" t="b">
        <v>1</v>
      </c>
      <c r="BK229" s="1">
        <v>1.8784246527793584</v>
      </c>
      <c r="BL229" s="1">
        <v>-0.125</v>
      </c>
      <c r="BM229" s="1" t="s">
        <v>86</v>
      </c>
      <c r="BN229" s="1"/>
      <c r="BO229" s="1" t="s">
        <v>3676</v>
      </c>
      <c r="BP229" s="1" t="s">
        <v>82</v>
      </c>
    </row>
    <row r="230" spans="1:68" x14ac:dyDescent="0.25">
      <c r="A230" s="1">
        <v>17915</v>
      </c>
      <c r="B230" s="1">
        <v>52972403</v>
      </c>
      <c r="C230" s="1" t="s">
        <v>65</v>
      </c>
      <c r="D230" s="1" t="s">
        <v>80</v>
      </c>
      <c r="E230" s="1">
        <v>1121861091</v>
      </c>
      <c r="F230" s="1" t="s">
        <v>87</v>
      </c>
      <c r="G230" s="1">
        <v>4841001</v>
      </c>
      <c r="H230" s="1" t="s">
        <v>67</v>
      </c>
      <c r="I230" s="1" t="s">
        <v>68</v>
      </c>
      <c r="J230" s="1" t="s">
        <v>714</v>
      </c>
      <c r="K230" s="2">
        <v>45235.877314814818</v>
      </c>
      <c r="L230" s="1" t="s">
        <v>82</v>
      </c>
      <c r="M230" s="1">
        <v>1</v>
      </c>
      <c r="N230" s="1" t="s">
        <v>70</v>
      </c>
      <c r="O230" s="1" t="s">
        <v>71</v>
      </c>
      <c r="P230" s="1" t="s">
        <v>88</v>
      </c>
      <c r="Q230" s="1" t="s">
        <v>73</v>
      </c>
      <c r="R230" s="1" t="s">
        <v>73</v>
      </c>
      <c r="S230" s="1">
        <v>0</v>
      </c>
      <c r="T230" s="1">
        <v>0</v>
      </c>
      <c r="U230" s="1">
        <v>0</v>
      </c>
      <c r="V230" s="1">
        <v>1160000</v>
      </c>
      <c r="W230" s="1">
        <v>0</v>
      </c>
      <c r="X230" s="1" t="s">
        <v>73</v>
      </c>
      <c r="Y230" s="1" t="s">
        <v>89</v>
      </c>
      <c r="Z230" s="1" t="s">
        <v>100</v>
      </c>
      <c r="AA230" s="1"/>
      <c r="AB230" s="1" t="s">
        <v>101</v>
      </c>
      <c r="AC230" s="1"/>
      <c r="AD230" s="1"/>
      <c r="AE230" s="1" t="s">
        <v>65</v>
      </c>
      <c r="AF230" s="79">
        <v>45235</v>
      </c>
      <c r="AG230" s="1" t="s">
        <v>76</v>
      </c>
      <c r="AH230" s="79">
        <v>45237</v>
      </c>
      <c r="AI230" s="1"/>
      <c r="AJ230" s="79"/>
      <c r="AK230" s="1"/>
      <c r="AL230" s="79"/>
      <c r="AM230" s="1" t="s">
        <v>87</v>
      </c>
      <c r="AN230" s="79">
        <v>45237</v>
      </c>
      <c r="AO230" s="1" t="s">
        <v>102</v>
      </c>
      <c r="AP230" s="1"/>
      <c r="AQ230" s="1" t="s">
        <v>93</v>
      </c>
      <c r="AR230" s="1">
        <v>4841001</v>
      </c>
      <c r="AS230" s="1" t="s">
        <v>103</v>
      </c>
      <c r="AT230" s="1" t="s">
        <v>85</v>
      </c>
      <c r="AU230" s="1">
        <v>1</v>
      </c>
      <c r="AV230" s="1">
        <v>1</v>
      </c>
      <c r="AW230" s="1">
        <v>0</v>
      </c>
      <c r="AX230" s="1">
        <v>1.4536932175906259</v>
      </c>
      <c r="AY230" s="1">
        <v>0.875</v>
      </c>
      <c r="AZ230" s="1" t="s">
        <v>79</v>
      </c>
      <c r="BA230" s="1">
        <v>21</v>
      </c>
      <c r="BB230" s="1">
        <v>18</v>
      </c>
      <c r="BC230" s="1">
        <v>21</v>
      </c>
      <c r="BD230" s="1">
        <v>0.875</v>
      </c>
      <c r="BE230" s="1">
        <v>1</v>
      </c>
      <c r="BF230" s="1">
        <v>0.875</v>
      </c>
      <c r="BG230" s="1">
        <v>51</v>
      </c>
      <c r="BH230" s="1" t="s">
        <v>600</v>
      </c>
      <c r="BI230" s="1" t="b">
        <v>1</v>
      </c>
      <c r="BJ230" s="1" t="b">
        <v>1</v>
      </c>
      <c r="BK230" s="1">
        <v>1.8784633912000572</v>
      </c>
      <c r="BL230" s="1">
        <v>-0.125</v>
      </c>
      <c r="BM230" s="1" t="s">
        <v>86</v>
      </c>
      <c r="BN230" s="1"/>
      <c r="BO230" s="1" t="s">
        <v>3677</v>
      </c>
      <c r="BP230" s="1" t="s">
        <v>82</v>
      </c>
    </row>
    <row r="231" spans="1:68" x14ac:dyDescent="0.25">
      <c r="A231" s="1">
        <v>17917</v>
      </c>
      <c r="B231" s="1">
        <v>52972403</v>
      </c>
      <c r="C231" s="1" t="s">
        <v>65</v>
      </c>
      <c r="D231" s="1" t="s">
        <v>80</v>
      </c>
      <c r="E231" s="1">
        <v>80096369</v>
      </c>
      <c r="F231" s="1" t="s">
        <v>66</v>
      </c>
      <c r="G231" s="1">
        <v>4341007</v>
      </c>
      <c r="H231" s="1" t="s">
        <v>67</v>
      </c>
      <c r="I231" s="1" t="s">
        <v>122</v>
      </c>
      <c r="J231" s="1" t="s">
        <v>123</v>
      </c>
      <c r="K231" s="2">
        <v>45237.393923611111</v>
      </c>
      <c r="L231" s="1" t="s">
        <v>127</v>
      </c>
      <c r="M231" s="1">
        <v>1</v>
      </c>
      <c r="N231" s="1" t="s">
        <v>70</v>
      </c>
      <c r="O231" s="1" t="s">
        <v>71</v>
      </c>
      <c r="P231" s="1" t="s">
        <v>88</v>
      </c>
      <c r="Q231" s="1" t="s">
        <v>73</v>
      </c>
      <c r="R231" s="1" t="s">
        <v>73</v>
      </c>
      <c r="S231" s="1">
        <v>0</v>
      </c>
      <c r="T231" s="1">
        <v>0</v>
      </c>
      <c r="U231" s="1">
        <v>0</v>
      </c>
      <c r="V231" s="1">
        <v>4115250</v>
      </c>
      <c r="W231" s="1">
        <v>1028850</v>
      </c>
      <c r="X231" s="1" t="s">
        <v>73</v>
      </c>
      <c r="Y231" s="1" t="s">
        <v>89</v>
      </c>
      <c r="Z231" s="1" t="s">
        <v>128</v>
      </c>
      <c r="AA231" s="1" t="s">
        <v>124</v>
      </c>
      <c r="AB231" s="1" t="s">
        <v>129</v>
      </c>
      <c r="AC231" s="1"/>
      <c r="AD231" s="1"/>
      <c r="AE231" s="1" t="s">
        <v>65</v>
      </c>
      <c r="AF231" s="79">
        <v>45237</v>
      </c>
      <c r="AG231" s="1" t="s">
        <v>76</v>
      </c>
      <c r="AH231" s="79">
        <v>45237</v>
      </c>
      <c r="AI231" s="1"/>
      <c r="AJ231" s="79"/>
      <c r="AK231" s="1"/>
      <c r="AL231" s="79"/>
      <c r="AM231" s="1" t="s">
        <v>66</v>
      </c>
      <c r="AN231" s="79">
        <v>45237</v>
      </c>
      <c r="AO231" s="1" t="s">
        <v>130</v>
      </c>
      <c r="AP231" s="1"/>
      <c r="AQ231" s="1" t="s">
        <v>93</v>
      </c>
      <c r="AR231" s="1">
        <v>4341007</v>
      </c>
      <c r="AS231" s="1" t="s">
        <v>131</v>
      </c>
      <c r="AT231" s="1" t="s">
        <v>85</v>
      </c>
      <c r="AU231" s="1">
        <v>1</v>
      </c>
      <c r="AV231" s="1">
        <v>1</v>
      </c>
      <c r="AW231" s="1">
        <v>0</v>
      </c>
      <c r="AX231" s="1">
        <v>0.26360725694394205</v>
      </c>
      <c r="AY231" s="1">
        <v>0.29166666666666669</v>
      </c>
      <c r="AZ231" s="1" t="s">
        <v>126</v>
      </c>
      <c r="BA231" s="1">
        <v>9</v>
      </c>
      <c r="BB231" s="1">
        <v>16</v>
      </c>
      <c r="BC231" s="1">
        <v>7</v>
      </c>
      <c r="BD231" s="1">
        <v>0.29166666666666669</v>
      </c>
      <c r="BE231" s="1">
        <v>1</v>
      </c>
      <c r="BF231" s="1">
        <v>0.29166666666666669</v>
      </c>
      <c r="BG231" s="1">
        <v>51</v>
      </c>
      <c r="BH231" s="1" t="s">
        <v>600</v>
      </c>
      <c r="BI231" s="1" t="b">
        <v>1</v>
      </c>
      <c r="BJ231" s="1" t="b">
        <v>1</v>
      </c>
      <c r="BK231" s="1">
        <v>0.27339278934960021</v>
      </c>
      <c r="BL231" s="1">
        <v>0.29166666666666669</v>
      </c>
      <c r="BM231" s="1" t="s">
        <v>132</v>
      </c>
      <c r="BN231" s="1"/>
      <c r="BO231" s="1" t="s">
        <v>3678</v>
      </c>
      <c r="BP231" s="1" t="s">
        <v>127</v>
      </c>
    </row>
    <row r="232" spans="1:68" x14ac:dyDescent="0.25">
      <c r="A232" s="1">
        <v>17918</v>
      </c>
      <c r="B232" s="1">
        <v>52972403</v>
      </c>
      <c r="C232" s="1" t="s">
        <v>65</v>
      </c>
      <c r="D232" s="1" t="s">
        <v>80</v>
      </c>
      <c r="E232" s="1">
        <v>79582102</v>
      </c>
      <c r="F232" s="1" t="s">
        <v>139</v>
      </c>
      <c r="G232" s="1">
        <v>1056001</v>
      </c>
      <c r="H232" s="1" t="s">
        <v>110</v>
      </c>
      <c r="I232" s="1" t="s">
        <v>133</v>
      </c>
      <c r="J232" s="1" t="s">
        <v>140</v>
      </c>
      <c r="K232" s="2">
        <v>45237.412511574075</v>
      </c>
      <c r="L232" s="1" t="s">
        <v>141</v>
      </c>
      <c r="M232" s="1">
        <v>1</v>
      </c>
      <c r="N232" s="1" t="s">
        <v>70</v>
      </c>
      <c r="O232" s="1" t="s">
        <v>71</v>
      </c>
      <c r="P232" s="1" t="s">
        <v>72</v>
      </c>
      <c r="Q232" s="1" t="s">
        <v>73</v>
      </c>
      <c r="R232" s="1" t="s">
        <v>73</v>
      </c>
      <c r="S232" s="1">
        <v>0</v>
      </c>
      <c r="T232" s="1">
        <v>0</v>
      </c>
      <c r="U232" s="1">
        <v>0</v>
      </c>
      <c r="V232" s="1">
        <v>1749300</v>
      </c>
      <c r="W232" s="1">
        <v>0</v>
      </c>
      <c r="X232" s="1" t="s">
        <v>73</v>
      </c>
      <c r="Y232" s="1" t="s">
        <v>89</v>
      </c>
      <c r="Z232" s="1" t="s">
        <v>142</v>
      </c>
      <c r="AA232" s="1" t="s">
        <v>143</v>
      </c>
      <c r="AB232" s="1" t="s">
        <v>144</v>
      </c>
      <c r="AC232" s="1"/>
      <c r="AD232" s="1"/>
      <c r="AE232" s="1" t="s">
        <v>65</v>
      </c>
      <c r="AF232" s="79">
        <v>45237</v>
      </c>
      <c r="AG232" s="1" t="s">
        <v>76</v>
      </c>
      <c r="AH232" s="79">
        <v>45237</v>
      </c>
      <c r="AI232" s="1"/>
      <c r="AJ232" s="79"/>
      <c r="AK232" s="1"/>
      <c r="AL232" s="79"/>
      <c r="AM232" s="1" t="s">
        <v>139</v>
      </c>
      <c r="AN232" s="79">
        <v>45239</v>
      </c>
      <c r="AO232" s="1" t="s">
        <v>145</v>
      </c>
      <c r="AP232" s="1"/>
      <c r="AQ232" s="1" t="s">
        <v>93</v>
      </c>
      <c r="AR232" s="1">
        <v>1056001</v>
      </c>
      <c r="AS232" s="1" t="s">
        <v>146</v>
      </c>
      <c r="AT232" s="1" t="s">
        <v>85</v>
      </c>
      <c r="AU232" s="1">
        <v>1</v>
      </c>
      <c r="AV232" s="1">
        <v>1</v>
      </c>
      <c r="AW232" s="1">
        <v>0</v>
      </c>
      <c r="AX232" s="1">
        <v>0.24840768519061385</v>
      </c>
      <c r="AY232" s="1">
        <v>2.2916666666666665</v>
      </c>
      <c r="AZ232" s="1" t="s">
        <v>147</v>
      </c>
      <c r="BA232" s="1">
        <v>9</v>
      </c>
      <c r="BB232" s="1">
        <v>16</v>
      </c>
      <c r="BC232" s="1">
        <v>7</v>
      </c>
      <c r="BD232" s="1">
        <v>0.29166666666666669</v>
      </c>
      <c r="BE232" s="1">
        <v>3</v>
      </c>
      <c r="BF232" s="1">
        <v>2.2916666666666665</v>
      </c>
      <c r="BG232" s="1">
        <v>51</v>
      </c>
      <c r="BH232" s="1" t="s">
        <v>600</v>
      </c>
      <c r="BI232" s="1" t="b">
        <v>1</v>
      </c>
      <c r="BJ232" s="1" t="b">
        <v>1</v>
      </c>
      <c r="BK232" s="1">
        <v>2.280747685188544</v>
      </c>
      <c r="BL232" s="1">
        <v>2.2916666666666665</v>
      </c>
      <c r="BM232" s="1" t="s">
        <v>148</v>
      </c>
      <c r="BN232" s="1"/>
      <c r="BO232" s="1" t="s">
        <v>3679</v>
      </c>
      <c r="BP232" s="1" t="s">
        <v>141</v>
      </c>
    </row>
    <row r="233" spans="1:68" x14ac:dyDescent="0.25">
      <c r="A233" s="1">
        <v>17921</v>
      </c>
      <c r="B233" s="1">
        <v>52972403</v>
      </c>
      <c r="C233" s="1" t="s">
        <v>65</v>
      </c>
      <c r="D233" s="1" t="s">
        <v>80</v>
      </c>
      <c r="E233" s="1">
        <v>79530286</v>
      </c>
      <c r="F233" s="1" t="s">
        <v>81</v>
      </c>
      <c r="G233" s="1">
        <v>1514001</v>
      </c>
      <c r="H233" s="1" t="s">
        <v>110</v>
      </c>
      <c r="I233" s="1" t="s">
        <v>564</v>
      </c>
      <c r="J233" s="1" t="s">
        <v>565</v>
      </c>
      <c r="K233" s="2">
        <v>45237.689363425925</v>
      </c>
      <c r="L233" s="1" t="s">
        <v>566</v>
      </c>
      <c r="M233" s="1">
        <v>2</v>
      </c>
      <c r="N233" s="1" t="s">
        <v>70</v>
      </c>
      <c r="O233" s="1" t="s">
        <v>71</v>
      </c>
      <c r="P233" s="1" t="s">
        <v>72</v>
      </c>
      <c r="Q233" s="1" t="s">
        <v>73</v>
      </c>
      <c r="R233" s="1" t="s">
        <v>73</v>
      </c>
      <c r="S233" s="1">
        <v>0</v>
      </c>
      <c r="T233" s="1">
        <v>0</v>
      </c>
      <c r="U233" s="1">
        <v>0</v>
      </c>
      <c r="V233" s="1">
        <v>1192800</v>
      </c>
      <c r="W233" s="1">
        <v>0</v>
      </c>
      <c r="X233" s="1" t="s">
        <v>73</v>
      </c>
      <c r="Y233" s="1" t="s">
        <v>74</v>
      </c>
      <c r="Z233" s="1" t="s">
        <v>2054</v>
      </c>
      <c r="AA233" s="1" t="s">
        <v>1394</v>
      </c>
      <c r="AB233" s="1" t="s">
        <v>75</v>
      </c>
      <c r="AC233" s="1"/>
      <c r="AD233" s="1"/>
      <c r="AE233" s="1" t="s">
        <v>65</v>
      </c>
      <c r="AF233" s="79">
        <v>45237</v>
      </c>
      <c r="AG233" s="1" t="s">
        <v>76</v>
      </c>
      <c r="AH233" s="79">
        <v>45240</v>
      </c>
      <c r="AI233" s="1" t="s">
        <v>149</v>
      </c>
      <c r="AJ233" s="79">
        <v>45240</v>
      </c>
      <c r="AK233" s="1" t="s">
        <v>231</v>
      </c>
      <c r="AL233" s="79">
        <v>45244</v>
      </c>
      <c r="AM233" s="1" t="s">
        <v>81</v>
      </c>
      <c r="AN233" s="79">
        <v>45244</v>
      </c>
      <c r="AO233" s="1" t="s">
        <v>2055</v>
      </c>
      <c r="AP233" s="1"/>
      <c r="AQ233" s="1" t="s">
        <v>77</v>
      </c>
      <c r="AR233" s="1">
        <v>1514001</v>
      </c>
      <c r="AS233" s="1">
        <v>0</v>
      </c>
      <c r="AT233" s="1" t="s">
        <v>1812</v>
      </c>
      <c r="AU233" s="1">
        <v>2</v>
      </c>
      <c r="AV233" s="1">
        <v>0</v>
      </c>
      <c r="AW233" s="1">
        <v>2</v>
      </c>
      <c r="AX233" s="1">
        <v>2.7403226157402969</v>
      </c>
      <c r="AY233" s="1">
        <v>3.8333333333333335</v>
      </c>
      <c r="AZ233" s="1" t="s">
        <v>119</v>
      </c>
      <c r="BA233" s="1">
        <v>16</v>
      </c>
      <c r="BB233" s="1">
        <v>12</v>
      </c>
      <c r="BC233" s="1">
        <v>20</v>
      </c>
      <c r="BD233" s="1">
        <v>0.83333333333333337</v>
      </c>
      <c r="BE233" s="1">
        <v>5</v>
      </c>
      <c r="BF233" s="1">
        <v>3.8333333333333335</v>
      </c>
      <c r="BG233" s="1">
        <v>51</v>
      </c>
      <c r="BH233" s="1" t="s">
        <v>600</v>
      </c>
      <c r="BI233" s="1" t="b">
        <v>1</v>
      </c>
      <c r="BJ233" s="1" t="b">
        <v>1</v>
      </c>
      <c r="BK233" s="1">
        <v>6.811026932868117</v>
      </c>
      <c r="BL233" s="1">
        <v>3.8333333333333335</v>
      </c>
      <c r="BM233" s="1" t="s">
        <v>571</v>
      </c>
      <c r="BN233" s="1"/>
      <c r="BO233" s="1" t="s">
        <v>3680</v>
      </c>
      <c r="BP233" s="1" t="s">
        <v>566</v>
      </c>
    </row>
    <row r="234" spans="1:68" x14ac:dyDescent="0.25">
      <c r="A234" s="1">
        <v>17922</v>
      </c>
      <c r="B234" s="1">
        <v>52972403</v>
      </c>
      <c r="C234" s="1" t="s">
        <v>65</v>
      </c>
      <c r="D234" s="1" t="s">
        <v>80</v>
      </c>
      <c r="E234" s="1">
        <v>79530286</v>
      </c>
      <c r="F234" s="1" t="s">
        <v>81</v>
      </c>
      <c r="G234" s="1">
        <v>4851001</v>
      </c>
      <c r="H234" s="1" t="s">
        <v>67</v>
      </c>
      <c r="I234" s="1" t="s">
        <v>197</v>
      </c>
      <c r="J234" s="1" t="s">
        <v>198</v>
      </c>
      <c r="K234" s="2">
        <v>45237.728506944448</v>
      </c>
      <c r="L234" s="1" t="s">
        <v>199</v>
      </c>
      <c r="M234" s="1">
        <v>1</v>
      </c>
      <c r="N234" s="1" t="s">
        <v>70</v>
      </c>
      <c r="O234" s="1" t="s">
        <v>71</v>
      </c>
      <c r="P234" s="1" t="s">
        <v>72</v>
      </c>
      <c r="Q234" s="1" t="s">
        <v>73</v>
      </c>
      <c r="R234" s="1" t="s">
        <v>73</v>
      </c>
      <c r="S234" s="1">
        <v>0</v>
      </c>
      <c r="T234" s="1">
        <v>0</v>
      </c>
      <c r="U234" s="1">
        <v>0</v>
      </c>
      <c r="V234" s="1">
        <v>2710623</v>
      </c>
      <c r="W234" s="1">
        <v>0</v>
      </c>
      <c r="X234" s="1" t="s">
        <v>73</v>
      </c>
      <c r="Y234" s="1" t="s">
        <v>74</v>
      </c>
      <c r="Z234" s="1" t="s">
        <v>200</v>
      </c>
      <c r="AA234" s="1"/>
      <c r="AB234" s="1" t="s">
        <v>75</v>
      </c>
      <c r="AC234" s="1"/>
      <c r="AD234" s="1"/>
      <c r="AE234" s="1" t="s">
        <v>65</v>
      </c>
      <c r="AF234" s="79">
        <v>45237</v>
      </c>
      <c r="AG234" s="1" t="s">
        <v>76</v>
      </c>
      <c r="AH234" s="79">
        <v>45240</v>
      </c>
      <c r="AI234" s="1" t="s">
        <v>201</v>
      </c>
      <c r="AJ234" s="79">
        <v>45240</v>
      </c>
      <c r="AK234" s="1" t="s">
        <v>231</v>
      </c>
      <c r="AL234" s="79">
        <v>45244</v>
      </c>
      <c r="AM234" s="1" t="s">
        <v>81</v>
      </c>
      <c r="AN234" s="79">
        <v>45244</v>
      </c>
      <c r="AO234" s="1" t="s">
        <v>202</v>
      </c>
      <c r="AP234" s="1"/>
      <c r="AQ234" s="1" t="s">
        <v>77</v>
      </c>
      <c r="AR234" s="1">
        <v>4851001</v>
      </c>
      <c r="AS234" s="1">
        <v>0</v>
      </c>
      <c r="AT234" s="1" t="s">
        <v>85</v>
      </c>
      <c r="AU234" s="1">
        <v>1</v>
      </c>
      <c r="AV234" s="1">
        <v>1</v>
      </c>
      <c r="AW234" s="1">
        <v>0</v>
      </c>
      <c r="AX234" s="1">
        <v>2.7048447106499225</v>
      </c>
      <c r="AY234" s="1">
        <v>3.7916666666666665</v>
      </c>
      <c r="AZ234" s="1" t="s">
        <v>203</v>
      </c>
      <c r="BA234" s="1">
        <v>17</v>
      </c>
      <c r="BB234" s="1">
        <v>12</v>
      </c>
      <c r="BC234" s="1">
        <v>19</v>
      </c>
      <c r="BD234" s="1">
        <v>0.79166666666666663</v>
      </c>
      <c r="BE234" s="1">
        <v>5</v>
      </c>
      <c r="BF234" s="1">
        <v>3.7916666666666665</v>
      </c>
      <c r="BG234" s="1">
        <v>51</v>
      </c>
      <c r="BH234" s="1" t="s">
        <v>600</v>
      </c>
      <c r="BI234" s="1" t="b">
        <v>1</v>
      </c>
      <c r="BJ234" s="1" t="b">
        <v>1</v>
      </c>
      <c r="BK234" s="1">
        <v>6.7923968749964843</v>
      </c>
      <c r="BL234" s="1">
        <v>3.7916666666666665</v>
      </c>
      <c r="BM234" s="1" t="s">
        <v>204</v>
      </c>
      <c r="BN234" s="1"/>
      <c r="BO234" s="1" t="s">
        <v>3681</v>
      </c>
      <c r="BP234" s="1" t="s">
        <v>199</v>
      </c>
    </row>
    <row r="235" spans="1:68" x14ac:dyDescent="0.25">
      <c r="A235" s="1">
        <v>17923</v>
      </c>
      <c r="B235" s="1">
        <v>52972403</v>
      </c>
      <c r="C235" s="1" t="s">
        <v>65</v>
      </c>
      <c r="D235" s="1" t="s">
        <v>1291</v>
      </c>
      <c r="E235" s="1">
        <v>80761207</v>
      </c>
      <c r="F235" s="1" t="s">
        <v>173</v>
      </c>
      <c r="G235" s="1">
        <v>1196001</v>
      </c>
      <c r="H235" s="1" t="s">
        <v>110</v>
      </c>
      <c r="I235" s="1" t="s">
        <v>174</v>
      </c>
      <c r="J235" s="1" t="s">
        <v>175</v>
      </c>
      <c r="K235" s="2">
        <v>45238.681701388887</v>
      </c>
      <c r="L235" s="1" t="s">
        <v>176</v>
      </c>
      <c r="M235" s="1">
        <v>1</v>
      </c>
      <c r="N235" s="1" t="s">
        <v>70</v>
      </c>
      <c r="O235" s="1" t="s">
        <v>71</v>
      </c>
      <c r="P235" s="1" t="s">
        <v>177</v>
      </c>
      <c r="Q235" s="1" t="s">
        <v>73</v>
      </c>
      <c r="R235" s="1" t="s">
        <v>73</v>
      </c>
      <c r="S235" s="1">
        <v>0</v>
      </c>
      <c r="T235" s="1">
        <v>0</v>
      </c>
      <c r="U235" s="1">
        <v>0</v>
      </c>
      <c r="V235" s="1">
        <v>1160000</v>
      </c>
      <c r="W235" s="1">
        <v>0</v>
      </c>
      <c r="X235" s="1" t="s">
        <v>73</v>
      </c>
      <c r="Y235" s="1" t="s">
        <v>89</v>
      </c>
      <c r="Z235" s="1" t="s">
        <v>1292</v>
      </c>
      <c r="AA235" s="1"/>
      <c r="AB235" s="1" t="s">
        <v>178</v>
      </c>
      <c r="AC235" s="1"/>
      <c r="AD235" s="1" t="s">
        <v>76</v>
      </c>
      <c r="AE235" s="1" t="s">
        <v>65</v>
      </c>
      <c r="AF235" s="79">
        <v>45238</v>
      </c>
      <c r="AG235" s="1"/>
      <c r="AH235" s="79"/>
      <c r="AI235" s="1"/>
      <c r="AJ235" s="79"/>
      <c r="AK235" s="1"/>
      <c r="AL235" s="79"/>
      <c r="AM235" s="1"/>
      <c r="AN235" s="79"/>
      <c r="AO235" s="1" t="s">
        <v>2056</v>
      </c>
      <c r="AP235" s="1"/>
      <c r="AQ235" s="1" t="s">
        <v>89</v>
      </c>
      <c r="AR235" s="1">
        <v>1196001</v>
      </c>
      <c r="AS235" s="1" t="s">
        <v>180</v>
      </c>
      <c r="AT235" s="1" t="s">
        <v>2057</v>
      </c>
      <c r="AU235" s="1">
        <v>1</v>
      </c>
      <c r="AV235" s="1">
        <v>0</v>
      </c>
      <c r="AW235" s="1">
        <v>1</v>
      </c>
      <c r="AX235" s="1">
        <v>0</v>
      </c>
      <c r="AY235" s="1">
        <v>0.33333333333333331</v>
      </c>
      <c r="AZ235" s="1" t="s">
        <v>181</v>
      </c>
      <c r="BA235" s="1">
        <v>16</v>
      </c>
      <c r="BB235" s="1">
        <v>0</v>
      </c>
      <c r="BC235" s="1">
        <v>8</v>
      </c>
      <c r="BD235" s="1">
        <v>0.33333333333333331</v>
      </c>
      <c r="BE235" s="1">
        <v>-32299</v>
      </c>
      <c r="BF235" s="1">
        <v>0.33333333333333331</v>
      </c>
      <c r="BG235" s="1">
        <v>50</v>
      </c>
      <c r="BH235" s="1" t="s">
        <v>600</v>
      </c>
      <c r="BI235" s="1" t="b">
        <v>1</v>
      </c>
      <c r="BJ235" s="1" t="b">
        <v>1</v>
      </c>
      <c r="BK235" s="1">
        <v>-45238.681708796299</v>
      </c>
      <c r="BL235" s="1">
        <v>-32300.666666666668</v>
      </c>
      <c r="BM235" s="1" t="s">
        <v>179</v>
      </c>
      <c r="BN235" s="1"/>
      <c r="BO235" s="1" t="s">
        <v>3682</v>
      </c>
      <c r="BP235" s="1" t="s">
        <v>176</v>
      </c>
    </row>
    <row r="236" spans="1:68" x14ac:dyDescent="0.25">
      <c r="A236" s="1">
        <v>17924</v>
      </c>
      <c r="B236" s="1">
        <v>52972403</v>
      </c>
      <c r="C236" s="1" t="s">
        <v>65</v>
      </c>
      <c r="D236" s="1" t="s">
        <v>1291</v>
      </c>
      <c r="E236" s="1">
        <v>80761207</v>
      </c>
      <c r="F236" s="1" t="s">
        <v>173</v>
      </c>
      <c r="G236" s="1">
        <v>1196001</v>
      </c>
      <c r="H236" s="1" t="s">
        <v>110</v>
      </c>
      <c r="I236" s="1" t="s">
        <v>174</v>
      </c>
      <c r="J236" s="1" t="s">
        <v>175</v>
      </c>
      <c r="K236" s="2">
        <v>45238.683356481481</v>
      </c>
      <c r="L236" s="1" t="s">
        <v>176</v>
      </c>
      <c r="M236" s="1">
        <v>1</v>
      </c>
      <c r="N236" s="1" t="s">
        <v>70</v>
      </c>
      <c r="O236" s="1" t="s">
        <v>71</v>
      </c>
      <c r="P236" s="1" t="s">
        <v>177</v>
      </c>
      <c r="Q236" s="1" t="s">
        <v>73</v>
      </c>
      <c r="R236" s="1" t="s">
        <v>73</v>
      </c>
      <c r="S236" s="1">
        <v>0</v>
      </c>
      <c r="T236" s="1">
        <v>0</v>
      </c>
      <c r="U236" s="1">
        <v>0</v>
      </c>
      <c r="V236" s="1">
        <v>1160000</v>
      </c>
      <c r="W236" s="1">
        <v>0</v>
      </c>
      <c r="X236" s="1" t="s">
        <v>73</v>
      </c>
      <c r="Y236" s="1" t="s">
        <v>89</v>
      </c>
      <c r="Z236" s="1" t="s">
        <v>1292</v>
      </c>
      <c r="AA236" s="1"/>
      <c r="AB236" s="1" t="s">
        <v>178</v>
      </c>
      <c r="AC236" s="1"/>
      <c r="AD236" s="1" t="s">
        <v>76</v>
      </c>
      <c r="AE236" s="1" t="s">
        <v>65</v>
      </c>
      <c r="AF236" s="79">
        <v>45238</v>
      </c>
      <c r="AG236" s="1"/>
      <c r="AH236" s="79"/>
      <c r="AI236" s="1"/>
      <c r="AJ236" s="79"/>
      <c r="AK236" s="1"/>
      <c r="AL236" s="79"/>
      <c r="AM236" s="1"/>
      <c r="AN236" s="79"/>
      <c r="AO236" s="1" t="s">
        <v>2058</v>
      </c>
      <c r="AP236" s="1"/>
      <c r="AQ236" s="1" t="s">
        <v>89</v>
      </c>
      <c r="AR236" s="1">
        <v>1196001</v>
      </c>
      <c r="AS236" s="1" t="s">
        <v>180</v>
      </c>
      <c r="AT236" s="1" t="s">
        <v>2057</v>
      </c>
      <c r="AU236" s="1">
        <v>1</v>
      </c>
      <c r="AV236" s="1">
        <v>0</v>
      </c>
      <c r="AW236" s="1">
        <v>1</v>
      </c>
      <c r="AX236" s="1">
        <v>0</v>
      </c>
      <c r="AY236" s="1">
        <v>0.33333333333333331</v>
      </c>
      <c r="AZ236" s="1" t="s">
        <v>181</v>
      </c>
      <c r="BA236" s="1">
        <v>16</v>
      </c>
      <c r="BB236" s="1">
        <v>0</v>
      </c>
      <c r="BC236" s="1">
        <v>8</v>
      </c>
      <c r="BD236" s="1">
        <v>0.33333333333333331</v>
      </c>
      <c r="BE236" s="1">
        <v>-32299</v>
      </c>
      <c r="BF236" s="1">
        <v>0.33333333333333331</v>
      </c>
      <c r="BG236" s="1">
        <v>50</v>
      </c>
      <c r="BH236" s="1" t="s">
        <v>600</v>
      </c>
      <c r="BI236" s="1" t="b">
        <v>1</v>
      </c>
      <c r="BJ236" s="1" t="b">
        <v>1</v>
      </c>
      <c r="BK236" s="1">
        <v>-45238.683357754628</v>
      </c>
      <c r="BL236" s="1">
        <v>-32300.666666666668</v>
      </c>
      <c r="BM236" s="1" t="s">
        <v>179</v>
      </c>
      <c r="BN236" s="1"/>
      <c r="BO236" s="1" t="s">
        <v>3683</v>
      </c>
      <c r="BP236" s="1" t="s">
        <v>176</v>
      </c>
    </row>
    <row r="237" spans="1:68" x14ac:dyDescent="0.25">
      <c r="A237" s="1">
        <v>17925</v>
      </c>
      <c r="B237" s="1">
        <v>52972403</v>
      </c>
      <c r="C237" s="1" t="s">
        <v>65</v>
      </c>
      <c r="D237" s="1" t="s">
        <v>1291</v>
      </c>
      <c r="E237" s="1">
        <v>80761207</v>
      </c>
      <c r="F237" s="1" t="s">
        <v>173</v>
      </c>
      <c r="G237" s="1">
        <v>1196001</v>
      </c>
      <c r="H237" s="1" t="s">
        <v>110</v>
      </c>
      <c r="I237" s="1" t="s">
        <v>174</v>
      </c>
      <c r="J237" s="1" t="s">
        <v>175</v>
      </c>
      <c r="K237" s="2">
        <v>45238.683437500003</v>
      </c>
      <c r="L237" s="1" t="s">
        <v>182</v>
      </c>
      <c r="M237" s="1">
        <v>1</v>
      </c>
      <c r="N237" s="1" t="s">
        <v>70</v>
      </c>
      <c r="O237" s="1" t="s">
        <v>71</v>
      </c>
      <c r="P237" s="1" t="s">
        <v>177</v>
      </c>
      <c r="Q237" s="1" t="s">
        <v>73</v>
      </c>
      <c r="R237" s="1" t="s">
        <v>73</v>
      </c>
      <c r="S237" s="1">
        <v>0</v>
      </c>
      <c r="T237" s="1">
        <v>0</v>
      </c>
      <c r="U237" s="1">
        <v>0</v>
      </c>
      <c r="V237" s="1">
        <v>1160000</v>
      </c>
      <c r="W237" s="1">
        <v>420000</v>
      </c>
      <c r="X237" s="1" t="s">
        <v>73</v>
      </c>
      <c r="Y237" s="1" t="s">
        <v>89</v>
      </c>
      <c r="Z237" s="1" t="s">
        <v>1292</v>
      </c>
      <c r="AA237" s="1" t="s">
        <v>183</v>
      </c>
      <c r="AB237" s="1" t="s">
        <v>184</v>
      </c>
      <c r="AC237" s="1"/>
      <c r="AD237" s="1" t="s">
        <v>76</v>
      </c>
      <c r="AE237" s="1" t="s">
        <v>65</v>
      </c>
      <c r="AF237" s="79">
        <v>45238</v>
      </c>
      <c r="AG237" s="1"/>
      <c r="AH237" s="79"/>
      <c r="AI237" s="1"/>
      <c r="AJ237" s="79"/>
      <c r="AK237" s="1"/>
      <c r="AL237" s="79"/>
      <c r="AM237" s="1"/>
      <c r="AN237" s="79"/>
      <c r="AO237" s="1" t="s">
        <v>2059</v>
      </c>
      <c r="AP237" s="1"/>
      <c r="AQ237" s="1" t="s">
        <v>89</v>
      </c>
      <c r="AR237" s="1">
        <v>1196001</v>
      </c>
      <c r="AS237" s="1" t="s">
        <v>185</v>
      </c>
      <c r="AT237" s="1" t="s">
        <v>2060</v>
      </c>
      <c r="AU237" s="1">
        <v>1</v>
      </c>
      <c r="AV237" s="1">
        <v>0</v>
      </c>
      <c r="AW237" s="1">
        <v>1</v>
      </c>
      <c r="AX237" s="1">
        <v>0</v>
      </c>
      <c r="AY237" s="1">
        <v>0.33333333333333331</v>
      </c>
      <c r="AZ237" s="1" t="s">
        <v>181</v>
      </c>
      <c r="BA237" s="1">
        <v>16</v>
      </c>
      <c r="BB237" s="1">
        <v>0</v>
      </c>
      <c r="BC237" s="1">
        <v>8</v>
      </c>
      <c r="BD237" s="1">
        <v>0.33333333333333331</v>
      </c>
      <c r="BE237" s="1">
        <v>-32299</v>
      </c>
      <c r="BF237" s="1">
        <v>0.33333333333333331</v>
      </c>
      <c r="BG237" s="1">
        <v>50</v>
      </c>
      <c r="BH237" s="1" t="s">
        <v>600</v>
      </c>
      <c r="BI237" s="1" t="b">
        <v>1</v>
      </c>
      <c r="BJ237" s="1" t="b">
        <v>1</v>
      </c>
      <c r="BK237" s="1">
        <v>-45238.68344158565</v>
      </c>
      <c r="BL237" s="1">
        <v>-32300.666666666668</v>
      </c>
      <c r="BM237" s="1" t="s">
        <v>186</v>
      </c>
      <c r="BN237" s="1"/>
      <c r="BO237" s="1" t="s">
        <v>3684</v>
      </c>
      <c r="BP237" s="1" t="s">
        <v>182</v>
      </c>
    </row>
    <row r="238" spans="1:68" x14ac:dyDescent="0.25">
      <c r="A238" s="1">
        <v>17926</v>
      </c>
      <c r="B238" s="1">
        <v>52972403</v>
      </c>
      <c r="C238" s="1" t="s">
        <v>65</v>
      </c>
      <c r="D238" s="1" t="s">
        <v>80</v>
      </c>
      <c r="E238" s="1">
        <v>80761207</v>
      </c>
      <c r="F238" s="1" t="s">
        <v>173</v>
      </c>
      <c r="G238" s="1">
        <v>1196001</v>
      </c>
      <c r="H238" s="1" t="s">
        <v>110</v>
      </c>
      <c r="I238" s="1" t="s">
        <v>174</v>
      </c>
      <c r="J238" s="1" t="s">
        <v>175</v>
      </c>
      <c r="K238" s="2">
        <v>45238.733518518522</v>
      </c>
      <c r="L238" s="1" t="s">
        <v>176</v>
      </c>
      <c r="M238" s="1">
        <v>1</v>
      </c>
      <c r="N238" s="1" t="s">
        <v>70</v>
      </c>
      <c r="O238" s="1" t="s">
        <v>71</v>
      </c>
      <c r="P238" s="1" t="s">
        <v>177</v>
      </c>
      <c r="Q238" s="1" t="s">
        <v>73</v>
      </c>
      <c r="R238" s="1" t="s">
        <v>73</v>
      </c>
      <c r="S238" s="1">
        <v>0</v>
      </c>
      <c r="T238" s="1">
        <v>0</v>
      </c>
      <c r="U238" s="1">
        <v>0</v>
      </c>
      <c r="V238" s="1">
        <v>1160000</v>
      </c>
      <c r="W238" s="1">
        <v>0</v>
      </c>
      <c r="X238" s="1" t="s">
        <v>73</v>
      </c>
      <c r="Y238" s="1" t="s">
        <v>89</v>
      </c>
      <c r="Z238" s="1" t="s">
        <v>187</v>
      </c>
      <c r="AA238" s="1"/>
      <c r="AB238" s="1" t="s">
        <v>178</v>
      </c>
      <c r="AC238" s="1"/>
      <c r="AD238" s="1"/>
      <c r="AE238" s="1" t="s">
        <v>65</v>
      </c>
      <c r="AF238" s="79">
        <v>45238</v>
      </c>
      <c r="AG238" s="1" t="s">
        <v>76</v>
      </c>
      <c r="AH238" s="79">
        <v>45240</v>
      </c>
      <c r="AI238" s="1"/>
      <c r="AJ238" s="79"/>
      <c r="AK238" s="1"/>
      <c r="AL238" s="79"/>
      <c r="AM238" s="1" t="s">
        <v>173</v>
      </c>
      <c r="AN238" s="79">
        <v>45240</v>
      </c>
      <c r="AO238" s="1" t="s">
        <v>188</v>
      </c>
      <c r="AP238" s="1"/>
      <c r="AQ238" s="1" t="s">
        <v>89</v>
      </c>
      <c r="AR238" s="1">
        <v>1196001</v>
      </c>
      <c r="AS238" s="1" t="s">
        <v>180</v>
      </c>
      <c r="AT238" s="1" t="s">
        <v>85</v>
      </c>
      <c r="AU238" s="1">
        <v>1</v>
      </c>
      <c r="AV238" s="1">
        <v>1</v>
      </c>
      <c r="AW238" s="1">
        <v>0</v>
      </c>
      <c r="AX238" s="1">
        <v>1.7494940277829301</v>
      </c>
      <c r="AY238" s="1">
        <v>1.9583333333333335</v>
      </c>
      <c r="AZ238" s="1" t="s">
        <v>181</v>
      </c>
      <c r="BA238" s="1">
        <v>17</v>
      </c>
      <c r="BB238" s="1">
        <v>16</v>
      </c>
      <c r="BC238" s="1">
        <v>23</v>
      </c>
      <c r="BD238" s="1">
        <v>0.95833333333333337</v>
      </c>
      <c r="BE238" s="1">
        <v>3</v>
      </c>
      <c r="BF238" s="1">
        <v>1.9583333333333335</v>
      </c>
      <c r="BG238" s="1">
        <v>50</v>
      </c>
      <c r="BH238" s="1" t="s">
        <v>600</v>
      </c>
      <c r="BI238" s="1" t="b">
        <v>1</v>
      </c>
      <c r="BJ238" s="1" t="b">
        <v>1</v>
      </c>
      <c r="BK238" s="1">
        <v>1.9531256944464985</v>
      </c>
      <c r="BL238" s="1">
        <v>1.9583333333333335</v>
      </c>
      <c r="BM238" s="1" t="s">
        <v>179</v>
      </c>
      <c r="BN238" s="1"/>
      <c r="BO238" s="1" t="s">
        <v>3685</v>
      </c>
      <c r="BP238" s="1" t="s">
        <v>176</v>
      </c>
    </row>
    <row r="239" spans="1:68" x14ac:dyDescent="0.25">
      <c r="A239" s="1">
        <v>17927</v>
      </c>
      <c r="B239" s="1">
        <v>52972403</v>
      </c>
      <c r="C239" s="1" t="s">
        <v>65</v>
      </c>
      <c r="D239" s="1" t="s">
        <v>1291</v>
      </c>
      <c r="E239" s="1">
        <v>80761207</v>
      </c>
      <c r="F239" s="1" t="s">
        <v>173</v>
      </c>
      <c r="G239" s="1">
        <v>1196001</v>
      </c>
      <c r="H239" s="1" t="s">
        <v>110</v>
      </c>
      <c r="I239" s="1" t="s">
        <v>174</v>
      </c>
      <c r="J239" s="1" t="s">
        <v>175</v>
      </c>
      <c r="K239" s="2">
        <v>45238.733958333331</v>
      </c>
      <c r="L239" s="1" t="s">
        <v>182</v>
      </c>
      <c r="M239" s="1">
        <v>1</v>
      </c>
      <c r="N239" s="1" t="s">
        <v>70</v>
      </c>
      <c r="O239" s="1" t="s">
        <v>71</v>
      </c>
      <c r="P239" s="1" t="s">
        <v>177</v>
      </c>
      <c r="Q239" s="1" t="s">
        <v>73</v>
      </c>
      <c r="R239" s="1" t="s">
        <v>73</v>
      </c>
      <c r="S239" s="1">
        <v>0</v>
      </c>
      <c r="T239" s="1">
        <v>0</v>
      </c>
      <c r="U239" s="1">
        <v>0</v>
      </c>
      <c r="V239" s="1">
        <v>1160000</v>
      </c>
      <c r="W239" s="1">
        <v>420000</v>
      </c>
      <c r="X239" s="1" t="s">
        <v>73</v>
      </c>
      <c r="Y239" s="1" t="s">
        <v>89</v>
      </c>
      <c r="Z239" s="1" t="s">
        <v>1292</v>
      </c>
      <c r="AA239" s="1" t="s">
        <v>189</v>
      </c>
      <c r="AB239" s="1" t="s">
        <v>184</v>
      </c>
      <c r="AC239" s="1"/>
      <c r="AD239" s="1" t="s">
        <v>76</v>
      </c>
      <c r="AE239" s="1" t="s">
        <v>65</v>
      </c>
      <c r="AF239" s="79">
        <v>45238</v>
      </c>
      <c r="AG239" s="1"/>
      <c r="AH239" s="79"/>
      <c r="AI239" s="1"/>
      <c r="AJ239" s="79"/>
      <c r="AK239" s="1"/>
      <c r="AL239" s="79"/>
      <c r="AM239" s="1"/>
      <c r="AN239" s="79"/>
      <c r="AO239" s="1" t="s">
        <v>190</v>
      </c>
      <c r="AP239" s="1"/>
      <c r="AQ239" s="1" t="s">
        <v>89</v>
      </c>
      <c r="AR239" s="1">
        <v>1196001</v>
      </c>
      <c r="AS239" s="1" t="s">
        <v>185</v>
      </c>
      <c r="AT239" s="1" t="s">
        <v>2060</v>
      </c>
      <c r="AU239" s="1">
        <v>1</v>
      </c>
      <c r="AV239" s="1">
        <v>0</v>
      </c>
      <c r="AW239" s="1">
        <v>1</v>
      </c>
      <c r="AX239" s="1">
        <v>0</v>
      </c>
      <c r="AY239" s="1">
        <v>0.29166666666666669</v>
      </c>
      <c r="AZ239" s="1" t="s">
        <v>181</v>
      </c>
      <c r="BA239" s="1">
        <v>17</v>
      </c>
      <c r="BB239" s="1">
        <v>0</v>
      </c>
      <c r="BC239" s="1">
        <v>7</v>
      </c>
      <c r="BD239" s="1">
        <v>0.29166666666666669</v>
      </c>
      <c r="BE239" s="1">
        <v>-32299</v>
      </c>
      <c r="BF239" s="1">
        <v>0.29166666666666669</v>
      </c>
      <c r="BG239" s="1">
        <v>50</v>
      </c>
      <c r="BH239" s="1" t="s">
        <v>600</v>
      </c>
      <c r="BI239" s="1" t="b">
        <v>1</v>
      </c>
      <c r="BJ239" s="1" t="b">
        <v>1</v>
      </c>
      <c r="BK239" s="1">
        <v>-45238.733958645833</v>
      </c>
      <c r="BL239" s="1">
        <v>-32300.708333333332</v>
      </c>
      <c r="BM239" s="1" t="s">
        <v>186</v>
      </c>
      <c r="BN239" s="1"/>
      <c r="BO239" s="1" t="s">
        <v>3686</v>
      </c>
      <c r="BP239" s="1" t="s">
        <v>182</v>
      </c>
    </row>
    <row r="240" spans="1:68" x14ac:dyDescent="0.25">
      <c r="A240" s="1">
        <v>17928</v>
      </c>
      <c r="B240" s="1">
        <v>52972403</v>
      </c>
      <c r="C240" s="1" t="s">
        <v>65</v>
      </c>
      <c r="D240" s="1" t="s">
        <v>80</v>
      </c>
      <c r="E240" s="1">
        <v>80761207</v>
      </c>
      <c r="F240" s="1" t="s">
        <v>173</v>
      </c>
      <c r="G240" s="1">
        <v>1196001</v>
      </c>
      <c r="H240" s="1" t="s">
        <v>110</v>
      </c>
      <c r="I240" s="1" t="s">
        <v>174</v>
      </c>
      <c r="J240" s="1" t="s">
        <v>175</v>
      </c>
      <c r="K240" s="2">
        <v>45238.740868055553</v>
      </c>
      <c r="L240" s="1" t="s">
        <v>182</v>
      </c>
      <c r="M240" s="1">
        <v>1</v>
      </c>
      <c r="N240" s="1" t="s">
        <v>70</v>
      </c>
      <c r="O240" s="1" t="s">
        <v>71</v>
      </c>
      <c r="P240" s="1" t="s">
        <v>177</v>
      </c>
      <c r="Q240" s="1" t="s">
        <v>73</v>
      </c>
      <c r="R240" s="1" t="s">
        <v>73</v>
      </c>
      <c r="S240" s="1">
        <v>0</v>
      </c>
      <c r="T240" s="1">
        <v>0</v>
      </c>
      <c r="U240" s="1">
        <v>0</v>
      </c>
      <c r="V240" s="1">
        <v>1160000</v>
      </c>
      <c r="W240" s="1">
        <v>420000</v>
      </c>
      <c r="X240" s="1" t="s">
        <v>73</v>
      </c>
      <c r="Y240" s="1" t="s">
        <v>89</v>
      </c>
      <c r="Z240" s="1" t="s">
        <v>191</v>
      </c>
      <c r="AA240" s="1" t="s">
        <v>183</v>
      </c>
      <c r="AB240" s="1" t="s">
        <v>184</v>
      </c>
      <c r="AC240" s="1"/>
      <c r="AD240" s="1"/>
      <c r="AE240" s="1" t="s">
        <v>65</v>
      </c>
      <c r="AF240" s="79">
        <v>45238</v>
      </c>
      <c r="AG240" s="1" t="s">
        <v>76</v>
      </c>
      <c r="AH240" s="79">
        <v>45240</v>
      </c>
      <c r="AI240" s="1"/>
      <c r="AJ240" s="79"/>
      <c r="AK240" s="1"/>
      <c r="AL240" s="79"/>
      <c r="AM240" s="1" t="s">
        <v>173</v>
      </c>
      <c r="AN240" s="79">
        <v>45240</v>
      </c>
      <c r="AO240" s="1" t="s">
        <v>190</v>
      </c>
      <c r="AP240" s="1"/>
      <c r="AQ240" s="1" t="s">
        <v>89</v>
      </c>
      <c r="AR240" s="1">
        <v>1196001</v>
      </c>
      <c r="AS240" s="1" t="s">
        <v>185</v>
      </c>
      <c r="AT240" s="1" t="s">
        <v>85</v>
      </c>
      <c r="AU240" s="1">
        <v>1</v>
      </c>
      <c r="AV240" s="1">
        <v>1</v>
      </c>
      <c r="AW240" s="1">
        <v>0</v>
      </c>
      <c r="AX240" s="1">
        <v>1.7478309722209815</v>
      </c>
      <c r="AY240" s="1">
        <v>1.9583333333333335</v>
      </c>
      <c r="AZ240" s="1" t="s">
        <v>181</v>
      </c>
      <c r="BA240" s="1">
        <v>17</v>
      </c>
      <c r="BB240" s="1">
        <v>16</v>
      </c>
      <c r="BC240" s="1">
        <v>23</v>
      </c>
      <c r="BD240" s="1">
        <v>0.95833333333333337</v>
      </c>
      <c r="BE240" s="1">
        <v>3</v>
      </c>
      <c r="BF240" s="1">
        <v>1.9583333333333335</v>
      </c>
      <c r="BG240" s="1">
        <v>50</v>
      </c>
      <c r="BH240" s="1" t="s">
        <v>600</v>
      </c>
      <c r="BI240" s="1" t="b">
        <v>1</v>
      </c>
      <c r="BJ240" s="1" t="b">
        <v>1</v>
      </c>
      <c r="BK240" s="1">
        <v>1.9456487962961546</v>
      </c>
      <c r="BL240" s="1">
        <v>1.9583333333333335</v>
      </c>
      <c r="BM240" s="1" t="s">
        <v>186</v>
      </c>
      <c r="BN240" s="1"/>
      <c r="BO240" s="1" t="s">
        <v>3687</v>
      </c>
      <c r="BP240" s="1" t="s">
        <v>182</v>
      </c>
    </row>
    <row r="241" spans="1:68" x14ac:dyDescent="0.25">
      <c r="A241" s="1">
        <v>17929</v>
      </c>
      <c r="B241" s="1">
        <v>52972403</v>
      </c>
      <c r="C241" s="1" t="s">
        <v>65</v>
      </c>
      <c r="D241" s="1" t="s">
        <v>80</v>
      </c>
      <c r="E241" s="1">
        <v>1010213264</v>
      </c>
      <c r="F241" s="1" t="s">
        <v>214</v>
      </c>
      <c r="G241" s="1">
        <v>4058001</v>
      </c>
      <c r="H241" s="1" t="s">
        <v>67</v>
      </c>
      <c r="I241" s="1" t="s">
        <v>215</v>
      </c>
      <c r="J241" s="1" t="s">
        <v>216</v>
      </c>
      <c r="K241" s="2">
        <v>45240.330381944441</v>
      </c>
      <c r="L241" s="1" t="s">
        <v>217</v>
      </c>
      <c r="M241" s="1">
        <v>1</v>
      </c>
      <c r="N241" s="1" t="s">
        <v>70</v>
      </c>
      <c r="O241" s="1" t="s">
        <v>71</v>
      </c>
      <c r="P241" s="1" t="s">
        <v>72</v>
      </c>
      <c r="Q241" s="1" t="s">
        <v>73</v>
      </c>
      <c r="R241" s="1" t="s">
        <v>73</v>
      </c>
      <c r="S241" s="1">
        <v>0</v>
      </c>
      <c r="T241" s="1">
        <v>0</v>
      </c>
      <c r="U241" s="1">
        <v>0</v>
      </c>
      <c r="V241" s="1">
        <v>2515360</v>
      </c>
      <c r="W241" s="1">
        <v>0</v>
      </c>
      <c r="X241" s="1" t="s">
        <v>73</v>
      </c>
      <c r="Y241" s="1" t="s">
        <v>89</v>
      </c>
      <c r="Z241" s="1" t="s">
        <v>218</v>
      </c>
      <c r="AA241" s="1"/>
      <c r="AB241" s="1" t="s">
        <v>219</v>
      </c>
      <c r="AC241" s="1"/>
      <c r="AD241" s="1"/>
      <c r="AE241" s="1" t="s">
        <v>65</v>
      </c>
      <c r="AF241" s="79">
        <v>45240</v>
      </c>
      <c r="AG241" s="1" t="s">
        <v>76</v>
      </c>
      <c r="AH241" s="79">
        <v>45240</v>
      </c>
      <c r="AI241" s="1"/>
      <c r="AJ241" s="79"/>
      <c r="AK241" s="1"/>
      <c r="AL241" s="79"/>
      <c r="AM241" s="1" t="s">
        <v>201</v>
      </c>
      <c r="AN241" s="79">
        <v>45240</v>
      </c>
      <c r="AO241" s="1" t="s">
        <v>220</v>
      </c>
      <c r="AP241" s="1"/>
      <c r="AQ241" s="1" t="s">
        <v>89</v>
      </c>
      <c r="AR241" s="1">
        <v>4058001</v>
      </c>
      <c r="AS241" s="1" t="s">
        <v>221</v>
      </c>
      <c r="AT241" s="1" t="s">
        <v>85</v>
      </c>
      <c r="AU241" s="1">
        <v>1</v>
      </c>
      <c r="AV241" s="1">
        <v>1</v>
      </c>
      <c r="AW241" s="1">
        <v>0</v>
      </c>
      <c r="AX241" s="1">
        <v>0.16125625000131549</v>
      </c>
      <c r="AY241" s="1">
        <v>0.375</v>
      </c>
      <c r="AZ241" s="1" t="s">
        <v>203</v>
      </c>
      <c r="BA241" s="1">
        <v>7</v>
      </c>
      <c r="BB241" s="1">
        <v>16</v>
      </c>
      <c r="BC241" s="1">
        <v>9</v>
      </c>
      <c r="BD241" s="1">
        <v>0.375</v>
      </c>
      <c r="BE241" s="1">
        <v>1</v>
      </c>
      <c r="BF241" s="1">
        <v>0.375</v>
      </c>
      <c r="BG241" s="1">
        <v>48</v>
      </c>
      <c r="BH241" s="1" t="s">
        <v>600</v>
      </c>
      <c r="BI241" s="1" t="b">
        <v>1</v>
      </c>
      <c r="BJ241" s="1" t="b">
        <v>1</v>
      </c>
      <c r="BK241" s="1">
        <v>0.36038445601298008</v>
      </c>
      <c r="BL241" s="1">
        <v>0.375</v>
      </c>
      <c r="BM241" s="1" t="s">
        <v>222</v>
      </c>
      <c r="BN241" s="1"/>
      <c r="BO241" s="1" t="s">
        <v>3688</v>
      </c>
      <c r="BP241" s="1" t="s">
        <v>217</v>
      </c>
    </row>
    <row r="242" spans="1:68" x14ac:dyDescent="0.25">
      <c r="A242" s="1">
        <v>17931</v>
      </c>
      <c r="B242" s="1">
        <v>52972403</v>
      </c>
      <c r="C242" s="1" t="s">
        <v>65</v>
      </c>
      <c r="D242" s="1" t="s">
        <v>80</v>
      </c>
      <c r="E242" s="1">
        <v>52929757</v>
      </c>
      <c r="F242" s="1" t="s">
        <v>121</v>
      </c>
      <c r="G242" s="1">
        <v>4665001</v>
      </c>
      <c r="H242" s="1" t="s">
        <v>67</v>
      </c>
      <c r="I242" s="1" t="s">
        <v>223</v>
      </c>
      <c r="J242" s="1" t="s">
        <v>224</v>
      </c>
      <c r="K242" s="2">
        <v>45244.500740740739</v>
      </c>
      <c r="L242" s="1" t="s">
        <v>82</v>
      </c>
      <c r="M242" s="1">
        <v>1</v>
      </c>
      <c r="N242" s="1" t="s">
        <v>70</v>
      </c>
      <c r="O242" s="1" t="s">
        <v>71</v>
      </c>
      <c r="P242" s="1" t="s">
        <v>88</v>
      </c>
      <c r="Q242" s="1" t="s">
        <v>73</v>
      </c>
      <c r="R242" s="1" t="s">
        <v>73</v>
      </c>
      <c r="S242" s="1">
        <v>0</v>
      </c>
      <c r="T242" s="1">
        <v>0</v>
      </c>
      <c r="U242" s="1">
        <v>0</v>
      </c>
      <c r="V242" s="1">
        <v>1160000</v>
      </c>
      <c r="W242" s="1">
        <v>0</v>
      </c>
      <c r="X242" s="1" t="s">
        <v>73</v>
      </c>
      <c r="Y242" s="1" t="s">
        <v>89</v>
      </c>
      <c r="Z242" s="1" t="s">
        <v>225</v>
      </c>
      <c r="AA242" s="1"/>
      <c r="AB242" s="1" t="s">
        <v>226</v>
      </c>
      <c r="AC242" s="1"/>
      <c r="AD242" s="1"/>
      <c r="AE242" s="1" t="s">
        <v>65</v>
      </c>
      <c r="AF242" s="79">
        <v>45244</v>
      </c>
      <c r="AG242" s="1" t="s">
        <v>76</v>
      </c>
      <c r="AH242" s="79">
        <v>45246</v>
      </c>
      <c r="AI242" s="1"/>
      <c r="AJ242" s="79"/>
      <c r="AK242" s="1"/>
      <c r="AL242" s="79"/>
      <c r="AM242" s="1" t="s">
        <v>121</v>
      </c>
      <c r="AN242" s="79">
        <v>45246</v>
      </c>
      <c r="AO242" s="1" t="s">
        <v>227</v>
      </c>
      <c r="AP242" s="1"/>
      <c r="AQ242" s="1" t="s">
        <v>93</v>
      </c>
      <c r="AR242" s="1">
        <v>4665001</v>
      </c>
      <c r="AS242" s="1" t="s">
        <v>228</v>
      </c>
      <c r="AT242" s="1" t="s">
        <v>85</v>
      </c>
      <c r="AU242" s="1">
        <v>1</v>
      </c>
      <c r="AV242" s="1">
        <v>1</v>
      </c>
      <c r="AW242" s="1">
        <v>0</v>
      </c>
      <c r="AX242" s="1">
        <v>1.9114068981507444</v>
      </c>
      <c r="AY242" s="1">
        <v>2.0416666666666665</v>
      </c>
      <c r="AZ242" s="1" t="s">
        <v>229</v>
      </c>
      <c r="BA242" s="1">
        <v>12</v>
      </c>
      <c r="BB242" s="1">
        <v>13</v>
      </c>
      <c r="BC242" s="1">
        <v>1</v>
      </c>
      <c r="BD242" s="1">
        <v>4.1666666666666664E-2</v>
      </c>
      <c r="BE242" s="1">
        <v>3</v>
      </c>
      <c r="BF242" s="1">
        <v>2.0416666666666665</v>
      </c>
      <c r="BG242" s="1">
        <v>47</v>
      </c>
      <c r="BH242" s="1" t="s">
        <v>600</v>
      </c>
      <c r="BI242" s="1" t="b">
        <v>1</v>
      </c>
      <c r="BJ242" s="1" t="b">
        <v>1</v>
      </c>
      <c r="BK242" s="1">
        <v>2.0633334837984876</v>
      </c>
      <c r="BL242" s="1">
        <v>2.0416666666666665</v>
      </c>
      <c r="BM242" s="1" t="s">
        <v>230</v>
      </c>
      <c r="BN242" s="1"/>
      <c r="BO242" s="1" t="s">
        <v>3689</v>
      </c>
      <c r="BP242" s="1" t="s">
        <v>82</v>
      </c>
    </row>
    <row r="243" spans="1:68" x14ac:dyDescent="0.25">
      <c r="A243" s="1">
        <v>17932</v>
      </c>
      <c r="B243" s="1">
        <v>52972403</v>
      </c>
      <c r="C243" s="1" t="s">
        <v>65</v>
      </c>
      <c r="D243" s="1" t="s">
        <v>80</v>
      </c>
      <c r="E243" s="1">
        <v>79590721</v>
      </c>
      <c r="F243" s="1" t="s">
        <v>231</v>
      </c>
      <c r="G243" s="1">
        <v>8901</v>
      </c>
      <c r="H243" s="1" t="s">
        <v>232</v>
      </c>
      <c r="I243" s="1" t="s">
        <v>232</v>
      </c>
      <c r="J243" s="1" t="s">
        <v>233</v>
      </c>
      <c r="K243" s="2">
        <v>45245.30023148148</v>
      </c>
      <c r="L243" s="1" t="s">
        <v>234</v>
      </c>
      <c r="M243" s="1">
        <v>1</v>
      </c>
      <c r="N243" s="1" t="s">
        <v>235</v>
      </c>
      <c r="O243" s="1" t="s">
        <v>71</v>
      </c>
      <c r="P243" s="1" t="s">
        <v>88</v>
      </c>
      <c r="Q243" s="1" t="s">
        <v>73</v>
      </c>
      <c r="R243" s="1" t="s">
        <v>73</v>
      </c>
      <c r="S243" s="1">
        <v>0</v>
      </c>
      <c r="T243" s="1">
        <v>0</v>
      </c>
      <c r="U243" s="1">
        <v>0</v>
      </c>
      <c r="V243" s="1">
        <v>7000000</v>
      </c>
      <c r="W243" s="1">
        <v>2000000</v>
      </c>
      <c r="X243" s="1" t="s">
        <v>73</v>
      </c>
      <c r="Y243" s="1" t="s">
        <v>89</v>
      </c>
      <c r="Z243" s="1" t="s">
        <v>663</v>
      </c>
      <c r="AA243" s="1" t="s">
        <v>237</v>
      </c>
      <c r="AB243" s="1" t="s">
        <v>238</v>
      </c>
      <c r="AC243" s="1"/>
      <c r="AD243" s="1"/>
      <c r="AE243" s="1" t="s">
        <v>65</v>
      </c>
      <c r="AF243" s="79">
        <v>45245</v>
      </c>
      <c r="AG243" s="1" t="s">
        <v>76</v>
      </c>
      <c r="AH243" s="79">
        <v>45251</v>
      </c>
      <c r="AI243" s="1"/>
      <c r="AJ243" s="79"/>
      <c r="AK243" s="1"/>
      <c r="AL243" s="79"/>
      <c r="AM243" s="1" t="s">
        <v>231</v>
      </c>
      <c r="AN243" s="79">
        <v>45258</v>
      </c>
      <c r="AO243" s="1" t="s">
        <v>239</v>
      </c>
      <c r="AP243" s="1"/>
      <c r="AQ243" s="1" t="s">
        <v>89</v>
      </c>
      <c r="AR243" s="1">
        <v>8901</v>
      </c>
      <c r="AS243" s="1" t="s">
        <v>240</v>
      </c>
      <c r="AT243" s="1" t="s">
        <v>85</v>
      </c>
      <c r="AU243" s="1">
        <v>1</v>
      </c>
      <c r="AV243" s="1">
        <v>1</v>
      </c>
      <c r="AW243" s="1">
        <v>0</v>
      </c>
      <c r="AX243" s="1">
        <v>6.3137759953679051</v>
      </c>
      <c r="AY243" s="1">
        <v>9.2916666666666661</v>
      </c>
      <c r="AZ243" s="1" t="s">
        <v>241</v>
      </c>
      <c r="BA243" s="1">
        <v>7</v>
      </c>
      <c r="BB243" s="1">
        <v>14</v>
      </c>
      <c r="BC243" s="1">
        <v>7</v>
      </c>
      <c r="BD243" s="1">
        <v>0.29166666666666669</v>
      </c>
      <c r="BE243" s="1">
        <v>10</v>
      </c>
      <c r="BF243" s="1">
        <v>9.2916666666666661</v>
      </c>
      <c r="BG243" s="1">
        <v>46</v>
      </c>
      <c r="BH243" s="1" t="s">
        <v>600</v>
      </c>
      <c r="BI243" s="1" t="b">
        <v>1</v>
      </c>
      <c r="BJ243" s="1" t="b">
        <v>1</v>
      </c>
      <c r="BK243" s="1">
        <v>13.318044861109229</v>
      </c>
      <c r="BL243" s="1">
        <v>9.2916666666666661</v>
      </c>
      <c r="BM243" s="1" t="s">
        <v>242</v>
      </c>
      <c r="BN243" s="1"/>
      <c r="BO243" s="1" t="s">
        <v>3690</v>
      </c>
      <c r="BP243" s="1" t="s">
        <v>234</v>
      </c>
    </row>
    <row r="244" spans="1:68" x14ac:dyDescent="0.25">
      <c r="A244" s="1">
        <v>17935</v>
      </c>
      <c r="B244" s="1">
        <v>52972403</v>
      </c>
      <c r="C244" s="1" t="s">
        <v>65</v>
      </c>
      <c r="D244" s="1" t="s">
        <v>80</v>
      </c>
      <c r="E244" s="1">
        <v>80761207</v>
      </c>
      <c r="F244" s="1" t="s">
        <v>173</v>
      </c>
      <c r="G244" s="1">
        <v>1199001</v>
      </c>
      <c r="H244" s="1" t="s">
        <v>110</v>
      </c>
      <c r="I244" s="1" t="s">
        <v>248</v>
      </c>
      <c r="J244" s="1" t="s">
        <v>249</v>
      </c>
      <c r="K244" s="2">
        <v>45246.415659722225</v>
      </c>
      <c r="L244" s="1" t="s">
        <v>250</v>
      </c>
      <c r="M244" s="1">
        <v>1</v>
      </c>
      <c r="N244" s="1" t="s">
        <v>70</v>
      </c>
      <c r="O244" s="1" t="s">
        <v>71</v>
      </c>
      <c r="P244" s="1" t="s">
        <v>177</v>
      </c>
      <c r="Q244" s="1" t="s">
        <v>73</v>
      </c>
      <c r="R244" s="1" t="s">
        <v>73</v>
      </c>
      <c r="S244" s="1">
        <v>0</v>
      </c>
      <c r="T244" s="1">
        <v>0</v>
      </c>
      <c r="U244" s="1">
        <v>0</v>
      </c>
      <c r="V244" s="1">
        <v>1160000</v>
      </c>
      <c r="W244" s="1">
        <v>200000</v>
      </c>
      <c r="X244" s="1" t="s">
        <v>73</v>
      </c>
      <c r="Y244" s="1" t="s">
        <v>89</v>
      </c>
      <c r="Z244" s="1" t="s">
        <v>251</v>
      </c>
      <c r="AA244" s="1" t="s">
        <v>252</v>
      </c>
      <c r="AB244" s="1" t="s">
        <v>253</v>
      </c>
      <c r="AC244" s="1"/>
      <c r="AD244" s="1"/>
      <c r="AE244" s="1" t="s">
        <v>65</v>
      </c>
      <c r="AF244" s="79">
        <v>45246</v>
      </c>
      <c r="AG244" s="1" t="s">
        <v>76</v>
      </c>
      <c r="AH244" s="79">
        <v>45246</v>
      </c>
      <c r="AI244" s="1"/>
      <c r="AJ244" s="79"/>
      <c r="AK244" s="1"/>
      <c r="AL244" s="79"/>
      <c r="AM244" s="1" t="s">
        <v>173</v>
      </c>
      <c r="AN244" s="79">
        <v>45246</v>
      </c>
      <c r="AO244" s="1" t="s">
        <v>254</v>
      </c>
      <c r="AP244" s="1"/>
      <c r="AQ244" s="1" t="s">
        <v>93</v>
      </c>
      <c r="AR244" s="1">
        <v>1199001</v>
      </c>
      <c r="AS244" s="1" t="s">
        <v>255</v>
      </c>
      <c r="AT244" s="1" t="s">
        <v>85</v>
      </c>
      <c r="AU244" s="1">
        <v>1</v>
      </c>
      <c r="AV244" s="1">
        <v>1</v>
      </c>
      <c r="AW244" s="1">
        <v>0</v>
      </c>
      <c r="AX244" s="1">
        <v>2.0229201385518536E-2</v>
      </c>
      <c r="AY244" s="1">
        <v>0.16666666666666666</v>
      </c>
      <c r="AZ244" s="1" t="s">
        <v>256</v>
      </c>
      <c r="BA244" s="1">
        <v>9</v>
      </c>
      <c r="BB244" s="1">
        <v>13</v>
      </c>
      <c r="BC244" s="1">
        <v>4</v>
      </c>
      <c r="BD244" s="1">
        <v>0.16666666666666666</v>
      </c>
      <c r="BE244" s="1">
        <v>1</v>
      </c>
      <c r="BF244" s="1">
        <v>0.16666666666666666</v>
      </c>
      <c r="BG244" s="1">
        <v>62</v>
      </c>
      <c r="BH244" s="1" t="s">
        <v>600</v>
      </c>
      <c r="BI244" s="1" t="b">
        <v>1</v>
      </c>
      <c r="BJ244" s="1" t="b">
        <v>1</v>
      </c>
      <c r="BK244" s="1">
        <v>0.16179942129383562</v>
      </c>
      <c r="BL244" s="1">
        <v>0.16666666666666666</v>
      </c>
      <c r="BM244" s="1" t="s">
        <v>257</v>
      </c>
      <c r="BN244" s="1"/>
      <c r="BO244" s="1" t="s">
        <v>3691</v>
      </c>
      <c r="BP244" s="1" t="s">
        <v>250</v>
      </c>
    </row>
    <row r="245" spans="1:68" x14ac:dyDescent="0.25">
      <c r="A245" s="1">
        <v>17938</v>
      </c>
      <c r="B245" s="1">
        <v>52972403</v>
      </c>
      <c r="C245" s="1" t="s">
        <v>65</v>
      </c>
      <c r="D245" s="1" t="s">
        <v>1291</v>
      </c>
      <c r="E245" s="1">
        <v>52272753</v>
      </c>
      <c r="F245" s="1" t="s">
        <v>149</v>
      </c>
      <c r="G245" s="1">
        <v>1056001</v>
      </c>
      <c r="H245" s="1" t="s">
        <v>110</v>
      </c>
      <c r="I245" s="1" t="s">
        <v>133</v>
      </c>
      <c r="J245" s="1" t="s">
        <v>140</v>
      </c>
      <c r="K245" s="2">
        <v>45246.694074074076</v>
      </c>
      <c r="L245" s="1" t="s">
        <v>150</v>
      </c>
      <c r="M245" s="1">
        <v>2</v>
      </c>
      <c r="N245" s="1" t="s">
        <v>70</v>
      </c>
      <c r="O245" s="1" t="s">
        <v>71</v>
      </c>
      <c r="P245" s="1" t="s">
        <v>72</v>
      </c>
      <c r="Q245" s="1" t="s">
        <v>73</v>
      </c>
      <c r="R245" s="1" t="s">
        <v>73</v>
      </c>
      <c r="S245" s="1">
        <v>0</v>
      </c>
      <c r="T245" s="1">
        <v>0</v>
      </c>
      <c r="U245" s="1">
        <v>0</v>
      </c>
      <c r="V245" s="1">
        <v>1160000</v>
      </c>
      <c r="W245" s="1">
        <v>0</v>
      </c>
      <c r="X245" s="1" t="s">
        <v>73</v>
      </c>
      <c r="Y245" s="1" t="s">
        <v>74</v>
      </c>
      <c r="Z245" s="1" t="s">
        <v>2061</v>
      </c>
      <c r="AA245" s="1" t="s">
        <v>151</v>
      </c>
      <c r="AB245" s="1" t="s">
        <v>75</v>
      </c>
      <c r="AC245" s="1"/>
      <c r="AD245" s="1" t="s">
        <v>76</v>
      </c>
      <c r="AE245" s="1" t="s">
        <v>65</v>
      </c>
      <c r="AF245" s="79">
        <v>45246</v>
      </c>
      <c r="AG245" s="1"/>
      <c r="AH245" s="79"/>
      <c r="AI245" s="1"/>
      <c r="AJ245" s="79"/>
      <c r="AK245" s="1"/>
      <c r="AL245" s="79"/>
      <c r="AM245" s="1"/>
      <c r="AN245" s="79"/>
      <c r="AO245" s="1" t="s">
        <v>2062</v>
      </c>
      <c r="AP245" s="1"/>
      <c r="AQ245" s="1" t="s">
        <v>93</v>
      </c>
      <c r="AR245" s="1">
        <v>1056001</v>
      </c>
      <c r="AS245" s="1" t="s">
        <v>2063</v>
      </c>
      <c r="AT245" s="1" t="s">
        <v>2064</v>
      </c>
      <c r="AU245" s="1">
        <v>2</v>
      </c>
      <c r="AV245" s="1">
        <v>0</v>
      </c>
      <c r="AW245" s="1">
        <v>2</v>
      </c>
      <c r="AX245" s="1">
        <v>0</v>
      </c>
      <c r="AY245" s="1">
        <v>0.33333333333333331</v>
      </c>
      <c r="AZ245" s="1" t="s">
        <v>147</v>
      </c>
      <c r="BA245" s="1">
        <v>16</v>
      </c>
      <c r="BB245" s="1">
        <v>0</v>
      </c>
      <c r="BC245" s="1">
        <v>8</v>
      </c>
      <c r="BD245" s="1">
        <v>0.33333333333333331</v>
      </c>
      <c r="BE245" s="1">
        <v>-32304</v>
      </c>
      <c r="BF245" s="1">
        <v>0.33333333333333331</v>
      </c>
      <c r="BG245" s="1">
        <v>62</v>
      </c>
      <c r="BH245" s="1" t="s">
        <v>600</v>
      </c>
      <c r="BI245" s="1" t="b">
        <v>1</v>
      </c>
      <c r="BJ245" s="1" t="b">
        <v>1</v>
      </c>
      <c r="BK245" s="1">
        <v>-45246.694077974535</v>
      </c>
      <c r="BL245" s="1">
        <v>-32305.666666666668</v>
      </c>
      <c r="BM245" s="1" t="s">
        <v>152</v>
      </c>
      <c r="BN245" s="1"/>
      <c r="BO245" s="1" t="s">
        <v>3692</v>
      </c>
      <c r="BP245" s="1" t="s">
        <v>150</v>
      </c>
    </row>
    <row r="246" spans="1:68" x14ac:dyDescent="0.25">
      <c r="A246" s="1">
        <v>17949</v>
      </c>
      <c r="B246" s="1">
        <v>52972403</v>
      </c>
      <c r="C246" s="1" t="s">
        <v>65</v>
      </c>
      <c r="D246" s="1" t="s">
        <v>1322</v>
      </c>
      <c r="E246" s="1">
        <v>52272753</v>
      </c>
      <c r="F246" s="1" t="s">
        <v>149</v>
      </c>
      <c r="G246" s="1">
        <v>1056001</v>
      </c>
      <c r="H246" s="1" t="s">
        <v>110</v>
      </c>
      <c r="I246" s="1" t="s">
        <v>133</v>
      </c>
      <c r="J246" s="1" t="s">
        <v>140</v>
      </c>
      <c r="K246" s="2">
        <v>45250.329918981479</v>
      </c>
      <c r="L246" s="1" t="s">
        <v>150</v>
      </c>
      <c r="M246" s="1">
        <v>2</v>
      </c>
      <c r="N246" s="1" t="s">
        <v>70</v>
      </c>
      <c r="O246" s="1" t="s">
        <v>71</v>
      </c>
      <c r="P246" s="1" t="s">
        <v>72</v>
      </c>
      <c r="Q246" s="1" t="s">
        <v>73</v>
      </c>
      <c r="R246" s="1" t="s">
        <v>73</v>
      </c>
      <c r="S246" s="1">
        <v>0</v>
      </c>
      <c r="T246" s="1">
        <v>0</v>
      </c>
      <c r="U246" s="1">
        <v>0</v>
      </c>
      <c r="V246" s="1">
        <v>1160000</v>
      </c>
      <c r="W246" s="1">
        <v>0</v>
      </c>
      <c r="X246" s="1" t="s">
        <v>73</v>
      </c>
      <c r="Y246" s="1" t="s">
        <v>74</v>
      </c>
      <c r="Z246" s="1" t="s">
        <v>2065</v>
      </c>
      <c r="AA246" s="1" t="s">
        <v>151</v>
      </c>
      <c r="AB246" s="1" t="s">
        <v>75</v>
      </c>
      <c r="AC246" s="1" t="s">
        <v>149</v>
      </c>
      <c r="AD246" s="1"/>
      <c r="AE246" s="1" t="s">
        <v>65</v>
      </c>
      <c r="AF246" s="79">
        <v>45250</v>
      </c>
      <c r="AG246" s="1" t="s">
        <v>76</v>
      </c>
      <c r="AH246" s="79">
        <v>45250</v>
      </c>
      <c r="AI246" s="1"/>
      <c r="AJ246" s="79"/>
      <c r="AK246" s="1"/>
      <c r="AL246" s="79"/>
      <c r="AM246" s="1"/>
      <c r="AN246" s="79"/>
      <c r="AO246" s="1" t="s">
        <v>2066</v>
      </c>
      <c r="AP246" s="1" t="s">
        <v>2067</v>
      </c>
      <c r="AQ246" s="1" t="s">
        <v>77</v>
      </c>
      <c r="AR246" s="1">
        <v>1056001</v>
      </c>
      <c r="AS246" s="1" t="s">
        <v>2063</v>
      </c>
      <c r="AT246" s="1" t="s">
        <v>2068</v>
      </c>
      <c r="AU246" s="1">
        <v>2</v>
      </c>
      <c r="AV246" s="1">
        <v>0</v>
      </c>
      <c r="AW246" s="1">
        <v>2</v>
      </c>
      <c r="AX246" s="1">
        <v>1.9994293979834765E-2</v>
      </c>
      <c r="AY246" s="1">
        <v>0.70833333333333337</v>
      </c>
      <c r="AZ246" s="1" t="s">
        <v>147</v>
      </c>
      <c r="BA246" s="1">
        <v>7</v>
      </c>
      <c r="BB246" s="1">
        <v>0</v>
      </c>
      <c r="BC246" s="1">
        <v>17</v>
      </c>
      <c r="BD246" s="1">
        <v>0.70833333333333337</v>
      </c>
      <c r="BE246" s="1">
        <v>-32306</v>
      </c>
      <c r="BF246" s="1">
        <v>0.70833333333333337</v>
      </c>
      <c r="BG246" s="1">
        <v>60</v>
      </c>
      <c r="BH246" s="1" t="s">
        <v>600</v>
      </c>
      <c r="BI246" s="1" t="b">
        <v>1</v>
      </c>
      <c r="BJ246" s="1" t="b">
        <v>1</v>
      </c>
      <c r="BK246" s="1">
        <v>-45250.329927777777</v>
      </c>
      <c r="BL246" s="1">
        <v>-32307.291666666668</v>
      </c>
      <c r="BM246" s="1" t="s">
        <v>152</v>
      </c>
      <c r="BN246" s="1"/>
      <c r="BO246" s="1" t="s">
        <v>3693</v>
      </c>
      <c r="BP246" s="1" t="s">
        <v>150</v>
      </c>
    </row>
    <row r="247" spans="1:68" x14ac:dyDescent="0.25">
      <c r="A247" s="1">
        <v>17951</v>
      </c>
      <c r="B247" s="1">
        <v>52972403</v>
      </c>
      <c r="C247" s="1" t="s">
        <v>65</v>
      </c>
      <c r="D247" s="1" t="s">
        <v>1291</v>
      </c>
      <c r="E247" s="1"/>
      <c r="F247" s="1"/>
      <c r="G247" s="1">
        <v>1056001</v>
      </c>
      <c r="H247" s="1" t="s">
        <v>110</v>
      </c>
      <c r="I247" s="1" t="s">
        <v>133</v>
      </c>
      <c r="J247" s="1" t="s">
        <v>140</v>
      </c>
      <c r="K247" s="2">
        <v>45250.353275462963</v>
      </c>
      <c r="L247" s="1" t="s">
        <v>153</v>
      </c>
      <c r="M247" s="1">
        <v>1</v>
      </c>
      <c r="N247" s="1" t="s">
        <v>70</v>
      </c>
      <c r="O247" s="1" t="s">
        <v>71</v>
      </c>
      <c r="P247" s="1" t="s">
        <v>72</v>
      </c>
      <c r="Q247" s="1" t="s">
        <v>73</v>
      </c>
      <c r="R247" s="1" t="s">
        <v>73</v>
      </c>
      <c r="S247" s="1">
        <v>0</v>
      </c>
      <c r="T247" s="1">
        <v>0</v>
      </c>
      <c r="U247" s="1">
        <v>0</v>
      </c>
      <c r="V247" s="1">
        <v>1437600</v>
      </c>
      <c r="W247" s="1">
        <v>0</v>
      </c>
      <c r="X247" s="1" t="s">
        <v>73</v>
      </c>
      <c r="Y247" s="1" t="s">
        <v>89</v>
      </c>
      <c r="Z247" s="1" t="s">
        <v>2069</v>
      </c>
      <c r="AA247" s="1" t="s">
        <v>136</v>
      </c>
      <c r="AB247" s="1" t="s">
        <v>154</v>
      </c>
      <c r="AC247" s="1"/>
      <c r="AD247" s="1" t="s">
        <v>76</v>
      </c>
      <c r="AE247" s="1" t="s">
        <v>65</v>
      </c>
      <c r="AF247" s="79">
        <v>45250</v>
      </c>
      <c r="AG247" s="1"/>
      <c r="AH247" s="79"/>
      <c r="AI247" s="1"/>
      <c r="AJ247" s="79"/>
      <c r="AK247" s="1"/>
      <c r="AL247" s="79"/>
      <c r="AM247" s="1"/>
      <c r="AN247" s="79"/>
      <c r="AO247" s="1" t="s">
        <v>2070</v>
      </c>
      <c r="AP247" s="1"/>
      <c r="AQ247" s="1" t="s">
        <v>93</v>
      </c>
      <c r="AR247" s="1">
        <v>1056001</v>
      </c>
      <c r="AS247" s="1" t="s">
        <v>155</v>
      </c>
      <c r="AT247" s="1" t="s">
        <v>2071</v>
      </c>
      <c r="AU247" s="1">
        <v>1</v>
      </c>
      <c r="AV247" s="1">
        <v>0</v>
      </c>
      <c r="AW247" s="1">
        <v>1</v>
      </c>
      <c r="AX247" s="1">
        <v>0</v>
      </c>
      <c r="AY247" s="1">
        <v>0.66666666666666663</v>
      </c>
      <c r="AZ247" s="1" t="s">
        <v>147</v>
      </c>
      <c r="BA247" s="1">
        <v>8</v>
      </c>
      <c r="BB247" s="1">
        <v>0</v>
      </c>
      <c r="BC247" s="1">
        <v>16</v>
      </c>
      <c r="BD247" s="1">
        <v>0.66666666666666663</v>
      </c>
      <c r="BE247" s="1">
        <v>-32306</v>
      </c>
      <c r="BF247" s="1">
        <v>0.66666666666666663</v>
      </c>
      <c r="BG247" s="1">
        <v>60</v>
      </c>
      <c r="BH247" s="1" t="s">
        <v>600</v>
      </c>
      <c r="BI247" s="1" t="b">
        <v>1</v>
      </c>
      <c r="BJ247" s="1" t="b">
        <v>1</v>
      </c>
      <c r="BK247" s="1">
        <v>-45250.353280706018</v>
      </c>
      <c r="BL247" s="1">
        <v>-32307.333333333332</v>
      </c>
      <c r="BM247" s="1" t="s">
        <v>156</v>
      </c>
      <c r="BN247" s="1"/>
      <c r="BO247" s="1" t="s">
        <v>3694</v>
      </c>
      <c r="BP247" s="1" t="s">
        <v>153</v>
      </c>
    </row>
    <row r="248" spans="1:68" x14ac:dyDescent="0.25">
      <c r="A248" s="1">
        <v>17952</v>
      </c>
      <c r="B248" s="1">
        <v>52972403</v>
      </c>
      <c r="C248" s="1" t="s">
        <v>65</v>
      </c>
      <c r="D248" s="1" t="s">
        <v>80</v>
      </c>
      <c r="E248" s="1"/>
      <c r="F248" s="1"/>
      <c r="G248" s="1">
        <v>1056001</v>
      </c>
      <c r="H248" s="1" t="s">
        <v>110</v>
      </c>
      <c r="I248" s="1" t="s">
        <v>133</v>
      </c>
      <c r="J248" s="1" t="s">
        <v>140</v>
      </c>
      <c r="K248" s="2">
        <v>45250.507118055553</v>
      </c>
      <c r="L248" s="1" t="s">
        <v>157</v>
      </c>
      <c r="M248" s="1">
        <v>1</v>
      </c>
      <c r="N248" s="1" t="s">
        <v>70</v>
      </c>
      <c r="O248" s="1" t="s">
        <v>71</v>
      </c>
      <c r="P248" s="1" t="s">
        <v>72</v>
      </c>
      <c r="Q248" s="1" t="s">
        <v>73</v>
      </c>
      <c r="R248" s="1" t="s">
        <v>73</v>
      </c>
      <c r="S248" s="1">
        <v>0</v>
      </c>
      <c r="T248" s="1">
        <v>0</v>
      </c>
      <c r="U248" s="1">
        <v>0</v>
      </c>
      <c r="V248" s="1">
        <v>2630500</v>
      </c>
      <c r="W248" s="1">
        <v>0</v>
      </c>
      <c r="X248" s="1" t="s">
        <v>73</v>
      </c>
      <c r="Y248" s="1" t="s">
        <v>89</v>
      </c>
      <c r="Z248" s="1" t="s">
        <v>158</v>
      </c>
      <c r="AA248" s="1" t="s">
        <v>159</v>
      </c>
      <c r="AB248" s="1" t="s">
        <v>160</v>
      </c>
      <c r="AC248" s="1"/>
      <c r="AD248" s="1"/>
      <c r="AE248" s="1" t="s">
        <v>65</v>
      </c>
      <c r="AF248" s="79">
        <v>45250</v>
      </c>
      <c r="AG248" s="1" t="s">
        <v>76</v>
      </c>
      <c r="AH248" s="79">
        <v>45250</v>
      </c>
      <c r="AI248" s="1"/>
      <c r="AJ248" s="79"/>
      <c r="AK248" s="1"/>
      <c r="AL248" s="79"/>
      <c r="AM248" s="1" t="s">
        <v>109</v>
      </c>
      <c r="AN248" s="79">
        <v>45251</v>
      </c>
      <c r="AO248" s="1" t="s">
        <v>161</v>
      </c>
      <c r="AP248" s="1"/>
      <c r="AQ248" s="1" t="s">
        <v>93</v>
      </c>
      <c r="AR248" s="1">
        <v>1056001</v>
      </c>
      <c r="AS248" s="1" t="s">
        <v>162</v>
      </c>
      <c r="AT248" s="1" t="s">
        <v>85</v>
      </c>
      <c r="AU248" s="1">
        <v>1</v>
      </c>
      <c r="AV248" s="1">
        <v>1</v>
      </c>
      <c r="AW248" s="1">
        <v>0</v>
      </c>
      <c r="AX248" s="1">
        <v>0.17261187500116648</v>
      </c>
      <c r="AY248" s="1">
        <v>0.79166666666666663</v>
      </c>
      <c r="AZ248" s="1" t="s">
        <v>147</v>
      </c>
      <c r="BA248" s="1">
        <v>12</v>
      </c>
      <c r="BB248" s="1">
        <v>7</v>
      </c>
      <c r="BC248" s="1">
        <v>19</v>
      </c>
      <c r="BD248" s="1">
        <v>0.79166666666666663</v>
      </c>
      <c r="BE248" s="1">
        <v>2</v>
      </c>
      <c r="BF248" s="1">
        <v>0.79166666666666663</v>
      </c>
      <c r="BG248" s="1">
        <v>60</v>
      </c>
      <c r="BH248" s="1" t="s">
        <v>600</v>
      </c>
      <c r="BI248" s="1" t="b">
        <v>1</v>
      </c>
      <c r="BJ248" s="1" t="b">
        <v>1</v>
      </c>
      <c r="BK248" s="1">
        <v>0.7906678587969509</v>
      </c>
      <c r="BL248" s="1">
        <v>0.79166666666666663</v>
      </c>
      <c r="BM248" s="1" t="s">
        <v>163</v>
      </c>
      <c r="BN248" s="1"/>
      <c r="BO248" s="1" t="s">
        <v>3695</v>
      </c>
      <c r="BP248" s="1" t="s">
        <v>157</v>
      </c>
    </row>
    <row r="249" spans="1:68" x14ac:dyDescent="0.25">
      <c r="A249" s="1">
        <v>17961</v>
      </c>
      <c r="B249" s="1">
        <v>52972403</v>
      </c>
      <c r="C249" s="1" t="s">
        <v>65</v>
      </c>
      <c r="D249" s="1" t="s">
        <v>80</v>
      </c>
      <c r="E249" s="1"/>
      <c r="F249" s="1"/>
      <c r="G249" s="1">
        <v>1056001</v>
      </c>
      <c r="H249" s="1" t="s">
        <v>110</v>
      </c>
      <c r="I249" s="1" t="s">
        <v>133</v>
      </c>
      <c r="J249" s="1" t="s">
        <v>140</v>
      </c>
      <c r="K249" s="2">
        <v>45253.48642361111</v>
      </c>
      <c r="L249" s="1" t="s">
        <v>153</v>
      </c>
      <c r="M249" s="1">
        <v>1</v>
      </c>
      <c r="N249" s="1" t="s">
        <v>70</v>
      </c>
      <c r="O249" s="1" t="s">
        <v>71</v>
      </c>
      <c r="P249" s="1" t="s">
        <v>72</v>
      </c>
      <c r="Q249" s="1" t="s">
        <v>73</v>
      </c>
      <c r="R249" s="1" t="s">
        <v>73</v>
      </c>
      <c r="S249" s="1">
        <v>0</v>
      </c>
      <c r="T249" s="1">
        <v>0</v>
      </c>
      <c r="U249" s="1">
        <v>0</v>
      </c>
      <c r="V249" s="1">
        <v>1437600</v>
      </c>
      <c r="W249" s="1">
        <v>0</v>
      </c>
      <c r="X249" s="1" t="s">
        <v>73</v>
      </c>
      <c r="Y249" s="1" t="s">
        <v>89</v>
      </c>
      <c r="Z249" s="1" t="s">
        <v>164</v>
      </c>
      <c r="AA249" s="1" t="s">
        <v>136</v>
      </c>
      <c r="AB249" s="1" t="s">
        <v>154</v>
      </c>
      <c r="AC249" s="1"/>
      <c r="AD249" s="1"/>
      <c r="AE249" s="1" t="s">
        <v>65</v>
      </c>
      <c r="AF249" s="79">
        <v>45253</v>
      </c>
      <c r="AG249" s="1" t="s">
        <v>76</v>
      </c>
      <c r="AH249" s="79">
        <v>45253</v>
      </c>
      <c r="AI249" s="1"/>
      <c r="AJ249" s="79"/>
      <c r="AK249" s="1"/>
      <c r="AL249" s="79"/>
      <c r="AM249" s="1" t="s">
        <v>109</v>
      </c>
      <c r="AN249" s="79">
        <v>45254</v>
      </c>
      <c r="AO249" s="1" t="s">
        <v>165</v>
      </c>
      <c r="AP249" s="1"/>
      <c r="AQ249" s="1" t="s">
        <v>93</v>
      </c>
      <c r="AR249" s="1">
        <v>1056001</v>
      </c>
      <c r="AS249" s="1" t="s">
        <v>155</v>
      </c>
      <c r="AT249" s="1" t="s">
        <v>85</v>
      </c>
      <c r="AU249" s="1">
        <v>1</v>
      </c>
      <c r="AV249" s="1">
        <v>1</v>
      </c>
      <c r="AW249" s="1">
        <v>0</v>
      </c>
      <c r="AX249" s="1">
        <v>0.20669996527431067</v>
      </c>
      <c r="AY249" s="1">
        <v>0.83333333333333337</v>
      </c>
      <c r="AZ249" s="1" t="s">
        <v>147</v>
      </c>
      <c r="BA249" s="1">
        <v>11</v>
      </c>
      <c r="BB249" s="1">
        <v>7</v>
      </c>
      <c r="BC249" s="1">
        <v>20</v>
      </c>
      <c r="BD249" s="1">
        <v>0.83333333333333337</v>
      </c>
      <c r="BE249" s="1">
        <v>2</v>
      </c>
      <c r="BF249" s="1">
        <v>0.83333333333333337</v>
      </c>
      <c r="BG249" s="1">
        <v>57</v>
      </c>
      <c r="BH249" s="1" t="s">
        <v>600</v>
      </c>
      <c r="BI249" s="1" t="b">
        <v>1</v>
      </c>
      <c r="BJ249" s="1" t="b">
        <v>1</v>
      </c>
      <c r="BK249" s="1">
        <v>0.81908815971837612</v>
      </c>
      <c r="BL249" s="1">
        <v>0.83333333333333337</v>
      </c>
      <c r="BM249" s="1" t="s">
        <v>156</v>
      </c>
      <c r="BN249" s="1"/>
      <c r="BO249" s="1" t="s">
        <v>3696</v>
      </c>
      <c r="BP249" s="1" t="s">
        <v>153</v>
      </c>
    </row>
    <row r="250" spans="1:68" x14ac:dyDescent="0.25">
      <c r="A250" s="1">
        <v>17962</v>
      </c>
      <c r="B250" s="1">
        <v>52972403</v>
      </c>
      <c r="C250" s="1" t="s">
        <v>65</v>
      </c>
      <c r="D250" s="1" t="s">
        <v>1291</v>
      </c>
      <c r="E250" s="1"/>
      <c r="F250" s="1"/>
      <c r="G250" s="1">
        <v>1056001</v>
      </c>
      <c r="H250" s="1" t="s">
        <v>110</v>
      </c>
      <c r="I250" s="1" t="s">
        <v>133</v>
      </c>
      <c r="J250" s="1" t="s">
        <v>140</v>
      </c>
      <c r="K250" s="2">
        <v>45253.539976851855</v>
      </c>
      <c r="L250" s="1" t="s">
        <v>157</v>
      </c>
      <c r="M250" s="1">
        <v>1</v>
      </c>
      <c r="N250" s="1" t="s">
        <v>70</v>
      </c>
      <c r="O250" s="1" t="s">
        <v>71</v>
      </c>
      <c r="P250" s="1" t="s">
        <v>72</v>
      </c>
      <c r="Q250" s="1" t="s">
        <v>73</v>
      </c>
      <c r="R250" s="1" t="s">
        <v>73</v>
      </c>
      <c r="S250" s="1">
        <v>0</v>
      </c>
      <c r="T250" s="1">
        <v>0</v>
      </c>
      <c r="U250" s="1">
        <v>0</v>
      </c>
      <c r="V250" s="1">
        <v>2630500</v>
      </c>
      <c r="W250" s="1">
        <v>0</v>
      </c>
      <c r="X250" s="1" t="s">
        <v>73</v>
      </c>
      <c r="Y250" s="1" t="s">
        <v>89</v>
      </c>
      <c r="Z250" s="1" t="s">
        <v>2072</v>
      </c>
      <c r="AA250" s="1" t="s">
        <v>159</v>
      </c>
      <c r="AB250" s="1" t="s">
        <v>166</v>
      </c>
      <c r="AC250" s="1"/>
      <c r="AD250" s="1" t="s">
        <v>76</v>
      </c>
      <c r="AE250" s="1" t="s">
        <v>65</v>
      </c>
      <c r="AF250" s="79">
        <v>45253</v>
      </c>
      <c r="AG250" s="1"/>
      <c r="AH250" s="79"/>
      <c r="AI250" s="1"/>
      <c r="AJ250" s="79"/>
      <c r="AK250" s="1"/>
      <c r="AL250" s="79"/>
      <c r="AM250" s="1"/>
      <c r="AN250" s="79"/>
      <c r="AO250" s="1" t="s">
        <v>2073</v>
      </c>
      <c r="AP250" s="1"/>
      <c r="AQ250" s="1" t="s">
        <v>93</v>
      </c>
      <c r="AR250" s="1">
        <v>1056001</v>
      </c>
      <c r="AS250" s="1" t="s">
        <v>167</v>
      </c>
      <c r="AT250" s="1" t="s">
        <v>2074</v>
      </c>
      <c r="AU250" s="1">
        <v>1</v>
      </c>
      <c r="AV250" s="1">
        <v>0</v>
      </c>
      <c r="AW250" s="1">
        <v>1</v>
      </c>
      <c r="AX250" s="1">
        <v>0</v>
      </c>
      <c r="AY250" s="1">
        <v>0.5</v>
      </c>
      <c r="AZ250" s="1" t="s">
        <v>147</v>
      </c>
      <c r="BA250" s="1">
        <v>12</v>
      </c>
      <c r="BB250" s="1">
        <v>0</v>
      </c>
      <c r="BC250" s="1">
        <v>12</v>
      </c>
      <c r="BD250" s="1">
        <v>0.5</v>
      </c>
      <c r="BE250" s="1">
        <v>-32309</v>
      </c>
      <c r="BF250" s="1">
        <v>0.5</v>
      </c>
      <c r="BG250" s="1">
        <v>57</v>
      </c>
      <c r="BH250" s="1" t="s">
        <v>600</v>
      </c>
      <c r="BI250" s="1" t="b">
        <v>1</v>
      </c>
      <c r="BJ250" s="1" t="b">
        <v>1</v>
      </c>
      <c r="BK250" s="1">
        <v>-45253.539981331021</v>
      </c>
      <c r="BL250" s="1">
        <v>-32310.5</v>
      </c>
      <c r="BM250" s="1" t="s">
        <v>163</v>
      </c>
      <c r="BN250" s="1"/>
      <c r="BO250" s="1" t="s">
        <v>3697</v>
      </c>
      <c r="BP250" s="1" t="s">
        <v>157</v>
      </c>
    </row>
    <row r="251" spans="1:68" x14ac:dyDescent="0.25">
      <c r="A251" s="1">
        <v>17964</v>
      </c>
      <c r="B251" s="1">
        <v>52972403</v>
      </c>
      <c r="C251" s="1" t="s">
        <v>65</v>
      </c>
      <c r="D251" s="1" t="s">
        <v>80</v>
      </c>
      <c r="E251" s="1">
        <v>80761207</v>
      </c>
      <c r="F251" s="1" t="s">
        <v>173</v>
      </c>
      <c r="G251" s="1">
        <v>1196001</v>
      </c>
      <c r="H251" s="1" t="s">
        <v>110</v>
      </c>
      <c r="I251" s="1" t="s">
        <v>174</v>
      </c>
      <c r="J251" s="1" t="s">
        <v>175</v>
      </c>
      <c r="K251" s="2">
        <v>45253.723101851851</v>
      </c>
      <c r="L251" s="1" t="s">
        <v>176</v>
      </c>
      <c r="M251" s="1">
        <v>1</v>
      </c>
      <c r="N251" s="1" t="s">
        <v>70</v>
      </c>
      <c r="O251" s="1" t="s">
        <v>71</v>
      </c>
      <c r="P251" s="1" t="s">
        <v>177</v>
      </c>
      <c r="Q251" s="1" t="s">
        <v>73</v>
      </c>
      <c r="R251" s="1" t="s">
        <v>73</v>
      </c>
      <c r="S251" s="1">
        <v>0</v>
      </c>
      <c r="T251" s="1">
        <v>0</v>
      </c>
      <c r="U251" s="1">
        <v>0</v>
      </c>
      <c r="V251" s="1">
        <v>1160000</v>
      </c>
      <c r="W251" s="1">
        <v>0</v>
      </c>
      <c r="X251" s="1" t="s">
        <v>73</v>
      </c>
      <c r="Y251" s="1" t="s">
        <v>89</v>
      </c>
      <c r="Z251" s="1" t="s">
        <v>195</v>
      </c>
      <c r="AA251" s="1"/>
      <c r="AB251" s="1" t="s">
        <v>192</v>
      </c>
      <c r="AC251" s="1"/>
      <c r="AD251" s="1"/>
      <c r="AE251" s="1" t="s">
        <v>65</v>
      </c>
      <c r="AF251" s="79">
        <v>45253</v>
      </c>
      <c r="AG251" s="1" t="s">
        <v>76</v>
      </c>
      <c r="AH251" s="79">
        <v>45257</v>
      </c>
      <c r="AI251" s="1"/>
      <c r="AJ251" s="79"/>
      <c r="AK251" s="1"/>
      <c r="AL251" s="79"/>
      <c r="AM251" s="1" t="s">
        <v>173</v>
      </c>
      <c r="AN251" s="79">
        <v>45257</v>
      </c>
      <c r="AO251" s="1" t="s">
        <v>196</v>
      </c>
      <c r="AP251" s="1"/>
      <c r="AQ251" s="1" t="s">
        <v>93</v>
      </c>
      <c r="AR251" s="1">
        <v>1196001</v>
      </c>
      <c r="AS251" s="1" t="s">
        <v>193</v>
      </c>
      <c r="AT251" s="1" t="s">
        <v>85</v>
      </c>
      <c r="AU251" s="1">
        <v>1</v>
      </c>
      <c r="AV251" s="1">
        <v>1</v>
      </c>
      <c r="AW251" s="1">
        <v>0</v>
      </c>
      <c r="AX251" s="1">
        <v>3.6239003819428035</v>
      </c>
      <c r="AY251" s="1">
        <v>1.6666666666666665</v>
      </c>
      <c r="AZ251" s="1" t="s">
        <v>194</v>
      </c>
      <c r="BA251" s="1">
        <v>17</v>
      </c>
      <c r="BB251" s="1">
        <v>9</v>
      </c>
      <c r="BC251" s="1">
        <v>16</v>
      </c>
      <c r="BD251" s="1">
        <v>0.66666666666666663</v>
      </c>
      <c r="BE251" s="1">
        <v>3</v>
      </c>
      <c r="BF251" s="1">
        <v>1.6666666666666665</v>
      </c>
      <c r="BG251" s="1">
        <v>57</v>
      </c>
      <c r="BH251" s="1" t="s">
        <v>600</v>
      </c>
      <c r="BI251" s="1" t="b">
        <v>1</v>
      </c>
      <c r="BJ251" s="1" t="b">
        <v>1</v>
      </c>
      <c r="BK251" s="1">
        <v>3.6567684838009882</v>
      </c>
      <c r="BL251" s="1">
        <v>1.6666666666666665</v>
      </c>
      <c r="BM251" s="1" t="s">
        <v>179</v>
      </c>
      <c r="BN251" s="1"/>
      <c r="BO251" s="1" t="s">
        <v>3698</v>
      </c>
      <c r="BP251" s="1" t="s">
        <v>176</v>
      </c>
    </row>
    <row r="252" spans="1:68" x14ac:dyDescent="0.25">
      <c r="A252" s="1">
        <v>17965</v>
      </c>
      <c r="B252" s="1">
        <v>52972403</v>
      </c>
      <c r="C252" s="1" t="s">
        <v>65</v>
      </c>
      <c r="D252" s="1" t="s">
        <v>80</v>
      </c>
      <c r="E252" s="1">
        <v>79530286</v>
      </c>
      <c r="F252" s="1" t="s">
        <v>81</v>
      </c>
      <c r="G252" s="1">
        <v>1056001</v>
      </c>
      <c r="H252" s="1" t="s">
        <v>110</v>
      </c>
      <c r="I252" s="1" t="s">
        <v>133</v>
      </c>
      <c r="J252" s="1" t="s">
        <v>140</v>
      </c>
      <c r="K252" s="2">
        <v>45254.361203703702</v>
      </c>
      <c r="L252" s="1" t="s">
        <v>150</v>
      </c>
      <c r="M252" s="1">
        <v>2</v>
      </c>
      <c r="N252" s="1" t="s">
        <v>70</v>
      </c>
      <c r="O252" s="1" t="s">
        <v>71</v>
      </c>
      <c r="P252" s="1" t="s">
        <v>72</v>
      </c>
      <c r="Q252" s="1" t="s">
        <v>73</v>
      </c>
      <c r="R252" s="1" t="s">
        <v>73</v>
      </c>
      <c r="S252" s="1">
        <v>0</v>
      </c>
      <c r="T252" s="1">
        <v>0</v>
      </c>
      <c r="U252" s="1">
        <v>0</v>
      </c>
      <c r="V252" s="1">
        <v>1160000</v>
      </c>
      <c r="W252" s="1">
        <v>0</v>
      </c>
      <c r="X252" s="1" t="s">
        <v>73</v>
      </c>
      <c r="Y252" s="1" t="s">
        <v>74</v>
      </c>
      <c r="Z252" s="1" t="s">
        <v>168</v>
      </c>
      <c r="AA252" s="1" t="s">
        <v>151</v>
      </c>
      <c r="AB252" s="1" t="s">
        <v>75</v>
      </c>
      <c r="AC252" s="1"/>
      <c r="AD252" s="1"/>
      <c r="AE252" s="1" t="s">
        <v>65</v>
      </c>
      <c r="AF252" s="79">
        <v>45254</v>
      </c>
      <c r="AG252" s="1" t="s">
        <v>76</v>
      </c>
      <c r="AH252" s="79">
        <v>45257</v>
      </c>
      <c r="AI252" s="1" t="s">
        <v>109</v>
      </c>
      <c r="AJ252" s="79">
        <v>45257</v>
      </c>
      <c r="AK252" s="1" t="s">
        <v>149</v>
      </c>
      <c r="AL252" s="79">
        <v>45257</v>
      </c>
      <c r="AM252" s="1"/>
      <c r="AN252" s="79">
        <v>45257</v>
      </c>
      <c r="AO252" s="1" t="s">
        <v>169</v>
      </c>
      <c r="AP252" s="1"/>
      <c r="AQ252" s="1" t="s">
        <v>77</v>
      </c>
      <c r="AR252" s="1">
        <v>1056001</v>
      </c>
      <c r="AS252" s="1">
        <v>0</v>
      </c>
      <c r="AT252" s="1" t="s">
        <v>85</v>
      </c>
      <c r="AU252" s="1">
        <v>2</v>
      </c>
      <c r="AV252" s="1">
        <v>2</v>
      </c>
      <c r="AW252" s="1">
        <v>0</v>
      </c>
      <c r="AX252" s="1">
        <v>2.9872931249992689</v>
      </c>
      <c r="AY252" s="1">
        <v>1.1666666666666667</v>
      </c>
      <c r="AZ252" s="1" t="s">
        <v>147</v>
      </c>
      <c r="BA252" s="1">
        <v>8</v>
      </c>
      <c r="BB252" s="1">
        <v>12</v>
      </c>
      <c r="BC252" s="1">
        <v>28</v>
      </c>
      <c r="BD252" s="1">
        <v>1.1666666666666667</v>
      </c>
      <c r="BE252" s="1">
        <v>-32310</v>
      </c>
      <c r="BF252" s="1">
        <v>1.1666666666666667</v>
      </c>
      <c r="BG252" s="1">
        <v>56</v>
      </c>
      <c r="BH252" s="1" t="s">
        <v>600</v>
      </c>
      <c r="BI252" s="1" t="b">
        <v>1</v>
      </c>
      <c r="BJ252" s="1" t="b">
        <v>1</v>
      </c>
      <c r="BK252" s="1">
        <v>-45254.361208993054</v>
      </c>
      <c r="BL252" s="1">
        <v>-32309.833333333332</v>
      </c>
      <c r="BM252" s="1" t="s">
        <v>152</v>
      </c>
      <c r="BN252" s="1"/>
      <c r="BO252" s="1" t="s">
        <v>3699</v>
      </c>
      <c r="BP252" s="1" t="s">
        <v>150</v>
      </c>
    </row>
    <row r="253" spans="1:68" x14ac:dyDescent="0.25">
      <c r="A253" s="1">
        <v>17967</v>
      </c>
      <c r="B253" s="1">
        <v>52972403</v>
      </c>
      <c r="C253" s="1" t="s">
        <v>65</v>
      </c>
      <c r="D253" s="1" t="s">
        <v>1322</v>
      </c>
      <c r="E253" s="1">
        <v>80761207</v>
      </c>
      <c r="F253" s="1" t="s">
        <v>173</v>
      </c>
      <c r="G253" s="1">
        <v>1199001</v>
      </c>
      <c r="H253" s="1" t="s">
        <v>110</v>
      </c>
      <c r="I253" s="1" t="s">
        <v>248</v>
      </c>
      <c r="J253" s="1" t="s">
        <v>249</v>
      </c>
      <c r="K253" s="2">
        <v>45254.654745370368</v>
      </c>
      <c r="L253" s="1" t="s">
        <v>707</v>
      </c>
      <c r="M253" s="1">
        <v>1</v>
      </c>
      <c r="N253" s="1" t="s">
        <v>70</v>
      </c>
      <c r="O253" s="1" t="s">
        <v>71</v>
      </c>
      <c r="P253" s="1" t="s">
        <v>177</v>
      </c>
      <c r="Q253" s="1" t="s">
        <v>73</v>
      </c>
      <c r="R253" s="1" t="s">
        <v>73</v>
      </c>
      <c r="S253" s="1">
        <v>0</v>
      </c>
      <c r="T253" s="1">
        <v>0</v>
      </c>
      <c r="U253" s="1">
        <v>0</v>
      </c>
      <c r="V253" s="1">
        <v>1160000</v>
      </c>
      <c r="W253" s="1">
        <v>471200</v>
      </c>
      <c r="X253" s="1" t="s">
        <v>73</v>
      </c>
      <c r="Y253" s="1" t="s">
        <v>74</v>
      </c>
      <c r="Z253" s="1" t="s">
        <v>2075</v>
      </c>
      <c r="AA253" s="1" t="s">
        <v>1140</v>
      </c>
      <c r="AB253" s="1" t="s">
        <v>75</v>
      </c>
      <c r="AC253" s="1" t="s">
        <v>173</v>
      </c>
      <c r="AD253" s="1"/>
      <c r="AE253" s="1" t="s">
        <v>65</v>
      </c>
      <c r="AF253" s="79">
        <v>45254</v>
      </c>
      <c r="AG253" s="1" t="s">
        <v>76</v>
      </c>
      <c r="AH253" s="79">
        <v>45258</v>
      </c>
      <c r="AI253" s="1"/>
      <c r="AJ253" s="79"/>
      <c r="AK253" s="1"/>
      <c r="AL253" s="79"/>
      <c r="AM253" s="1"/>
      <c r="AN253" s="79"/>
      <c r="AO253" s="1" t="s">
        <v>2076</v>
      </c>
      <c r="AP253" s="1" t="s">
        <v>2077</v>
      </c>
      <c r="AQ253" s="1" t="s">
        <v>77</v>
      </c>
      <c r="AR253" s="1">
        <v>1199001</v>
      </c>
      <c r="AS253" s="1">
        <v>0</v>
      </c>
      <c r="AT253" s="1" t="s">
        <v>1812</v>
      </c>
      <c r="AU253" s="1">
        <v>1</v>
      </c>
      <c r="AV253" s="1">
        <v>0</v>
      </c>
      <c r="AW253" s="1">
        <v>1</v>
      </c>
      <c r="AX253" s="1">
        <v>3.9486795601842459</v>
      </c>
      <c r="AY253" s="1">
        <v>0.375</v>
      </c>
      <c r="AZ253" s="1" t="s">
        <v>258</v>
      </c>
      <c r="BA253" s="1">
        <v>15</v>
      </c>
      <c r="BB253" s="1">
        <v>0</v>
      </c>
      <c r="BC253" s="1">
        <v>9</v>
      </c>
      <c r="BD253" s="1">
        <v>0.375</v>
      </c>
      <c r="BE253" s="1">
        <v>-32310</v>
      </c>
      <c r="BF253" s="1">
        <v>0.375</v>
      </c>
      <c r="BG253" s="1">
        <v>56</v>
      </c>
      <c r="BH253" s="1" t="s">
        <v>600</v>
      </c>
      <c r="BI253" s="1" t="b">
        <v>1</v>
      </c>
      <c r="BJ253" s="1" t="b">
        <v>1</v>
      </c>
      <c r="BK253" s="1">
        <v>-45254.654751539354</v>
      </c>
      <c r="BL253" s="1">
        <v>-32311.625</v>
      </c>
      <c r="BM253" s="1" t="s">
        <v>709</v>
      </c>
      <c r="BN253" s="1"/>
      <c r="BO253" s="1" t="s">
        <v>3700</v>
      </c>
      <c r="BP253" s="1" t="s">
        <v>707</v>
      </c>
    </row>
    <row r="254" spans="1:68" x14ac:dyDescent="0.25">
      <c r="A254" s="1">
        <v>17977</v>
      </c>
      <c r="B254" s="1">
        <v>52972403</v>
      </c>
      <c r="C254" s="1" t="s">
        <v>65</v>
      </c>
      <c r="D254" s="1" t="s">
        <v>80</v>
      </c>
      <c r="E254" s="1">
        <v>1121861091</v>
      </c>
      <c r="F254" s="1" t="s">
        <v>87</v>
      </c>
      <c r="G254" s="1">
        <v>4841001</v>
      </c>
      <c r="H254" s="1" t="s">
        <v>67</v>
      </c>
      <c r="I254" s="1" t="s">
        <v>68</v>
      </c>
      <c r="J254" s="1" t="s">
        <v>714</v>
      </c>
      <c r="K254" s="2">
        <v>45257.492060185185</v>
      </c>
      <c r="L254" s="1" t="s">
        <v>82</v>
      </c>
      <c r="M254" s="1">
        <v>1</v>
      </c>
      <c r="N254" s="1" t="s">
        <v>70</v>
      </c>
      <c r="O254" s="1" t="s">
        <v>71</v>
      </c>
      <c r="P254" s="1" t="s">
        <v>88</v>
      </c>
      <c r="Q254" s="1" t="s">
        <v>73</v>
      </c>
      <c r="R254" s="1" t="s">
        <v>73</v>
      </c>
      <c r="S254" s="1">
        <v>0</v>
      </c>
      <c r="T254" s="1">
        <v>0</v>
      </c>
      <c r="U254" s="1">
        <v>0</v>
      </c>
      <c r="V254" s="1">
        <v>1160000</v>
      </c>
      <c r="W254" s="1">
        <v>0</v>
      </c>
      <c r="X254" s="1" t="s">
        <v>73</v>
      </c>
      <c r="Y254" s="1" t="s">
        <v>89</v>
      </c>
      <c r="Z254" s="1" t="s">
        <v>105</v>
      </c>
      <c r="AA254" s="1"/>
      <c r="AB254" s="1" t="s">
        <v>106</v>
      </c>
      <c r="AC254" s="1"/>
      <c r="AD254" s="1"/>
      <c r="AE254" s="1" t="s">
        <v>65</v>
      </c>
      <c r="AF254" s="79">
        <v>45257</v>
      </c>
      <c r="AG254" s="1" t="s">
        <v>76</v>
      </c>
      <c r="AH254" s="79">
        <v>45258</v>
      </c>
      <c r="AI254" s="1"/>
      <c r="AJ254" s="79"/>
      <c r="AK254" s="1"/>
      <c r="AL254" s="79"/>
      <c r="AM254" s="1" t="s">
        <v>87</v>
      </c>
      <c r="AN254" s="79">
        <v>45258</v>
      </c>
      <c r="AO254" s="1" t="s">
        <v>107</v>
      </c>
      <c r="AP254" s="1"/>
      <c r="AQ254" s="1" t="s">
        <v>93</v>
      </c>
      <c r="AR254" s="1">
        <v>4841001</v>
      </c>
      <c r="AS254" s="1" t="s">
        <v>108</v>
      </c>
      <c r="AT254" s="1" t="s">
        <v>85</v>
      </c>
      <c r="AU254" s="1">
        <v>1</v>
      </c>
      <c r="AV254" s="1">
        <v>1</v>
      </c>
      <c r="AW254" s="1">
        <v>0</v>
      </c>
      <c r="AX254" s="1">
        <v>0.99134618055541068</v>
      </c>
      <c r="AY254" s="1">
        <v>1.2083333333333333</v>
      </c>
      <c r="AZ254" s="1" t="s">
        <v>79</v>
      </c>
      <c r="BA254" s="1">
        <v>11</v>
      </c>
      <c r="BB254" s="1">
        <v>16</v>
      </c>
      <c r="BC254" s="1">
        <v>5</v>
      </c>
      <c r="BD254" s="1">
        <v>0.20833333333333334</v>
      </c>
      <c r="BE254" s="1">
        <v>2</v>
      </c>
      <c r="BF254" s="1">
        <v>1.2083333333333333</v>
      </c>
      <c r="BG254" s="1">
        <v>55</v>
      </c>
      <c r="BH254" s="1" t="s">
        <v>600</v>
      </c>
      <c r="BI254" s="1" t="b">
        <v>1</v>
      </c>
      <c r="BJ254" s="1" t="b">
        <v>1</v>
      </c>
      <c r="BK254" s="1">
        <v>1.2152690509246895</v>
      </c>
      <c r="BL254" s="1">
        <v>1.2083333333333333</v>
      </c>
      <c r="BM254" s="1" t="s">
        <v>86</v>
      </c>
      <c r="BN254" s="1"/>
      <c r="BO254" s="1" t="s">
        <v>3701</v>
      </c>
      <c r="BP254" s="1" t="s">
        <v>82</v>
      </c>
    </row>
    <row r="255" spans="1:68" x14ac:dyDescent="0.25">
      <c r="A255" s="1">
        <v>17979</v>
      </c>
      <c r="B255" s="1">
        <v>52972403</v>
      </c>
      <c r="C255" s="1" t="s">
        <v>65</v>
      </c>
      <c r="D255" s="1" t="s">
        <v>1291</v>
      </c>
      <c r="E255" s="1"/>
      <c r="F255" s="1"/>
      <c r="G255" s="1">
        <v>1056001</v>
      </c>
      <c r="H255" s="1" t="s">
        <v>110</v>
      </c>
      <c r="I255" s="1" t="s">
        <v>133</v>
      </c>
      <c r="J255" s="1" t="s">
        <v>140</v>
      </c>
      <c r="K255" s="2">
        <v>45258.633194444446</v>
      </c>
      <c r="L255" s="1" t="s">
        <v>157</v>
      </c>
      <c r="M255" s="1">
        <v>1</v>
      </c>
      <c r="N255" s="1" t="s">
        <v>70</v>
      </c>
      <c r="O255" s="1" t="s">
        <v>71</v>
      </c>
      <c r="P255" s="1" t="s">
        <v>72</v>
      </c>
      <c r="Q255" s="1" t="s">
        <v>73</v>
      </c>
      <c r="R255" s="1" t="s">
        <v>73</v>
      </c>
      <c r="S255" s="1">
        <v>0</v>
      </c>
      <c r="T255" s="1">
        <v>0</v>
      </c>
      <c r="U255" s="1">
        <v>0</v>
      </c>
      <c r="V255" s="1">
        <v>2630500</v>
      </c>
      <c r="W255" s="1">
        <v>0</v>
      </c>
      <c r="X255" s="1" t="s">
        <v>73</v>
      </c>
      <c r="Y255" s="1" t="s">
        <v>89</v>
      </c>
      <c r="Z255" s="1" t="s">
        <v>2078</v>
      </c>
      <c r="AA255" s="1" t="s">
        <v>170</v>
      </c>
      <c r="AB255" s="1" t="s">
        <v>171</v>
      </c>
      <c r="AC255" s="1"/>
      <c r="AD255" s="1" t="s">
        <v>76</v>
      </c>
      <c r="AE255" s="1" t="s">
        <v>65</v>
      </c>
      <c r="AF255" s="79">
        <v>45258</v>
      </c>
      <c r="AG255" s="1"/>
      <c r="AH255" s="79"/>
      <c r="AI255" s="1"/>
      <c r="AJ255" s="79"/>
      <c r="AK255" s="1"/>
      <c r="AL255" s="79"/>
      <c r="AM255" s="1"/>
      <c r="AN255" s="79"/>
      <c r="AO255" s="1" t="s">
        <v>2079</v>
      </c>
      <c r="AP255" s="1"/>
      <c r="AQ255" s="1" t="s">
        <v>93</v>
      </c>
      <c r="AR255" s="1">
        <v>1512001</v>
      </c>
      <c r="AS255" s="1" t="s">
        <v>172</v>
      </c>
      <c r="AT255" s="1" t="s">
        <v>2080</v>
      </c>
      <c r="AU255" s="1">
        <v>1</v>
      </c>
      <c r="AV255" s="1">
        <v>0</v>
      </c>
      <c r="AW255" s="1">
        <v>1</v>
      </c>
      <c r="AX255" s="1">
        <v>0</v>
      </c>
      <c r="AY255" s="1">
        <v>0.375</v>
      </c>
      <c r="AZ255" s="1" t="s">
        <v>147</v>
      </c>
      <c r="BA255" s="1">
        <v>15</v>
      </c>
      <c r="BB255" s="1">
        <v>0</v>
      </c>
      <c r="BC255" s="1">
        <v>9</v>
      </c>
      <c r="BD255" s="1">
        <v>0.375</v>
      </c>
      <c r="BE255" s="1">
        <v>-32312</v>
      </c>
      <c r="BF255" s="1">
        <v>0.375</v>
      </c>
      <c r="BG255" s="1">
        <v>54</v>
      </c>
      <c r="BH255" s="1" t="s">
        <v>600</v>
      </c>
      <c r="BI255" s="1" t="b">
        <v>1</v>
      </c>
      <c r="BJ255" s="1" t="b">
        <v>0</v>
      </c>
      <c r="BK255" s="1">
        <v>-45258.633200462966</v>
      </c>
      <c r="BL255" s="1">
        <v>-32313.625</v>
      </c>
      <c r="BM255" s="1" t="s">
        <v>163</v>
      </c>
      <c r="BN255" s="1"/>
      <c r="BO255" s="1" t="s">
        <v>3702</v>
      </c>
      <c r="BP255" s="1" t="s">
        <v>157</v>
      </c>
    </row>
    <row r="256" spans="1:68" x14ac:dyDescent="0.25">
      <c r="A256" s="1">
        <v>17982</v>
      </c>
      <c r="B256" s="1">
        <v>52972403</v>
      </c>
      <c r="C256" s="1" t="s">
        <v>65</v>
      </c>
      <c r="D256" s="1" t="s">
        <v>80</v>
      </c>
      <c r="E256" s="1">
        <v>80096369</v>
      </c>
      <c r="F256" s="1" t="s">
        <v>66</v>
      </c>
      <c r="G256" s="1">
        <v>4343007</v>
      </c>
      <c r="H256" s="1" t="s">
        <v>67</v>
      </c>
      <c r="I256" s="1" t="s">
        <v>273</v>
      </c>
      <c r="J256" s="1" t="s">
        <v>274</v>
      </c>
      <c r="K256" s="2">
        <v>45259.69127314815</v>
      </c>
      <c r="L256" s="1" t="s">
        <v>82</v>
      </c>
      <c r="M256" s="1">
        <v>34</v>
      </c>
      <c r="N256" s="1" t="s">
        <v>70</v>
      </c>
      <c r="O256" s="1" t="s">
        <v>71</v>
      </c>
      <c r="P256" s="1" t="s">
        <v>88</v>
      </c>
      <c r="Q256" s="1" t="s">
        <v>73</v>
      </c>
      <c r="R256" s="1" t="s">
        <v>73</v>
      </c>
      <c r="S256" s="1">
        <v>0</v>
      </c>
      <c r="T256" s="1">
        <v>0</v>
      </c>
      <c r="U256" s="1">
        <v>0</v>
      </c>
      <c r="V256" s="1">
        <v>1390000</v>
      </c>
      <c r="W256" s="1">
        <v>0</v>
      </c>
      <c r="X256" s="1" t="s">
        <v>73</v>
      </c>
      <c r="Y256" s="1" t="s">
        <v>262</v>
      </c>
      <c r="Z256" s="1" t="s">
        <v>281</v>
      </c>
      <c r="AA256" s="1" t="s">
        <v>282</v>
      </c>
      <c r="AB256" s="1" t="s">
        <v>75</v>
      </c>
      <c r="AC256" s="1"/>
      <c r="AD256" s="1"/>
      <c r="AE256" s="1" t="s">
        <v>65</v>
      </c>
      <c r="AF256" s="79">
        <v>45259</v>
      </c>
      <c r="AG256" s="1" t="s">
        <v>76</v>
      </c>
      <c r="AH256" s="79">
        <v>45260</v>
      </c>
      <c r="AI256" s="1" t="s">
        <v>277</v>
      </c>
      <c r="AJ256" s="79">
        <v>45261</v>
      </c>
      <c r="AK256" s="1"/>
      <c r="AL256" s="79"/>
      <c r="AM256" s="1" t="s">
        <v>66</v>
      </c>
      <c r="AN256" s="79">
        <v>45261</v>
      </c>
      <c r="AO256" s="1" t="s">
        <v>283</v>
      </c>
      <c r="AP256" s="1"/>
      <c r="AQ256" s="1" t="s">
        <v>263</v>
      </c>
      <c r="AR256" s="1">
        <v>4343007</v>
      </c>
      <c r="AS256" s="1">
        <v>0</v>
      </c>
      <c r="AT256" s="1" t="s">
        <v>85</v>
      </c>
      <c r="AU256" s="1">
        <v>34</v>
      </c>
      <c r="AV256" s="1">
        <v>34</v>
      </c>
      <c r="AW256" s="1">
        <v>0</v>
      </c>
      <c r="AX256" s="1">
        <v>1.0193085995415458</v>
      </c>
      <c r="AY256" s="1">
        <v>1.9583333333333335</v>
      </c>
      <c r="AZ256" s="1" t="s">
        <v>279</v>
      </c>
      <c r="BA256" s="1">
        <v>16</v>
      </c>
      <c r="BB256" s="1">
        <v>15</v>
      </c>
      <c r="BC256" s="1">
        <v>23</v>
      </c>
      <c r="BD256" s="1">
        <v>0.95833333333333337</v>
      </c>
      <c r="BE256" s="1">
        <v>3</v>
      </c>
      <c r="BF256" s="1">
        <v>1.9583333333333335</v>
      </c>
      <c r="BG256" s="1">
        <v>53</v>
      </c>
      <c r="BH256" s="1" t="s">
        <v>600</v>
      </c>
      <c r="BI256" s="1" t="b">
        <v>1</v>
      </c>
      <c r="BJ256" s="1" t="b">
        <v>1</v>
      </c>
      <c r="BK256" s="1">
        <v>1.9439434375017299</v>
      </c>
      <c r="BL256" s="1">
        <v>1.9583333333333335</v>
      </c>
      <c r="BM256" s="1" t="s">
        <v>284</v>
      </c>
      <c r="BN256" s="1"/>
      <c r="BO256" s="1" t="s">
        <v>3703</v>
      </c>
      <c r="BP256" s="1" t="s">
        <v>82</v>
      </c>
    </row>
    <row r="257" spans="1:68" x14ac:dyDescent="0.25">
      <c r="A257" s="1">
        <v>17983</v>
      </c>
      <c r="B257" s="1">
        <v>52972403</v>
      </c>
      <c r="C257" s="1" t="s">
        <v>65</v>
      </c>
      <c r="D257" s="1" t="s">
        <v>80</v>
      </c>
      <c r="E257" s="1">
        <v>80096369</v>
      </c>
      <c r="F257" s="1" t="s">
        <v>66</v>
      </c>
      <c r="G257" s="1">
        <v>4343007</v>
      </c>
      <c r="H257" s="1" t="s">
        <v>67</v>
      </c>
      <c r="I257" s="1" t="s">
        <v>273</v>
      </c>
      <c r="J257" s="1" t="s">
        <v>274</v>
      </c>
      <c r="K257" s="2">
        <v>45259.691423611112</v>
      </c>
      <c r="L257" s="1" t="s">
        <v>104</v>
      </c>
      <c r="M257" s="1">
        <v>2</v>
      </c>
      <c r="N257" s="1" t="s">
        <v>70</v>
      </c>
      <c r="O257" s="1" t="s">
        <v>71</v>
      </c>
      <c r="P257" s="1" t="s">
        <v>88</v>
      </c>
      <c r="Q257" s="1" t="s">
        <v>73</v>
      </c>
      <c r="R257" s="1" t="s">
        <v>73</v>
      </c>
      <c r="S257" s="1">
        <v>0</v>
      </c>
      <c r="T257" s="1">
        <v>0</v>
      </c>
      <c r="U257" s="1">
        <v>0</v>
      </c>
      <c r="V257" s="1">
        <v>1289920</v>
      </c>
      <c r="W257" s="1">
        <v>0</v>
      </c>
      <c r="X257" s="1" t="s">
        <v>73</v>
      </c>
      <c r="Y257" s="1" t="s">
        <v>262</v>
      </c>
      <c r="Z257" s="1" t="s">
        <v>285</v>
      </c>
      <c r="AA257" s="1"/>
      <c r="AB257" s="1" t="s">
        <v>75</v>
      </c>
      <c r="AC257" s="1"/>
      <c r="AD257" s="1"/>
      <c r="AE257" s="1" t="s">
        <v>65</v>
      </c>
      <c r="AF257" s="79">
        <v>45259</v>
      </c>
      <c r="AG257" s="1" t="s">
        <v>76</v>
      </c>
      <c r="AH257" s="79">
        <v>45260</v>
      </c>
      <c r="AI257" s="1" t="s">
        <v>277</v>
      </c>
      <c r="AJ257" s="79">
        <v>45261</v>
      </c>
      <c r="AK257" s="1"/>
      <c r="AL257" s="79"/>
      <c r="AM257" s="1" t="s">
        <v>66</v>
      </c>
      <c r="AN257" s="79">
        <v>45261</v>
      </c>
      <c r="AO257" s="1" t="s">
        <v>286</v>
      </c>
      <c r="AP257" s="1"/>
      <c r="AQ257" s="1" t="s">
        <v>263</v>
      </c>
      <c r="AR257" s="1">
        <v>4343007</v>
      </c>
      <c r="AS257" s="1" t="s">
        <v>717</v>
      </c>
      <c r="AT257" s="1" t="s">
        <v>85</v>
      </c>
      <c r="AU257" s="1">
        <v>1</v>
      </c>
      <c r="AV257" s="1">
        <v>1</v>
      </c>
      <c r="AW257" s="1">
        <v>0</v>
      </c>
      <c r="AX257" s="1">
        <v>1.0196951041652937</v>
      </c>
      <c r="AY257" s="1">
        <v>1.9583333333333335</v>
      </c>
      <c r="AZ257" s="1" t="s">
        <v>279</v>
      </c>
      <c r="BA257" s="1">
        <v>16</v>
      </c>
      <c r="BB257" s="1">
        <v>15</v>
      </c>
      <c r="BC257" s="1">
        <v>23</v>
      </c>
      <c r="BD257" s="1">
        <v>0.95833333333333337</v>
      </c>
      <c r="BE257" s="1">
        <v>3</v>
      </c>
      <c r="BF257" s="1">
        <v>1.9583333333333335</v>
      </c>
      <c r="BG257" s="1">
        <v>53</v>
      </c>
      <c r="BH257" s="1" t="s">
        <v>600</v>
      </c>
      <c r="BI257" s="1" t="b">
        <v>0</v>
      </c>
      <c r="BJ257" s="1" t="b">
        <v>1</v>
      </c>
      <c r="BK257" s="1">
        <v>1.9427424421301112</v>
      </c>
      <c r="BL257" s="1">
        <v>1.9583333333333335</v>
      </c>
      <c r="BM257" s="1" t="s">
        <v>287</v>
      </c>
      <c r="BN257" s="1"/>
      <c r="BO257" s="1" t="s">
        <v>3704</v>
      </c>
      <c r="BP257" s="1" t="s">
        <v>104</v>
      </c>
    </row>
    <row r="258" spans="1:68" x14ac:dyDescent="0.25">
      <c r="A258" s="1">
        <v>18006</v>
      </c>
      <c r="B258" s="1">
        <v>52972403</v>
      </c>
      <c r="C258" s="1" t="s">
        <v>65</v>
      </c>
      <c r="D258" s="1" t="s">
        <v>80</v>
      </c>
      <c r="E258" s="1">
        <v>52272753</v>
      </c>
      <c r="F258" s="1" t="s">
        <v>149</v>
      </c>
      <c r="G258" s="1">
        <v>1197001</v>
      </c>
      <c r="H258" s="1" t="s">
        <v>110</v>
      </c>
      <c r="I258" s="1" t="s">
        <v>205</v>
      </c>
      <c r="J258" s="1" t="s">
        <v>206</v>
      </c>
      <c r="K258" s="2">
        <v>45260.690081018518</v>
      </c>
      <c r="L258" s="1" t="s">
        <v>207</v>
      </c>
      <c r="M258" s="1">
        <v>2</v>
      </c>
      <c r="N258" s="1" t="s">
        <v>70</v>
      </c>
      <c r="O258" s="1" t="s">
        <v>71</v>
      </c>
      <c r="P258" s="1" t="s">
        <v>177</v>
      </c>
      <c r="Q258" s="1" t="s">
        <v>73</v>
      </c>
      <c r="R258" s="1" t="s">
        <v>73</v>
      </c>
      <c r="S258" s="1">
        <v>0</v>
      </c>
      <c r="T258" s="1">
        <v>0</v>
      </c>
      <c r="U258" s="1">
        <v>0</v>
      </c>
      <c r="V258" s="1">
        <v>1160000</v>
      </c>
      <c r="W258" s="1">
        <v>0</v>
      </c>
      <c r="X258" s="1" t="s">
        <v>73</v>
      </c>
      <c r="Y258" s="1" t="s">
        <v>74</v>
      </c>
      <c r="Z258" s="1" t="s">
        <v>212</v>
      </c>
      <c r="AA258" s="1" t="s">
        <v>208</v>
      </c>
      <c r="AB258" s="1" t="s">
        <v>75</v>
      </c>
      <c r="AC258" s="1"/>
      <c r="AD258" s="1"/>
      <c r="AE258" s="1" t="s">
        <v>65</v>
      </c>
      <c r="AF258" s="79">
        <v>45260</v>
      </c>
      <c r="AG258" s="1" t="s">
        <v>76</v>
      </c>
      <c r="AH258" s="79">
        <v>45261</v>
      </c>
      <c r="AI258" s="1" t="s">
        <v>173</v>
      </c>
      <c r="AJ258" s="79">
        <v>45261</v>
      </c>
      <c r="AK258" s="1"/>
      <c r="AL258" s="79"/>
      <c r="AM258" s="1" t="s">
        <v>149</v>
      </c>
      <c r="AN258" s="79">
        <v>45264</v>
      </c>
      <c r="AO258" s="1" t="s">
        <v>213</v>
      </c>
      <c r="AP258" s="1"/>
      <c r="AQ258" s="1" t="s">
        <v>77</v>
      </c>
      <c r="AR258" s="1">
        <v>1197001</v>
      </c>
      <c r="AS258" s="1" t="s">
        <v>946</v>
      </c>
      <c r="AT258" s="1" t="s">
        <v>85</v>
      </c>
      <c r="AU258" s="1">
        <v>2</v>
      </c>
      <c r="AV258" s="1">
        <v>2</v>
      </c>
      <c r="AW258" s="1">
        <v>0</v>
      </c>
      <c r="AX258" s="1">
        <v>0.66406512731919065</v>
      </c>
      <c r="AY258" s="1">
        <v>2.2083333333333335</v>
      </c>
      <c r="AZ258" s="1" t="s">
        <v>209</v>
      </c>
      <c r="BA258" s="1">
        <v>16</v>
      </c>
      <c r="BB258" s="1">
        <v>21</v>
      </c>
      <c r="BC258" s="1">
        <v>5</v>
      </c>
      <c r="BD258" s="1">
        <v>0.20833333333333334</v>
      </c>
      <c r="BE258" s="1">
        <v>3</v>
      </c>
      <c r="BF258" s="1">
        <v>2.2083333333333335</v>
      </c>
      <c r="BG258" s="1">
        <v>52</v>
      </c>
      <c r="BH258" s="1" t="s">
        <v>600</v>
      </c>
      <c r="BI258" s="1" t="b">
        <v>1</v>
      </c>
      <c r="BJ258" s="1" t="b">
        <v>1</v>
      </c>
      <c r="BK258" s="1">
        <v>4.2198974884304334</v>
      </c>
      <c r="BL258" s="1">
        <v>2.2083333333333335</v>
      </c>
      <c r="BM258" s="1" t="s">
        <v>210</v>
      </c>
      <c r="BN258" s="1"/>
      <c r="BO258" s="1" t="s">
        <v>3705</v>
      </c>
      <c r="BP258" s="1" t="s">
        <v>207</v>
      </c>
    </row>
    <row r="259" spans="1:68" x14ac:dyDescent="0.25">
      <c r="A259" s="1">
        <v>18007</v>
      </c>
      <c r="B259" s="1">
        <v>52972403</v>
      </c>
      <c r="C259" s="1" t="s">
        <v>65</v>
      </c>
      <c r="D259" s="1" t="s">
        <v>80</v>
      </c>
      <c r="E259" s="1">
        <v>80096369</v>
      </c>
      <c r="F259" s="1" t="s">
        <v>66</v>
      </c>
      <c r="G259" s="1">
        <v>4343007</v>
      </c>
      <c r="H259" s="1" t="s">
        <v>67</v>
      </c>
      <c r="I259" s="1" t="s">
        <v>273</v>
      </c>
      <c r="J259" s="1" t="s">
        <v>274</v>
      </c>
      <c r="K259" s="2">
        <v>45260.709629629629</v>
      </c>
      <c r="L259" s="1" t="s">
        <v>288</v>
      </c>
      <c r="M259" s="1">
        <v>2</v>
      </c>
      <c r="N259" s="1" t="s">
        <v>70</v>
      </c>
      <c r="O259" s="1" t="s">
        <v>71</v>
      </c>
      <c r="P259" s="1" t="s">
        <v>88</v>
      </c>
      <c r="Q259" s="1" t="s">
        <v>73</v>
      </c>
      <c r="R259" s="1" t="s">
        <v>73</v>
      </c>
      <c r="S259" s="1">
        <v>0</v>
      </c>
      <c r="T259" s="1">
        <v>0</v>
      </c>
      <c r="U259" s="1">
        <v>0</v>
      </c>
      <c r="V259" s="1">
        <v>2000000</v>
      </c>
      <c r="W259" s="1">
        <v>0</v>
      </c>
      <c r="X259" s="1" t="s">
        <v>73</v>
      </c>
      <c r="Y259" s="1" t="s">
        <v>262</v>
      </c>
      <c r="Z259" s="1" t="s">
        <v>289</v>
      </c>
      <c r="AA259" s="1" t="s">
        <v>290</v>
      </c>
      <c r="AB259" s="1" t="s">
        <v>75</v>
      </c>
      <c r="AC259" s="1"/>
      <c r="AD259" s="1"/>
      <c r="AE259" s="1" t="s">
        <v>65</v>
      </c>
      <c r="AF259" s="79">
        <v>45260</v>
      </c>
      <c r="AG259" s="1" t="s">
        <v>76</v>
      </c>
      <c r="AH259" s="79">
        <v>45260</v>
      </c>
      <c r="AI259" s="1" t="s">
        <v>277</v>
      </c>
      <c r="AJ259" s="79">
        <v>45261</v>
      </c>
      <c r="AK259" s="1"/>
      <c r="AL259" s="79"/>
      <c r="AM259" s="1" t="s">
        <v>66</v>
      </c>
      <c r="AN259" s="79">
        <v>45261</v>
      </c>
      <c r="AO259" s="1" t="s">
        <v>291</v>
      </c>
      <c r="AP259" s="1"/>
      <c r="AQ259" s="1" t="s">
        <v>263</v>
      </c>
      <c r="AR259" s="1">
        <v>4343007</v>
      </c>
      <c r="AS259" s="1">
        <v>0</v>
      </c>
      <c r="AT259" s="1" t="s">
        <v>85</v>
      </c>
      <c r="AU259" s="1">
        <v>2</v>
      </c>
      <c r="AV259" s="1">
        <v>2</v>
      </c>
      <c r="AW259" s="1">
        <v>0</v>
      </c>
      <c r="AX259" s="1">
        <v>1.9849456017254852E-2</v>
      </c>
      <c r="AY259" s="1">
        <v>0.91666666666666663</v>
      </c>
      <c r="AZ259" s="1" t="s">
        <v>279</v>
      </c>
      <c r="BA259" s="1">
        <v>17</v>
      </c>
      <c r="BB259" s="1">
        <v>15</v>
      </c>
      <c r="BC259" s="1">
        <v>22</v>
      </c>
      <c r="BD259" s="1">
        <v>0.91666666666666663</v>
      </c>
      <c r="BE259" s="1">
        <v>2</v>
      </c>
      <c r="BF259" s="1">
        <v>0.91666666666666663</v>
      </c>
      <c r="BG259" s="1">
        <v>52</v>
      </c>
      <c r="BH259" s="1" t="s">
        <v>600</v>
      </c>
      <c r="BI259" s="1" t="b">
        <v>1</v>
      </c>
      <c r="BJ259" s="1" t="b">
        <v>1</v>
      </c>
      <c r="BK259" s="1">
        <v>0.92409934027818963</v>
      </c>
      <c r="BL259" s="1">
        <v>0.91666666666666663</v>
      </c>
      <c r="BM259" s="1" t="s">
        <v>292</v>
      </c>
      <c r="BN259" s="1"/>
      <c r="BO259" s="1" t="s">
        <v>3706</v>
      </c>
      <c r="BP259" s="1" t="s">
        <v>288</v>
      </c>
    </row>
    <row r="260" spans="1:68" x14ac:dyDescent="0.25">
      <c r="A260" s="1">
        <v>18008</v>
      </c>
      <c r="B260" s="1">
        <v>52972403</v>
      </c>
      <c r="C260" s="1" t="s">
        <v>65</v>
      </c>
      <c r="D260" s="1" t="s">
        <v>80</v>
      </c>
      <c r="E260" s="1"/>
      <c r="F260" s="1"/>
      <c r="G260" s="1">
        <v>1056001</v>
      </c>
      <c r="H260" s="1" t="s">
        <v>110</v>
      </c>
      <c r="I260" s="1" t="s">
        <v>133</v>
      </c>
      <c r="J260" s="1" t="s">
        <v>140</v>
      </c>
      <c r="K260" s="2">
        <v>45261.470625000002</v>
      </c>
      <c r="L260" s="1" t="s">
        <v>157</v>
      </c>
      <c r="M260" s="1">
        <v>1</v>
      </c>
      <c r="N260" s="1" t="s">
        <v>70</v>
      </c>
      <c r="O260" s="1" t="s">
        <v>71</v>
      </c>
      <c r="P260" s="1" t="s">
        <v>72</v>
      </c>
      <c r="Q260" s="1" t="s">
        <v>73</v>
      </c>
      <c r="R260" s="1" t="s">
        <v>73</v>
      </c>
      <c r="S260" s="1">
        <v>0</v>
      </c>
      <c r="T260" s="1">
        <v>0</v>
      </c>
      <c r="U260" s="1">
        <v>0</v>
      </c>
      <c r="V260" s="1">
        <v>2630500</v>
      </c>
      <c r="W260" s="1">
        <v>0</v>
      </c>
      <c r="X260" s="1" t="s">
        <v>73</v>
      </c>
      <c r="Y260" s="1" t="s">
        <v>89</v>
      </c>
      <c r="Z260" s="1" t="s">
        <v>293</v>
      </c>
      <c r="AA260" s="1" t="s">
        <v>294</v>
      </c>
      <c r="AB260" s="1" t="s">
        <v>171</v>
      </c>
      <c r="AC260" s="1"/>
      <c r="AD260" s="1"/>
      <c r="AE260" s="1" t="s">
        <v>65</v>
      </c>
      <c r="AF260" s="79">
        <v>45261</v>
      </c>
      <c r="AG260" s="1" t="s">
        <v>125</v>
      </c>
      <c r="AH260" s="79">
        <v>45264</v>
      </c>
      <c r="AI260" s="1"/>
      <c r="AJ260" s="79"/>
      <c r="AK260" s="1"/>
      <c r="AL260" s="79"/>
      <c r="AM260" s="1" t="s">
        <v>109</v>
      </c>
      <c r="AN260" s="79">
        <v>45264</v>
      </c>
      <c r="AO260" s="1" t="s">
        <v>295</v>
      </c>
      <c r="AP260" s="1"/>
      <c r="AQ260" s="1" t="s">
        <v>93</v>
      </c>
      <c r="AR260" s="1">
        <v>1056001</v>
      </c>
      <c r="AS260" s="1" t="s">
        <v>172</v>
      </c>
      <c r="AT260" s="1" t="s">
        <v>85</v>
      </c>
      <c r="AU260" s="1">
        <v>1</v>
      </c>
      <c r="AV260" s="1">
        <v>1</v>
      </c>
      <c r="AW260" s="1">
        <v>0</v>
      </c>
      <c r="AX260" s="1">
        <v>2.897245185180509</v>
      </c>
      <c r="AY260" s="1">
        <v>0.91666666666666663</v>
      </c>
      <c r="AZ260" s="1" t="s">
        <v>921</v>
      </c>
      <c r="BA260" s="1">
        <v>11</v>
      </c>
      <c r="BB260" s="1">
        <v>9</v>
      </c>
      <c r="BC260" s="1">
        <v>22</v>
      </c>
      <c r="BD260" s="1">
        <v>0.91666666666666663</v>
      </c>
      <c r="BE260" s="1">
        <v>2</v>
      </c>
      <c r="BF260" s="1">
        <v>0.91666666666666663</v>
      </c>
      <c r="BG260" s="1">
        <v>67</v>
      </c>
      <c r="BH260" s="1" t="s">
        <v>600</v>
      </c>
      <c r="BI260" s="1" t="b">
        <v>1</v>
      </c>
      <c r="BJ260" s="1" t="b">
        <v>1</v>
      </c>
      <c r="BK260" s="1">
        <v>2.9353707638874766</v>
      </c>
      <c r="BL260" s="1">
        <v>0.91666666666666663</v>
      </c>
      <c r="BM260" s="1" t="s">
        <v>163</v>
      </c>
      <c r="BN260" s="1"/>
      <c r="BO260" s="1" t="s">
        <v>3707</v>
      </c>
      <c r="BP260" s="1" t="s">
        <v>157</v>
      </c>
    </row>
    <row r="261" spans="1:68" x14ac:dyDescent="0.25">
      <c r="A261" s="1">
        <v>18009</v>
      </c>
      <c r="B261" s="1">
        <v>52972403</v>
      </c>
      <c r="C261" s="1" t="s">
        <v>65</v>
      </c>
      <c r="D261" s="1" t="s">
        <v>1291</v>
      </c>
      <c r="E261" s="1"/>
      <c r="F261" s="1"/>
      <c r="G261" s="1">
        <v>1060001</v>
      </c>
      <c r="H261" s="1" t="s">
        <v>110</v>
      </c>
      <c r="I261" s="1" t="s">
        <v>133</v>
      </c>
      <c r="J261" s="1" t="s">
        <v>134</v>
      </c>
      <c r="K261" s="2">
        <v>45261.832743055558</v>
      </c>
      <c r="L261" s="1" t="s">
        <v>837</v>
      </c>
      <c r="M261" s="1">
        <v>1</v>
      </c>
      <c r="N261" s="1" t="s">
        <v>70</v>
      </c>
      <c r="O261" s="1" t="s">
        <v>71</v>
      </c>
      <c r="P261" s="1" t="s">
        <v>72</v>
      </c>
      <c r="Q261" s="1" t="s">
        <v>73</v>
      </c>
      <c r="R261" s="1" t="s">
        <v>73</v>
      </c>
      <c r="S261" s="1">
        <v>0</v>
      </c>
      <c r="T261" s="1">
        <v>0</v>
      </c>
      <c r="U261" s="1">
        <v>0</v>
      </c>
      <c r="V261" s="1">
        <v>2630500</v>
      </c>
      <c r="W261" s="1">
        <v>0</v>
      </c>
      <c r="X261" s="1" t="s">
        <v>73</v>
      </c>
      <c r="Y261" s="1" t="s">
        <v>89</v>
      </c>
      <c r="Z261" s="1" t="s">
        <v>2081</v>
      </c>
      <c r="AA261" s="1" t="s">
        <v>1264</v>
      </c>
      <c r="AB261" s="1" t="s">
        <v>2082</v>
      </c>
      <c r="AC261" s="1"/>
      <c r="AD261" s="1" t="s">
        <v>125</v>
      </c>
      <c r="AE261" s="1" t="s">
        <v>65</v>
      </c>
      <c r="AF261" s="79">
        <v>45261</v>
      </c>
      <c r="AG261" s="1"/>
      <c r="AH261" s="79"/>
      <c r="AI261" s="1"/>
      <c r="AJ261" s="79"/>
      <c r="AK261" s="1"/>
      <c r="AL261" s="79"/>
      <c r="AM261" s="1"/>
      <c r="AN261" s="79"/>
      <c r="AO261" s="1" t="s">
        <v>2083</v>
      </c>
      <c r="AP261" s="1"/>
      <c r="AQ261" s="1" t="s">
        <v>93</v>
      </c>
      <c r="AR261" s="1">
        <v>1060001</v>
      </c>
      <c r="AS261" s="1" t="s">
        <v>2084</v>
      </c>
      <c r="AT261" s="1" t="s">
        <v>1812</v>
      </c>
      <c r="AU261" s="1">
        <v>1</v>
      </c>
      <c r="AV261" s="1">
        <v>0</v>
      </c>
      <c r="AW261" s="1">
        <v>1</v>
      </c>
      <c r="AX261" s="1">
        <v>0</v>
      </c>
      <c r="AY261" s="1">
        <v>0.20833333333333334</v>
      </c>
      <c r="AZ261" s="1" t="s">
        <v>921</v>
      </c>
      <c r="BA261" s="1">
        <v>19</v>
      </c>
      <c r="BB261" s="1">
        <v>0</v>
      </c>
      <c r="BC261" s="1">
        <v>5</v>
      </c>
      <c r="BD261" s="1">
        <v>0.20833333333333334</v>
      </c>
      <c r="BE261" s="1">
        <v>-32315</v>
      </c>
      <c r="BF261" s="1">
        <v>0.20833333333333334</v>
      </c>
      <c r="BG261" s="1">
        <v>67</v>
      </c>
      <c r="BH261" s="1" t="s">
        <v>600</v>
      </c>
      <c r="BI261" s="1" t="b">
        <v>1</v>
      </c>
      <c r="BJ261" s="1" t="b">
        <v>1</v>
      </c>
      <c r="BK261" s="1">
        <v>-45261.832749884263</v>
      </c>
      <c r="BL261" s="1">
        <v>-32316.791666666668</v>
      </c>
      <c r="BM261" s="1" t="s">
        <v>1379</v>
      </c>
      <c r="BN261" s="1"/>
      <c r="BO261" s="1" t="s">
        <v>3708</v>
      </c>
      <c r="BP261" s="1" t="s">
        <v>837</v>
      </c>
    </row>
    <row r="262" spans="1:68" x14ac:dyDescent="0.25">
      <c r="A262" s="1">
        <v>18010</v>
      </c>
      <c r="B262" s="1">
        <v>52972403</v>
      </c>
      <c r="C262" s="1" t="s">
        <v>65</v>
      </c>
      <c r="D262" s="1" t="s">
        <v>80</v>
      </c>
      <c r="E262" s="1">
        <v>80096369</v>
      </c>
      <c r="F262" s="1" t="s">
        <v>66</v>
      </c>
      <c r="G262" s="1">
        <v>4861001</v>
      </c>
      <c r="H262" s="1" t="s">
        <v>67</v>
      </c>
      <c r="I262" s="1" t="s">
        <v>296</v>
      </c>
      <c r="J262" s="1" t="s">
        <v>297</v>
      </c>
      <c r="K262" s="2">
        <v>45261.898668981485</v>
      </c>
      <c r="L262" s="1" t="s">
        <v>217</v>
      </c>
      <c r="M262" s="1">
        <v>3</v>
      </c>
      <c r="N262" s="1" t="s">
        <v>70</v>
      </c>
      <c r="O262" s="1" t="s">
        <v>71</v>
      </c>
      <c r="P262" s="1" t="s">
        <v>72</v>
      </c>
      <c r="Q262" s="1" t="s">
        <v>73</v>
      </c>
      <c r="R262" s="1" t="s">
        <v>73</v>
      </c>
      <c r="S262" s="1">
        <v>0</v>
      </c>
      <c r="T262" s="1">
        <v>0</v>
      </c>
      <c r="U262" s="1">
        <v>0</v>
      </c>
      <c r="V262" s="1">
        <v>2644825</v>
      </c>
      <c r="W262" s="1">
        <v>0</v>
      </c>
      <c r="X262" s="1" t="s">
        <v>73</v>
      </c>
      <c r="Y262" s="1" t="s">
        <v>262</v>
      </c>
      <c r="Z262" s="1" t="s">
        <v>298</v>
      </c>
      <c r="AA262" s="1" t="s">
        <v>299</v>
      </c>
      <c r="AB262" s="1" t="s">
        <v>75</v>
      </c>
      <c r="AC262" s="1"/>
      <c r="AD262" s="1"/>
      <c r="AE262" s="1" t="s">
        <v>65</v>
      </c>
      <c r="AF262" s="79">
        <v>45261</v>
      </c>
      <c r="AG262" s="1" t="s">
        <v>125</v>
      </c>
      <c r="AH262" s="79">
        <v>45264</v>
      </c>
      <c r="AI262" s="1" t="s">
        <v>300</v>
      </c>
      <c r="AJ262" s="79">
        <v>45264</v>
      </c>
      <c r="AK262" s="1"/>
      <c r="AL262" s="79"/>
      <c r="AM262" s="1" t="s">
        <v>66</v>
      </c>
      <c r="AN262" s="79">
        <v>45264</v>
      </c>
      <c r="AO262" s="1" t="s">
        <v>301</v>
      </c>
      <c r="AP262" s="1"/>
      <c r="AQ262" s="1" t="s">
        <v>263</v>
      </c>
      <c r="AR262" s="1">
        <v>4861001</v>
      </c>
      <c r="AS262" s="1">
        <v>0</v>
      </c>
      <c r="AT262" s="1" t="s">
        <v>85</v>
      </c>
      <c r="AU262" s="1">
        <v>3</v>
      </c>
      <c r="AV262" s="1">
        <v>3</v>
      </c>
      <c r="AW262" s="1">
        <v>0</v>
      </c>
      <c r="AX262" s="1">
        <v>2.4974818287009839</v>
      </c>
      <c r="AY262" s="1">
        <v>0.70833333333333337</v>
      </c>
      <c r="AZ262" s="1" t="s">
        <v>279</v>
      </c>
      <c r="BA262" s="1">
        <v>21</v>
      </c>
      <c r="BB262" s="1">
        <v>14</v>
      </c>
      <c r="BC262" s="1">
        <v>17</v>
      </c>
      <c r="BD262" s="1">
        <v>0.70833333333333337</v>
      </c>
      <c r="BE262" s="1">
        <v>2</v>
      </c>
      <c r="BF262" s="1">
        <v>0.70833333333333337</v>
      </c>
      <c r="BG262" s="1">
        <v>67</v>
      </c>
      <c r="BH262" s="1" t="s">
        <v>600</v>
      </c>
      <c r="BI262" s="1" t="b">
        <v>1</v>
      </c>
      <c r="BJ262" s="1" t="b">
        <v>1</v>
      </c>
      <c r="BK262" s="1">
        <v>2.7216681712961872</v>
      </c>
      <c r="BL262" s="1">
        <v>0.70833333333333337</v>
      </c>
      <c r="BM262" s="1" t="s">
        <v>302</v>
      </c>
      <c r="BN262" s="1"/>
      <c r="BO262" s="1" t="s">
        <v>3709</v>
      </c>
      <c r="BP262" s="1" t="s">
        <v>217</v>
      </c>
    </row>
    <row r="263" spans="1:68" x14ac:dyDescent="0.25">
      <c r="A263" s="1">
        <v>18011</v>
      </c>
      <c r="B263" s="1">
        <v>52972403</v>
      </c>
      <c r="C263" s="1" t="s">
        <v>65</v>
      </c>
      <c r="D263" s="1" t="s">
        <v>1291</v>
      </c>
      <c r="E263" s="1">
        <v>1010233555</v>
      </c>
      <c r="F263" s="1" t="s">
        <v>300</v>
      </c>
      <c r="G263" s="1">
        <v>4861001</v>
      </c>
      <c r="H263" s="1" t="s">
        <v>67</v>
      </c>
      <c r="I263" s="1" t="s">
        <v>296</v>
      </c>
      <c r="J263" s="1" t="s">
        <v>297</v>
      </c>
      <c r="K263" s="2">
        <v>45261.898877314816</v>
      </c>
      <c r="L263" s="1" t="s">
        <v>2085</v>
      </c>
      <c r="M263" s="1">
        <v>1</v>
      </c>
      <c r="N263" s="1" t="s">
        <v>70</v>
      </c>
      <c r="O263" s="1" t="s">
        <v>71</v>
      </c>
      <c r="P263" s="1" t="s">
        <v>88</v>
      </c>
      <c r="Q263" s="1" t="s">
        <v>73</v>
      </c>
      <c r="R263" s="1" t="s">
        <v>73</v>
      </c>
      <c r="S263" s="1">
        <v>0</v>
      </c>
      <c r="T263" s="1">
        <v>0</v>
      </c>
      <c r="U263" s="1">
        <v>0</v>
      </c>
      <c r="V263" s="1">
        <v>6136600</v>
      </c>
      <c r="W263" s="1">
        <v>1465000</v>
      </c>
      <c r="X263" s="1" t="s">
        <v>73</v>
      </c>
      <c r="Y263" s="1" t="s">
        <v>262</v>
      </c>
      <c r="Z263" s="1" t="s">
        <v>2086</v>
      </c>
      <c r="AA263" s="1" t="s">
        <v>299</v>
      </c>
      <c r="AB263" s="1" t="s">
        <v>75</v>
      </c>
      <c r="AC263" s="1"/>
      <c r="AD263" s="1" t="s">
        <v>125</v>
      </c>
      <c r="AE263" s="1" t="s">
        <v>65</v>
      </c>
      <c r="AF263" s="79">
        <v>45261</v>
      </c>
      <c r="AG263" s="1"/>
      <c r="AH263" s="79"/>
      <c r="AI263" s="1"/>
      <c r="AJ263" s="79"/>
      <c r="AK263" s="1"/>
      <c r="AL263" s="79"/>
      <c r="AM263" s="1"/>
      <c r="AN263" s="79"/>
      <c r="AO263" s="1" t="s">
        <v>2087</v>
      </c>
      <c r="AP263" s="1"/>
      <c r="AQ263" s="1" t="s">
        <v>263</v>
      </c>
      <c r="AR263" s="1">
        <v>4861001</v>
      </c>
      <c r="AS263" s="1">
        <v>0</v>
      </c>
      <c r="AT263" s="1" t="s">
        <v>1812</v>
      </c>
      <c r="AU263" s="1">
        <v>1</v>
      </c>
      <c r="AV263" s="1">
        <v>0</v>
      </c>
      <c r="AW263" s="1">
        <v>1</v>
      </c>
      <c r="AX263" s="1">
        <v>0</v>
      </c>
      <c r="AY263" s="1">
        <v>0.125</v>
      </c>
      <c r="AZ263" s="1" t="s">
        <v>279</v>
      </c>
      <c r="BA263" s="1">
        <v>21</v>
      </c>
      <c r="BB263" s="1">
        <v>0</v>
      </c>
      <c r="BC263" s="1">
        <v>3</v>
      </c>
      <c r="BD263" s="1">
        <v>0.125</v>
      </c>
      <c r="BE263" s="1">
        <v>-32315</v>
      </c>
      <c r="BF263" s="1">
        <v>0.125</v>
      </c>
      <c r="BG263" s="1">
        <v>67</v>
      </c>
      <c r="BH263" s="1" t="s">
        <v>600</v>
      </c>
      <c r="BI263" s="1" t="b">
        <v>1</v>
      </c>
      <c r="BJ263" s="1" t="b">
        <v>1</v>
      </c>
      <c r="BK263" s="1">
        <v>-45261.898885219911</v>
      </c>
      <c r="BL263" s="1">
        <v>-32316.875</v>
      </c>
      <c r="BM263" s="1" t="s">
        <v>1500</v>
      </c>
      <c r="BN263" s="1"/>
      <c r="BO263" s="1" t="s">
        <v>3710</v>
      </c>
      <c r="BP263" s="1" t="s">
        <v>2085</v>
      </c>
    </row>
    <row r="264" spans="1:68" x14ac:dyDescent="0.25">
      <c r="A264" s="1">
        <v>18012</v>
      </c>
      <c r="B264" s="1">
        <v>52972403</v>
      </c>
      <c r="C264" s="1" t="s">
        <v>65</v>
      </c>
      <c r="D264" s="1" t="s">
        <v>80</v>
      </c>
      <c r="E264" s="1"/>
      <c r="F264" s="1"/>
      <c r="G264" s="1">
        <v>1056001</v>
      </c>
      <c r="H264" s="1" t="s">
        <v>110</v>
      </c>
      <c r="I264" s="1" t="s">
        <v>133</v>
      </c>
      <c r="J264" s="1" t="s">
        <v>140</v>
      </c>
      <c r="K264" s="2">
        <v>45261.910983796297</v>
      </c>
      <c r="L264" s="1" t="s">
        <v>157</v>
      </c>
      <c r="M264" s="1">
        <v>1</v>
      </c>
      <c r="N264" s="1" t="s">
        <v>70</v>
      </c>
      <c r="O264" s="1" t="s">
        <v>71</v>
      </c>
      <c r="P264" s="1" t="s">
        <v>72</v>
      </c>
      <c r="Q264" s="1" t="s">
        <v>73</v>
      </c>
      <c r="R264" s="1" t="s">
        <v>73</v>
      </c>
      <c r="S264" s="1">
        <v>0</v>
      </c>
      <c r="T264" s="1">
        <v>0</v>
      </c>
      <c r="U264" s="1">
        <v>0</v>
      </c>
      <c r="V264" s="1">
        <v>2630500</v>
      </c>
      <c r="W264" s="1">
        <v>0</v>
      </c>
      <c r="X264" s="1" t="s">
        <v>73</v>
      </c>
      <c r="Y264" s="1" t="s">
        <v>89</v>
      </c>
      <c r="Z264" s="1" t="s">
        <v>303</v>
      </c>
      <c r="AA264" s="1" t="s">
        <v>159</v>
      </c>
      <c r="AB264" s="1" t="s">
        <v>166</v>
      </c>
      <c r="AC264" s="1"/>
      <c r="AD264" s="1"/>
      <c r="AE264" s="1" t="s">
        <v>65</v>
      </c>
      <c r="AF264" s="79">
        <v>45261</v>
      </c>
      <c r="AG264" s="1" t="s">
        <v>125</v>
      </c>
      <c r="AH264" s="79">
        <v>45264</v>
      </c>
      <c r="AI264" s="1"/>
      <c r="AJ264" s="79"/>
      <c r="AK264" s="1"/>
      <c r="AL264" s="79"/>
      <c r="AM264" s="1" t="s">
        <v>109</v>
      </c>
      <c r="AN264" s="79">
        <v>45264</v>
      </c>
      <c r="AO264" s="1" t="s">
        <v>304</v>
      </c>
      <c r="AP264" s="1"/>
      <c r="AQ264" s="1" t="s">
        <v>93</v>
      </c>
      <c r="AR264" s="1">
        <v>1056001</v>
      </c>
      <c r="AS264" s="1" t="s">
        <v>167</v>
      </c>
      <c r="AT264" s="1" t="s">
        <v>85</v>
      </c>
      <c r="AU264" s="1">
        <v>1</v>
      </c>
      <c r="AV264" s="1">
        <v>1</v>
      </c>
      <c r="AW264" s="1">
        <v>0</v>
      </c>
      <c r="AX264" s="1">
        <v>2.5152383564782212</v>
      </c>
      <c r="AY264" s="1">
        <v>0.58333333333333337</v>
      </c>
      <c r="AZ264" s="1" t="s">
        <v>921</v>
      </c>
      <c r="BA264" s="1">
        <v>21</v>
      </c>
      <c r="BB264" s="1">
        <v>11</v>
      </c>
      <c r="BC264" s="1">
        <v>14</v>
      </c>
      <c r="BD264" s="1">
        <v>0.58333333333333337</v>
      </c>
      <c r="BE264" s="1">
        <v>2</v>
      </c>
      <c r="BF264" s="1">
        <v>0.58333333333333337</v>
      </c>
      <c r="BG264" s="1">
        <v>67</v>
      </c>
      <c r="BH264" s="1" t="s">
        <v>600</v>
      </c>
      <c r="BI264" s="1" t="b">
        <v>1</v>
      </c>
      <c r="BJ264" s="1" t="b">
        <v>1</v>
      </c>
      <c r="BK264" s="1">
        <v>2.5784118865703931</v>
      </c>
      <c r="BL264" s="1">
        <v>0.58333333333333337</v>
      </c>
      <c r="BM264" s="1" t="s">
        <v>163</v>
      </c>
      <c r="BN264" s="1"/>
      <c r="BO264" s="1" t="s">
        <v>3711</v>
      </c>
      <c r="BP264" s="1" t="s">
        <v>157</v>
      </c>
    </row>
    <row r="265" spans="1:68" x14ac:dyDescent="0.25">
      <c r="A265" s="1">
        <v>18013</v>
      </c>
      <c r="B265" s="1">
        <v>52972403</v>
      </c>
      <c r="C265" s="1" t="s">
        <v>65</v>
      </c>
      <c r="D265" s="1" t="s">
        <v>1291</v>
      </c>
      <c r="E265" s="1">
        <v>1010233555</v>
      </c>
      <c r="F265" s="1" t="s">
        <v>300</v>
      </c>
      <c r="G265" s="1">
        <v>4861001</v>
      </c>
      <c r="H265" s="1" t="s">
        <v>67</v>
      </c>
      <c r="I265" s="1" t="s">
        <v>296</v>
      </c>
      <c r="J265" s="1" t="s">
        <v>297</v>
      </c>
      <c r="K265" s="2">
        <v>45264.451111111113</v>
      </c>
      <c r="L265" s="1" t="s">
        <v>2085</v>
      </c>
      <c r="M265" s="1">
        <v>1</v>
      </c>
      <c r="N265" s="1" t="s">
        <v>70</v>
      </c>
      <c r="O265" s="1" t="s">
        <v>71</v>
      </c>
      <c r="P265" s="1" t="s">
        <v>72</v>
      </c>
      <c r="Q265" s="1" t="s">
        <v>73</v>
      </c>
      <c r="R265" s="1" t="s">
        <v>73</v>
      </c>
      <c r="S265" s="1">
        <v>0</v>
      </c>
      <c r="T265" s="1">
        <v>0</v>
      </c>
      <c r="U265" s="1">
        <v>0</v>
      </c>
      <c r="V265" s="1">
        <v>6136600</v>
      </c>
      <c r="W265" s="1">
        <v>1465000</v>
      </c>
      <c r="X265" s="1" t="s">
        <v>73</v>
      </c>
      <c r="Y265" s="1" t="s">
        <v>262</v>
      </c>
      <c r="Z265" s="1" t="s">
        <v>2088</v>
      </c>
      <c r="AA265" s="1" t="s">
        <v>299</v>
      </c>
      <c r="AB265" s="1" t="s">
        <v>75</v>
      </c>
      <c r="AC265" s="1"/>
      <c r="AD265" s="1" t="s">
        <v>125</v>
      </c>
      <c r="AE265" s="1" t="s">
        <v>65</v>
      </c>
      <c r="AF265" s="79">
        <v>45264</v>
      </c>
      <c r="AG265" s="1"/>
      <c r="AH265" s="79"/>
      <c r="AI265" s="1"/>
      <c r="AJ265" s="79"/>
      <c r="AK265" s="1"/>
      <c r="AL265" s="79"/>
      <c r="AM265" s="1"/>
      <c r="AN265" s="79"/>
      <c r="AO265" s="1" t="s">
        <v>2089</v>
      </c>
      <c r="AP265" s="1"/>
      <c r="AQ265" s="1" t="s">
        <v>263</v>
      </c>
      <c r="AR265" s="1">
        <v>4861001</v>
      </c>
      <c r="AS265" s="1">
        <v>0</v>
      </c>
      <c r="AT265" s="1" t="s">
        <v>1812</v>
      </c>
      <c r="AU265" s="1">
        <v>1</v>
      </c>
      <c r="AV265" s="1">
        <v>0</v>
      </c>
      <c r="AW265" s="1">
        <v>1</v>
      </c>
      <c r="AX265" s="1">
        <v>0</v>
      </c>
      <c r="AY265" s="1">
        <v>0.58333333333333337</v>
      </c>
      <c r="AZ265" s="1" t="s">
        <v>279</v>
      </c>
      <c r="BA265" s="1">
        <v>10</v>
      </c>
      <c r="BB265" s="1">
        <v>0</v>
      </c>
      <c r="BC265" s="1">
        <v>14</v>
      </c>
      <c r="BD265" s="1">
        <v>0.58333333333333337</v>
      </c>
      <c r="BE265" s="1">
        <v>-32316</v>
      </c>
      <c r="BF265" s="1">
        <v>0.58333333333333337</v>
      </c>
      <c r="BG265" s="1">
        <v>66</v>
      </c>
      <c r="BH265" s="1" t="s">
        <v>600</v>
      </c>
      <c r="BI265" s="1" t="b">
        <v>1</v>
      </c>
      <c r="BJ265" s="1" t="b">
        <v>1</v>
      </c>
      <c r="BK265" s="1">
        <v>-45264.451124108797</v>
      </c>
      <c r="BL265" s="1">
        <v>-32317.416666666668</v>
      </c>
      <c r="BM265" s="1" t="s">
        <v>1500</v>
      </c>
      <c r="BN265" s="1"/>
      <c r="BO265" s="1" t="s">
        <v>3712</v>
      </c>
      <c r="BP265" s="1" t="s">
        <v>2085</v>
      </c>
    </row>
    <row r="266" spans="1:68" x14ac:dyDescent="0.25">
      <c r="A266" s="1">
        <v>18014</v>
      </c>
      <c r="B266" s="1">
        <v>52972403</v>
      </c>
      <c r="C266" s="1" t="s">
        <v>65</v>
      </c>
      <c r="D266" s="1" t="s">
        <v>80</v>
      </c>
      <c r="E266" s="1">
        <v>80096369</v>
      </c>
      <c r="F266" s="1" t="s">
        <v>66</v>
      </c>
      <c r="G266" s="1">
        <v>4861001</v>
      </c>
      <c r="H266" s="1" t="s">
        <v>67</v>
      </c>
      <c r="I266" s="1" t="s">
        <v>296</v>
      </c>
      <c r="J266" s="1" t="s">
        <v>297</v>
      </c>
      <c r="K266" s="2">
        <v>45264.586921296293</v>
      </c>
      <c r="L266" s="1" t="s">
        <v>305</v>
      </c>
      <c r="M266" s="1">
        <v>2</v>
      </c>
      <c r="N266" s="1" t="s">
        <v>70</v>
      </c>
      <c r="O266" s="1" t="s">
        <v>71</v>
      </c>
      <c r="P266" s="1" t="s">
        <v>72</v>
      </c>
      <c r="Q266" s="1" t="s">
        <v>73</v>
      </c>
      <c r="R266" s="1" t="s">
        <v>73</v>
      </c>
      <c r="S266" s="1">
        <v>0</v>
      </c>
      <c r="T266" s="1">
        <v>835175</v>
      </c>
      <c r="U266" s="1">
        <v>0</v>
      </c>
      <c r="V266" s="1">
        <v>2644825</v>
      </c>
      <c r="W266" s="1">
        <v>0</v>
      </c>
      <c r="X266" s="1" t="s">
        <v>73</v>
      </c>
      <c r="Y266" s="1" t="s">
        <v>262</v>
      </c>
      <c r="Z266" s="1" t="s">
        <v>306</v>
      </c>
      <c r="AA266" s="1" t="s">
        <v>307</v>
      </c>
      <c r="AB266" s="1" t="s">
        <v>75</v>
      </c>
      <c r="AC266" s="1"/>
      <c r="AD266" s="1"/>
      <c r="AE266" s="1" t="s">
        <v>65</v>
      </c>
      <c r="AF266" s="79">
        <v>45264</v>
      </c>
      <c r="AG266" s="1" t="s">
        <v>125</v>
      </c>
      <c r="AH266" s="79">
        <v>45264</v>
      </c>
      <c r="AI266" s="1" t="s">
        <v>300</v>
      </c>
      <c r="AJ266" s="79">
        <v>45264</v>
      </c>
      <c r="AK266" s="1"/>
      <c r="AL266" s="79"/>
      <c r="AM266" s="1" t="s">
        <v>66</v>
      </c>
      <c r="AN266" s="79">
        <v>45264</v>
      </c>
      <c r="AO266" s="1" t="s">
        <v>308</v>
      </c>
      <c r="AP266" s="1"/>
      <c r="AQ266" s="1" t="s">
        <v>263</v>
      </c>
      <c r="AR266" s="1">
        <v>4861001</v>
      </c>
      <c r="AS266" s="1">
        <v>0</v>
      </c>
      <c r="AT266" s="1" t="s">
        <v>85</v>
      </c>
      <c r="AU266" s="1">
        <v>2</v>
      </c>
      <c r="AV266" s="1">
        <v>2</v>
      </c>
      <c r="AW266" s="1">
        <v>0</v>
      </c>
      <c r="AX266" s="1">
        <v>1.9541168985597324E-2</v>
      </c>
      <c r="AY266" s="1">
        <v>0</v>
      </c>
      <c r="AZ266" s="1" t="s">
        <v>279</v>
      </c>
      <c r="BA266" s="1">
        <v>14</v>
      </c>
      <c r="BB266" s="1">
        <v>14</v>
      </c>
      <c r="BC266" s="1">
        <v>-24</v>
      </c>
      <c r="BD266" s="1">
        <v>-1</v>
      </c>
      <c r="BE266" s="1">
        <v>1</v>
      </c>
      <c r="BF266" s="1">
        <v>0</v>
      </c>
      <c r="BG266" s="1">
        <v>66</v>
      </c>
      <c r="BH266" s="1" t="s">
        <v>600</v>
      </c>
      <c r="BI266" s="1" t="b">
        <v>1</v>
      </c>
      <c r="BJ266" s="1" t="b">
        <v>1</v>
      </c>
      <c r="BK266" s="1">
        <v>3.1781643519934732E-2</v>
      </c>
      <c r="BL266" s="1">
        <v>0</v>
      </c>
      <c r="BM266" s="1" t="s">
        <v>309</v>
      </c>
      <c r="BN266" s="1"/>
      <c r="BO266" s="1" t="s">
        <v>3713</v>
      </c>
      <c r="BP266" s="1" t="s">
        <v>305</v>
      </c>
    </row>
    <row r="267" spans="1:68" x14ac:dyDescent="0.25">
      <c r="A267" s="1">
        <v>18015</v>
      </c>
      <c r="B267" s="1">
        <v>52972403</v>
      </c>
      <c r="C267" s="1" t="s">
        <v>65</v>
      </c>
      <c r="D267" s="1" t="s">
        <v>80</v>
      </c>
      <c r="E267" s="1">
        <v>80096369</v>
      </c>
      <c r="F267" s="1" t="s">
        <v>66</v>
      </c>
      <c r="G267" s="1">
        <v>89992</v>
      </c>
      <c r="H267" s="1" t="s">
        <v>67</v>
      </c>
      <c r="I267" s="1" t="s">
        <v>243</v>
      </c>
      <c r="J267" s="1" t="s">
        <v>244</v>
      </c>
      <c r="K267" s="2">
        <v>45264.695833333331</v>
      </c>
      <c r="L267" s="1" t="s">
        <v>127</v>
      </c>
      <c r="M267" s="1">
        <v>1</v>
      </c>
      <c r="N267" s="1" t="s">
        <v>70</v>
      </c>
      <c r="O267" s="1" t="s">
        <v>71</v>
      </c>
      <c r="P267" s="1" t="s">
        <v>88</v>
      </c>
      <c r="Q267" s="1" t="s">
        <v>73</v>
      </c>
      <c r="R267" s="1" t="s">
        <v>73</v>
      </c>
      <c r="S267" s="1">
        <v>0</v>
      </c>
      <c r="T267" s="1">
        <v>0</v>
      </c>
      <c r="U267" s="1">
        <v>0</v>
      </c>
      <c r="V267" s="1">
        <v>4115250</v>
      </c>
      <c r="W267" s="1">
        <v>1028850</v>
      </c>
      <c r="X267" s="1" t="s">
        <v>73</v>
      </c>
      <c r="Y267" s="1" t="s">
        <v>74</v>
      </c>
      <c r="Z267" s="1" t="s">
        <v>310</v>
      </c>
      <c r="AA267" s="1" t="s">
        <v>245</v>
      </c>
      <c r="AB267" s="1" t="s">
        <v>75</v>
      </c>
      <c r="AC267" s="1"/>
      <c r="AD267" s="1"/>
      <c r="AE267" s="1" t="s">
        <v>65</v>
      </c>
      <c r="AF267" s="79">
        <v>45264</v>
      </c>
      <c r="AG267" s="1" t="s">
        <v>125</v>
      </c>
      <c r="AH267" s="79">
        <v>45267</v>
      </c>
      <c r="AI267" s="1" t="s">
        <v>277</v>
      </c>
      <c r="AJ267" s="79">
        <v>45267</v>
      </c>
      <c r="AK267" s="1"/>
      <c r="AL267" s="79"/>
      <c r="AM267" s="1" t="s">
        <v>66</v>
      </c>
      <c r="AN267" s="79">
        <v>45267</v>
      </c>
      <c r="AO267" s="1" t="s">
        <v>311</v>
      </c>
      <c r="AP267" s="1"/>
      <c r="AQ267" s="1" t="s">
        <v>93</v>
      </c>
      <c r="AR267" s="1">
        <v>89992</v>
      </c>
      <c r="AS267" s="1" t="s">
        <v>246</v>
      </c>
      <c r="AT267" s="1" t="s">
        <v>85</v>
      </c>
      <c r="AU267" s="1">
        <v>1</v>
      </c>
      <c r="AV267" s="1">
        <v>1</v>
      </c>
      <c r="AW267" s="1">
        <v>0</v>
      </c>
      <c r="AX267" s="1">
        <v>2.7808125810188358</v>
      </c>
      <c r="AY267" s="1">
        <v>2.9166666666666665</v>
      </c>
      <c r="AZ267" s="1" t="s">
        <v>126</v>
      </c>
      <c r="BA267" s="1">
        <v>16</v>
      </c>
      <c r="BB267" s="1">
        <v>14</v>
      </c>
      <c r="BC267" s="1">
        <v>22</v>
      </c>
      <c r="BD267" s="1">
        <v>0.91666666666666663</v>
      </c>
      <c r="BE267" s="1">
        <v>4</v>
      </c>
      <c r="BF267" s="1">
        <v>2.9166666666666665</v>
      </c>
      <c r="BG267" s="1">
        <v>66</v>
      </c>
      <c r="BH267" s="1" t="s">
        <v>600</v>
      </c>
      <c r="BI267" s="1" t="b">
        <v>1</v>
      </c>
      <c r="BJ267" s="1" t="b">
        <v>1</v>
      </c>
      <c r="BK267" s="1">
        <v>2.9025545138865709</v>
      </c>
      <c r="BL267" s="1">
        <v>2.9166666666666665</v>
      </c>
      <c r="BM267" s="1" t="s">
        <v>247</v>
      </c>
      <c r="BN267" s="1"/>
      <c r="BO267" s="1" t="s">
        <v>3714</v>
      </c>
      <c r="BP267" s="1" t="s">
        <v>127</v>
      </c>
    </row>
    <row r="268" spans="1:68" x14ac:dyDescent="0.25">
      <c r="A268" s="1">
        <v>18016</v>
      </c>
      <c r="B268" s="1">
        <v>52972403</v>
      </c>
      <c r="C268" s="1" t="s">
        <v>65</v>
      </c>
      <c r="D268" s="1" t="s">
        <v>1322</v>
      </c>
      <c r="E268" s="1">
        <v>52272753</v>
      </c>
      <c r="F268" s="1" t="s">
        <v>149</v>
      </c>
      <c r="G268" s="1">
        <v>1056001</v>
      </c>
      <c r="H268" s="1" t="s">
        <v>110</v>
      </c>
      <c r="I268" s="1" t="s">
        <v>133</v>
      </c>
      <c r="J268" s="1" t="s">
        <v>140</v>
      </c>
      <c r="K268" s="2">
        <v>45265.385752314818</v>
      </c>
      <c r="L268" s="1" t="s">
        <v>157</v>
      </c>
      <c r="M268" s="1">
        <v>1</v>
      </c>
      <c r="N268" s="1" t="s">
        <v>70</v>
      </c>
      <c r="O268" s="1" t="s">
        <v>71</v>
      </c>
      <c r="P268" s="1" t="s">
        <v>72</v>
      </c>
      <c r="Q268" s="1" t="s">
        <v>73</v>
      </c>
      <c r="R268" s="1" t="s">
        <v>73</v>
      </c>
      <c r="S268" s="1">
        <v>0</v>
      </c>
      <c r="T268" s="1">
        <v>0</v>
      </c>
      <c r="U268" s="1">
        <v>0</v>
      </c>
      <c r="V268" s="1">
        <v>2630500</v>
      </c>
      <c r="W268" s="1">
        <v>0</v>
      </c>
      <c r="X268" s="1" t="s">
        <v>73</v>
      </c>
      <c r="Y268" s="1" t="s">
        <v>74</v>
      </c>
      <c r="Z268" s="1" t="s">
        <v>2090</v>
      </c>
      <c r="AA268" s="1" t="s">
        <v>159</v>
      </c>
      <c r="AB268" s="1" t="s">
        <v>75</v>
      </c>
      <c r="AC268" s="1" t="s">
        <v>149</v>
      </c>
      <c r="AD268" s="1"/>
      <c r="AE268" s="1" t="s">
        <v>65</v>
      </c>
      <c r="AF268" s="79">
        <v>45265</v>
      </c>
      <c r="AG268" s="1" t="s">
        <v>125</v>
      </c>
      <c r="AH268" s="79">
        <v>45267</v>
      </c>
      <c r="AI268" s="1" t="s">
        <v>109</v>
      </c>
      <c r="AJ268" s="79">
        <v>45267</v>
      </c>
      <c r="AK268" s="1"/>
      <c r="AL268" s="79"/>
      <c r="AM268" s="1"/>
      <c r="AN268" s="79"/>
      <c r="AO268" s="1" t="s">
        <v>2091</v>
      </c>
      <c r="AP268" s="1" t="s">
        <v>2092</v>
      </c>
      <c r="AQ268" s="1" t="s">
        <v>77</v>
      </c>
      <c r="AR268" s="1">
        <v>1056001</v>
      </c>
      <c r="AS268" s="1">
        <v>0</v>
      </c>
      <c r="AT268" s="1" t="s">
        <v>1812</v>
      </c>
      <c r="AU268" s="1">
        <v>1</v>
      </c>
      <c r="AV268" s="1">
        <v>0</v>
      </c>
      <c r="AW268" s="1">
        <v>1</v>
      </c>
      <c r="AX268" s="1">
        <v>2.0946666319432552</v>
      </c>
      <c r="AY268" s="1">
        <v>0.625</v>
      </c>
      <c r="AZ268" s="1" t="s">
        <v>921</v>
      </c>
      <c r="BA268" s="1">
        <v>9</v>
      </c>
      <c r="BB268" s="1">
        <v>0</v>
      </c>
      <c r="BC268" s="1">
        <v>15</v>
      </c>
      <c r="BD268" s="1">
        <v>0.625</v>
      </c>
      <c r="BE268" s="1">
        <v>-32317</v>
      </c>
      <c r="BF268" s="1">
        <v>0.625</v>
      </c>
      <c r="BG268" s="1">
        <v>65</v>
      </c>
      <c r="BH268" s="1" t="s">
        <v>600</v>
      </c>
      <c r="BI268" s="1" t="b">
        <v>1</v>
      </c>
      <c r="BJ268" s="1" t="b">
        <v>1</v>
      </c>
      <c r="BK268" s="1">
        <v>-45265.385756828706</v>
      </c>
      <c r="BL268" s="1">
        <v>-32318.375</v>
      </c>
      <c r="BM268" s="1" t="s">
        <v>163</v>
      </c>
      <c r="BN268" s="1"/>
      <c r="BO268" s="1" t="s">
        <v>3715</v>
      </c>
      <c r="BP268" s="1" t="s">
        <v>157</v>
      </c>
    </row>
    <row r="269" spans="1:68" x14ac:dyDescent="0.25">
      <c r="A269" s="1">
        <v>18017</v>
      </c>
      <c r="B269" s="1">
        <v>52972403</v>
      </c>
      <c r="C269" s="1" t="s">
        <v>65</v>
      </c>
      <c r="D269" s="1" t="s">
        <v>1291</v>
      </c>
      <c r="E269" s="1">
        <v>1010233555</v>
      </c>
      <c r="F269" s="1" t="s">
        <v>300</v>
      </c>
      <c r="G269" s="1">
        <v>4861001</v>
      </c>
      <c r="H269" s="1" t="s">
        <v>67</v>
      </c>
      <c r="I269" s="1" t="s">
        <v>296</v>
      </c>
      <c r="J269" s="1" t="s">
        <v>297</v>
      </c>
      <c r="K269" s="2">
        <v>45265.500347222223</v>
      </c>
      <c r="L269" s="1" t="s">
        <v>312</v>
      </c>
      <c r="M269" s="1">
        <v>1</v>
      </c>
      <c r="N269" s="1" t="s">
        <v>70</v>
      </c>
      <c r="O269" s="1" t="s">
        <v>71</v>
      </c>
      <c r="P269" s="1" t="s">
        <v>72</v>
      </c>
      <c r="Q269" s="1" t="s">
        <v>73</v>
      </c>
      <c r="R269" s="1" t="s">
        <v>73</v>
      </c>
      <c r="S269" s="1">
        <v>0</v>
      </c>
      <c r="T269" s="1">
        <v>0</v>
      </c>
      <c r="U269" s="1">
        <v>0</v>
      </c>
      <c r="V269" s="1">
        <v>6707626</v>
      </c>
      <c r="W269" s="1">
        <v>0</v>
      </c>
      <c r="X269" s="1" t="s">
        <v>73</v>
      </c>
      <c r="Y269" s="1" t="s">
        <v>262</v>
      </c>
      <c r="Z269" s="1" t="s">
        <v>2093</v>
      </c>
      <c r="AA269" s="1" t="s">
        <v>299</v>
      </c>
      <c r="AB269" s="1" t="s">
        <v>75</v>
      </c>
      <c r="AC269" s="1"/>
      <c r="AD269" s="1" t="s">
        <v>125</v>
      </c>
      <c r="AE269" s="1" t="s">
        <v>65</v>
      </c>
      <c r="AF269" s="79">
        <v>45265</v>
      </c>
      <c r="AG269" s="1"/>
      <c r="AH269" s="79"/>
      <c r="AI269" s="1"/>
      <c r="AJ269" s="79"/>
      <c r="AK269" s="1"/>
      <c r="AL269" s="79"/>
      <c r="AM269" s="1"/>
      <c r="AN269" s="79"/>
      <c r="AO269" s="1" t="s">
        <v>2094</v>
      </c>
      <c r="AP269" s="1"/>
      <c r="AQ269" s="1" t="s">
        <v>263</v>
      </c>
      <c r="AR269" s="1">
        <v>4861001</v>
      </c>
      <c r="AS269" s="1">
        <v>0</v>
      </c>
      <c r="AT269" s="1" t="s">
        <v>1812</v>
      </c>
      <c r="AU269" s="1">
        <v>1</v>
      </c>
      <c r="AV269" s="1">
        <v>0</v>
      </c>
      <c r="AW269" s="1">
        <v>1</v>
      </c>
      <c r="AX269" s="1">
        <v>0</v>
      </c>
      <c r="AY269" s="1">
        <v>0.5</v>
      </c>
      <c r="AZ269" s="1" t="s">
        <v>279</v>
      </c>
      <c r="BA269" s="1">
        <v>12</v>
      </c>
      <c r="BB269" s="1">
        <v>0</v>
      </c>
      <c r="BC269" s="1">
        <v>12</v>
      </c>
      <c r="BD269" s="1">
        <v>0.5</v>
      </c>
      <c r="BE269" s="1">
        <v>-32317</v>
      </c>
      <c r="BF269" s="1">
        <v>0.5</v>
      </c>
      <c r="BG269" s="1">
        <v>65</v>
      </c>
      <c r="BH269" s="1" t="s">
        <v>600</v>
      </c>
      <c r="BI269" s="1" t="b">
        <v>1</v>
      </c>
      <c r="BJ269" s="1" t="b">
        <v>1</v>
      </c>
      <c r="BK269" s="1">
        <v>-45265.500359872683</v>
      </c>
      <c r="BL269" s="1">
        <v>-32318.5</v>
      </c>
      <c r="BM269" s="1" t="s">
        <v>313</v>
      </c>
      <c r="BN269" s="1"/>
      <c r="BO269" s="1" t="s">
        <v>3716</v>
      </c>
      <c r="BP269" s="1" t="s">
        <v>312</v>
      </c>
    </row>
    <row r="270" spans="1:68" x14ac:dyDescent="0.25">
      <c r="A270" s="1">
        <v>18018</v>
      </c>
      <c r="B270" s="1">
        <v>52972403</v>
      </c>
      <c r="C270" s="1" t="s">
        <v>65</v>
      </c>
      <c r="D270" s="1" t="s">
        <v>80</v>
      </c>
      <c r="E270" s="1"/>
      <c r="F270" s="1"/>
      <c r="G270" s="1">
        <v>1060001</v>
      </c>
      <c r="H270" s="1" t="s">
        <v>110</v>
      </c>
      <c r="I270" s="1" t="s">
        <v>133</v>
      </c>
      <c r="J270" s="1" t="s">
        <v>134</v>
      </c>
      <c r="K270" s="2">
        <v>45266.331793981481</v>
      </c>
      <c r="L270" s="1" t="s">
        <v>314</v>
      </c>
      <c r="M270" s="1">
        <v>1</v>
      </c>
      <c r="N270" s="1" t="s">
        <v>70</v>
      </c>
      <c r="O270" s="1" t="s">
        <v>71</v>
      </c>
      <c r="P270" s="1" t="s">
        <v>72</v>
      </c>
      <c r="Q270" s="1" t="s">
        <v>73</v>
      </c>
      <c r="R270" s="1" t="s">
        <v>73</v>
      </c>
      <c r="S270" s="1">
        <v>0</v>
      </c>
      <c r="T270" s="1">
        <v>0</v>
      </c>
      <c r="U270" s="1">
        <v>0</v>
      </c>
      <c r="V270" s="1">
        <v>2445100</v>
      </c>
      <c r="W270" s="1">
        <v>0</v>
      </c>
      <c r="X270" s="1" t="s">
        <v>73</v>
      </c>
      <c r="Y270" s="1" t="s">
        <v>89</v>
      </c>
      <c r="Z270" s="1" t="s">
        <v>315</v>
      </c>
      <c r="AA270" s="1" t="s">
        <v>271</v>
      </c>
      <c r="AB270" s="1" t="s">
        <v>316</v>
      </c>
      <c r="AC270" s="1"/>
      <c r="AD270" s="1"/>
      <c r="AE270" s="1" t="s">
        <v>65</v>
      </c>
      <c r="AF270" s="79">
        <v>45266</v>
      </c>
      <c r="AG270" s="1" t="s">
        <v>76</v>
      </c>
      <c r="AH270" s="79">
        <v>45274</v>
      </c>
      <c r="AI270" s="1"/>
      <c r="AJ270" s="79"/>
      <c r="AK270" s="1"/>
      <c r="AL270" s="79"/>
      <c r="AM270" s="1" t="s">
        <v>109</v>
      </c>
      <c r="AN270" s="79">
        <v>45274</v>
      </c>
      <c r="AO270" s="1" t="s">
        <v>317</v>
      </c>
      <c r="AP270" s="1"/>
      <c r="AQ270" s="1" t="s">
        <v>93</v>
      </c>
      <c r="AR270" s="1">
        <v>1060001</v>
      </c>
      <c r="AS270" s="1" t="s">
        <v>3935</v>
      </c>
      <c r="AT270" s="1" t="s">
        <v>85</v>
      </c>
      <c r="AU270" s="1">
        <v>1</v>
      </c>
      <c r="AV270" s="1">
        <v>1</v>
      </c>
      <c r="AW270" s="1">
        <v>0</v>
      </c>
      <c r="AX270" s="1">
        <v>8.101312731487269</v>
      </c>
      <c r="AY270" s="1">
        <v>5.375</v>
      </c>
      <c r="AZ270" s="1" t="s">
        <v>930</v>
      </c>
      <c r="BA270" s="1">
        <v>7</v>
      </c>
      <c r="BB270" s="1">
        <v>16</v>
      </c>
      <c r="BC270" s="1">
        <v>9</v>
      </c>
      <c r="BD270" s="1">
        <v>0.375</v>
      </c>
      <c r="BE270" s="1">
        <v>6</v>
      </c>
      <c r="BF270" s="1">
        <v>5.375</v>
      </c>
      <c r="BG270" s="1">
        <v>64</v>
      </c>
      <c r="BH270" s="1" t="s">
        <v>600</v>
      </c>
      <c r="BI270" s="1" t="b">
        <v>1</v>
      </c>
      <c r="BJ270" s="1" t="b">
        <v>1</v>
      </c>
      <c r="BK270" s="1">
        <v>8.3465593750006519</v>
      </c>
      <c r="BL270" s="1">
        <v>5.375</v>
      </c>
      <c r="BM270" s="1" t="s">
        <v>320</v>
      </c>
      <c r="BN270" s="1"/>
      <c r="BO270" s="1" t="s">
        <v>3717</v>
      </c>
      <c r="BP270" s="1" t="s">
        <v>314</v>
      </c>
    </row>
    <row r="271" spans="1:68" x14ac:dyDescent="0.25">
      <c r="A271" s="1">
        <v>18019</v>
      </c>
      <c r="B271" s="1">
        <v>52972403</v>
      </c>
      <c r="C271" s="1" t="s">
        <v>65</v>
      </c>
      <c r="D271" s="1" t="s">
        <v>1322</v>
      </c>
      <c r="E271" s="1">
        <v>52272753</v>
      </c>
      <c r="F271" s="1" t="s">
        <v>149</v>
      </c>
      <c r="G271" s="1">
        <v>1512001</v>
      </c>
      <c r="H271" s="1" t="s">
        <v>110</v>
      </c>
      <c r="I271" s="1" t="s">
        <v>111</v>
      </c>
      <c r="J271" s="1" t="s">
        <v>112</v>
      </c>
      <c r="K271" s="2">
        <v>45266.600856481484</v>
      </c>
      <c r="L271" s="1" t="s">
        <v>321</v>
      </c>
      <c r="M271" s="1">
        <v>1</v>
      </c>
      <c r="N271" s="1" t="s">
        <v>70</v>
      </c>
      <c r="O271" s="1" t="s">
        <v>71</v>
      </c>
      <c r="P271" s="1" t="s">
        <v>322</v>
      </c>
      <c r="Q271" s="1" t="s">
        <v>73</v>
      </c>
      <c r="R271" s="1" t="s">
        <v>73</v>
      </c>
      <c r="S271" s="1">
        <v>0</v>
      </c>
      <c r="T271" s="1">
        <v>0</v>
      </c>
      <c r="U271" s="1">
        <v>0</v>
      </c>
      <c r="V271" s="1">
        <v>1192800</v>
      </c>
      <c r="W271" s="1">
        <v>0</v>
      </c>
      <c r="X271" s="1" t="s">
        <v>73</v>
      </c>
      <c r="Y271" s="1" t="s">
        <v>74</v>
      </c>
      <c r="Z271" s="1" t="s">
        <v>2095</v>
      </c>
      <c r="AA271" s="1" t="s">
        <v>2096</v>
      </c>
      <c r="AB271" s="1" t="s">
        <v>75</v>
      </c>
      <c r="AC271" s="1"/>
      <c r="AD271" s="1"/>
      <c r="AE271" s="1" t="s">
        <v>65</v>
      </c>
      <c r="AF271" s="79">
        <v>45266</v>
      </c>
      <c r="AG271" s="1" t="s">
        <v>76</v>
      </c>
      <c r="AH271" s="79">
        <v>45267</v>
      </c>
      <c r="AI271" s="1" t="s">
        <v>109</v>
      </c>
      <c r="AJ271" s="79">
        <v>45271</v>
      </c>
      <c r="AK271" s="1"/>
      <c r="AL271" s="79"/>
      <c r="AM271" s="1"/>
      <c r="AN271" s="79"/>
      <c r="AO271" s="1" t="s">
        <v>2097</v>
      </c>
      <c r="AP271" s="1"/>
      <c r="AQ271" s="1" t="s">
        <v>77</v>
      </c>
      <c r="AR271" s="1">
        <v>1512001</v>
      </c>
      <c r="AS271" s="1">
        <v>0</v>
      </c>
      <c r="AT271" s="1" t="s">
        <v>1812</v>
      </c>
      <c r="AU271" s="1">
        <v>1</v>
      </c>
      <c r="AV271" s="1">
        <v>0</v>
      </c>
      <c r="AW271" s="1">
        <v>1</v>
      </c>
      <c r="AX271" s="1">
        <v>1.2154665509224287</v>
      </c>
      <c r="AY271" s="1">
        <v>0.41666666666666669</v>
      </c>
      <c r="AZ271" s="1" t="s">
        <v>3951</v>
      </c>
      <c r="BA271" s="1">
        <v>14</v>
      </c>
      <c r="BB271" s="1">
        <v>0</v>
      </c>
      <c r="BC271" s="1">
        <v>10</v>
      </c>
      <c r="BD271" s="1">
        <v>0.41666666666666669</v>
      </c>
      <c r="BE271" s="1">
        <v>-32318</v>
      </c>
      <c r="BF271" s="1">
        <v>0.41666666666666669</v>
      </c>
      <c r="BG271" s="1">
        <v>64</v>
      </c>
      <c r="BH271" s="1" t="s">
        <v>600</v>
      </c>
      <c r="BI271" s="1" t="b">
        <v>1</v>
      </c>
      <c r="BJ271" s="1" t="b">
        <v>1</v>
      </c>
      <c r="BK271" s="1">
        <v>-45266.600857673613</v>
      </c>
      <c r="BL271" s="1">
        <v>-32319.583333333332</v>
      </c>
      <c r="BM271" s="1" t="s">
        <v>323</v>
      </c>
      <c r="BN271" s="1"/>
      <c r="BO271" s="1" t="s">
        <v>3718</v>
      </c>
      <c r="BP271" s="1" t="s">
        <v>321</v>
      </c>
    </row>
    <row r="272" spans="1:68" x14ac:dyDescent="0.25">
      <c r="A272" s="1">
        <v>18020</v>
      </c>
      <c r="B272" s="1">
        <v>52972403</v>
      </c>
      <c r="C272" s="1" t="s">
        <v>65</v>
      </c>
      <c r="D272" s="1" t="s">
        <v>80</v>
      </c>
      <c r="E272" s="1"/>
      <c r="F272" s="1"/>
      <c r="G272" s="1">
        <v>4025001</v>
      </c>
      <c r="H272" s="1" t="s">
        <v>67</v>
      </c>
      <c r="I272" s="1" t="s">
        <v>325</v>
      </c>
      <c r="J272" s="1" t="s">
        <v>326</v>
      </c>
      <c r="K272" s="2">
        <v>45266.61959490741</v>
      </c>
      <c r="L272" s="1" t="s">
        <v>835</v>
      </c>
      <c r="M272" s="1">
        <v>1</v>
      </c>
      <c r="N272" s="1" t="s">
        <v>70</v>
      </c>
      <c r="O272" s="1" t="s">
        <v>71</v>
      </c>
      <c r="P272" s="1" t="s">
        <v>88</v>
      </c>
      <c r="Q272" s="1" t="s">
        <v>73</v>
      </c>
      <c r="R272" s="1" t="s">
        <v>73</v>
      </c>
      <c r="S272" s="1">
        <v>0</v>
      </c>
      <c r="T272" s="1">
        <v>0</v>
      </c>
      <c r="U272" s="1">
        <v>0</v>
      </c>
      <c r="V272" s="1">
        <v>1353600</v>
      </c>
      <c r="W272" s="1">
        <v>0</v>
      </c>
      <c r="X272" s="1" t="s">
        <v>73</v>
      </c>
      <c r="Y272" s="1" t="s">
        <v>89</v>
      </c>
      <c r="Z272" s="1" t="s">
        <v>2098</v>
      </c>
      <c r="AA272" s="1" t="s">
        <v>136</v>
      </c>
      <c r="AB272" s="1" t="s">
        <v>2099</v>
      </c>
      <c r="AC272" s="1"/>
      <c r="AD272" s="1"/>
      <c r="AE272" s="1" t="s">
        <v>65</v>
      </c>
      <c r="AF272" s="79">
        <v>45266</v>
      </c>
      <c r="AG272" s="1" t="s">
        <v>76</v>
      </c>
      <c r="AH272" s="79">
        <v>45274</v>
      </c>
      <c r="AI272" s="1"/>
      <c r="AJ272" s="79"/>
      <c r="AK272" s="1"/>
      <c r="AL272" s="79"/>
      <c r="AM272" s="1" t="s">
        <v>324</v>
      </c>
      <c r="AN272" s="79">
        <v>45275</v>
      </c>
      <c r="AO272" s="1" t="s">
        <v>2100</v>
      </c>
      <c r="AP272" s="1"/>
      <c r="AQ272" s="1" t="s">
        <v>93</v>
      </c>
      <c r="AR272" s="1">
        <v>4025001</v>
      </c>
      <c r="AS272" s="1" t="s">
        <v>3953</v>
      </c>
      <c r="AT272" s="1" t="s">
        <v>1812</v>
      </c>
      <c r="AU272" s="1">
        <v>1</v>
      </c>
      <c r="AV272" s="1">
        <v>0</v>
      </c>
      <c r="AW272" s="1">
        <v>1</v>
      </c>
      <c r="AX272" s="1">
        <v>7.8164222569466801</v>
      </c>
      <c r="AY272" s="1">
        <v>5.75</v>
      </c>
      <c r="AZ272" s="1" t="s">
        <v>492</v>
      </c>
      <c r="BA272" s="1">
        <v>14</v>
      </c>
      <c r="BB272" s="1">
        <v>8</v>
      </c>
      <c r="BC272" s="1">
        <v>18</v>
      </c>
      <c r="BD272" s="1">
        <v>0.75</v>
      </c>
      <c r="BE272" s="1">
        <v>7</v>
      </c>
      <c r="BF272" s="1">
        <v>5.75</v>
      </c>
      <c r="BG272" s="1">
        <v>64</v>
      </c>
      <c r="BH272" s="1" t="s">
        <v>600</v>
      </c>
      <c r="BI272" s="1" t="b">
        <v>1</v>
      </c>
      <c r="BJ272" s="1" t="b">
        <v>1</v>
      </c>
      <c r="BK272" s="1">
        <v>8.7196836805596831</v>
      </c>
      <c r="BL272" s="1">
        <v>5.75</v>
      </c>
      <c r="BM272" s="1" t="s">
        <v>1392</v>
      </c>
      <c r="BN272" s="1"/>
      <c r="BO272" s="1" t="s">
        <v>3719</v>
      </c>
      <c r="BP272" s="1" t="s">
        <v>835</v>
      </c>
    </row>
    <row r="273" spans="1:68" x14ac:dyDescent="0.25">
      <c r="A273" s="1">
        <v>18021</v>
      </c>
      <c r="B273" s="1">
        <v>52972403</v>
      </c>
      <c r="C273" s="1" t="s">
        <v>65</v>
      </c>
      <c r="D273" s="1" t="s">
        <v>80</v>
      </c>
      <c r="E273" s="1"/>
      <c r="F273" s="1"/>
      <c r="G273" s="1">
        <v>4025001</v>
      </c>
      <c r="H273" s="1" t="s">
        <v>67</v>
      </c>
      <c r="I273" s="1" t="s">
        <v>325</v>
      </c>
      <c r="J273" s="1" t="s">
        <v>326</v>
      </c>
      <c r="K273" s="2">
        <v>45266.677835648145</v>
      </c>
      <c r="L273" s="1" t="s">
        <v>1894</v>
      </c>
      <c r="M273" s="1">
        <v>1</v>
      </c>
      <c r="N273" s="1" t="s">
        <v>70</v>
      </c>
      <c r="O273" s="1" t="s">
        <v>71</v>
      </c>
      <c r="P273" s="1" t="s">
        <v>88</v>
      </c>
      <c r="Q273" s="1" t="s">
        <v>73</v>
      </c>
      <c r="R273" s="1" t="s">
        <v>73</v>
      </c>
      <c r="S273" s="1">
        <v>0</v>
      </c>
      <c r="T273" s="1">
        <v>0</v>
      </c>
      <c r="U273" s="1">
        <v>0</v>
      </c>
      <c r="V273" s="1">
        <v>5300000</v>
      </c>
      <c r="W273" s="1">
        <v>0</v>
      </c>
      <c r="X273" s="1" t="s">
        <v>73</v>
      </c>
      <c r="Y273" s="1" t="s">
        <v>89</v>
      </c>
      <c r="Z273" s="1" t="s">
        <v>2101</v>
      </c>
      <c r="AA273" s="1" t="s">
        <v>136</v>
      </c>
      <c r="AB273" s="1" t="s">
        <v>1896</v>
      </c>
      <c r="AC273" s="1"/>
      <c r="AD273" s="1"/>
      <c r="AE273" s="1" t="s">
        <v>65</v>
      </c>
      <c r="AF273" s="79">
        <v>45266</v>
      </c>
      <c r="AG273" s="1" t="s">
        <v>76</v>
      </c>
      <c r="AH273" s="79">
        <v>45267</v>
      </c>
      <c r="AI273" s="1"/>
      <c r="AJ273" s="79"/>
      <c r="AK273" s="1"/>
      <c r="AL273" s="79"/>
      <c r="AM273" s="1" t="s">
        <v>324</v>
      </c>
      <c r="AN273" s="79">
        <v>45271</v>
      </c>
      <c r="AO273" s="1" t="s">
        <v>2102</v>
      </c>
      <c r="AP273" s="1"/>
      <c r="AQ273" s="1" t="s">
        <v>93</v>
      </c>
      <c r="AR273" s="1">
        <v>4025001</v>
      </c>
      <c r="AS273" s="1" t="s">
        <v>3954</v>
      </c>
      <c r="AT273" s="1" t="s">
        <v>1812</v>
      </c>
      <c r="AU273" s="1">
        <v>1</v>
      </c>
      <c r="AV273" s="1">
        <v>0</v>
      </c>
      <c r="AW273" s="1">
        <v>1</v>
      </c>
      <c r="AX273" s="1">
        <v>1.1744285416716593</v>
      </c>
      <c r="AY273" s="1">
        <v>1.7916666666666665</v>
      </c>
      <c r="AZ273" s="1" t="s">
        <v>492</v>
      </c>
      <c r="BA273" s="1">
        <v>16</v>
      </c>
      <c r="BB273" s="1">
        <v>11</v>
      </c>
      <c r="BC273" s="1">
        <v>19</v>
      </c>
      <c r="BD273" s="1">
        <v>0.79166666666666663</v>
      </c>
      <c r="BE273" s="1">
        <v>3</v>
      </c>
      <c r="BF273" s="1">
        <v>1.7916666666666665</v>
      </c>
      <c r="BG273" s="1">
        <v>64</v>
      </c>
      <c r="BH273" s="1" t="s">
        <v>600</v>
      </c>
      <c r="BI273" s="1" t="b">
        <v>1</v>
      </c>
      <c r="BJ273" s="1" t="b">
        <v>1</v>
      </c>
      <c r="BK273" s="1">
        <v>4.7877225694464869</v>
      </c>
      <c r="BL273" s="1">
        <v>1.7916666666666665</v>
      </c>
      <c r="BM273" s="1" t="s">
        <v>1398</v>
      </c>
      <c r="BN273" s="1"/>
      <c r="BO273" s="1" t="s">
        <v>3720</v>
      </c>
      <c r="BP273" s="1" t="s">
        <v>1894</v>
      </c>
    </row>
    <row r="274" spans="1:68" x14ac:dyDescent="0.25">
      <c r="A274" s="1">
        <v>18022</v>
      </c>
      <c r="B274" s="1">
        <v>52972403</v>
      </c>
      <c r="C274" s="1" t="s">
        <v>65</v>
      </c>
      <c r="D274" s="1" t="s">
        <v>80</v>
      </c>
      <c r="E274" s="1"/>
      <c r="F274" s="1"/>
      <c r="G274" s="1">
        <v>4025001</v>
      </c>
      <c r="H274" s="1" t="s">
        <v>67</v>
      </c>
      <c r="I274" s="1" t="s">
        <v>325</v>
      </c>
      <c r="J274" s="1" t="s">
        <v>326</v>
      </c>
      <c r="K274" s="2">
        <v>45266.721944444442</v>
      </c>
      <c r="L274" s="1" t="s">
        <v>328</v>
      </c>
      <c r="M274" s="1">
        <v>1</v>
      </c>
      <c r="N274" s="1" t="s">
        <v>70</v>
      </c>
      <c r="O274" s="1" t="s">
        <v>71</v>
      </c>
      <c r="P274" s="1" t="s">
        <v>88</v>
      </c>
      <c r="Q274" s="1" t="s">
        <v>73</v>
      </c>
      <c r="R274" s="1" t="s">
        <v>73</v>
      </c>
      <c r="S274" s="1">
        <v>0</v>
      </c>
      <c r="T274" s="1">
        <v>0</v>
      </c>
      <c r="U274" s="1">
        <v>0</v>
      </c>
      <c r="V274" s="1">
        <v>1304800</v>
      </c>
      <c r="W274" s="1">
        <v>0</v>
      </c>
      <c r="X274" s="1" t="s">
        <v>73</v>
      </c>
      <c r="Y274" s="1" t="s">
        <v>89</v>
      </c>
      <c r="Z274" s="1" t="s">
        <v>329</v>
      </c>
      <c r="AA274" s="1" t="s">
        <v>151</v>
      </c>
      <c r="AB274" s="1" t="s">
        <v>330</v>
      </c>
      <c r="AC274" s="1"/>
      <c r="AD274" s="1"/>
      <c r="AE274" s="1" t="s">
        <v>65</v>
      </c>
      <c r="AF274" s="79">
        <v>45266</v>
      </c>
      <c r="AG274" s="1" t="s">
        <v>76</v>
      </c>
      <c r="AH274" s="79">
        <v>45274</v>
      </c>
      <c r="AI274" s="1"/>
      <c r="AJ274" s="79"/>
      <c r="AK274" s="1"/>
      <c r="AL274" s="79"/>
      <c r="AM274" s="1" t="s">
        <v>324</v>
      </c>
      <c r="AN274" s="79">
        <v>45275</v>
      </c>
      <c r="AO274" s="1" t="s">
        <v>331</v>
      </c>
      <c r="AP274" s="1"/>
      <c r="AQ274" s="1" t="s">
        <v>93</v>
      </c>
      <c r="AR274" s="1">
        <v>4025001</v>
      </c>
      <c r="AS274" s="1" t="s">
        <v>2229</v>
      </c>
      <c r="AT274" s="1" t="s">
        <v>85</v>
      </c>
      <c r="AU274" s="1">
        <v>1</v>
      </c>
      <c r="AV274" s="1">
        <v>1</v>
      </c>
      <c r="AW274" s="1">
        <v>0</v>
      </c>
      <c r="AX274" s="1">
        <v>7.7149537037039408</v>
      </c>
      <c r="AY274" s="1">
        <v>5.625</v>
      </c>
      <c r="AZ274" s="1" t="s">
        <v>492</v>
      </c>
      <c r="BA274" s="1">
        <v>17</v>
      </c>
      <c r="BB274" s="1">
        <v>8</v>
      </c>
      <c r="BC274" s="1">
        <v>15</v>
      </c>
      <c r="BD274" s="1">
        <v>0.625</v>
      </c>
      <c r="BE274" s="1">
        <v>7</v>
      </c>
      <c r="BF274" s="1">
        <v>5.625</v>
      </c>
      <c r="BG274" s="1">
        <v>64</v>
      </c>
      <c r="BH274" s="1" t="s">
        <v>600</v>
      </c>
      <c r="BI274" s="1" t="b">
        <v>1</v>
      </c>
      <c r="BJ274" s="1" t="b">
        <v>1</v>
      </c>
      <c r="BK274" s="1">
        <v>8.6171635763894301</v>
      </c>
      <c r="BL274" s="1">
        <v>5.625</v>
      </c>
      <c r="BM274" s="1" t="s">
        <v>333</v>
      </c>
      <c r="BN274" s="1"/>
      <c r="BO274" s="1" t="s">
        <v>3721</v>
      </c>
      <c r="BP274" s="1" t="s">
        <v>328</v>
      </c>
    </row>
    <row r="275" spans="1:68" x14ac:dyDescent="0.25">
      <c r="A275" s="1">
        <v>18023</v>
      </c>
      <c r="B275" s="1">
        <v>52972403</v>
      </c>
      <c r="C275" s="1" t="s">
        <v>65</v>
      </c>
      <c r="D275" s="1" t="s">
        <v>80</v>
      </c>
      <c r="E275" s="1">
        <v>80096369</v>
      </c>
      <c r="F275" s="1" t="s">
        <v>66</v>
      </c>
      <c r="G275" s="1">
        <v>4861001</v>
      </c>
      <c r="H275" s="1" t="s">
        <v>67</v>
      </c>
      <c r="I275" s="1" t="s">
        <v>296</v>
      </c>
      <c r="J275" s="1" t="s">
        <v>297</v>
      </c>
      <c r="K275" s="2">
        <v>45267.688310185185</v>
      </c>
      <c r="L275" s="1" t="s">
        <v>312</v>
      </c>
      <c r="M275" s="1">
        <v>1</v>
      </c>
      <c r="N275" s="1" t="s">
        <v>70</v>
      </c>
      <c r="O275" s="1" t="s">
        <v>71</v>
      </c>
      <c r="P275" s="1" t="s">
        <v>72</v>
      </c>
      <c r="Q275" s="1" t="s">
        <v>73</v>
      </c>
      <c r="R275" s="1" t="s">
        <v>73</v>
      </c>
      <c r="S275" s="1">
        <v>0</v>
      </c>
      <c r="T275" s="1">
        <v>0</v>
      </c>
      <c r="U275" s="1">
        <v>0</v>
      </c>
      <c r="V275" s="1">
        <v>5568000</v>
      </c>
      <c r="W275" s="1">
        <v>0</v>
      </c>
      <c r="X275" s="1" t="s">
        <v>73</v>
      </c>
      <c r="Y275" s="1" t="s">
        <v>262</v>
      </c>
      <c r="Z275" s="1" t="s">
        <v>334</v>
      </c>
      <c r="AA275" s="1" t="s">
        <v>299</v>
      </c>
      <c r="AB275" s="1" t="s">
        <v>75</v>
      </c>
      <c r="AC275" s="1"/>
      <c r="AD275" s="1"/>
      <c r="AE275" s="1" t="s">
        <v>65</v>
      </c>
      <c r="AF275" s="79">
        <v>45267</v>
      </c>
      <c r="AG275" s="1" t="s">
        <v>125</v>
      </c>
      <c r="AH275" s="79">
        <v>45267</v>
      </c>
      <c r="AI275" s="1" t="s">
        <v>300</v>
      </c>
      <c r="AJ275" s="79">
        <v>45267</v>
      </c>
      <c r="AK275" s="1"/>
      <c r="AL275" s="79"/>
      <c r="AM275" s="1" t="s">
        <v>66</v>
      </c>
      <c r="AN275" s="79">
        <v>45267</v>
      </c>
      <c r="AO275" s="1" t="s">
        <v>335</v>
      </c>
      <c r="AP275" s="1"/>
      <c r="AQ275" s="1" t="s">
        <v>263</v>
      </c>
      <c r="AR275" s="1">
        <v>4861001</v>
      </c>
      <c r="AS275" s="1">
        <v>0</v>
      </c>
      <c r="AT275" s="1" t="s">
        <v>85</v>
      </c>
      <c r="AU275" s="1">
        <v>1</v>
      </c>
      <c r="AV275" s="1">
        <v>1</v>
      </c>
      <c r="AW275" s="1">
        <v>0</v>
      </c>
      <c r="AX275" s="1">
        <v>2.9240196752652992E-2</v>
      </c>
      <c r="AY275" s="1">
        <v>4.1666666666666664E-2</v>
      </c>
      <c r="AZ275" s="1" t="s">
        <v>279</v>
      </c>
      <c r="BA275" s="1">
        <v>16</v>
      </c>
      <c r="BB275" s="1">
        <v>17</v>
      </c>
      <c r="BC275" s="1">
        <v>1</v>
      </c>
      <c r="BD275" s="1">
        <v>4.1666666666666664E-2</v>
      </c>
      <c r="BE275" s="1">
        <v>1</v>
      </c>
      <c r="BF275" s="1">
        <v>4.1666666666666664E-2</v>
      </c>
      <c r="BG275" s="1">
        <v>63</v>
      </c>
      <c r="BH275" s="1" t="s">
        <v>600</v>
      </c>
      <c r="BI275" s="1" t="b">
        <v>1</v>
      </c>
      <c r="BJ275" s="1" t="b">
        <v>1</v>
      </c>
      <c r="BK275" s="1">
        <v>5.5650347218033858E-2</v>
      </c>
      <c r="BL275" s="1">
        <v>4.1666666666666664E-2</v>
      </c>
      <c r="BM275" s="1" t="s">
        <v>313</v>
      </c>
      <c r="BN275" s="1"/>
      <c r="BO275" s="1" t="s">
        <v>3722</v>
      </c>
      <c r="BP275" s="1" t="s">
        <v>312</v>
      </c>
    </row>
    <row r="276" spans="1:68" x14ac:dyDescent="0.25">
      <c r="A276" s="1">
        <v>18024</v>
      </c>
      <c r="B276" s="1">
        <v>52972403</v>
      </c>
      <c r="C276" s="1" t="s">
        <v>65</v>
      </c>
      <c r="D276" s="1" t="s">
        <v>1322</v>
      </c>
      <c r="E276" s="1">
        <v>52272753</v>
      </c>
      <c r="F276" s="1" t="s">
        <v>149</v>
      </c>
      <c r="G276" s="1">
        <v>1512001</v>
      </c>
      <c r="H276" s="1" t="s">
        <v>110</v>
      </c>
      <c r="I276" s="1" t="s">
        <v>111</v>
      </c>
      <c r="J276" s="1" t="s">
        <v>112</v>
      </c>
      <c r="K276" s="2">
        <v>45267.726122685184</v>
      </c>
      <c r="L276" s="1" t="s">
        <v>321</v>
      </c>
      <c r="M276" s="1">
        <v>3</v>
      </c>
      <c r="N276" s="1" t="s">
        <v>70</v>
      </c>
      <c r="O276" s="1" t="s">
        <v>71</v>
      </c>
      <c r="P276" s="1" t="s">
        <v>322</v>
      </c>
      <c r="Q276" s="1" t="s">
        <v>73</v>
      </c>
      <c r="R276" s="1" t="s">
        <v>73</v>
      </c>
      <c r="S276" s="1">
        <v>0</v>
      </c>
      <c r="T276" s="1">
        <v>0</v>
      </c>
      <c r="U276" s="1">
        <v>0</v>
      </c>
      <c r="V276" s="1">
        <v>1192800</v>
      </c>
      <c r="W276" s="1">
        <v>0</v>
      </c>
      <c r="X276" s="1" t="s">
        <v>73</v>
      </c>
      <c r="Y276" s="1" t="s">
        <v>74</v>
      </c>
      <c r="Z276" s="1" t="s">
        <v>2103</v>
      </c>
      <c r="AA276" s="1" t="s">
        <v>2096</v>
      </c>
      <c r="AB276" s="1" t="s">
        <v>75</v>
      </c>
      <c r="AC276" s="1" t="s">
        <v>149</v>
      </c>
      <c r="AD276" s="1"/>
      <c r="AE276" s="1" t="s">
        <v>65</v>
      </c>
      <c r="AF276" s="79">
        <v>45267</v>
      </c>
      <c r="AG276" s="1" t="s">
        <v>76</v>
      </c>
      <c r="AH276" s="79">
        <v>45267</v>
      </c>
      <c r="AI276" s="1" t="s">
        <v>109</v>
      </c>
      <c r="AJ276" s="79">
        <v>45272</v>
      </c>
      <c r="AK276" s="1"/>
      <c r="AL276" s="79"/>
      <c r="AM276" s="1"/>
      <c r="AN276" s="79"/>
      <c r="AO276" s="1" t="s">
        <v>2104</v>
      </c>
      <c r="AP276" s="1" t="s">
        <v>2105</v>
      </c>
      <c r="AQ276" s="1" t="s">
        <v>77</v>
      </c>
      <c r="AR276" s="1">
        <v>1512001</v>
      </c>
      <c r="AS276" s="1">
        <v>0</v>
      </c>
      <c r="AT276" s="1" t="s">
        <v>1812</v>
      </c>
      <c r="AU276" s="1">
        <v>3</v>
      </c>
      <c r="AV276" s="1">
        <v>0</v>
      </c>
      <c r="AW276" s="1">
        <v>3</v>
      </c>
      <c r="AX276" s="1">
        <v>0.13177553241257556</v>
      </c>
      <c r="AY276" s="1">
        <v>0.29166666666666669</v>
      </c>
      <c r="AZ276" s="1" t="s">
        <v>3951</v>
      </c>
      <c r="BA276" s="1">
        <v>17</v>
      </c>
      <c r="BB276" s="1">
        <v>0</v>
      </c>
      <c r="BC276" s="1">
        <v>7</v>
      </c>
      <c r="BD276" s="1">
        <v>0.29166666666666669</v>
      </c>
      <c r="BE276" s="1">
        <v>-32319</v>
      </c>
      <c r="BF276" s="1">
        <v>0.29166666666666669</v>
      </c>
      <c r="BG276" s="1">
        <v>63</v>
      </c>
      <c r="BH276" s="1" t="s">
        <v>600</v>
      </c>
      <c r="BI276" s="1" t="b">
        <v>1</v>
      </c>
      <c r="BJ276" s="1" t="b">
        <v>1</v>
      </c>
      <c r="BK276" s="1">
        <v>-45267.726127627313</v>
      </c>
      <c r="BL276" s="1">
        <v>-32320.708333333332</v>
      </c>
      <c r="BM276" s="1" t="s">
        <v>323</v>
      </c>
      <c r="BN276" s="1"/>
      <c r="BO276" s="1" t="s">
        <v>3723</v>
      </c>
      <c r="BP276" s="1" t="s">
        <v>321</v>
      </c>
    </row>
    <row r="277" spans="1:68" x14ac:dyDescent="0.25">
      <c r="A277" s="1">
        <v>18030</v>
      </c>
      <c r="B277" s="1">
        <v>52972403</v>
      </c>
      <c r="C277" s="1" t="s">
        <v>65</v>
      </c>
      <c r="D277" s="1" t="s">
        <v>80</v>
      </c>
      <c r="E277" s="1">
        <v>1010213264</v>
      </c>
      <c r="F277" s="1" t="s">
        <v>214</v>
      </c>
      <c r="G277" s="1">
        <v>4851001</v>
      </c>
      <c r="H277" s="1" t="s">
        <v>67</v>
      </c>
      <c r="I277" s="1" t="s">
        <v>197</v>
      </c>
      <c r="J277" s="1" t="s">
        <v>198</v>
      </c>
      <c r="K277" s="2">
        <v>45271.850960648146</v>
      </c>
      <c r="L277" s="1" t="s">
        <v>217</v>
      </c>
      <c r="M277" s="1">
        <v>1</v>
      </c>
      <c r="N277" s="1" t="s">
        <v>70</v>
      </c>
      <c r="O277" s="1" t="s">
        <v>71</v>
      </c>
      <c r="P277" s="1" t="s">
        <v>72</v>
      </c>
      <c r="Q277" s="1" t="s">
        <v>73</v>
      </c>
      <c r="R277" s="1" t="s">
        <v>73</v>
      </c>
      <c r="S277" s="1">
        <v>0</v>
      </c>
      <c r="T277" s="1">
        <v>0</v>
      </c>
      <c r="U277" s="1">
        <v>0</v>
      </c>
      <c r="V277" s="1">
        <v>2088000</v>
      </c>
      <c r="W277" s="1">
        <v>0</v>
      </c>
      <c r="X277" s="1" t="s">
        <v>73</v>
      </c>
      <c r="Y277" s="1" t="s">
        <v>89</v>
      </c>
      <c r="Z277" s="1" t="s">
        <v>336</v>
      </c>
      <c r="AA277" s="1"/>
      <c r="AB277" s="1" t="s">
        <v>337</v>
      </c>
      <c r="AC277" s="1"/>
      <c r="AD277" s="1"/>
      <c r="AE277" s="1" t="s">
        <v>65</v>
      </c>
      <c r="AF277" s="79">
        <v>45271</v>
      </c>
      <c r="AG277" s="1" t="s">
        <v>76</v>
      </c>
      <c r="AH277" s="79">
        <v>45272</v>
      </c>
      <c r="AI277" s="1"/>
      <c r="AJ277" s="79"/>
      <c r="AK277" s="1"/>
      <c r="AL277" s="79"/>
      <c r="AM277" s="1" t="s">
        <v>201</v>
      </c>
      <c r="AN277" s="79">
        <v>45272</v>
      </c>
      <c r="AO277" s="1" t="s">
        <v>338</v>
      </c>
      <c r="AP277" s="1"/>
      <c r="AQ277" s="1" t="s">
        <v>89</v>
      </c>
      <c r="AR277" s="1">
        <v>4851001</v>
      </c>
      <c r="AS277" s="1" t="s">
        <v>339</v>
      </c>
      <c r="AT277" s="1" t="s">
        <v>85</v>
      </c>
      <c r="AU277" s="1">
        <v>1</v>
      </c>
      <c r="AV277" s="1">
        <v>1</v>
      </c>
      <c r="AW277" s="1">
        <v>0</v>
      </c>
      <c r="AX277" s="1">
        <v>0.51383156250085449</v>
      </c>
      <c r="AY277" s="1">
        <v>0.5</v>
      </c>
      <c r="AZ277" s="1" t="s">
        <v>923</v>
      </c>
      <c r="BA277" s="1">
        <v>20</v>
      </c>
      <c r="BB277" s="1">
        <v>8</v>
      </c>
      <c r="BC277" s="1">
        <v>12</v>
      </c>
      <c r="BD277" s="1">
        <v>0.5</v>
      </c>
      <c r="BE277" s="1">
        <v>2</v>
      </c>
      <c r="BF277" s="1">
        <v>0.5</v>
      </c>
      <c r="BG277" s="1">
        <v>62</v>
      </c>
      <c r="BH277" s="1" t="s">
        <v>600</v>
      </c>
      <c r="BI277" s="1" t="b">
        <v>1</v>
      </c>
      <c r="BJ277" s="1" t="b">
        <v>1</v>
      </c>
      <c r="BK277" s="1">
        <v>0.5151373842600151</v>
      </c>
      <c r="BL277" s="1">
        <v>0.5</v>
      </c>
      <c r="BM277" s="1" t="s">
        <v>340</v>
      </c>
      <c r="BN277" s="1"/>
      <c r="BO277" s="1" t="s">
        <v>3724</v>
      </c>
      <c r="BP277" s="1" t="s">
        <v>217</v>
      </c>
    </row>
    <row r="278" spans="1:68" x14ac:dyDescent="0.25">
      <c r="A278" s="1">
        <v>18031</v>
      </c>
      <c r="B278" s="1">
        <v>52972403</v>
      </c>
      <c r="C278" s="1" t="s">
        <v>65</v>
      </c>
      <c r="D278" s="1" t="s">
        <v>80</v>
      </c>
      <c r="E278" s="1">
        <v>1010213264</v>
      </c>
      <c r="F278" s="1" t="s">
        <v>214</v>
      </c>
      <c r="G278" s="1">
        <v>4832001</v>
      </c>
      <c r="H278" s="1" t="s">
        <v>67</v>
      </c>
      <c r="I278" s="1" t="s">
        <v>341</v>
      </c>
      <c r="J278" s="1" t="s">
        <v>342</v>
      </c>
      <c r="K278" s="2">
        <v>45271.851134259261</v>
      </c>
      <c r="L278" s="1" t="s">
        <v>343</v>
      </c>
      <c r="M278" s="1">
        <v>1</v>
      </c>
      <c r="N278" s="1" t="s">
        <v>70</v>
      </c>
      <c r="O278" s="1" t="s">
        <v>71</v>
      </c>
      <c r="P278" s="1" t="s">
        <v>72</v>
      </c>
      <c r="Q278" s="1" t="s">
        <v>73</v>
      </c>
      <c r="R278" s="1" t="s">
        <v>73</v>
      </c>
      <c r="S278" s="1">
        <v>0</v>
      </c>
      <c r="T278" s="1">
        <v>0</v>
      </c>
      <c r="U278" s="1">
        <v>0</v>
      </c>
      <c r="V278" s="1">
        <v>2515360</v>
      </c>
      <c r="W278" s="1">
        <v>0</v>
      </c>
      <c r="X278" s="1" t="s">
        <v>73</v>
      </c>
      <c r="Y278" s="1" t="s">
        <v>89</v>
      </c>
      <c r="Z278" s="1" t="s">
        <v>344</v>
      </c>
      <c r="AA278" s="1"/>
      <c r="AB278" s="1" t="s">
        <v>345</v>
      </c>
      <c r="AC278" s="1"/>
      <c r="AD278" s="1"/>
      <c r="AE278" s="1" t="s">
        <v>65</v>
      </c>
      <c r="AF278" s="79">
        <v>45271</v>
      </c>
      <c r="AG278" s="1" t="s">
        <v>76</v>
      </c>
      <c r="AH278" s="79">
        <v>45274</v>
      </c>
      <c r="AI278" s="1"/>
      <c r="AJ278" s="79"/>
      <c r="AK278" s="1"/>
      <c r="AL278" s="79"/>
      <c r="AM278" s="1" t="s">
        <v>201</v>
      </c>
      <c r="AN278" s="79">
        <v>45274</v>
      </c>
      <c r="AO278" s="1" t="s">
        <v>346</v>
      </c>
      <c r="AP278" s="1"/>
      <c r="AQ278" s="1" t="s">
        <v>89</v>
      </c>
      <c r="AR278" s="1">
        <v>4832001</v>
      </c>
      <c r="AS278" s="1" t="s">
        <v>3937</v>
      </c>
      <c r="AT278" s="1" t="s">
        <v>85</v>
      </c>
      <c r="AU278" s="1">
        <v>1</v>
      </c>
      <c r="AV278" s="1">
        <v>1</v>
      </c>
      <c r="AW278" s="1">
        <v>0</v>
      </c>
      <c r="AX278" s="1">
        <v>2.5875551736171474</v>
      </c>
      <c r="AY278" s="1">
        <v>2.5833333333333335</v>
      </c>
      <c r="AZ278" s="1" t="s">
        <v>923</v>
      </c>
      <c r="BA278" s="1">
        <v>20</v>
      </c>
      <c r="BB278" s="1">
        <v>10</v>
      </c>
      <c r="BC278" s="1">
        <v>14</v>
      </c>
      <c r="BD278" s="1">
        <v>0.58333333333333337</v>
      </c>
      <c r="BE278" s="1">
        <v>4</v>
      </c>
      <c r="BF278" s="1">
        <v>2.5833333333333335</v>
      </c>
      <c r="BG278" s="1">
        <v>62</v>
      </c>
      <c r="BH278" s="1" t="s">
        <v>600</v>
      </c>
      <c r="BI278" s="1" t="b">
        <v>1</v>
      </c>
      <c r="BJ278" s="1" t="b">
        <v>1</v>
      </c>
      <c r="BK278" s="1">
        <v>2.6036210995371221</v>
      </c>
      <c r="BL278" s="1">
        <v>2.5833333333333335</v>
      </c>
      <c r="BM278" s="1" t="s">
        <v>348</v>
      </c>
      <c r="BN278" s="1"/>
      <c r="BO278" s="1" t="s">
        <v>3725</v>
      </c>
      <c r="BP278" s="1" t="s">
        <v>343</v>
      </c>
    </row>
    <row r="279" spans="1:68" x14ac:dyDescent="0.25">
      <c r="A279" s="1">
        <v>18038</v>
      </c>
      <c r="B279" s="1">
        <v>52972403</v>
      </c>
      <c r="C279" s="1" t="s">
        <v>65</v>
      </c>
      <c r="D279" s="1" t="s">
        <v>80</v>
      </c>
      <c r="E279" s="1"/>
      <c r="F279" s="1"/>
      <c r="G279" s="1">
        <v>1060001</v>
      </c>
      <c r="H279" s="1" t="s">
        <v>110</v>
      </c>
      <c r="I279" s="1" t="s">
        <v>133</v>
      </c>
      <c r="J279" s="1" t="s">
        <v>134</v>
      </c>
      <c r="K279" s="2">
        <v>45272.9533912037</v>
      </c>
      <c r="L279" s="1" t="s">
        <v>135</v>
      </c>
      <c r="M279" s="1">
        <v>1</v>
      </c>
      <c r="N279" s="1" t="s">
        <v>70</v>
      </c>
      <c r="O279" s="1" t="s">
        <v>71</v>
      </c>
      <c r="P279" s="1" t="s">
        <v>72</v>
      </c>
      <c r="Q279" s="1" t="s">
        <v>73</v>
      </c>
      <c r="R279" s="1" t="s">
        <v>73</v>
      </c>
      <c r="S279" s="1">
        <v>0</v>
      </c>
      <c r="T279" s="1">
        <v>0</v>
      </c>
      <c r="U279" s="1">
        <v>0</v>
      </c>
      <c r="V279" s="1">
        <v>2445100</v>
      </c>
      <c r="W279" s="1">
        <v>0</v>
      </c>
      <c r="X279" s="1" t="s">
        <v>73</v>
      </c>
      <c r="Y279" s="1" t="s">
        <v>89</v>
      </c>
      <c r="Z279" s="1" t="s">
        <v>349</v>
      </c>
      <c r="AA279" s="1" t="s">
        <v>136</v>
      </c>
      <c r="AB279" s="1" t="s">
        <v>350</v>
      </c>
      <c r="AC279" s="1"/>
      <c r="AD279" s="1"/>
      <c r="AE279" s="1" t="s">
        <v>65</v>
      </c>
      <c r="AF279" s="79">
        <v>45272</v>
      </c>
      <c r="AG279" s="1" t="s">
        <v>76</v>
      </c>
      <c r="AH279" s="79">
        <v>45275</v>
      </c>
      <c r="AI279" s="1"/>
      <c r="AJ279" s="79"/>
      <c r="AK279" s="1"/>
      <c r="AL279" s="79"/>
      <c r="AM279" s="1" t="s">
        <v>109</v>
      </c>
      <c r="AN279" s="79">
        <v>45278</v>
      </c>
      <c r="AO279" s="1" t="s">
        <v>351</v>
      </c>
      <c r="AP279" s="1"/>
      <c r="AQ279" s="1" t="s">
        <v>93</v>
      </c>
      <c r="AR279" s="1">
        <v>1060001</v>
      </c>
      <c r="AS279" s="1" t="s">
        <v>352</v>
      </c>
      <c r="AT279" s="1" t="s">
        <v>85</v>
      </c>
      <c r="AU279" s="1">
        <v>1</v>
      </c>
      <c r="AV279" s="1">
        <v>1</v>
      </c>
      <c r="AW279" s="1">
        <v>0</v>
      </c>
      <c r="AX279" s="1">
        <v>2.7244658101844834</v>
      </c>
      <c r="AY279" s="1">
        <v>3.4583333333333335</v>
      </c>
      <c r="AZ279" s="1" t="s">
        <v>930</v>
      </c>
      <c r="BA279" s="1">
        <v>22</v>
      </c>
      <c r="BB279" s="1">
        <v>9</v>
      </c>
      <c r="BC279" s="1">
        <v>11</v>
      </c>
      <c r="BD279" s="1">
        <v>0.45833333333333331</v>
      </c>
      <c r="BE279" s="1">
        <v>5</v>
      </c>
      <c r="BF279" s="1">
        <v>3.4583333333333335</v>
      </c>
      <c r="BG279" s="1">
        <v>61</v>
      </c>
      <c r="BH279" s="1" t="s">
        <v>600</v>
      </c>
      <c r="BI279" s="1" t="b">
        <v>1</v>
      </c>
      <c r="BJ279" s="1" t="b">
        <v>1</v>
      </c>
      <c r="BK279" s="1">
        <v>5.4371837962971767</v>
      </c>
      <c r="BL279" s="1">
        <v>3.4583333333333335</v>
      </c>
      <c r="BM279" s="1" t="s">
        <v>138</v>
      </c>
      <c r="BN279" s="1"/>
      <c r="BO279" s="1" t="s">
        <v>3726</v>
      </c>
      <c r="BP279" s="1" t="s">
        <v>135</v>
      </c>
    </row>
    <row r="280" spans="1:68" x14ac:dyDescent="0.25">
      <c r="A280" s="1">
        <v>18039</v>
      </c>
      <c r="B280" s="1">
        <v>52972403</v>
      </c>
      <c r="C280" s="1" t="s">
        <v>65</v>
      </c>
      <c r="D280" s="1" t="s">
        <v>1322</v>
      </c>
      <c r="E280" s="1">
        <v>52272753</v>
      </c>
      <c r="F280" s="1" t="s">
        <v>149</v>
      </c>
      <c r="G280" s="1">
        <v>1512001</v>
      </c>
      <c r="H280" s="1" t="s">
        <v>110</v>
      </c>
      <c r="I280" s="1" t="s">
        <v>111</v>
      </c>
      <c r="J280" s="1" t="s">
        <v>112</v>
      </c>
      <c r="K280" s="2">
        <v>45273.454895833333</v>
      </c>
      <c r="L280" s="1" t="s">
        <v>321</v>
      </c>
      <c r="M280" s="1">
        <v>2</v>
      </c>
      <c r="N280" s="1" t="s">
        <v>70</v>
      </c>
      <c r="O280" s="1" t="s">
        <v>71</v>
      </c>
      <c r="P280" s="1" t="s">
        <v>322</v>
      </c>
      <c r="Q280" s="1" t="s">
        <v>73</v>
      </c>
      <c r="R280" s="1" t="s">
        <v>73</v>
      </c>
      <c r="S280" s="1">
        <v>0</v>
      </c>
      <c r="T280" s="1">
        <v>0</v>
      </c>
      <c r="U280" s="1">
        <v>0</v>
      </c>
      <c r="V280" s="1">
        <v>1192800</v>
      </c>
      <c r="W280" s="1">
        <v>0</v>
      </c>
      <c r="X280" s="1" t="s">
        <v>73</v>
      </c>
      <c r="Y280" s="1" t="s">
        <v>74</v>
      </c>
      <c r="Z280" s="1" t="s">
        <v>2106</v>
      </c>
      <c r="AA280" s="1" t="s">
        <v>2096</v>
      </c>
      <c r="AB280" s="1" t="s">
        <v>75</v>
      </c>
      <c r="AC280" s="1" t="s">
        <v>149</v>
      </c>
      <c r="AD280" s="1"/>
      <c r="AE280" s="1" t="s">
        <v>65</v>
      </c>
      <c r="AF280" s="79">
        <v>45273</v>
      </c>
      <c r="AG280" s="1" t="s">
        <v>76</v>
      </c>
      <c r="AH280" s="79">
        <v>45274</v>
      </c>
      <c r="AI280" s="1" t="s">
        <v>109</v>
      </c>
      <c r="AJ280" s="79">
        <v>45274</v>
      </c>
      <c r="AK280" s="1"/>
      <c r="AL280" s="79"/>
      <c r="AM280" s="1"/>
      <c r="AN280" s="79"/>
      <c r="AO280" s="1" t="s">
        <v>2107</v>
      </c>
      <c r="AP280" s="1" t="s">
        <v>2108</v>
      </c>
      <c r="AQ280" s="1" t="s">
        <v>77</v>
      </c>
      <c r="AR280" s="1">
        <v>1512001</v>
      </c>
      <c r="AS280" s="1">
        <v>0</v>
      </c>
      <c r="AT280" s="1" t="s">
        <v>1812</v>
      </c>
      <c r="AU280" s="1">
        <v>2</v>
      </c>
      <c r="AV280" s="1">
        <v>0</v>
      </c>
      <c r="AW280" s="1">
        <v>2</v>
      </c>
      <c r="AX280" s="1">
        <v>0.99119417824113043</v>
      </c>
      <c r="AY280" s="1">
        <v>0.58333333333333337</v>
      </c>
      <c r="AZ280" s="1" t="s">
        <v>3951</v>
      </c>
      <c r="BA280" s="1">
        <v>10</v>
      </c>
      <c r="BB280" s="1">
        <v>0</v>
      </c>
      <c r="BC280" s="1">
        <v>14</v>
      </c>
      <c r="BD280" s="1">
        <v>0.58333333333333337</v>
      </c>
      <c r="BE280" s="1">
        <v>-32322</v>
      </c>
      <c r="BF280" s="1">
        <v>0.58333333333333337</v>
      </c>
      <c r="BG280" s="1">
        <v>60</v>
      </c>
      <c r="BH280" s="1" t="s">
        <v>600</v>
      </c>
      <c r="BI280" s="1" t="b">
        <v>1</v>
      </c>
      <c r="BJ280" s="1" t="b">
        <v>1</v>
      </c>
      <c r="BK280" s="1">
        <v>-45273.454904895836</v>
      </c>
      <c r="BL280" s="1">
        <v>-32323.416666666668</v>
      </c>
      <c r="BM280" s="1" t="s">
        <v>323</v>
      </c>
      <c r="BN280" s="1"/>
      <c r="BO280" s="1" t="s">
        <v>3727</v>
      </c>
      <c r="BP280" s="1" t="s">
        <v>321</v>
      </c>
    </row>
    <row r="281" spans="1:68" x14ac:dyDescent="0.25">
      <c r="A281" s="1">
        <v>18040</v>
      </c>
      <c r="B281" s="1">
        <v>52972403</v>
      </c>
      <c r="C281" s="1" t="s">
        <v>65</v>
      </c>
      <c r="D281" s="1" t="s">
        <v>80</v>
      </c>
      <c r="E281" s="1"/>
      <c r="F281" s="1"/>
      <c r="G281" s="1">
        <v>1056001</v>
      </c>
      <c r="H281" s="1" t="s">
        <v>110</v>
      </c>
      <c r="I281" s="1" t="s">
        <v>133</v>
      </c>
      <c r="J281" s="1" t="s">
        <v>140</v>
      </c>
      <c r="K281" s="2">
        <v>45273.562395833331</v>
      </c>
      <c r="L281" s="1" t="s">
        <v>157</v>
      </c>
      <c r="M281" s="1">
        <v>1</v>
      </c>
      <c r="N281" s="1" t="s">
        <v>70</v>
      </c>
      <c r="O281" s="1" t="s">
        <v>71</v>
      </c>
      <c r="P281" s="1" t="s">
        <v>72</v>
      </c>
      <c r="Q281" s="1" t="s">
        <v>73</v>
      </c>
      <c r="R281" s="1" t="s">
        <v>73</v>
      </c>
      <c r="S281" s="1">
        <v>0</v>
      </c>
      <c r="T281" s="1">
        <v>0</v>
      </c>
      <c r="U281" s="1">
        <v>0</v>
      </c>
      <c r="V281" s="1">
        <v>2630500</v>
      </c>
      <c r="W281" s="1">
        <v>0</v>
      </c>
      <c r="X281" s="1" t="s">
        <v>73</v>
      </c>
      <c r="Y281" s="1" t="s">
        <v>89</v>
      </c>
      <c r="Z281" s="1" t="s">
        <v>353</v>
      </c>
      <c r="AA281" s="1" t="s">
        <v>294</v>
      </c>
      <c r="AB281" s="1" t="s">
        <v>354</v>
      </c>
      <c r="AC281" s="1"/>
      <c r="AD281" s="1"/>
      <c r="AE281" s="1" t="s">
        <v>65</v>
      </c>
      <c r="AF281" s="79">
        <v>45273</v>
      </c>
      <c r="AG281" s="1" t="s">
        <v>76</v>
      </c>
      <c r="AH281" s="79">
        <v>45274</v>
      </c>
      <c r="AI281" s="1"/>
      <c r="AJ281" s="79"/>
      <c r="AK281" s="1"/>
      <c r="AL281" s="79"/>
      <c r="AM281" s="1" t="s">
        <v>109</v>
      </c>
      <c r="AN281" s="79">
        <v>45274</v>
      </c>
      <c r="AO281" s="1" t="s">
        <v>355</v>
      </c>
      <c r="AP281" s="1"/>
      <c r="AQ281" s="1" t="s">
        <v>93</v>
      </c>
      <c r="AR281" s="1">
        <v>1056001</v>
      </c>
      <c r="AS281" s="1" t="s">
        <v>356</v>
      </c>
      <c r="AT281" s="1" t="s">
        <v>85</v>
      </c>
      <c r="AU281" s="1">
        <v>1</v>
      </c>
      <c r="AV281" s="1">
        <v>1</v>
      </c>
      <c r="AW281" s="1">
        <v>0</v>
      </c>
      <c r="AX281" s="1">
        <v>0.88689297453674953</v>
      </c>
      <c r="AY281" s="1">
        <v>1.125</v>
      </c>
      <c r="AZ281" s="1" t="s">
        <v>921</v>
      </c>
      <c r="BA281" s="1">
        <v>13</v>
      </c>
      <c r="BB281" s="1">
        <v>16</v>
      </c>
      <c r="BC281" s="1">
        <v>3</v>
      </c>
      <c r="BD281" s="1">
        <v>0.125</v>
      </c>
      <c r="BE281" s="1">
        <v>2</v>
      </c>
      <c r="BF281" s="1">
        <v>1.125</v>
      </c>
      <c r="BG281" s="1">
        <v>60</v>
      </c>
      <c r="BH281" s="1" t="s">
        <v>600</v>
      </c>
      <c r="BI281" s="1" t="b">
        <v>1</v>
      </c>
      <c r="BJ281" s="1" t="b">
        <v>1</v>
      </c>
      <c r="BK281" s="1">
        <v>1.114967314817477</v>
      </c>
      <c r="BL281" s="1">
        <v>1.125</v>
      </c>
      <c r="BM281" s="1" t="s">
        <v>163</v>
      </c>
      <c r="BN281" s="1"/>
      <c r="BO281" s="1" t="s">
        <v>3728</v>
      </c>
      <c r="BP281" s="1" t="s">
        <v>157</v>
      </c>
    </row>
    <row r="282" spans="1:68" x14ac:dyDescent="0.25">
      <c r="A282" s="1">
        <v>18041</v>
      </c>
      <c r="B282" s="1">
        <v>52972403</v>
      </c>
      <c r="C282" s="1" t="s">
        <v>65</v>
      </c>
      <c r="D282" s="1" t="s">
        <v>80</v>
      </c>
      <c r="E282" s="1"/>
      <c r="F282" s="1"/>
      <c r="G282" s="1">
        <v>1060001</v>
      </c>
      <c r="H282" s="1" t="s">
        <v>110</v>
      </c>
      <c r="I282" s="1" t="s">
        <v>133</v>
      </c>
      <c r="J282" s="1" t="s">
        <v>134</v>
      </c>
      <c r="K282" s="2">
        <v>45273.680254629631</v>
      </c>
      <c r="L282" s="1" t="s">
        <v>135</v>
      </c>
      <c r="M282" s="1">
        <v>1</v>
      </c>
      <c r="N282" s="1" t="s">
        <v>70</v>
      </c>
      <c r="O282" s="1" t="s">
        <v>71</v>
      </c>
      <c r="P282" s="1" t="s">
        <v>72</v>
      </c>
      <c r="Q282" s="1" t="s">
        <v>73</v>
      </c>
      <c r="R282" s="1" t="s">
        <v>73</v>
      </c>
      <c r="S282" s="1">
        <v>0</v>
      </c>
      <c r="T282" s="1">
        <v>0</v>
      </c>
      <c r="U282" s="1">
        <v>0</v>
      </c>
      <c r="V282" s="1">
        <v>2173400</v>
      </c>
      <c r="W282" s="1">
        <v>0</v>
      </c>
      <c r="X282" s="1" t="s">
        <v>73</v>
      </c>
      <c r="Y282" s="1" t="s">
        <v>89</v>
      </c>
      <c r="Z282" s="1" t="s">
        <v>357</v>
      </c>
      <c r="AA282" s="1" t="s">
        <v>358</v>
      </c>
      <c r="AB282" s="1" t="s">
        <v>137</v>
      </c>
      <c r="AC282" s="1"/>
      <c r="AD282" s="1"/>
      <c r="AE282" s="1" t="s">
        <v>65</v>
      </c>
      <c r="AF282" s="79">
        <v>45273</v>
      </c>
      <c r="AG282" s="1" t="s">
        <v>76</v>
      </c>
      <c r="AH282" s="79">
        <v>45280</v>
      </c>
      <c r="AI282" s="1"/>
      <c r="AJ282" s="79"/>
      <c r="AK282" s="1"/>
      <c r="AL282" s="79"/>
      <c r="AM282" s="1" t="s">
        <v>109</v>
      </c>
      <c r="AN282" s="79">
        <v>45280</v>
      </c>
      <c r="AO282" s="1" t="s">
        <v>359</v>
      </c>
      <c r="AP282" s="1"/>
      <c r="AQ282" s="1" t="s">
        <v>93</v>
      </c>
      <c r="AR282" s="1">
        <v>1060001</v>
      </c>
      <c r="AS282" s="1" t="s">
        <v>360</v>
      </c>
      <c r="AT282" s="1" t="s">
        <v>85</v>
      </c>
      <c r="AU282" s="1">
        <v>1</v>
      </c>
      <c r="AV282" s="1">
        <v>1</v>
      </c>
      <c r="AW282" s="1">
        <v>0</v>
      </c>
      <c r="AX282" s="1">
        <v>6.758605057868408</v>
      </c>
      <c r="AY282" s="1">
        <v>4.791666666666667</v>
      </c>
      <c r="AZ282" s="1" t="s">
        <v>930</v>
      </c>
      <c r="BA282" s="1">
        <v>16</v>
      </c>
      <c r="BB282" s="1">
        <v>11</v>
      </c>
      <c r="BC282" s="1">
        <v>19</v>
      </c>
      <c r="BD282" s="1">
        <v>0.79166666666666663</v>
      </c>
      <c r="BE282" s="1">
        <v>6</v>
      </c>
      <c r="BF282" s="1">
        <v>4.791666666666667</v>
      </c>
      <c r="BG282" s="1">
        <v>60</v>
      </c>
      <c r="BH282" s="1" t="s">
        <v>600</v>
      </c>
      <c r="BI282" s="1" t="b">
        <v>1</v>
      </c>
      <c r="BJ282" s="1" t="b">
        <v>1</v>
      </c>
      <c r="BK282" s="1">
        <v>6.7923273958294885</v>
      </c>
      <c r="BL282" s="1">
        <v>4.791666666666667</v>
      </c>
      <c r="BM282" s="1" t="s">
        <v>138</v>
      </c>
      <c r="BN282" s="1"/>
      <c r="BO282" s="1" t="s">
        <v>3729</v>
      </c>
      <c r="BP282" s="1" t="s">
        <v>135</v>
      </c>
    </row>
    <row r="283" spans="1:68" x14ac:dyDescent="0.25">
      <c r="A283" s="1">
        <v>18042</v>
      </c>
      <c r="B283" s="1">
        <v>52972403</v>
      </c>
      <c r="C283" s="1" t="s">
        <v>65</v>
      </c>
      <c r="D283" s="1" t="s">
        <v>1322</v>
      </c>
      <c r="E283" s="1">
        <v>52272753</v>
      </c>
      <c r="F283" s="1" t="s">
        <v>149</v>
      </c>
      <c r="G283" s="1">
        <v>1056001</v>
      </c>
      <c r="H283" s="1" t="s">
        <v>110</v>
      </c>
      <c r="I283" s="1" t="s">
        <v>133</v>
      </c>
      <c r="J283" s="1" t="s">
        <v>140</v>
      </c>
      <c r="K283" s="2">
        <v>45274.362187500003</v>
      </c>
      <c r="L283" s="1" t="s">
        <v>157</v>
      </c>
      <c r="M283" s="1">
        <v>1</v>
      </c>
      <c r="N283" s="1" t="s">
        <v>70</v>
      </c>
      <c r="O283" s="1" t="s">
        <v>71</v>
      </c>
      <c r="P283" s="1" t="s">
        <v>72</v>
      </c>
      <c r="Q283" s="1" t="s">
        <v>73</v>
      </c>
      <c r="R283" s="1" t="s">
        <v>73</v>
      </c>
      <c r="S283" s="1">
        <v>0</v>
      </c>
      <c r="T283" s="1">
        <v>0</v>
      </c>
      <c r="U283" s="1">
        <v>0</v>
      </c>
      <c r="V283" s="1">
        <v>2630500</v>
      </c>
      <c r="W283" s="1">
        <v>0</v>
      </c>
      <c r="X283" s="1" t="s">
        <v>73</v>
      </c>
      <c r="Y283" s="1" t="s">
        <v>74</v>
      </c>
      <c r="Z283" s="1" t="s">
        <v>2109</v>
      </c>
      <c r="AA283" s="1" t="s">
        <v>159</v>
      </c>
      <c r="AB283" s="1" t="s">
        <v>75</v>
      </c>
      <c r="AC283" s="1" t="s">
        <v>149</v>
      </c>
      <c r="AD283" s="1"/>
      <c r="AE283" s="1" t="s">
        <v>65</v>
      </c>
      <c r="AF283" s="79">
        <v>45274</v>
      </c>
      <c r="AG283" s="1" t="s">
        <v>76</v>
      </c>
      <c r="AH283" s="79">
        <v>45274</v>
      </c>
      <c r="AI283" s="1" t="s">
        <v>109</v>
      </c>
      <c r="AJ283" s="79">
        <v>45274</v>
      </c>
      <c r="AK283" s="1"/>
      <c r="AL283" s="79"/>
      <c r="AM283" s="1"/>
      <c r="AN283" s="79"/>
      <c r="AO283" s="1" t="s">
        <v>2110</v>
      </c>
      <c r="AP283" s="1" t="s">
        <v>2111</v>
      </c>
      <c r="AQ283" s="1" t="s">
        <v>77</v>
      </c>
      <c r="AR283" s="1">
        <v>1056001</v>
      </c>
      <c r="AS283" s="1">
        <v>0</v>
      </c>
      <c r="AT283" s="1" t="s">
        <v>1812</v>
      </c>
      <c r="AU283" s="1">
        <v>1</v>
      </c>
      <c r="AV283" s="1">
        <v>0</v>
      </c>
      <c r="AW283" s="1">
        <v>1</v>
      </c>
      <c r="AX283" s="1">
        <v>9.629138888703892E-2</v>
      </c>
      <c r="AY283" s="1">
        <v>0.66666666666666663</v>
      </c>
      <c r="AZ283" s="1" t="s">
        <v>921</v>
      </c>
      <c r="BA283" s="1">
        <v>8</v>
      </c>
      <c r="BB283" s="1">
        <v>0</v>
      </c>
      <c r="BC283" s="1">
        <v>16</v>
      </c>
      <c r="BD283" s="1">
        <v>0.66666666666666663</v>
      </c>
      <c r="BE283" s="1">
        <v>-32323</v>
      </c>
      <c r="BF283" s="1">
        <v>0.66666666666666663</v>
      </c>
      <c r="BG283" s="1">
        <v>59</v>
      </c>
      <c r="BH283" s="1" t="s">
        <v>600</v>
      </c>
      <c r="BI283" s="1" t="b">
        <v>1</v>
      </c>
      <c r="BJ283" s="1" t="b">
        <v>1</v>
      </c>
      <c r="BK283" s="1">
        <v>-45274.362202164353</v>
      </c>
      <c r="BL283" s="1">
        <v>-32324.333333333332</v>
      </c>
      <c r="BM283" s="1" t="s">
        <v>163</v>
      </c>
      <c r="BN283" s="1"/>
      <c r="BO283" s="1" t="s">
        <v>3730</v>
      </c>
      <c r="BP283" s="1" t="s">
        <v>157</v>
      </c>
    </row>
    <row r="284" spans="1:68" x14ac:dyDescent="0.25">
      <c r="A284" s="1">
        <v>18046</v>
      </c>
      <c r="B284" s="1">
        <v>52972403</v>
      </c>
      <c r="C284" s="1" t="s">
        <v>65</v>
      </c>
      <c r="D284" s="1" t="s">
        <v>1322</v>
      </c>
      <c r="E284" s="1">
        <v>52272753</v>
      </c>
      <c r="F284" s="1" t="s">
        <v>149</v>
      </c>
      <c r="G284" s="1">
        <v>1512001</v>
      </c>
      <c r="H284" s="1" t="s">
        <v>110</v>
      </c>
      <c r="I284" s="1" t="s">
        <v>111</v>
      </c>
      <c r="J284" s="1" t="s">
        <v>112</v>
      </c>
      <c r="K284" s="2">
        <v>45274.719097222223</v>
      </c>
      <c r="L284" s="1" t="s">
        <v>321</v>
      </c>
      <c r="M284" s="1">
        <v>3</v>
      </c>
      <c r="N284" s="1" t="s">
        <v>70</v>
      </c>
      <c r="O284" s="1" t="s">
        <v>71</v>
      </c>
      <c r="P284" s="1" t="s">
        <v>322</v>
      </c>
      <c r="Q284" s="1" t="s">
        <v>73</v>
      </c>
      <c r="R284" s="1" t="s">
        <v>73</v>
      </c>
      <c r="S284" s="1">
        <v>0</v>
      </c>
      <c r="T284" s="1">
        <v>0</v>
      </c>
      <c r="U284" s="1">
        <v>0</v>
      </c>
      <c r="V284" s="1">
        <v>1192800</v>
      </c>
      <c r="W284" s="1">
        <v>0</v>
      </c>
      <c r="X284" s="1" t="s">
        <v>73</v>
      </c>
      <c r="Y284" s="1" t="s">
        <v>74</v>
      </c>
      <c r="Z284" s="1" t="s">
        <v>2112</v>
      </c>
      <c r="AA284" s="1" t="s">
        <v>2096</v>
      </c>
      <c r="AB284" s="1" t="s">
        <v>75</v>
      </c>
      <c r="AC284" s="1" t="s">
        <v>149</v>
      </c>
      <c r="AD284" s="1"/>
      <c r="AE284" s="1" t="s">
        <v>65</v>
      </c>
      <c r="AF284" s="79">
        <v>45274</v>
      </c>
      <c r="AG284" s="1" t="s">
        <v>76</v>
      </c>
      <c r="AH284" s="79">
        <v>45278</v>
      </c>
      <c r="AI284" s="1" t="s">
        <v>109</v>
      </c>
      <c r="AJ284" s="79">
        <v>45278</v>
      </c>
      <c r="AK284" s="1"/>
      <c r="AL284" s="79"/>
      <c r="AM284" s="1"/>
      <c r="AN284" s="79"/>
      <c r="AO284" s="1" t="s">
        <v>2113</v>
      </c>
      <c r="AP284" s="1" t="s">
        <v>2114</v>
      </c>
      <c r="AQ284" s="1" t="s">
        <v>77</v>
      </c>
      <c r="AR284" s="1">
        <v>1512001</v>
      </c>
      <c r="AS284" s="1">
        <v>0</v>
      </c>
      <c r="AT284" s="1" t="s">
        <v>1812</v>
      </c>
      <c r="AU284" s="1">
        <v>3</v>
      </c>
      <c r="AV284" s="1">
        <v>0</v>
      </c>
      <c r="AW284" s="1">
        <v>3</v>
      </c>
      <c r="AX284" s="1">
        <v>3.6740640393472859</v>
      </c>
      <c r="AY284" s="1">
        <v>0.29166666666666669</v>
      </c>
      <c r="AZ284" s="1" t="s">
        <v>3951</v>
      </c>
      <c r="BA284" s="1">
        <v>17</v>
      </c>
      <c r="BB284" s="1">
        <v>0</v>
      </c>
      <c r="BC284" s="1">
        <v>7</v>
      </c>
      <c r="BD284" s="1">
        <v>0.29166666666666669</v>
      </c>
      <c r="BE284" s="1">
        <v>-32323</v>
      </c>
      <c r="BF284" s="1">
        <v>0.29166666666666669</v>
      </c>
      <c r="BG284" s="1">
        <v>59</v>
      </c>
      <c r="BH284" s="1" t="s">
        <v>600</v>
      </c>
      <c r="BI284" s="1" t="b">
        <v>1</v>
      </c>
      <c r="BJ284" s="1" t="b">
        <v>1</v>
      </c>
      <c r="BK284" s="1">
        <v>-45274.71910771991</v>
      </c>
      <c r="BL284" s="1">
        <v>-32324.708333333332</v>
      </c>
      <c r="BM284" s="1" t="s">
        <v>323</v>
      </c>
      <c r="BN284" s="1"/>
      <c r="BO284" s="1" t="s">
        <v>3731</v>
      </c>
      <c r="BP284" s="1" t="s">
        <v>321</v>
      </c>
    </row>
    <row r="285" spans="1:68" x14ac:dyDescent="0.25">
      <c r="A285" s="1">
        <v>18048</v>
      </c>
      <c r="B285" s="1">
        <v>52972403</v>
      </c>
      <c r="C285" s="1" t="s">
        <v>65</v>
      </c>
      <c r="D285" s="1" t="s">
        <v>80</v>
      </c>
      <c r="E285" s="1"/>
      <c r="F285" s="1"/>
      <c r="G285" s="1">
        <v>1056001</v>
      </c>
      <c r="H285" s="1" t="s">
        <v>110</v>
      </c>
      <c r="I285" s="1" t="s">
        <v>133</v>
      </c>
      <c r="J285" s="1" t="s">
        <v>140</v>
      </c>
      <c r="K285" s="2">
        <v>45277.345659722225</v>
      </c>
      <c r="L285" s="1" t="s">
        <v>150</v>
      </c>
      <c r="M285" s="1">
        <v>1</v>
      </c>
      <c r="N285" s="1" t="s">
        <v>70</v>
      </c>
      <c r="O285" s="1" t="s">
        <v>71</v>
      </c>
      <c r="P285" s="1" t="s">
        <v>72</v>
      </c>
      <c r="Q285" s="1" t="s">
        <v>73</v>
      </c>
      <c r="R285" s="1" t="s">
        <v>73</v>
      </c>
      <c r="S285" s="1">
        <v>0</v>
      </c>
      <c r="T285" s="1">
        <v>0</v>
      </c>
      <c r="U285" s="1">
        <v>0</v>
      </c>
      <c r="V285" s="1">
        <v>1160000</v>
      </c>
      <c r="W285" s="1">
        <v>0</v>
      </c>
      <c r="X285" s="1" t="s">
        <v>73</v>
      </c>
      <c r="Y285" s="1" t="s">
        <v>211</v>
      </c>
      <c r="Z285" s="1" t="s">
        <v>1035</v>
      </c>
      <c r="AA285" s="1" t="s">
        <v>136</v>
      </c>
      <c r="AB285" s="1" t="s">
        <v>362</v>
      </c>
      <c r="AC285" s="1"/>
      <c r="AD285" s="1"/>
      <c r="AE285" s="1" t="s">
        <v>65</v>
      </c>
      <c r="AF285" s="79">
        <v>45277</v>
      </c>
      <c r="AG285" s="1" t="s">
        <v>76</v>
      </c>
      <c r="AH285" s="79">
        <v>45278</v>
      </c>
      <c r="AI285" s="1"/>
      <c r="AJ285" s="79"/>
      <c r="AK285" s="1"/>
      <c r="AL285" s="79"/>
      <c r="AM285" s="1" t="s">
        <v>109</v>
      </c>
      <c r="AN285" s="79">
        <v>45279</v>
      </c>
      <c r="AO285" s="1" t="s">
        <v>363</v>
      </c>
      <c r="AP285" s="1"/>
      <c r="AQ285" s="1" t="s">
        <v>93</v>
      </c>
      <c r="AR285" s="1">
        <v>1056001</v>
      </c>
      <c r="AS285" s="1" t="s">
        <v>364</v>
      </c>
      <c r="AT285" s="1" t="s">
        <v>85</v>
      </c>
      <c r="AU285" s="1">
        <v>1</v>
      </c>
      <c r="AV285" s="1">
        <v>1</v>
      </c>
      <c r="AW285" s="1">
        <v>0</v>
      </c>
      <c r="AX285" s="1">
        <v>1.0525165509316139</v>
      </c>
      <c r="AY285" s="1">
        <v>0.83333333333333337</v>
      </c>
      <c r="AZ285" s="1" t="s">
        <v>921</v>
      </c>
      <c r="BA285" s="1">
        <v>8</v>
      </c>
      <c r="BB285" s="1">
        <v>4</v>
      </c>
      <c r="BC285" s="1">
        <v>20</v>
      </c>
      <c r="BD285" s="1">
        <v>0.83333333333333337</v>
      </c>
      <c r="BE285" s="1">
        <v>2</v>
      </c>
      <c r="BF285" s="1">
        <v>0.83333333333333337</v>
      </c>
      <c r="BG285" s="1">
        <v>57</v>
      </c>
      <c r="BH285" s="1" t="s">
        <v>600</v>
      </c>
      <c r="BI285" s="1" t="b">
        <v>1</v>
      </c>
      <c r="BJ285" s="1" t="b">
        <v>1</v>
      </c>
      <c r="BK285" s="1">
        <v>1.8621672800945817</v>
      </c>
      <c r="BL285" s="1">
        <v>0.83333333333333337</v>
      </c>
      <c r="BM285" s="1" t="s">
        <v>152</v>
      </c>
      <c r="BN285" s="1"/>
      <c r="BO285" s="1" t="s">
        <v>3732</v>
      </c>
      <c r="BP285" s="1" t="s">
        <v>150</v>
      </c>
    </row>
    <row r="286" spans="1:68" x14ac:dyDescent="0.25">
      <c r="A286" s="1">
        <v>18050</v>
      </c>
      <c r="B286" s="1">
        <v>1013670118</v>
      </c>
      <c r="C286" s="1" t="s">
        <v>2261</v>
      </c>
      <c r="D286" s="1" t="s">
        <v>80</v>
      </c>
      <c r="E286" s="1">
        <v>52272753</v>
      </c>
      <c r="F286" s="1" t="s">
        <v>149</v>
      </c>
      <c r="G286" s="1">
        <v>1060001</v>
      </c>
      <c r="H286" s="1" t="s">
        <v>110</v>
      </c>
      <c r="I286" s="1" t="s">
        <v>133</v>
      </c>
      <c r="J286" s="1" t="s">
        <v>134</v>
      </c>
      <c r="K286" s="2">
        <v>45279.478761574072</v>
      </c>
      <c r="L286" s="1" t="s">
        <v>366</v>
      </c>
      <c r="M286" s="1">
        <v>1</v>
      </c>
      <c r="N286" s="1" t="s">
        <v>70</v>
      </c>
      <c r="O286" s="1" t="s">
        <v>71</v>
      </c>
      <c r="P286" s="1" t="s">
        <v>72</v>
      </c>
      <c r="Q286" s="1" t="s">
        <v>73</v>
      </c>
      <c r="R286" s="1" t="s">
        <v>73</v>
      </c>
      <c r="S286" s="1">
        <v>0</v>
      </c>
      <c r="T286" s="1">
        <v>0</v>
      </c>
      <c r="U286" s="1">
        <v>0</v>
      </c>
      <c r="V286" s="1">
        <v>1748000</v>
      </c>
      <c r="W286" s="1">
        <v>0</v>
      </c>
      <c r="X286" s="1" t="s">
        <v>73</v>
      </c>
      <c r="Y286" s="1" t="s">
        <v>74</v>
      </c>
      <c r="Z286" s="1" t="s">
        <v>367</v>
      </c>
      <c r="AA286" s="1" t="s">
        <v>136</v>
      </c>
      <c r="AB286" s="1" t="s">
        <v>75</v>
      </c>
      <c r="AC286" s="1"/>
      <c r="AD286" s="1"/>
      <c r="AE286" s="1" t="s">
        <v>365</v>
      </c>
      <c r="AF286" s="79">
        <v>45279</v>
      </c>
      <c r="AG286" s="1" t="s">
        <v>76</v>
      </c>
      <c r="AH286" s="79">
        <v>45280</v>
      </c>
      <c r="AI286" s="1" t="s">
        <v>109</v>
      </c>
      <c r="AJ286" s="79">
        <v>45280</v>
      </c>
      <c r="AK286" s="1"/>
      <c r="AL286" s="79"/>
      <c r="AM286" s="1" t="s">
        <v>149</v>
      </c>
      <c r="AN286" s="79">
        <v>45282</v>
      </c>
      <c r="AO286" s="1" t="s">
        <v>368</v>
      </c>
      <c r="AP286" s="1"/>
      <c r="AQ286" s="1" t="s">
        <v>77</v>
      </c>
      <c r="AR286" s="1">
        <v>1060001</v>
      </c>
      <c r="AS286" s="1">
        <v>0</v>
      </c>
      <c r="AT286" s="1" t="s">
        <v>85</v>
      </c>
      <c r="AU286" s="1">
        <v>1</v>
      </c>
      <c r="AV286" s="1">
        <v>1</v>
      </c>
      <c r="AW286" s="1">
        <v>0</v>
      </c>
      <c r="AX286" s="1">
        <v>0.88960606481850846</v>
      </c>
      <c r="AY286" s="1">
        <v>2.7916666666666665</v>
      </c>
      <c r="AZ286" s="1" t="s">
        <v>319</v>
      </c>
      <c r="BA286" s="1">
        <v>11</v>
      </c>
      <c r="BB286" s="1">
        <v>6</v>
      </c>
      <c r="BC286" s="1">
        <v>19</v>
      </c>
      <c r="BD286" s="1">
        <v>0.79166666666666663</v>
      </c>
      <c r="BE286" s="1">
        <v>4</v>
      </c>
      <c r="BF286" s="1">
        <v>2.7916666666666665</v>
      </c>
      <c r="BG286" s="1">
        <v>40</v>
      </c>
      <c r="BH286" s="1" t="s">
        <v>600</v>
      </c>
      <c r="BI286" s="1" t="b">
        <v>1</v>
      </c>
      <c r="BJ286" s="1" t="b">
        <v>1</v>
      </c>
      <c r="BK286" s="1">
        <v>2.8071284375037067</v>
      </c>
      <c r="BL286" s="1">
        <v>2.7916666666666665</v>
      </c>
      <c r="BM286" s="1" t="s">
        <v>369</v>
      </c>
      <c r="BN286" s="1"/>
      <c r="BO286" s="1" t="s">
        <v>3733</v>
      </c>
      <c r="BP286" s="1" t="s">
        <v>366</v>
      </c>
    </row>
    <row r="287" spans="1:68" x14ac:dyDescent="0.25">
      <c r="A287" s="1">
        <v>18051</v>
      </c>
      <c r="B287" s="1">
        <v>1013670118</v>
      </c>
      <c r="C287" s="1" t="s">
        <v>2261</v>
      </c>
      <c r="D287" s="1" t="s">
        <v>80</v>
      </c>
      <c r="E287" s="1">
        <v>79582102</v>
      </c>
      <c r="F287" s="1" t="s">
        <v>139</v>
      </c>
      <c r="G287" s="1">
        <v>1512001</v>
      </c>
      <c r="H287" s="1" t="s">
        <v>110</v>
      </c>
      <c r="I287" s="1" t="s">
        <v>111</v>
      </c>
      <c r="J287" s="1" t="s">
        <v>112</v>
      </c>
      <c r="K287" s="2">
        <v>45281.596122685187</v>
      </c>
      <c r="L287" s="1" t="s">
        <v>113</v>
      </c>
      <c r="M287" s="1">
        <v>1</v>
      </c>
      <c r="N287" s="1" t="s">
        <v>70</v>
      </c>
      <c r="O287" s="1" t="s">
        <v>71</v>
      </c>
      <c r="P287" s="1" t="s">
        <v>322</v>
      </c>
      <c r="Q287" s="1" t="s">
        <v>73</v>
      </c>
      <c r="R287" s="1" t="s">
        <v>73</v>
      </c>
      <c r="S287" s="1">
        <v>0</v>
      </c>
      <c r="T287" s="1">
        <v>0</v>
      </c>
      <c r="U287" s="1">
        <v>0</v>
      </c>
      <c r="V287" s="1">
        <v>1192800</v>
      </c>
      <c r="W287" s="1">
        <v>0</v>
      </c>
      <c r="X287" s="1" t="s">
        <v>73</v>
      </c>
      <c r="Y287" s="1" t="s">
        <v>89</v>
      </c>
      <c r="Z287" s="1" t="s">
        <v>370</v>
      </c>
      <c r="AA287" s="1" t="s">
        <v>371</v>
      </c>
      <c r="AB287" s="1" t="s">
        <v>372</v>
      </c>
      <c r="AC287" s="1"/>
      <c r="AD287" s="1"/>
      <c r="AE287" s="1" t="s">
        <v>365</v>
      </c>
      <c r="AF287" s="79">
        <v>45281</v>
      </c>
      <c r="AG287" s="1" t="s">
        <v>76</v>
      </c>
      <c r="AH287" s="79">
        <v>45286</v>
      </c>
      <c r="AI287" s="1"/>
      <c r="AJ287" s="79"/>
      <c r="AK287" s="1"/>
      <c r="AL287" s="79"/>
      <c r="AM287" s="1" t="s">
        <v>139</v>
      </c>
      <c r="AN287" s="79">
        <v>45288</v>
      </c>
      <c r="AO287" s="1" t="s">
        <v>373</v>
      </c>
      <c r="AP287" s="1"/>
      <c r="AQ287" s="1" t="s">
        <v>89</v>
      </c>
      <c r="AR287" s="1">
        <v>1512001</v>
      </c>
      <c r="AS287" s="1" t="s">
        <v>374</v>
      </c>
      <c r="AT287" s="1" t="s">
        <v>85</v>
      </c>
      <c r="AU287" s="1">
        <v>1</v>
      </c>
      <c r="AV287" s="1">
        <v>1</v>
      </c>
      <c r="AW287" s="1">
        <v>0</v>
      </c>
      <c r="AX287" s="1">
        <v>4.727229016207275</v>
      </c>
      <c r="AY287" s="1">
        <v>4.083333333333333</v>
      </c>
      <c r="AZ287" s="1" t="s">
        <v>109</v>
      </c>
      <c r="BA287" s="1">
        <v>14</v>
      </c>
      <c r="BB287" s="1">
        <v>16</v>
      </c>
      <c r="BC287" s="1">
        <v>2</v>
      </c>
      <c r="BD287" s="1">
        <v>8.3333333333333329E-2</v>
      </c>
      <c r="BE287" s="1">
        <v>5</v>
      </c>
      <c r="BF287" s="1">
        <v>4.083333333333333</v>
      </c>
      <c r="BG287" s="1">
        <v>38</v>
      </c>
      <c r="BH287" s="1" t="s">
        <v>600</v>
      </c>
      <c r="BI287" s="1" t="b">
        <v>1</v>
      </c>
      <c r="BJ287" s="1" t="b">
        <v>1</v>
      </c>
      <c r="BK287" s="1">
        <v>7.0993553240768961</v>
      </c>
      <c r="BL287" s="1">
        <v>4.083333333333333</v>
      </c>
      <c r="BM287" s="1" t="s">
        <v>120</v>
      </c>
      <c r="BN287" s="1"/>
      <c r="BO287" s="1" t="s">
        <v>3734</v>
      </c>
      <c r="BP287" s="1" t="s">
        <v>113</v>
      </c>
    </row>
    <row r="288" spans="1:68" x14ac:dyDescent="0.25">
      <c r="A288" s="1">
        <v>18054</v>
      </c>
      <c r="B288" s="1">
        <v>1013670118</v>
      </c>
      <c r="C288" s="1" t="s">
        <v>2261</v>
      </c>
      <c r="D288" s="1" t="s">
        <v>80</v>
      </c>
      <c r="E288" s="1">
        <v>80761207</v>
      </c>
      <c r="F288" s="1" t="s">
        <v>173</v>
      </c>
      <c r="G288" s="1">
        <v>1197001</v>
      </c>
      <c r="H288" s="1" t="s">
        <v>110</v>
      </c>
      <c r="I288" s="1" t="s">
        <v>205</v>
      </c>
      <c r="J288" s="1" t="s">
        <v>206</v>
      </c>
      <c r="K288" s="2">
        <v>45282.627476851849</v>
      </c>
      <c r="L288" s="1" t="s">
        <v>207</v>
      </c>
      <c r="M288" s="1">
        <v>1</v>
      </c>
      <c r="N288" s="1" t="s">
        <v>70</v>
      </c>
      <c r="O288" s="1" t="s">
        <v>71</v>
      </c>
      <c r="P288" s="1" t="s">
        <v>177</v>
      </c>
      <c r="Q288" s="1" t="s">
        <v>73</v>
      </c>
      <c r="R288" s="1" t="s">
        <v>73</v>
      </c>
      <c r="S288" s="1">
        <v>0</v>
      </c>
      <c r="T288" s="1">
        <v>0</v>
      </c>
      <c r="U288" s="1">
        <v>0</v>
      </c>
      <c r="V288" s="1">
        <v>1160000</v>
      </c>
      <c r="W288" s="1">
        <v>0</v>
      </c>
      <c r="X288" s="1" t="s">
        <v>73</v>
      </c>
      <c r="Y288" s="1" t="s">
        <v>89</v>
      </c>
      <c r="Z288" s="1" t="s">
        <v>381</v>
      </c>
      <c r="AA288" s="1" t="s">
        <v>378</v>
      </c>
      <c r="AB288" s="1" t="s">
        <v>382</v>
      </c>
      <c r="AC288" s="1"/>
      <c r="AD288" s="1"/>
      <c r="AE288" s="1" t="s">
        <v>365</v>
      </c>
      <c r="AF288" s="79">
        <v>45282</v>
      </c>
      <c r="AG288" s="1" t="s">
        <v>76</v>
      </c>
      <c r="AH288" s="79">
        <v>45286</v>
      </c>
      <c r="AI288" s="1"/>
      <c r="AJ288" s="79"/>
      <c r="AK288" s="1"/>
      <c r="AL288" s="79"/>
      <c r="AM288" s="1" t="s">
        <v>173</v>
      </c>
      <c r="AN288" s="79">
        <v>45286</v>
      </c>
      <c r="AO288" s="1" t="s">
        <v>383</v>
      </c>
      <c r="AP288" s="1"/>
      <c r="AQ288" s="1" t="s">
        <v>89</v>
      </c>
      <c r="AR288" s="1">
        <v>1197001</v>
      </c>
      <c r="AS288" s="1" t="s">
        <v>384</v>
      </c>
      <c r="AT288" s="1" t="s">
        <v>85</v>
      </c>
      <c r="AU288" s="1">
        <v>1</v>
      </c>
      <c r="AV288" s="1">
        <v>1</v>
      </c>
      <c r="AW288" s="1">
        <v>0</v>
      </c>
      <c r="AX288" s="1">
        <v>3.7403510416625068</v>
      </c>
      <c r="AY288" s="1">
        <v>0.79166666666666663</v>
      </c>
      <c r="AZ288" s="1" t="s">
        <v>173</v>
      </c>
      <c r="BA288" s="1">
        <v>15</v>
      </c>
      <c r="BB288" s="1">
        <v>10</v>
      </c>
      <c r="BC288" s="1">
        <v>19</v>
      </c>
      <c r="BD288" s="1">
        <v>0.79166666666666663</v>
      </c>
      <c r="BE288" s="1">
        <v>2</v>
      </c>
      <c r="BF288" s="1">
        <v>0.79166666666666663</v>
      </c>
      <c r="BG288" s="1">
        <v>37</v>
      </c>
      <c r="BH288" s="1" t="s">
        <v>600</v>
      </c>
      <c r="BI288" s="1" t="b">
        <v>1</v>
      </c>
      <c r="BJ288" s="1" t="b">
        <v>1</v>
      </c>
      <c r="BK288" s="1">
        <v>3.8244645138911437</v>
      </c>
      <c r="BL288" s="1">
        <v>0.79166666666666663</v>
      </c>
      <c r="BM288" s="1" t="s">
        <v>210</v>
      </c>
      <c r="BN288" s="1"/>
      <c r="BO288" s="1" t="s">
        <v>3735</v>
      </c>
      <c r="BP288" s="1" t="s">
        <v>207</v>
      </c>
    </row>
    <row r="289" spans="1:68" x14ac:dyDescent="0.25">
      <c r="A289" s="1">
        <v>18055</v>
      </c>
      <c r="B289" s="1">
        <v>1013670118</v>
      </c>
      <c r="C289" s="1" t="s">
        <v>2261</v>
      </c>
      <c r="D289" s="1" t="s">
        <v>80</v>
      </c>
      <c r="E289" s="1">
        <v>80761207</v>
      </c>
      <c r="F289" s="1" t="s">
        <v>173</v>
      </c>
      <c r="G289" s="1">
        <v>1197001</v>
      </c>
      <c r="H289" s="1" t="s">
        <v>110</v>
      </c>
      <c r="I289" s="1" t="s">
        <v>205</v>
      </c>
      <c r="J289" s="1" t="s">
        <v>206</v>
      </c>
      <c r="K289" s="2">
        <v>45282.629189814812</v>
      </c>
      <c r="L289" s="1" t="s">
        <v>207</v>
      </c>
      <c r="M289" s="1">
        <v>1</v>
      </c>
      <c r="N289" s="1" t="s">
        <v>70</v>
      </c>
      <c r="O289" s="1" t="s">
        <v>71</v>
      </c>
      <c r="P289" s="1" t="s">
        <v>177</v>
      </c>
      <c r="Q289" s="1" t="s">
        <v>73</v>
      </c>
      <c r="R289" s="1" t="s">
        <v>73</v>
      </c>
      <c r="S289" s="1">
        <v>0</v>
      </c>
      <c r="T289" s="1">
        <v>0</v>
      </c>
      <c r="U289" s="1">
        <v>0</v>
      </c>
      <c r="V289" s="1">
        <v>1160000</v>
      </c>
      <c r="W289" s="1">
        <v>0</v>
      </c>
      <c r="X289" s="1" t="s">
        <v>73</v>
      </c>
      <c r="Y289" s="1" t="s">
        <v>89</v>
      </c>
      <c r="Z289" s="1" t="s">
        <v>385</v>
      </c>
      <c r="AA289" s="1" t="s">
        <v>378</v>
      </c>
      <c r="AB289" s="1" t="s">
        <v>386</v>
      </c>
      <c r="AC289" s="1"/>
      <c r="AD289" s="1"/>
      <c r="AE289" s="1" t="s">
        <v>365</v>
      </c>
      <c r="AF289" s="79">
        <v>45282</v>
      </c>
      <c r="AG289" s="1" t="s">
        <v>76</v>
      </c>
      <c r="AH289" s="79">
        <v>45286</v>
      </c>
      <c r="AI289" s="1"/>
      <c r="AJ289" s="79"/>
      <c r="AK289" s="1"/>
      <c r="AL289" s="79"/>
      <c r="AM289" s="1" t="s">
        <v>173</v>
      </c>
      <c r="AN289" s="79">
        <v>45286</v>
      </c>
      <c r="AO289" s="1" t="s">
        <v>387</v>
      </c>
      <c r="AP289" s="1"/>
      <c r="AQ289" s="1" t="s">
        <v>89</v>
      </c>
      <c r="AR289" s="1">
        <v>1197001</v>
      </c>
      <c r="AS289" s="1" t="s">
        <v>388</v>
      </c>
      <c r="AT289" s="1" t="s">
        <v>85</v>
      </c>
      <c r="AU289" s="1">
        <v>1</v>
      </c>
      <c r="AV289" s="1">
        <v>1</v>
      </c>
      <c r="AW289" s="1">
        <v>0</v>
      </c>
      <c r="AX289" s="1">
        <v>3.7434291666722856</v>
      </c>
      <c r="AY289" s="1">
        <v>0.79166666666666663</v>
      </c>
      <c r="AZ289" s="1" t="s">
        <v>173</v>
      </c>
      <c r="BA289" s="1">
        <v>15</v>
      </c>
      <c r="BB289" s="1">
        <v>10</v>
      </c>
      <c r="BC289" s="1">
        <v>19</v>
      </c>
      <c r="BD289" s="1">
        <v>0.79166666666666663</v>
      </c>
      <c r="BE289" s="1">
        <v>2</v>
      </c>
      <c r="BF289" s="1">
        <v>0.79166666666666663</v>
      </c>
      <c r="BG289" s="1">
        <v>37</v>
      </c>
      <c r="BH289" s="1" t="s">
        <v>600</v>
      </c>
      <c r="BI289" s="1" t="b">
        <v>1</v>
      </c>
      <c r="BJ289" s="1" t="b">
        <v>1</v>
      </c>
      <c r="BK289" s="1">
        <v>3.8226550463004969</v>
      </c>
      <c r="BL289" s="1">
        <v>0.79166666666666663</v>
      </c>
      <c r="BM289" s="1" t="s">
        <v>210</v>
      </c>
      <c r="BN289" s="1"/>
      <c r="BO289" s="1" t="s">
        <v>3736</v>
      </c>
      <c r="BP289" s="1" t="s">
        <v>207</v>
      </c>
    </row>
    <row r="290" spans="1:68" x14ac:dyDescent="0.25">
      <c r="A290" s="1">
        <v>18064</v>
      </c>
      <c r="B290" s="1">
        <v>52972403</v>
      </c>
      <c r="C290" s="1" t="s">
        <v>65</v>
      </c>
      <c r="D290" s="1" t="s">
        <v>1322</v>
      </c>
      <c r="E290" s="1">
        <v>80150172</v>
      </c>
      <c r="F290" s="1" t="s">
        <v>277</v>
      </c>
      <c r="G290" s="1">
        <v>89992</v>
      </c>
      <c r="H290" s="1" t="s">
        <v>67</v>
      </c>
      <c r="I290" s="1" t="s">
        <v>243</v>
      </c>
      <c r="J290" s="1" t="s">
        <v>244</v>
      </c>
      <c r="K290" s="2">
        <v>45285.142337962963</v>
      </c>
      <c r="L290" s="1" t="s">
        <v>410</v>
      </c>
      <c r="M290" s="1">
        <v>1</v>
      </c>
      <c r="N290" s="1" t="s">
        <v>70</v>
      </c>
      <c r="O290" s="1" t="s">
        <v>71</v>
      </c>
      <c r="P290" s="1" t="s">
        <v>88</v>
      </c>
      <c r="Q290" s="1" t="s">
        <v>73</v>
      </c>
      <c r="R290" s="1" t="s">
        <v>73</v>
      </c>
      <c r="S290" s="1">
        <v>0</v>
      </c>
      <c r="T290" s="1">
        <v>0</v>
      </c>
      <c r="U290" s="1">
        <v>0</v>
      </c>
      <c r="V290" s="1">
        <v>1160000</v>
      </c>
      <c r="W290" s="1">
        <v>0</v>
      </c>
      <c r="X290" s="1" t="s">
        <v>73</v>
      </c>
      <c r="Y290" s="1" t="s">
        <v>89</v>
      </c>
      <c r="Z290" s="1" t="s">
        <v>1253</v>
      </c>
      <c r="AA290" s="1" t="s">
        <v>411</v>
      </c>
      <c r="AB290" s="1" t="s">
        <v>412</v>
      </c>
      <c r="AC290" s="1"/>
      <c r="AD290" s="1"/>
      <c r="AE290" s="1" t="s">
        <v>65</v>
      </c>
      <c r="AF290" s="79">
        <v>45285</v>
      </c>
      <c r="AG290" s="1" t="s">
        <v>76</v>
      </c>
      <c r="AH290" s="79">
        <v>45287</v>
      </c>
      <c r="AI290" s="1"/>
      <c r="AJ290" s="79"/>
      <c r="AK290" s="1"/>
      <c r="AL290" s="79"/>
      <c r="AM290" s="1"/>
      <c r="AN290" s="79"/>
      <c r="AO290" s="1" t="s">
        <v>2115</v>
      </c>
      <c r="AP290" s="1"/>
      <c r="AQ290" s="1" t="s">
        <v>89</v>
      </c>
      <c r="AR290" s="1">
        <v>89992</v>
      </c>
      <c r="AS290" s="1" t="s">
        <v>2471</v>
      </c>
      <c r="AT290" s="1" t="s">
        <v>1812</v>
      </c>
      <c r="AU290" s="1">
        <v>1</v>
      </c>
      <c r="AV290" s="1">
        <v>0</v>
      </c>
      <c r="AW290" s="1">
        <v>1</v>
      </c>
      <c r="AX290" s="1">
        <v>2.1808842592581641</v>
      </c>
      <c r="AY290" s="1">
        <v>0.875</v>
      </c>
      <c r="AZ290" s="1" t="s">
        <v>414</v>
      </c>
      <c r="BA290" s="1">
        <v>3</v>
      </c>
      <c r="BB290" s="1">
        <v>0</v>
      </c>
      <c r="BC290" s="1">
        <v>21</v>
      </c>
      <c r="BD290" s="1">
        <v>0.875</v>
      </c>
      <c r="BE290" s="1">
        <v>-32329</v>
      </c>
      <c r="BF290" s="1">
        <v>0.875</v>
      </c>
      <c r="BG290" s="1">
        <v>52</v>
      </c>
      <c r="BH290" s="1" t="s">
        <v>600</v>
      </c>
      <c r="BI290" s="1" t="b">
        <v>1</v>
      </c>
      <c r="BJ290" s="1" t="b">
        <v>1</v>
      </c>
      <c r="BK290" s="1">
        <v>-45285.142349618058</v>
      </c>
      <c r="BL290" s="1">
        <v>-32330.125</v>
      </c>
      <c r="BM290" s="1" t="s">
        <v>415</v>
      </c>
      <c r="BN290" s="1"/>
      <c r="BO290" s="1" t="s">
        <v>3737</v>
      </c>
      <c r="BP290" s="1" t="s">
        <v>410</v>
      </c>
    </row>
    <row r="291" spans="1:68" x14ac:dyDescent="0.25">
      <c r="A291" s="1">
        <v>18065</v>
      </c>
      <c r="B291" s="1">
        <v>52972403</v>
      </c>
      <c r="C291" s="1" t="s">
        <v>65</v>
      </c>
      <c r="D291" s="1" t="s">
        <v>80</v>
      </c>
      <c r="E291" s="1">
        <v>79582102</v>
      </c>
      <c r="F291" s="1" t="s">
        <v>139</v>
      </c>
      <c r="G291" s="1">
        <v>1060001</v>
      </c>
      <c r="H291" s="1" t="s">
        <v>110</v>
      </c>
      <c r="I291" s="1" t="s">
        <v>133</v>
      </c>
      <c r="J291" s="1" t="s">
        <v>134</v>
      </c>
      <c r="K291" s="2">
        <v>45286.545891203707</v>
      </c>
      <c r="L291" s="1" t="s">
        <v>113</v>
      </c>
      <c r="M291" s="1">
        <v>1</v>
      </c>
      <c r="N291" s="1" t="s">
        <v>70</v>
      </c>
      <c r="O291" s="1" t="s">
        <v>71</v>
      </c>
      <c r="P291" s="1" t="s">
        <v>322</v>
      </c>
      <c r="Q291" s="1" t="s">
        <v>73</v>
      </c>
      <c r="R291" s="1" t="s">
        <v>73</v>
      </c>
      <c r="S291" s="1">
        <v>0</v>
      </c>
      <c r="T291" s="1">
        <v>0</v>
      </c>
      <c r="U291" s="1">
        <v>0</v>
      </c>
      <c r="V291" s="1">
        <v>1192800</v>
      </c>
      <c r="W291" s="1">
        <v>0</v>
      </c>
      <c r="X291" s="1" t="s">
        <v>73</v>
      </c>
      <c r="Y291" s="1" t="s">
        <v>89</v>
      </c>
      <c r="Z291" s="1" t="s">
        <v>664</v>
      </c>
      <c r="AA291" s="1" t="s">
        <v>375</v>
      </c>
      <c r="AB291" s="1" t="s">
        <v>417</v>
      </c>
      <c r="AC291" s="1"/>
      <c r="AD291" s="1"/>
      <c r="AE291" s="1" t="s">
        <v>65</v>
      </c>
      <c r="AF291" s="79">
        <v>45286</v>
      </c>
      <c r="AG291" s="1" t="s">
        <v>76</v>
      </c>
      <c r="AH291" s="79">
        <v>45287</v>
      </c>
      <c r="AI291" s="1"/>
      <c r="AJ291" s="79"/>
      <c r="AK291" s="1"/>
      <c r="AL291" s="79"/>
      <c r="AM291" s="1" t="s">
        <v>139</v>
      </c>
      <c r="AN291" s="79">
        <v>45288</v>
      </c>
      <c r="AO291" s="1" t="s">
        <v>418</v>
      </c>
      <c r="AP291" s="1"/>
      <c r="AQ291" s="1" t="s">
        <v>93</v>
      </c>
      <c r="AR291" s="1">
        <v>1060001</v>
      </c>
      <c r="AS291" s="1" t="s">
        <v>419</v>
      </c>
      <c r="AT291" s="1" t="s">
        <v>85</v>
      </c>
      <c r="AU291" s="1">
        <v>1</v>
      </c>
      <c r="AV291" s="1">
        <v>1</v>
      </c>
      <c r="AW291" s="1">
        <v>0</v>
      </c>
      <c r="AX291" s="1">
        <v>0.78389738425903488</v>
      </c>
      <c r="AY291" s="1">
        <v>1.75</v>
      </c>
      <c r="AZ291" s="1" t="s">
        <v>3951</v>
      </c>
      <c r="BA291" s="1">
        <v>13</v>
      </c>
      <c r="BB291" s="1">
        <v>7</v>
      </c>
      <c r="BC291" s="1">
        <v>18</v>
      </c>
      <c r="BD291" s="1">
        <v>0.75</v>
      </c>
      <c r="BE291" s="1">
        <v>3</v>
      </c>
      <c r="BF291" s="1">
        <v>1.75</v>
      </c>
      <c r="BG291" s="1">
        <v>52</v>
      </c>
      <c r="BH291" s="1" t="s">
        <v>600</v>
      </c>
      <c r="BI291" s="1" t="b">
        <v>1</v>
      </c>
      <c r="BJ291" s="1" t="b">
        <v>1</v>
      </c>
      <c r="BK291" s="1">
        <v>1.7777643981462461</v>
      </c>
      <c r="BL291" s="1">
        <v>1.75</v>
      </c>
      <c r="BM291" s="1" t="s">
        <v>420</v>
      </c>
      <c r="BN291" s="1"/>
      <c r="BO291" s="1" t="s">
        <v>3738</v>
      </c>
      <c r="BP291" s="1" t="s">
        <v>113</v>
      </c>
    </row>
    <row r="292" spans="1:68" x14ac:dyDescent="0.25">
      <c r="A292" s="1">
        <v>18066</v>
      </c>
      <c r="B292" s="1">
        <v>52972403</v>
      </c>
      <c r="C292" s="1" t="s">
        <v>65</v>
      </c>
      <c r="D292" s="1" t="s">
        <v>1291</v>
      </c>
      <c r="E292" s="1">
        <v>80761207</v>
      </c>
      <c r="F292" s="1" t="s">
        <v>173</v>
      </c>
      <c r="G292" s="1">
        <v>1199001</v>
      </c>
      <c r="H292" s="1" t="s">
        <v>110</v>
      </c>
      <c r="I292" s="1" t="s">
        <v>248</v>
      </c>
      <c r="J292" s="1" t="s">
        <v>249</v>
      </c>
      <c r="K292" s="2">
        <v>45287.414502314816</v>
      </c>
      <c r="L292" s="1" t="s">
        <v>895</v>
      </c>
      <c r="M292" s="1">
        <v>1</v>
      </c>
      <c r="N292" s="1" t="s">
        <v>70</v>
      </c>
      <c r="O292" s="1" t="s">
        <v>71</v>
      </c>
      <c r="P292" s="1" t="s">
        <v>177</v>
      </c>
      <c r="Q292" s="1" t="s">
        <v>73</v>
      </c>
      <c r="R292" s="1" t="s">
        <v>73</v>
      </c>
      <c r="S292" s="1">
        <v>0</v>
      </c>
      <c r="T292" s="1">
        <v>0</v>
      </c>
      <c r="U292" s="1">
        <v>0</v>
      </c>
      <c r="V292" s="1">
        <v>200000</v>
      </c>
      <c r="W292" s="1">
        <v>0</v>
      </c>
      <c r="X292" s="1" t="s">
        <v>73</v>
      </c>
      <c r="Y292" s="1" t="s">
        <v>89</v>
      </c>
      <c r="Z292" s="1" t="s">
        <v>2116</v>
      </c>
      <c r="AA292" s="1" t="s">
        <v>183</v>
      </c>
      <c r="AB292" s="1" t="s">
        <v>2117</v>
      </c>
      <c r="AC292" s="1"/>
      <c r="AD292" s="1" t="s">
        <v>76</v>
      </c>
      <c r="AE292" s="1" t="s">
        <v>65</v>
      </c>
      <c r="AF292" s="79">
        <v>45287</v>
      </c>
      <c r="AG292" s="1"/>
      <c r="AH292" s="79"/>
      <c r="AI292" s="1"/>
      <c r="AJ292" s="79"/>
      <c r="AK292" s="1"/>
      <c r="AL292" s="79"/>
      <c r="AM292" s="1"/>
      <c r="AN292" s="79"/>
      <c r="AO292" s="1" t="s">
        <v>2118</v>
      </c>
      <c r="AP292" s="1"/>
      <c r="AQ292" s="1" t="s">
        <v>93</v>
      </c>
      <c r="AR292" s="1">
        <v>1199001</v>
      </c>
      <c r="AS292" s="1" t="s">
        <v>2119</v>
      </c>
      <c r="AT292" s="1" t="s">
        <v>1812</v>
      </c>
      <c r="AU292" s="1">
        <v>1</v>
      </c>
      <c r="AV292" s="1">
        <v>0</v>
      </c>
      <c r="AW292" s="1">
        <v>1</v>
      </c>
      <c r="AX292" s="1">
        <v>0</v>
      </c>
      <c r="AY292" s="1">
        <v>0.625</v>
      </c>
      <c r="AZ292" s="1" t="s">
        <v>683</v>
      </c>
      <c r="BA292" s="1">
        <v>9</v>
      </c>
      <c r="BB292" s="1">
        <v>0</v>
      </c>
      <c r="BC292" s="1">
        <v>15</v>
      </c>
      <c r="BD292" s="1">
        <v>0.625</v>
      </c>
      <c r="BE292" s="1">
        <v>-32331</v>
      </c>
      <c r="BF292" s="1">
        <v>0.625</v>
      </c>
      <c r="BG292" s="1">
        <v>51</v>
      </c>
      <c r="BH292" s="1" t="s">
        <v>600</v>
      </c>
      <c r="BI292" s="1" t="b">
        <v>1</v>
      </c>
      <c r="BJ292" s="1" t="b">
        <v>1</v>
      </c>
      <c r="BK292" s="1">
        <v>-45287.414503935186</v>
      </c>
      <c r="BL292" s="1">
        <v>-32332.375</v>
      </c>
      <c r="BM292" s="1" t="s">
        <v>1597</v>
      </c>
      <c r="BN292" s="1"/>
      <c r="BO292" s="1" t="s">
        <v>3739</v>
      </c>
      <c r="BP292" s="1" t="s">
        <v>895</v>
      </c>
    </row>
    <row r="293" spans="1:68" x14ac:dyDescent="0.25">
      <c r="A293" s="1">
        <v>18067</v>
      </c>
      <c r="B293" s="1">
        <v>52972403</v>
      </c>
      <c r="C293" s="1" t="s">
        <v>65</v>
      </c>
      <c r="D293" s="1" t="s">
        <v>1291</v>
      </c>
      <c r="E293" s="1">
        <v>80761207</v>
      </c>
      <c r="F293" s="1" t="s">
        <v>173</v>
      </c>
      <c r="G293" s="1">
        <v>1199001</v>
      </c>
      <c r="H293" s="1" t="s">
        <v>110</v>
      </c>
      <c r="I293" s="1" t="s">
        <v>248</v>
      </c>
      <c r="J293" s="1" t="s">
        <v>249</v>
      </c>
      <c r="K293" s="2">
        <v>45287.416168981479</v>
      </c>
      <c r="L293" s="1" t="s">
        <v>895</v>
      </c>
      <c r="M293" s="1">
        <v>1</v>
      </c>
      <c r="N293" s="1" t="s">
        <v>70</v>
      </c>
      <c r="O293" s="1" t="s">
        <v>71</v>
      </c>
      <c r="P293" s="1" t="s">
        <v>177</v>
      </c>
      <c r="Q293" s="1" t="s">
        <v>73</v>
      </c>
      <c r="R293" s="1" t="s">
        <v>73</v>
      </c>
      <c r="S293" s="1">
        <v>0</v>
      </c>
      <c r="T293" s="1">
        <v>0</v>
      </c>
      <c r="U293" s="1">
        <v>0</v>
      </c>
      <c r="V293" s="1">
        <v>200000</v>
      </c>
      <c r="W293" s="1">
        <v>0</v>
      </c>
      <c r="X293" s="1" t="s">
        <v>73</v>
      </c>
      <c r="Y293" s="1" t="s">
        <v>89</v>
      </c>
      <c r="Z293" s="1" t="s">
        <v>2116</v>
      </c>
      <c r="AA293" s="1" t="s">
        <v>183</v>
      </c>
      <c r="AB293" s="1" t="s">
        <v>2120</v>
      </c>
      <c r="AC293" s="1"/>
      <c r="AD293" s="1" t="s">
        <v>76</v>
      </c>
      <c r="AE293" s="1" t="s">
        <v>65</v>
      </c>
      <c r="AF293" s="79">
        <v>45287</v>
      </c>
      <c r="AG293" s="1"/>
      <c r="AH293" s="79"/>
      <c r="AI293" s="1"/>
      <c r="AJ293" s="79"/>
      <c r="AK293" s="1"/>
      <c r="AL293" s="79"/>
      <c r="AM293" s="1"/>
      <c r="AN293" s="79"/>
      <c r="AO293" s="1" t="s">
        <v>2121</v>
      </c>
      <c r="AP293" s="1"/>
      <c r="AQ293" s="1" t="s">
        <v>93</v>
      </c>
      <c r="AR293" s="1">
        <v>1199001</v>
      </c>
      <c r="AS293" s="1" t="s">
        <v>2122</v>
      </c>
      <c r="AT293" s="1" t="s">
        <v>1812</v>
      </c>
      <c r="AU293" s="1">
        <v>1</v>
      </c>
      <c r="AV293" s="1">
        <v>0</v>
      </c>
      <c r="AW293" s="1">
        <v>1</v>
      </c>
      <c r="AX293" s="1">
        <v>0</v>
      </c>
      <c r="AY293" s="1">
        <v>0.625</v>
      </c>
      <c r="AZ293" s="1" t="s">
        <v>683</v>
      </c>
      <c r="BA293" s="1">
        <v>9</v>
      </c>
      <c r="BB293" s="1">
        <v>0</v>
      </c>
      <c r="BC293" s="1">
        <v>15</v>
      </c>
      <c r="BD293" s="1">
        <v>0.625</v>
      </c>
      <c r="BE293" s="1">
        <v>-32331</v>
      </c>
      <c r="BF293" s="1">
        <v>0.625</v>
      </c>
      <c r="BG293" s="1">
        <v>51</v>
      </c>
      <c r="BH293" s="1" t="s">
        <v>600</v>
      </c>
      <c r="BI293" s="1" t="b">
        <v>1</v>
      </c>
      <c r="BJ293" s="1" t="b">
        <v>1</v>
      </c>
      <c r="BK293" s="1">
        <v>-45287.416171493052</v>
      </c>
      <c r="BL293" s="1">
        <v>-32332.375</v>
      </c>
      <c r="BM293" s="1" t="s">
        <v>1597</v>
      </c>
      <c r="BN293" s="1"/>
      <c r="BO293" s="1" t="s">
        <v>3740</v>
      </c>
      <c r="BP293" s="1" t="s">
        <v>895</v>
      </c>
    </row>
    <row r="294" spans="1:68" x14ac:dyDescent="0.25">
      <c r="A294" s="1">
        <v>18068</v>
      </c>
      <c r="B294" s="1">
        <v>52972403</v>
      </c>
      <c r="C294" s="1" t="s">
        <v>65</v>
      </c>
      <c r="D294" s="1" t="s">
        <v>80</v>
      </c>
      <c r="E294" s="1">
        <v>80761207</v>
      </c>
      <c r="F294" s="1" t="s">
        <v>173</v>
      </c>
      <c r="G294" s="1">
        <v>1197001</v>
      </c>
      <c r="H294" s="1" t="s">
        <v>110</v>
      </c>
      <c r="I294" s="1" t="s">
        <v>205</v>
      </c>
      <c r="J294" s="1" t="s">
        <v>206</v>
      </c>
      <c r="K294" s="2">
        <v>45287.428263888891</v>
      </c>
      <c r="L294" s="1" t="s">
        <v>399</v>
      </c>
      <c r="M294" s="1">
        <v>1</v>
      </c>
      <c r="N294" s="1" t="s">
        <v>70</v>
      </c>
      <c r="O294" s="1" t="s">
        <v>71</v>
      </c>
      <c r="P294" s="1" t="s">
        <v>177</v>
      </c>
      <c r="Q294" s="1" t="s">
        <v>73</v>
      </c>
      <c r="R294" s="1" t="s">
        <v>73</v>
      </c>
      <c r="S294" s="1">
        <v>0</v>
      </c>
      <c r="T294" s="1">
        <v>0</v>
      </c>
      <c r="U294" s="1">
        <v>0</v>
      </c>
      <c r="V294" s="1">
        <v>1160000</v>
      </c>
      <c r="W294" s="1">
        <v>325900</v>
      </c>
      <c r="X294" s="1" t="s">
        <v>73</v>
      </c>
      <c r="Y294" s="1" t="s">
        <v>89</v>
      </c>
      <c r="Z294" s="1" t="s">
        <v>421</v>
      </c>
      <c r="AA294" s="1" t="s">
        <v>378</v>
      </c>
      <c r="AB294" s="1" t="s">
        <v>400</v>
      </c>
      <c r="AC294" s="1"/>
      <c r="AD294" s="1"/>
      <c r="AE294" s="1" t="s">
        <v>65</v>
      </c>
      <c r="AF294" s="79">
        <v>45287</v>
      </c>
      <c r="AG294" s="1" t="s">
        <v>76</v>
      </c>
      <c r="AH294" s="79">
        <v>45289</v>
      </c>
      <c r="AI294" s="1"/>
      <c r="AJ294" s="79"/>
      <c r="AK294" s="1"/>
      <c r="AL294" s="79"/>
      <c r="AM294" s="1" t="s">
        <v>173</v>
      </c>
      <c r="AN294" s="79">
        <v>45293</v>
      </c>
      <c r="AO294" s="1" t="s">
        <v>422</v>
      </c>
      <c r="AP294" s="1"/>
      <c r="AQ294" s="1" t="s">
        <v>89</v>
      </c>
      <c r="AR294" s="1">
        <v>1197001</v>
      </c>
      <c r="AS294" s="1" t="s">
        <v>401</v>
      </c>
      <c r="AT294" s="1" t="s">
        <v>85</v>
      </c>
      <c r="AU294" s="1">
        <v>1</v>
      </c>
      <c r="AV294" s="1">
        <v>1</v>
      </c>
      <c r="AW294" s="1">
        <v>0</v>
      </c>
      <c r="AX294" s="1">
        <v>2.5174078356503742</v>
      </c>
      <c r="AY294" s="1">
        <v>3.875</v>
      </c>
      <c r="AZ294" s="1" t="s">
        <v>925</v>
      </c>
      <c r="BA294" s="1">
        <v>10</v>
      </c>
      <c r="BB294" s="1">
        <v>7</v>
      </c>
      <c r="BC294" s="1">
        <v>21</v>
      </c>
      <c r="BD294" s="1">
        <v>0.875</v>
      </c>
      <c r="BE294" s="1">
        <v>5</v>
      </c>
      <c r="BF294" s="1">
        <v>3.875</v>
      </c>
      <c r="BG294" s="1">
        <v>51</v>
      </c>
      <c r="BH294" s="1" t="s">
        <v>600</v>
      </c>
      <c r="BI294" s="1" t="b">
        <v>1</v>
      </c>
      <c r="BJ294" s="1" t="b">
        <v>1</v>
      </c>
      <c r="BK294" s="1">
        <v>5.8859374305611709</v>
      </c>
      <c r="BL294" s="1">
        <v>3.875</v>
      </c>
      <c r="BM294" s="1" t="s">
        <v>423</v>
      </c>
      <c r="BN294" s="1"/>
      <c r="BO294" s="1" t="s">
        <v>3741</v>
      </c>
      <c r="BP294" s="1" t="s">
        <v>399</v>
      </c>
    </row>
    <row r="295" spans="1:68" x14ac:dyDescent="0.25">
      <c r="A295" s="1">
        <v>18069</v>
      </c>
      <c r="B295" s="1">
        <v>52972403</v>
      </c>
      <c r="C295" s="1" t="s">
        <v>65</v>
      </c>
      <c r="D295" s="1" t="s">
        <v>80</v>
      </c>
      <c r="E295" s="1">
        <v>80761207</v>
      </c>
      <c r="F295" s="1" t="s">
        <v>173</v>
      </c>
      <c r="G295" s="1">
        <v>1197001</v>
      </c>
      <c r="H295" s="1" t="s">
        <v>110</v>
      </c>
      <c r="I295" s="1" t="s">
        <v>205</v>
      </c>
      <c r="J295" s="1" t="s">
        <v>206</v>
      </c>
      <c r="K295" s="2">
        <v>45287.506516203706</v>
      </c>
      <c r="L295" s="1" t="s">
        <v>207</v>
      </c>
      <c r="M295" s="1">
        <v>1</v>
      </c>
      <c r="N295" s="1" t="s">
        <v>70</v>
      </c>
      <c r="O295" s="1" t="s">
        <v>71</v>
      </c>
      <c r="P295" s="1" t="s">
        <v>177</v>
      </c>
      <c r="Q295" s="1" t="s">
        <v>73</v>
      </c>
      <c r="R295" s="1" t="s">
        <v>73</v>
      </c>
      <c r="S295" s="1">
        <v>0</v>
      </c>
      <c r="T295" s="1">
        <v>0</v>
      </c>
      <c r="U295" s="1">
        <v>0</v>
      </c>
      <c r="V295" s="1">
        <v>1160000</v>
      </c>
      <c r="W295" s="1">
        <v>0</v>
      </c>
      <c r="X295" s="1" t="s">
        <v>73</v>
      </c>
      <c r="Y295" s="1" t="s">
        <v>89</v>
      </c>
      <c r="Z295" s="1" t="s">
        <v>424</v>
      </c>
      <c r="AA295" s="1" t="s">
        <v>183</v>
      </c>
      <c r="AB295" s="1" t="s">
        <v>404</v>
      </c>
      <c r="AC295" s="1"/>
      <c r="AD295" s="1"/>
      <c r="AE295" s="1" t="s">
        <v>65</v>
      </c>
      <c r="AF295" s="79">
        <v>45287</v>
      </c>
      <c r="AG295" s="1" t="s">
        <v>76</v>
      </c>
      <c r="AH295" s="79">
        <v>45289</v>
      </c>
      <c r="AI295" s="1"/>
      <c r="AJ295" s="79"/>
      <c r="AK295" s="1"/>
      <c r="AL295" s="79"/>
      <c r="AM295" s="1" t="s">
        <v>173</v>
      </c>
      <c r="AN295" s="79">
        <v>45293</v>
      </c>
      <c r="AO295" s="1" t="s">
        <v>425</v>
      </c>
      <c r="AP295" s="1"/>
      <c r="AQ295" s="1" t="s">
        <v>89</v>
      </c>
      <c r="AR295" s="1">
        <v>1197001</v>
      </c>
      <c r="AS295" s="1" t="s">
        <v>405</v>
      </c>
      <c r="AT295" s="1" t="s">
        <v>85</v>
      </c>
      <c r="AU295" s="1">
        <v>1</v>
      </c>
      <c r="AV295" s="1">
        <v>1</v>
      </c>
      <c r="AW295" s="1">
        <v>0</v>
      </c>
      <c r="AX295" s="1">
        <v>2.44147010416782</v>
      </c>
      <c r="AY295" s="1">
        <v>3.7916666666666665</v>
      </c>
      <c r="AZ295" s="1" t="s">
        <v>925</v>
      </c>
      <c r="BA295" s="1">
        <v>12</v>
      </c>
      <c r="BB295" s="1">
        <v>7</v>
      </c>
      <c r="BC295" s="1">
        <v>19</v>
      </c>
      <c r="BD295" s="1">
        <v>0.79166666666666663</v>
      </c>
      <c r="BE295" s="1">
        <v>5</v>
      </c>
      <c r="BF295" s="1">
        <v>3.7916666666666665</v>
      </c>
      <c r="BG295" s="1">
        <v>51</v>
      </c>
      <c r="BH295" s="1" t="s">
        <v>600</v>
      </c>
      <c r="BI295" s="1" t="b">
        <v>1</v>
      </c>
      <c r="BJ295" s="1" t="b">
        <v>1</v>
      </c>
      <c r="BK295" s="1">
        <v>5.8074716087940033</v>
      </c>
      <c r="BL295" s="1">
        <v>3.7916666666666665</v>
      </c>
      <c r="BM295" s="1" t="s">
        <v>210</v>
      </c>
      <c r="BN295" s="1"/>
      <c r="BO295" s="1" t="s">
        <v>3742</v>
      </c>
      <c r="BP295" s="1" t="s">
        <v>207</v>
      </c>
    </row>
    <row r="296" spans="1:68" x14ac:dyDescent="0.25">
      <c r="A296" s="1">
        <v>18070</v>
      </c>
      <c r="B296" s="1">
        <v>52972403</v>
      </c>
      <c r="C296" s="1" t="s">
        <v>65</v>
      </c>
      <c r="D296" s="1" t="s">
        <v>80</v>
      </c>
      <c r="E296" s="1">
        <v>52272753</v>
      </c>
      <c r="F296" s="1" t="s">
        <v>149</v>
      </c>
      <c r="G296" s="1">
        <v>1060001</v>
      </c>
      <c r="H296" s="1" t="s">
        <v>110</v>
      </c>
      <c r="I296" s="1" t="s">
        <v>133</v>
      </c>
      <c r="J296" s="1" t="s">
        <v>134</v>
      </c>
      <c r="K296" s="2">
        <v>45287.569664351853</v>
      </c>
      <c r="L296" s="1" t="s">
        <v>426</v>
      </c>
      <c r="M296" s="1">
        <v>2</v>
      </c>
      <c r="N296" s="1" t="s">
        <v>70</v>
      </c>
      <c r="O296" s="1" t="s">
        <v>71</v>
      </c>
      <c r="P296" s="1" t="s">
        <v>72</v>
      </c>
      <c r="Q296" s="1" t="s">
        <v>73</v>
      </c>
      <c r="R296" s="1" t="s">
        <v>73</v>
      </c>
      <c r="S296" s="1">
        <v>0</v>
      </c>
      <c r="T296" s="1">
        <v>0</v>
      </c>
      <c r="U296" s="1">
        <v>0</v>
      </c>
      <c r="V296" s="1">
        <v>2682600</v>
      </c>
      <c r="W296" s="1">
        <v>0</v>
      </c>
      <c r="X296" s="1" t="s">
        <v>73</v>
      </c>
      <c r="Y296" s="1" t="s">
        <v>74</v>
      </c>
      <c r="Z296" s="1" t="s">
        <v>427</v>
      </c>
      <c r="AA296" s="1" t="s">
        <v>136</v>
      </c>
      <c r="AB296" s="1" t="s">
        <v>75</v>
      </c>
      <c r="AC296" s="1"/>
      <c r="AD296" s="1"/>
      <c r="AE296" s="1" t="s">
        <v>65</v>
      </c>
      <c r="AF296" s="79">
        <v>45287</v>
      </c>
      <c r="AG296" s="1" t="s">
        <v>76</v>
      </c>
      <c r="AH296" s="79">
        <v>45289</v>
      </c>
      <c r="AI296" s="1" t="s">
        <v>109</v>
      </c>
      <c r="AJ296" s="79">
        <v>45295</v>
      </c>
      <c r="AK296" s="1"/>
      <c r="AL296" s="79"/>
      <c r="AM296" s="1" t="s">
        <v>149</v>
      </c>
      <c r="AN296" s="79">
        <v>45295</v>
      </c>
      <c r="AO296" s="1" t="s">
        <v>428</v>
      </c>
      <c r="AP296" s="1"/>
      <c r="AQ296" s="1" t="s">
        <v>77</v>
      </c>
      <c r="AR296" s="1">
        <v>1060001</v>
      </c>
      <c r="AS296" s="1">
        <v>0</v>
      </c>
      <c r="AT296" s="1" t="s">
        <v>1812</v>
      </c>
      <c r="AU296" s="1">
        <v>2</v>
      </c>
      <c r="AV296" s="1">
        <v>0</v>
      </c>
      <c r="AW296" s="1">
        <v>2</v>
      </c>
      <c r="AX296" s="1">
        <v>2.3817159722239012</v>
      </c>
      <c r="AY296" s="1">
        <v>6</v>
      </c>
      <c r="AZ296" s="1" t="s">
        <v>1024</v>
      </c>
      <c r="BA296" s="1">
        <v>13</v>
      </c>
      <c r="BB296" s="1">
        <v>13</v>
      </c>
      <c r="BC296" s="1">
        <v>-24</v>
      </c>
      <c r="BD296" s="1">
        <v>-1</v>
      </c>
      <c r="BE296" s="1">
        <v>7</v>
      </c>
      <c r="BF296" s="1">
        <v>6</v>
      </c>
      <c r="BG296" s="1">
        <v>51</v>
      </c>
      <c r="BH296" s="1" t="s">
        <v>600</v>
      </c>
      <c r="BI296" s="1" t="b">
        <v>1</v>
      </c>
      <c r="BJ296" s="1" t="b">
        <v>1</v>
      </c>
      <c r="BK296" s="1">
        <v>8.0080281250047847</v>
      </c>
      <c r="BL296" s="1">
        <v>6</v>
      </c>
      <c r="BM296" s="1" t="s">
        <v>430</v>
      </c>
      <c r="BN296" s="1"/>
      <c r="BO296" s="1" t="s">
        <v>3743</v>
      </c>
      <c r="BP296" s="1" t="s">
        <v>426</v>
      </c>
    </row>
    <row r="297" spans="1:68" x14ac:dyDescent="0.25">
      <c r="A297" s="1">
        <v>18071</v>
      </c>
      <c r="B297" s="1">
        <v>52972403</v>
      </c>
      <c r="C297" s="1" t="s">
        <v>65</v>
      </c>
      <c r="D297" s="1" t="s">
        <v>80</v>
      </c>
      <c r="E297" s="1">
        <v>52272753</v>
      </c>
      <c r="F297" s="1" t="s">
        <v>149</v>
      </c>
      <c r="G297" s="1">
        <v>1060001</v>
      </c>
      <c r="H297" s="1" t="s">
        <v>110</v>
      </c>
      <c r="I297" s="1" t="s">
        <v>133</v>
      </c>
      <c r="J297" s="1" t="s">
        <v>134</v>
      </c>
      <c r="K297" s="2">
        <v>45287.569791666669</v>
      </c>
      <c r="L297" s="1" t="s">
        <v>135</v>
      </c>
      <c r="M297" s="1">
        <v>9</v>
      </c>
      <c r="N297" s="1" t="s">
        <v>70</v>
      </c>
      <c r="O297" s="1" t="s">
        <v>71</v>
      </c>
      <c r="P297" s="1" t="s">
        <v>72</v>
      </c>
      <c r="Q297" s="1" t="s">
        <v>73</v>
      </c>
      <c r="R297" s="1" t="s">
        <v>73</v>
      </c>
      <c r="S297" s="1">
        <v>0</v>
      </c>
      <c r="T297" s="1">
        <v>0</v>
      </c>
      <c r="U297" s="1">
        <v>0</v>
      </c>
      <c r="V297" s="1">
        <v>2173400</v>
      </c>
      <c r="W297" s="1">
        <v>0</v>
      </c>
      <c r="X297" s="1" t="s">
        <v>73</v>
      </c>
      <c r="Y297" s="1" t="s">
        <v>74</v>
      </c>
      <c r="Z297" s="1" t="s">
        <v>992</v>
      </c>
      <c r="AA297" s="1" t="s">
        <v>136</v>
      </c>
      <c r="AB297" s="1" t="s">
        <v>75</v>
      </c>
      <c r="AC297" s="1"/>
      <c r="AD297" s="1"/>
      <c r="AE297" s="1" t="s">
        <v>65</v>
      </c>
      <c r="AF297" s="79">
        <v>45287</v>
      </c>
      <c r="AG297" s="1" t="s">
        <v>76</v>
      </c>
      <c r="AH297" s="79">
        <v>45289</v>
      </c>
      <c r="AI297" s="1" t="s">
        <v>109</v>
      </c>
      <c r="AJ297" s="79">
        <v>45295</v>
      </c>
      <c r="AK297" s="1"/>
      <c r="AL297" s="79"/>
      <c r="AM297" s="1" t="s">
        <v>149</v>
      </c>
      <c r="AN297" s="79">
        <v>45295</v>
      </c>
      <c r="AO297" s="1" t="s">
        <v>432</v>
      </c>
      <c r="AP297" s="1"/>
      <c r="AQ297" s="1" t="s">
        <v>77</v>
      </c>
      <c r="AR297" s="1">
        <v>1060001</v>
      </c>
      <c r="AS297" s="1">
        <v>0</v>
      </c>
      <c r="AT297" s="1" t="s">
        <v>85</v>
      </c>
      <c r="AU297" s="1">
        <v>9</v>
      </c>
      <c r="AV297" s="1">
        <v>9</v>
      </c>
      <c r="AW297" s="1">
        <v>0</v>
      </c>
      <c r="AX297" s="1">
        <v>2.3835568287031492</v>
      </c>
      <c r="AY297" s="1">
        <v>6</v>
      </c>
      <c r="AZ297" s="1" t="s">
        <v>1024</v>
      </c>
      <c r="BA297" s="1">
        <v>13</v>
      </c>
      <c r="BB297" s="1">
        <v>13</v>
      </c>
      <c r="BC297" s="1">
        <v>-24</v>
      </c>
      <c r="BD297" s="1">
        <v>-1</v>
      </c>
      <c r="BE297" s="1">
        <v>7</v>
      </c>
      <c r="BF297" s="1">
        <v>6</v>
      </c>
      <c r="BG297" s="1">
        <v>51</v>
      </c>
      <c r="BH297" s="1" t="s">
        <v>600</v>
      </c>
      <c r="BI297" s="1" t="b">
        <v>1</v>
      </c>
      <c r="BJ297" s="1" t="b">
        <v>1</v>
      </c>
      <c r="BK297" s="1">
        <v>8.0067501157391234</v>
      </c>
      <c r="BL297" s="1">
        <v>6</v>
      </c>
      <c r="BM297" s="1" t="s">
        <v>138</v>
      </c>
      <c r="BN297" s="1"/>
      <c r="BO297" s="1" t="s">
        <v>3744</v>
      </c>
      <c r="BP297" s="1" t="s">
        <v>135</v>
      </c>
    </row>
    <row r="298" spans="1:68" x14ac:dyDescent="0.25">
      <c r="A298" s="1">
        <v>18072</v>
      </c>
      <c r="B298" s="1">
        <v>52972403</v>
      </c>
      <c r="C298" s="1" t="s">
        <v>65</v>
      </c>
      <c r="D298" s="1" t="s">
        <v>80</v>
      </c>
      <c r="E298" s="1"/>
      <c r="F298" s="1"/>
      <c r="G298" s="1">
        <v>1060001</v>
      </c>
      <c r="H298" s="1" t="s">
        <v>110</v>
      </c>
      <c r="I298" s="1" t="s">
        <v>133</v>
      </c>
      <c r="J298" s="1" t="s">
        <v>134</v>
      </c>
      <c r="K298" s="2">
        <v>45287.589733796296</v>
      </c>
      <c r="L298" s="1" t="s">
        <v>113</v>
      </c>
      <c r="M298" s="1">
        <v>1</v>
      </c>
      <c r="N298" s="1" t="s">
        <v>70</v>
      </c>
      <c r="O298" s="1" t="s">
        <v>71</v>
      </c>
      <c r="P298" s="1" t="s">
        <v>322</v>
      </c>
      <c r="Q298" s="1" t="s">
        <v>73</v>
      </c>
      <c r="R298" s="1" t="s">
        <v>73</v>
      </c>
      <c r="S298" s="1">
        <v>0</v>
      </c>
      <c r="T298" s="1">
        <v>0</v>
      </c>
      <c r="U298" s="1">
        <v>0</v>
      </c>
      <c r="V298" s="1">
        <v>1192800</v>
      </c>
      <c r="W298" s="1">
        <v>0</v>
      </c>
      <c r="X298" s="1" t="s">
        <v>73</v>
      </c>
      <c r="Y298" s="1" t="s">
        <v>211</v>
      </c>
      <c r="Z298" s="1" t="s">
        <v>1036</v>
      </c>
      <c r="AA298" s="1" t="s">
        <v>375</v>
      </c>
      <c r="AB298" s="1" t="s">
        <v>376</v>
      </c>
      <c r="AC298" s="1"/>
      <c r="AD298" s="1"/>
      <c r="AE298" s="1" t="s">
        <v>65</v>
      </c>
      <c r="AF298" s="79">
        <v>45287</v>
      </c>
      <c r="AG298" s="1" t="s">
        <v>76</v>
      </c>
      <c r="AH298" s="79">
        <v>45290</v>
      </c>
      <c r="AI298" s="1"/>
      <c r="AJ298" s="79"/>
      <c r="AK298" s="1"/>
      <c r="AL298" s="79"/>
      <c r="AM298" s="1" t="s">
        <v>109</v>
      </c>
      <c r="AN298" s="79">
        <v>45295</v>
      </c>
      <c r="AO298" s="1" t="s">
        <v>434</v>
      </c>
      <c r="AP298" s="1"/>
      <c r="AQ298" s="1" t="s">
        <v>1085</v>
      </c>
      <c r="AR298" s="1">
        <v>1060001</v>
      </c>
      <c r="AS298" s="1" t="s">
        <v>377</v>
      </c>
      <c r="AT298" s="1" t="s">
        <v>85</v>
      </c>
      <c r="AU298" s="1">
        <v>1</v>
      </c>
      <c r="AV298" s="1">
        <v>1</v>
      </c>
      <c r="AW298" s="1">
        <v>0</v>
      </c>
      <c r="AX298" s="1">
        <v>2.9419079861108912</v>
      </c>
      <c r="AY298" s="1">
        <v>5.791666666666667</v>
      </c>
      <c r="AZ298" s="1" t="s">
        <v>3952</v>
      </c>
      <c r="BA298" s="1">
        <v>14</v>
      </c>
      <c r="BB298" s="1">
        <v>9</v>
      </c>
      <c r="BC298" s="1">
        <v>19</v>
      </c>
      <c r="BD298" s="1">
        <v>0.79166666666666663</v>
      </c>
      <c r="BE298" s="1">
        <v>7</v>
      </c>
      <c r="BF298" s="1">
        <v>5.791666666666667</v>
      </c>
      <c r="BG298" s="1">
        <v>51</v>
      </c>
      <c r="BH298" s="1" t="s">
        <v>600</v>
      </c>
      <c r="BI298" s="1" t="b">
        <v>1</v>
      </c>
      <c r="BJ298" s="1" t="b">
        <v>1</v>
      </c>
      <c r="BK298" s="1">
        <v>7.7999659027773305</v>
      </c>
      <c r="BL298" s="1">
        <v>5.791666666666667</v>
      </c>
      <c r="BM298" s="1" t="s">
        <v>420</v>
      </c>
      <c r="BN298" s="1"/>
      <c r="BO298" s="1" t="s">
        <v>3745</v>
      </c>
      <c r="BP298" s="1" t="s">
        <v>113</v>
      </c>
    </row>
    <row r="299" spans="1:68" x14ac:dyDescent="0.25">
      <c r="A299" s="1">
        <v>18073</v>
      </c>
      <c r="B299" s="1">
        <v>52972403</v>
      </c>
      <c r="C299" s="1" t="s">
        <v>65</v>
      </c>
      <c r="D299" s="1" t="s">
        <v>1291</v>
      </c>
      <c r="E299" s="1"/>
      <c r="F299" s="1"/>
      <c r="G299" s="1">
        <v>1056001</v>
      </c>
      <c r="H299" s="1" t="s">
        <v>110</v>
      </c>
      <c r="I299" s="1" t="s">
        <v>133</v>
      </c>
      <c r="J299" s="1" t="s">
        <v>140</v>
      </c>
      <c r="K299" s="2">
        <v>45287.607800925929</v>
      </c>
      <c r="L299" s="1" t="s">
        <v>436</v>
      </c>
      <c r="M299" s="1">
        <v>2</v>
      </c>
      <c r="N299" s="1" t="s">
        <v>70</v>
      </c>
      <c r="O299" s="1" t="s">
        <v>71</v>
      </c>
      <c r="P299" s="1" t="s">
        <v>88</v>
      </c>
      <c r="Q299" s="1" t="s">
        <v>73</v>
      </c>
      <c r="R299" s="1" t="s">
        <v>73</v>
      </c>
      <c r="S299" s="1">
        <v>0</v>
      </c>
      <c r="T299" s="1">
        <v>0</v>
      </c>
      <c r="U299" s="1">
        <v>0</v>
      </c>
      <c r="V299" s="1">
        <v>1160000</v>
      </c>
      <c r="W299" s="1">
        <v>0</v>
      </c>
      <c r="X299" s="1" t="s">
        <v>73</v>
      </c>
      <c r="Y299" s="1" t="s">
        <v>74</v>
      </c>
      <c r="Z299" s="1" t="s">
        <v>2123</v>
      </c>
      <c r="AA299" s="1" t="s">
        <v>151</v>
      </c>
      <c r="AB299" s="1" t="s">
        <v>75</v>
      </c>
      <c r="AC299" s="1"/>
      <c r="AD299" s="1" t="s">
        <v>76</v>
      </c>
      <c r="AE299" s="1" t="s">
        <v>65</v>
      </c>
      <c r="AF299" s="79">
        <v>45287</v>
      </c>
      <c r="AG299" s="1"/>
      <c r="AH299" s="79"/>
      <c r="AI299" s="1"/>
      <c r="AJ299" s="79"/>
      <c r="AK299" s="1"/>
      <c r="AL299" s="79"/>
      <c r="AM299" s="1"/>
      <c r="AN299" s="79"/>
      <c r="AO299" s="1" t="s">
        <v>2124</v>
      </c>
      <c r="AP299" s="1"/>
      <c r="AQ299" s="1" t="s">
        <v>77</v>
      </c>
      <c r="AR299" s="1">
        <v>1056001</v>
      </c>
      <c r="AS299" s="1">
        <v>0</v>
      </c>
      <c r="AT299" s="1" t="s">
        <v>1812</v>
      </c>
      <c r="AU299" s="1">
        <v>2</v>
      </c>
      <c r="AV299" s="1">
        <v>0</v>
      </c>
      <c r="AW299" s="1">
        <v>2</v>
      </c>
      <c r="AX299" s="1">
        <v>0</v>
      </c>
      <c r="AY299" s="1">
        <v>0.41666666666666669</v>
      </c>
      <c r="AZ299" s="1" t="s">
        <v>437</v>
      </c>
      <c r="BA299" s="1">
        <v>14</v>
      </c>
      <c r="BB299" s="1">
        <v>0</v>
      </c>
      <c r="BC299" s="1">
        <v>10</v>
      </c>
      <c r="BD299" s="1">
        <v>0.41666666666666669</v>
      </c>
      <c r="BE299" s="1">
        <v>-32331</v>
      </c>
      <c r="BF299" s="1">
        <v>0.41666666666666669</v>
      </c>
      <c r="BG299" s="1">
        <v>51</v>
      </c>
      <c r="BH299" s="1" t="s">
        <v>600</v>
      </c>
      <c r="BI299" s="1" t="b">
        <v>1</v>
      </c>
      <c r="BJ299" s="1" t="b">
        <v>1</v>
      </c>
      <c r="BK299" s="1">
        <v>-45287.6078065162</v>
      </c>
      <c r="BL299" s="1">
        <v>-32332.583333333332</v>
      </c>
      <c r="BM299" s="1" t="s">
        <v>438</v>
      </c>
      <c r="BN299" s="1"/>
      <c r="BO299" s="1" t="s">
        <v>3746</v>
      </c>
      <c r="BP299" s="1" t="s">
        <v>436</v>
      </c>
    </row>
    <row r="300" spans="1:68" x14ac:dyDescent="0.25">
      <c r="A300" s="1">
        <v>18075</v>
      </c>
      <c r="B300" s="1">
        <v>52972403</v>
      </c>
      <c r="C300" s="1" t="s">
        <v>65</v>
      </c>
      <c r="D300" s="1" t="s">
        <v>80</v>
      </c>
      <c r="E300" s="1">
        <v>52272753</v>
      </c>
      <c r="F300" s="1" t="s">
        <v>149</v>
      </c>
      <c r="G300" s="1">
        <v>1512001</v>
      </c>
      <c r="H300" s="1" t="s">
        <v>110</v>
      </c>
      <c r="I300" s="1" t="s">
        <v>111</v>
      </c>
      <c r="J300" s="1" t="s">
        <v>112</v>
      </c>
      <c r="K300" s="2">
        <v>45287.691296296296</v>
      </c>
      <c r="L300" s="1" t="s">
        <v>321</v>
      </c>
      <c r="M300" s="1">
        <v>3</v>
      </c>
      <c r="N300" s="1" t="s">
        <v>70</v>
      </c>
      <c r="O300" s="1" t="s">
        <v>71</v>
      </c>
      <c r="P300" s="1" t="s">
        <v>322</v>
      </c>
      <c r="Q300" s="1" t="s">
        <v>73</v>
      </c>
      <c r="R300" s="1" t="s">
        <v>73</v>
      </c>
      <c r="S300" s="1">
        <v>0</v>
      </c>
      <c r="T300" s="1">
        <v>0</v>
      </c>
      <c r="U300" s="1">
        <v>0</v>
      </c>
      <c r="V300" s="1">
        <v>1192800</v>
      </c>
      <c r="W300" s="1">
        <v>0</v>
      </c>
      <c r="X300" s="1" t="s">
        <v>73</v>
      </c>
      <c r="Y300" s="1" t="s">
        <v>74</v>
      </c>
      <c r="Z300" s="1" t="s">
        <v>439</v>
      </c>
      <c r="AA300" s="1" t="s">
        <v>375</v>
      </c>
      <c r="AB300" s="1" t="s">
        <v>75</v>
      </c>
      <c r="AC300" s="1"/>
      <c r="AD300" s="1"/>
      <c r="AE300" s="1" t="s">
        <v>65</v>
      </c>
      <c r="AF300" s="79">
        <v>45287</v>
      </c>
      <c r="AG300" s="1" t="s">
        <v>76</v>
      </c>
      <c r="AH300" s="79">
        <v>45289</v>
      </c>
      <c r="AI300" s="1" t="s">
        <v>109</v>
      </c>
      <c r="AJ300" s="79">
        <v>45295</v>
      </c>
      <c r="AK300" s="1"/>
      <c r="AL300" s="79"/>
      <c r="AM300" s="1" t="s">
        <v>149</v>
      </c>
      <c r="AN300" s="79">
        <v>45295</v>
      </c>
      <c r="AO300" s="1" t="s">
        <v>440</v>
      </c>
      <c r="AP300" s="1"/>
      <c r="AQ300" s="1" t="s">
        <v>77</v>
      </c>
      <c r="AR300" s="1">
        <v>1512001</v>
      </c>
      <c r="AS300" s="1">
        <v>0</v>
      </c>
      <c r="AT300" s="1" t="s">
        <v>85</v>
      </c>
      <c r="AU300" s="1">
        <v>3</v>
      </c>
      <c r="AV300" s="1">
        <v>3</v>
      </c>
      <c r="AW300" s="1">
        <v>0</v>
      </c>
      <c r="AX300" s="1">
        <v>2.2814177430554992</v>
      </c>
      <c r="AY300" s="1">
        <v>5.875</v>
      </c>
      <c r="AZ300" s="1" t="s">
        <v>3951</v>
      </c>
      <c r="BA300" s="1">
        <v>16</v>
      </c>
      <c r="BB300" s="1">
        <v>13</v>
      </c>
      <c r="BC300" s="1">
        <v>21</v>
      </c>
      <c r="BD300" s="1">
        <v>0.875</v>
      </c>
      <c r="BE300" s="1">
        <v>7</v>
      </c>
      <c r="BF300" s="1">
        <v>5.875</v>
      </c>
      <c r="BG300" s="1">
        <v>51</v>
      </c>
      <c r="BH300" s="1" t="s">
        <v>600</v>
      </c>
      <c r="BI300" s="1" t="b">
        <v>1</v>
      </c>
      <c r="BJ300" s="1" t="b">
        <v>1</v>
      </c>
      <c r="BK300" s="1">
        <v>7.8842968749959255</v>
      </c>
      <c r="BL300" s="1">
        <v>5.875</v>
      </c>
      <c r="BM300" s="1" t="s">
        <v>323</v>
      </c>
      <c r="BN300" s="1"/>
      <c r="BO300" s="1" t="s">
        <v>3747</v>
      </c>
      <c r="BP300" s="1" t="s">
        <v>321</v>
      </c>
    </row>
    <row r="301" spans="1:68" x14ac:dyDescent="0.25">
      <c r="A301" s="1">
        <v>18076</v>
      </c>
      <c r="B301" s="1">
        <v>52972403</v>
      </c>
      <c r="C301" s="1" t="s">
        <v>65</v>
      </c>
      <c r="D301" s="1" t="s">
        <v>80</v>
      </c>
      <c r="E301" s="1"/>
      <c r="F301" s="1"/>
      <c r="G301" s="1">
        <v>1056001</v>
      </c>
      <c r="H301" s="1" t="s">
        <v>110</v>
      </c>
      <c r="I301" s="1" t="s">
        <v>133</v>
      </c>
      <c r="J301" s="1" t="s">
        <v>140</v>
      </c>
      <c r="K301" s="2">
        <v>45288.657129629632</v>
      </c>
      <c r="L301" s="1" t="s">
        <v>141</v>
      </c>
      <c r="M301" s="1">
        <v>1</v>
      </c>
      <c r="N301" s="1" t="s">
        <v>70</v>
      </c>
      <c r="O301" s="1" t="s">
        <v>71</v>
      </c>
      <c r="P301" s="1" t="s">
        <v>72</v>
      </c>
      <c r="Q301" s="1" t="s">
        <v>73</v>
      </c>
      <c r="R301" s="1" t="s">
        <v>73</v>
      </c>
      <c r="S301" s="1">
        <v>0</v>
      </c>
      <c r="T301" s="1">
        <v>0</v>
      </c>
      <c r="U301" s="1">
        <v>0</v>
      </c>
      <c r="V301" s="1">
        <v>1749300</v>
      </c>
      <c r="W301" s="1">
        <v>0</v>
      </c>
      <c r="X301" s="1" t="s">
        <v>73</v>
      </c>
      <c r="Y301" s="1" t="s">
        <v>89</v>
      </c>
      <c r="Z301" s="1" t="s">
        <v>665</v>
      </c>
      <c r="AA301" s="1" t="s">
        <v>136</v>
      </c>
      <c r="AB301" s="1" t="s">
        <v>442</v>
      </c>
      <c r="AC301" s="1"/>
      <c r="AD301" s="1"/>
      <c r="AE301" s="1" t="s">
        <v>65</v>
      </c>
      <c r="AF301" s="79">
        <v>45288</v>
      </c>
      <c r="AG301" s="1" t="s">
        <v>76</v>
      </c>
      <c r="AH301" s="79">
        <v>45289</v>
      </c>
      <c r="AI301" s="1"/>
      <c r="AJ301" s="79"/>
      <c r="AK301" s="1"/>
      <c r="AL301" s="79"/>
      <c r="AM301" s="1" t="s">
        <v>109</v>
      </c>
      <c r="AN301" s="79">
        <v>45295</v>
      </c>
      <c r="AO301" s="1" t="s">
        <v>443</v>
      </c>
      <c r="AP301" s="1"/>
      <c r="AQ301" s="1" t="s">
        <v>93</v>
      </c>
      <c r="AR301" s="1">
        <v>1056001</v>
      </c>
      <c r="AS301" s="1" t="s">
        <v>444</v>
      </c>
      <c r="AT301" s="1" t="s">
        <v>85</v>
      </c>
      <c r="AU301" s="1">
        <v>1</v>
      </c>
      <c r="AV301" s="1">
        <v>1</v>
      </c>
      <c r="AW301" s="1">
        <v>0</v>
      </c>
      <c r="AX301" s="1">
        <v>1.3189739930603537</v>
      </c>
      <c r="AY301" s="1">
        <v>4.75</v>
      </c>
      <c r="AZ301" s="1" t="s">
        <v>437</v>
      </c>
      <c r="BA301" s="1">
        <v>15</v>
      </c>
      <c r="BB301" s="1">
        <v>9</v>
      </c>
      <c r="BC301" s="1">
        <v>18</v>
      </c>
      <c r="BD301" s="1">
        <v>0.75</v>
      </c>
      <c r="BE301" s="1">
        <v>6</v>
      </c>
      <c r="BF301" s="1">
        <v>4.75</v>
      </c>
      <c r="BG301" s="1">
        <v>50</v>
      </c>
      <c r="BH301" s="1" t="s">
        <v>600</v>
      </c>
      <c r="BI301" s="1" t="b">
        <v>1</v>
      </c>
      <c r="BJ301" s="1" t="b">
        <v>1</v>
      </c>
      <c r="BK301" s="1">
        <v>6.7304614583335933</v>
      </c>
      <c r="BL301" s="1">
        <v>4.75</v>
      </c>
      <c r="BM301" s="1" t="s">
        <v>148</v>
      </c>
      <c r="BN301" s="1"/>
      <c r="BO301" s="1" t="s">
        <v>3748</v>
      </c>
      <c r="BP301" s="1" t="s">
        <v>141</v>
      </c>
    </row>
    <row r="302" spans="1:68" x14ac:dyDescent="0.25">
      <c r="A302" s="1">
        <v>18077</v>
      </c>
      <c r="B302" s="1">
        <v>52972403</v>
      </c>
      <c r="C302" s="1" t="s">
        <v>65</v>
      </c>
      <c r="D302" s="1" t="s">
        <v>80</v>
      </c>
      <c r="E302" s="1"/>
      <c r="F302" s="1"/>
      <c r="G302" s="1">
        <v>1512001</v>
      </c>
      <c r="H302" s="1" t="s">
        <v>110</v>
      </c>
      <c r="I302" s="1" t="s">
        <v>111</v>
      </c>
      <c r="J302" s="1" t="s">
        <v>112</v>
      </c>
      <c r="K302" s="2">
        <v>45288.680532407408</v>
      </c>
      <c r="L302" s="1" t="s">
        <v>113</v>
      </c>
      <c r="M302" s="1">
        <v>1</v>
      </c>
      <c r="N302" s="1" t="s">
        <v>70</v>
      </c>
      <c r="O302" s="1" t="s">
        <v>71</v>
      </c>
      <c r="P302" s="1" t="s">
        <v>322</v>
      </c>
      <c r="Q302" s="1" t="s">
        <v>73</v>
      </c>
      <c r="R302" s="1" t="s">
        <v>73</v>
      </c>
      <c r="S302" s="1">
        <v>0</v>
      </c>
      <c r="T302" s="1">
        <v>0</v>
      </c>
      <c r="U302" s="1">
        <v>0</v>
      </c>
      <c r="V302" s="1">
        <v>1192800</v>
      </c>
      <c r="W302" s="1">
        <v>0</v>
      </c>
      <c r="X302" s="1" t="s">
        <v>73</v>
      </c>
      <c r="Y302" s="1" t="s">
        <v>89</v>
      </c>
      <c r="Z302" s="1" t="s">
        <v>666</v>
      </c>
      <c r="AA302" s="1" t="s">
        <v>375</v>
      </c>
      <c r="AB302" s="1" t="s">
        <v>446</v>
      </c>
      <c r="AC302" s="1"/>
      <c r="AD302" s="1"/>
      <c r="AE302" s="1" t="s">
        <v>65</v>
      </c>
      <c r="AF302" s="79">
        <v>45288</v>
      </c>
      <c r="AG302" s="1" t="s">
        <v>76</v>
      </c>
      <c r="AH302" s="79">
        <v>45289</v>
      </c>
      <c r="AI302" s="1"/>
      <c r="AJ302" s="79"/>
      <c r="AK302" s="1"/>
      <c r="AL302" s="79"/>
      <c r="AM302" s="1" t="s">
        <v>109</v>
      </c>
      <c r="AN302" s="79">
        <v>45295</v>
      </c>
      <c r="AO302" s="1" t="s">
        <v>447</v>
      </c>
      <c r="AP302" s="1"/>
      <c r="AQ302" s="1" t="s">
        <v>93</v>
      </c>
      <c r="AR302" s="1">
        <v>1512001</v>
      </c>
      <c r="AS302" s="1" t="s">
        <v>448</v>
      </c>
      <c r="AT302" s="1" t="s">
        <v>85</v>
      </c>
      <c r="AU302" s="1">
        <v>1</v>
      </c>
      <c r="AV302" s="1">
        <v>1</v>
      </c>
      <c r="AW302" s="1">
        <v>0</v>
      </c>
      <c r="AX302" s="1">
        <v>1.2997289351842483</v>
      </c>
      <c r="AY302" s="1">
        <v>4.708333333333333</v>
      </c>
      <c r="AZ302" s="1" t="s">
        <v>3951</v>
      </c>
      <c r="BA302" s="1">
        <v>16</v>
      </c>
      <c r="BB302" s="1">
        <v>9</v>
      </c>
      <c r="BC302" s="1">
        <v>17</v>
      </c>
      <c r="BD302" s="1">
        <v>0.70833333333333337</v>
      </c>
      <c r="BE302" s="1">
        <v>6</v>
      </c>
      <c r="BF302" s="1">
        <v>4.708333333333333</v>
      </c>
      <c r="BG302" s="1">
        <v>50</v>
      </c>
      <c r="BH302" s="1" t="s">
        <v>600</v>
      </c>
      <c r="BI302" s="1" t="b">
        <v>1</v>
      </c>
      <c r="BJ302" s="1" t="b">
        <v>1</v>
      </c>
      <c r="BK302" s="1">
        <v>6.7051538888845243</v>
      </c>
      <c r="BL302" s="1">
        <v>4.708333333333333</v>
      </c>
      <c r="BM302" s="1" t="s">
        <v>120</v>
      </c>
      <c r="BN302" s="1"/>
      <c r="BO302" s="1" t="s">
        <v>3749</v>
      </c>
      <c r="BP302" s="1" t="s">
        <v>113</v>
      </c>
    </row>
    <row r="303" spans="1:68" x14ac:dyDescent="0.25">
      <c r="A303" s="1">
        <v>18078</v>
      </c>
      <c r="B303" s="1">
        <v>52972403</v>
      </c>
      <c r="C303" s="1" t="s">
        <v>65</v>
      </c>
      <c r="D303" s="1" t="s">
        <v>80</v>
      </c>
      <c r="E303" s="1"/>
      <c r="F303" s="1"/>
      <c r="G303" s="1">
        <v>89992</v>
      </c>
      <c r="H303" s="1" t="s">
        <v>67</v>
      </c>
      <c r="I303" s="1" t="s">
        <v>243</v>
      </c>
      <c r="J303" s="1" t="s">
        <v>244</v>
      </c>
      <c r="K303" s="2">
        <v>45289.399814814817</v>
      </c>
      <c r="L303" s="1" t="s">
        <v>410</v>
      </c>
      <c r="M303" s="1">
        <v>1</v>
      </c>
      <c r="N303" s="1" t="s">
        <v>70</v>
      </c>
      <c r="O303" s="1" t="s">
        <v>71</v>
      </c>
      <c r="P303" s="1" t="s">
        <v>88</v>
      </c>
      <c r="Q303" s="1" t="s">
        <v>73</v>
      </c>
      <c r="R303" s="1" t="s">
        <v>73</v>
      </c>
      <c r="S303" s="1">
        <v>0</v>
      </c>
      <c r="T303" s="1">
        <v>0</v>
      </c>
      <c r="U303" s="1">
        <v>0</v>
      </c>
      <c r="V303" s="1">
        <v>1160000</v>
      </c>
      <c r="W303" s="1">
        <v>0</v>
      </c>
      <c r="X303" s="1" t="s">
        <v>73</v>
      </c>
      <c r="Y303" s="1" t="s">
        <v>89</v>
      </c>
      <c r="Z303" s="1" t="s">
        <v>450</v>
      </c>
      <c r="AA303" s="1" t="s">
        <v>411</v>
      </c>
      <c r="AB303" s="1" t="s">
        <v>412</v>
      </c>
      <c r="AC303" s="1"/>
      <c r="AD303" s="1"/>
      <c r="AE303" s="1" t="s">
        <v>65</v>
      </c>
      <c r="AF303" s="79">
        <v>45289</v>
      </c>
      <c r="AG303" s="1" t="s">
        <v>76</v>
      </c>
      <c r="AH303" s="79">
        <v>45289</v>
      </c>
      <c r="AI303" s="1"/>
      <c r="AJ303" s="79"/>
      <c r="AK303" s="1"/>
      <c r="AL303" s="79"/>
      <c r="AM303" s="1" t="s">
        <v>449</v>
      </c>
      <c r="AN303" s="79">
        <v>45296</v>
      </c>
      <c r="AO303" s="1" t="s">
        <v>451</v>
      </c>
      <c r="AP303" s="1"/>
      <c r="AQ303" s="1" t="s">
        <v>89</v>
      </c>
      <c r="AR303" s="1">
        <v>89992</v>
      </c>
      <c r="AS303" s="1" t="s">
        <v>2471</v>
      </c>
      <c r="AT303" s="1" t="s">
        <v>85</v>
      </c>
      <c r="AU303" s="1">
        <v>1</v>
      </c>
      <c r="AV303" s="1">
        <v>1</v>
      </c>
      <c r="AW303" s="1">
        <v>0</v>
      </c>
      <c r="AX303" s="1">
        <v>0.58826373842020985</v>
      </c>
      <c r="AY303" s="1">
        <v>5.333333333333333</v>
      </c>
      <c r="AZ303" s="1" t="s">
        <v>414</v>
      </c>
      <c r="BA303" s="1">
        <v>9</v>
      </c>
      <c r="BB303" s="1">
        <v>17</v>
      </c>
      <c r="BC303" s="1">
        <v>8</v>
      </c>
      <c r="BD303" s="1">
        <v>0.33333333333333331</v>
      </c>
      <c r="BE303" s="1">
        <v>6</v>
      </c>
      <c r="BF303" s="1">
        <v>5.333333333333333</v>
      </c>
      <c r="BG303" s="1">
        <v>49</v>
      </c>
      <c r="BH303" s="1" t="s">
        <v>600</v>
      </c>
      <c r="BI303" s="1" t="b">
        <v>1</v>
      </c>
      <c r="BJ303" s="1" t="b">
        <v>1</v>
      </c>
      <c r="BK303" s="1">
        <v>7.3139561805510311</v>
      </c>
      <c r="BL303" s="1">
        <v>5.333333333333333</v>
      </c>
      <c r="BM303" s="1" t="s">
        <v>415</v>
      </c>
      <c r="BN303" s="1"/>
      <c r="BO303" s="1" t="s">
        <v>3750</v>
      </c>
      <c r="BP303" s="1" t="s">
        <v>410</v>
      </c>
    </row>
    <row r="304" spans="1:68" x14ac:dyDescent="0.25">
      <c r="A304" s="1">
        <v>18093</v>
      </c>
      <c r="B304" s="1">
        <v>52972403</v>
      </c>
      <c r="C304" s="1" t="s">
        <v>65</v>
      </c>
      <c r="D304" s="1" t="s">
        <v>80</v>
      </c>
      <c r="E304" s="1">
        <v>79976737</v>
      </c>
      <c r="F304" s="1" t="s">
        <v>452</v>
      </c>
      <c r="G304" s="1">
        <v>8505</v>
      </c>
      <c r="H304" s="1" t="s">
        <v>232</v>
      </c>
      <c r="I304" s="1" t="s">
        <v>232</v>
      </c>
      <c r="J304" s="1" t="s">
        <v>453</v>
      </c>
      <c r="K304" s="2">
        <v>45293.350081018521</v>
      </c>
      <c r="L304" s="1" t="s">
        <v>454</v>
      </c>
      <c r="M304" s="1">
        <v>1</v>
      </c>
      <c r="N304" s="1" t="s">
        <v>70</v>
      </c>
      <c r="O304" s="1" t="s">
        <v>71</v>
      </c>
      <c r="P304" s="1" t="s">
        <v>88</v>
      </c>
      <c r="Q304" s="1" t="s">
        <v>73</v>
      </c>
      <c r="R304" s="1" t="s">
        <v>73</v>
      </c>
      <c r="S304" s="1">
        <v>0</v>
      </c>
      <c r="T304" s="1">
        <v>0</v>
      </c>
      <c r="U304" s="1">
        <v>0</v>
      </c>
      <c r="V304" s="1">
        <v>1160000</v>
      </c>
      <c r="W304" s="1">
        <v>110700</v>
      </c>
      <c r="X304" s="1" t="s">
        <v>73</v>
      </c>
      <c r="Y304" s="1" t="s">
        <v>211</v>
      </c>
      <c r="Z304" s="1" t="s">
        <v>455</v>
      </c>
      <c r="AA304" s="1" t="s">
        <v>456</v>
      </c>
      <c r="AB304" s="1" t="s">
        <v>457</v>
      </c>
      <c r="AC304" s="1"/>
      <c r="AD304" s="1"/>
      <c r="AE304" s="1" t="s">
        <v>65</v>
      </c>
      <c r="AF304" s="79">
        <v>45293</v>
      </c>
      <c r="AG304" s="1" t="s">
        <v>76</v>
      </c>
      <c r="AH304" s="79">
        <v>45295</v>
      </c>
      <c r="AI304" s="1"/>
      <c r="AJ304" s="79"/>
      <c r="AK304" s="1"/>
      <c r="AL304" s="79"/>
      <c r="AM304" s="1" t="s">
        <v>452</v>
      </c>
      <c r="AN304" s="79">
        <v>45295</v>
      </c>
      <c r="AO304" s="1" t="s">
        <v>458</v>
      </c>
      <c r="AP304" s="1"/>
      <c r="AQ304" s="1" t="s">
        <v>1085</v>
      </c>
      <c r="AR304" s="1">
        <v>8505</v>
      </c>
      <c r="AS304" s="1" t="s">
        <v>459</v>
      </c>
      <c r="AT304" s="1" t="s">
        <v>1812</v>
      </c>
      <c r="AU304" s="1">
        <v>1</v>
      </c>
      <c r="AV304" s="1">
        <v>0</v>
      </c>
      <c r="AW304" s="1">
        <v>1</v>
      </c>
      <c r="AX304" s="1">
        <v>2.1674326041611494</v>
      </c>
      <c r="AY304" s="1">
        <v>2.25</v>
      </c>
      <c r="AZ304" s="1" t="s">
        <v>460</v>
      </c>
      <c r="BA304" s="1">
        <v>8</v>
      </c>
      <c r="BB304" s="1">
        <v>14</v>
      </c>
      <c r="BC304" s="1">
        <v>6</v>
      </c>
      <c r="BD304" s="1">
        <v>0.25</v>
      </c>
      <c r="BE304" s="1">
        <v>3</v>
      </c>
      <c r="BF304" s="1">
        <v>2.25</v>
      </c>
      <c r="BG304" s="1">
        <v>58</v>
      </c>
      <c r="BH304" s="1" t="s">
        <v>600</v>
      </c>
      <c r="BI304" s="1" t="b">
        <v>1</v>
      </c>
      <c r="BJ304" s="1" t="b">
        <v>1</v>
      </c>
      <c r="BK304" s="1">
        <v>2.2592809490743093</v>
      </c>
      <c r="BL304" s="1">
        <v>2.25</v>
      </c>
      <c r="BM304" s="1" t="s">
        <v>461</v>
      </c>
      <c r="BN304" s="1"/>
      <c r="BO304" s="1" t="s">
        <v>3751</v>
      </c>
      <c r="BP304" s="1" t="s">
        <v>454</v>
      </c>
    </row>
    <row r="305" spans="1:68" x14ac:dyDescent="0.25">
      <c r="A305" s="1">
        <v>18094</v>
      </c>
      <c r="B305" s="1">
        <v>52972403</v>
      </c>
      <c r="C305" s="1" t="s">
        <v>65</v>
      </c>
      <c r="D305" s="1" t="s">
        <v>80</v>
      </c>
      <c r="E305" s="1">
        <v>80761207</v>
      </c>
      <c r="F305" s="1" t="s">
        <v>173</v>
      </c>
      <c r="G305" s="1">
        <v>1198001</v>
      </c>
      <c r="H305" s="1" t="s">
        <v>110</v>
      </c>
      <c r="I305" s="1" t="s">
        <v>397</v>
      </c>
      <c r="J305" s="1" t="s">
        <v>398</v>
      </c>
      <c r="K305" s="2">
        <v>45293.382627314815</v>
      </c>
      <c r="L305" s="1" t="s">
        <v>462</v>
      </c>
      <c r="M305" s="1">
        <v>1</v>
      </c>
      <c r="N305" s="1" t="s">
        <v>70</v>
      </c>
      <c r="O305" s="1" t="s">
        <v>71</v>
      </c>
      <c r="P305" s="1" t="s">
        <v>177</v>
      </c>
      <c r="Q305" s="1" t="s">
        <v>73</v>
      </c>
      <c r="R305" s="1" t="s">
        <v>73</v>
      </c>
      <c r="S305" s="1">
        <v>0</v>
      </c>
      <c r="T305" s="1">
        <v>0</v>
      </c>
      <c r="U305" s="1">
        <v>0</v>
      </c>
      <c r="V305" s="1">
        <v>1160000</v>
      </c>
      <c r="W305" s="1">
        <v>325900</v>
      </c>
      <c r="X305" s="1" t="s">
        <v>73</v>
      </c>
      <c r="Y305" s="1" t="s">
        <v>89</v>
      </c>
      <c r="Z305" s="1" t="s">
        <v>667</v>
      </c>
      <c r="AA305" s="1" t="s">
        <v>189</v>
      </c>
      <c r="AB305" s="1" t="s">
        <v>464</v>
      </c>
      <c r="AC305" s="1"/>
      <c r="AD305" s="1"/>
      <c r="AE305" s="1" t="s">
        <v>65</v>
      </c>
      <c r="AF305" s="79">
        <v>45293</v>
      </c>
      <c r="AG305" s="1" t="s">
        <v>76</v>
      </c>
      <c r="AH305" s="79">
        <v>45295</v>
      </c>
      <c r="AI305" s="1"/>
      <c r="AJ305" s="79"/>
      <c r="AK305" s="1"/>
      <c r="AL305" s="79"/>
      <c r="AM305" s="1" t="s">
        <v>173</v>
      </c>
      <c r="AN305" s="79">
        <v>45296</v>
      </c>
      <c r="AO305" s="1" t="s">
        <v>465</v>
      </c>
      <c r="AP305" s="1"/>
      <c r="AQ305" s="1" t="s">
        <v>89</v>
      </c>
      <c r="AR305" s="1">
        <v>1198001</v>
      </c>
      <c r="AS305" s="1" t="s">
        <v>466</v>
      </c>
      <c r="AT305" s="1" t="s">
        <v>85</v>
      </c>
      <c r="AU305" s="1">
        <v>1</v>
      </c>
      <c r="AV305" s="1">
        <v>1</v>
      </c>
      <c r="AW305" s="1">
        <v>0</v>
      </c>
      <c r="AX305" s="1">
        <v>2.1408276967558777</v>
      </c>
      <c r="AY305" s="1">
        <v>2.9166666666666665</v>
      </c>
      <c r="AZ305" s="1" t="s">
        <v>194</v>
      </c>
      <c r="BA305" s="1">
        <v>9</v>
      </c>
      <c r="BB305" s="1">
        <v>7</v>
      </c>
      <c r="BC305" s="1">
        <v>22</v>
      </c>
      <c r="BD305" s="1">
        <v>0.91666666666666663</v>
      </c>
      <c r="BE305" s="1">
        <v>4</v>
      </c>
      <c r="BF305" s="1">
        <v>2.9166666666666665</v>
      </c>
      <c r="BG305" s="1">
        <v>58</v>
      </c>
      <c r="BH305" s="1" t="s">
        <v>600</v>
      </c>
      <c r="BI305" s="1" t="b">
        <v>1</v>
      </c>
      <c r="BJ305" s="1" t="b">
        <v>1</v>
      </c>
      <c r="BK305" s="1">
        <v>2.941699687493383</v>
      </c>
      <c r="BL305" s="1">
        <v>2.9166666666666665</v>
      </c>
      <c r="BM305" s="1" t="s">
        <v>467</v>
      </c>
      <c r="BN305" s="1"/>
      <c r="BO305" s="1" t="s">
        <v>3752</v>
      </c>
      <c r="BP305" s="1" t="s">
        <v>462</v>
      </c>
    </row>
    <row r="306" spans="1:68" x14ac:dyDescent="0.25">
      <c r="A306" s="1">
        <v>18095</v>
      </c>
      <c r="B306" s="1">
        <v>52972403</v>
      </c>
      <c r="C306" s="1" t="s">
        <v>65</v>
      </c>
      <c r="D306" s="1" t="s">
        <v>80</v>
      </c>
      <c r="E306" s="1">
        <v>80761207</v>
      </c>
      <c r="F306" s="1" t="s">
        <v>173</v>
      </c>
      <c r="G306" s="1">
        <v>1198001</v>
      </c>
      <c r="H306" s="1" t="s">
        <v>110</v>
      </c>
      <c r="I306" s="1" t="s">
        <v>397</v>
      </c>
      <c r="J306" s="1" t="s">
        <v>398</v>
      </c>
      <c r="K306" s="2">
        <v>45293.382754629631</v>
      </c>
      <c r="L306" s="1" t="s">
        <v>462</v>
      </c>
      <c r="M306" s="1">
        <v>1</v>
      </c>
      <c r="N306" s="1" t="s">
        <v>70</v>
      </c>
      <c r="O306" s="1" t="s">
        <v>71</v>
      </c>
      <c r="P306" s="1" t="s">
        <v>177</v>
      </c>
      <c r="Q306" s="1" t="s">
        <v>73</v>
      </c>
      <c r="R306" s="1" t="s">
        <v>73</v>
      </c>
      <c r="S306" s="1">
        <v>0</v>
      </c>
      <c r="T306" s="1">
        <v>0</v>
      </c>
      <c r="U306" s="1">
        <v>0</v>
      </c>
      <c r="V306" s="1">
        <v>1160000</v>
      </c>
      <c r="W306" s="1">
        <v>325900</v>
      </c>
      <c r="X306" s="1" t="s">
        <v>73</v>
      </c>
      <c r="Y306" s="1" t="s">
        <v>89</v>
      </c>
      <c r="Z306" s="1" t="s">
        <v>468</v>
      </c>
      <c r="AA306" s="1" t="s">
        <v>189</v>
      </c>
      <c r="AB306" s="1" t="s">
        <v>469</v>
      </c>
      <c r="AC306" s="1"/>
      <c r="AD306" s="1"/>
      <c r="AE306" s="1" t="s">
        <v>65</v>
      </c>
      <c r="AF306" s="79">
        <v>45293</v>
      </c>
      <c r="AG306" s="1" t="s">
        <v>76</v>
      </c>
      <c r="AH306" s="79">
        <v>45295</v>
      </c>
      <c r="AI306" s="1"/>
      <c r="AJ306" s="79"/>
      <c r="AK306" s="1"/>
      <c r="AL306" s="79"/>
      <c r="AM306" s="1" t="s">
        <v>173</v>
      </c>
      <c r="AN306" s="79">
        <v>45296</v>
      </c>
      <c r="AO306" s="1" t="s">
        <v>470</v>
      </c>
      <c r="AP306" s="1"/>
      <c r="AQ306" s="1" t="s">
        <v>89</v>
      </c>
      <c r="AR306" s="1">
        <v>1198001</v>
      </c>
      <c r="AS306" s="1" t="s">
        <v>471</v>
      </c>
      <c r="AT306" s="1" t="s">
        <v>85</v>
      </c>
      <c r="AU306" s="1">
        <v>1</v>
      </c>
      <c r="AV306" s="1">
        <v>1</v>
      </c>
      <c r="AW306" s="1">
        <v>0</v>
      </c>
      <c r="AX306" s="1">
        <v>2.1434838657369255</v>
      </c>
      <c r="AY306" s="1">
        <v>2.9166666666666665</v>
      </c>
      <c r="AZ306" s="1" t="s">
        <v>194</v>
      </c>
      <c r="BA306" s="1">
        <v>9</v>
      </c>
      <c r="BB306" s="1">
        <v>7</v>
      </c>
      <c r="BC306" s="1">
        <v>22</v>
      </c>
      <c r="BD306" s="1">
        <v>0.91666666666666663</v>
      </c>
      <c r="BE306" s="1">
        <v>4</v>
      </c>
      <c r="BF306" s="1">
        <v>2.9166666666666665</v>
      </c>
      <c r="BG306" s="1">
        <v>58</v>
      </c>
      <c r="BH306" s="1" t="s">
        <v>600</v>
      </c>
      <c r="BI306" s="1" t="b">
        <v>1</v>
      </c>
      <c r="BJ306" s="1" t="b">
        <v>1</v>
      </c>
      <c r="BK306" s="1">
        <v>2.9414447453673347</v>
      </c>
      <c r="BL306" s="1">
        <v>2.9166666666666665</v>
      </c>
      <c r="BM306" s="1" t="s">
        <v>467</v>
      </c>
      <c r="BN306" s="1"/>
      <c r="BO306" s="1" t="s">
        <v>3753</v>
      </c>
      <c r="BP306" s="1" t="s">
        <v>462</v>
      </c>
    </row>
    <row r="307" spans="1:68" x14ac:dyDescent="0.25">
      <c r="A307" s="1">
        <v>18096</v>
      </c>
      <c r="B307" s="1">
        <v>52972403</v>
      </c>
      <c r="C307" s="1" t="s">
        <v>65</v>
      </c>
      <c r="D307" s="1" t="s">
        <v>1291</v>
      </c>
      <c r="E307" s="1">
        <v>80761207</v>
      </c>
      <c r="F307" s="1" t="s">
        <v>173</v>
      </c>
      <c r="G307" s="1">
        <v>1199001</v>
      </c>
      <c r="H307" s="1" t="s">
        <v>110</v>
      </c>
      <c r="I307" s="1" t="s">
        <v>248</v>
      </c>
      <c r="J307" s="1" t="s">
        <v>249</v>
      </c>
      <c r="K307" s="2">
        <v>45293.419675925928</v>
      </c>
      <c r="L307" s="1" t="s">
        <v>895</v>
      </c>
      <c r="M307" s="1">
        <v>1</v>
      </c>
      <c r="N307" s="1" t="s">
        <v>70</v>
      </c>
      <c r="O307" s="1" t="s">
        <v>71</v>
      </c>
      <c r="P307" s="1" t="s">
        <v>177</v>
      </c>
      <c r="Q307" s="1" t="s">
        <v>73</v>
      </c>
      <c r="R307" s="1" t="s">
        <v>73</v>
      </c>
      <c r="S307" s="1">
        <v>0</v>
      </c>
      <c r="T307" s="1">
        <v>0</v>
      </c>
      <c r="U307" s="1">
        <v>0</v>
      </c>
      <c r="V307" s="1">
        <v>200000</v>
      </c>
      <c r="W307" s="1">
        <v>0</v>
      </c>
      <c r="X307" s="1" t="s">
        <v>73</v>
      </c>
      <c r="Y307" s="1" t="s">
        <v>89</v>
      </c>
      <c r="Z307" s="1" t="s">
        <v>2127</v>
      </c>
      <c r="AA307" s="1" t="s">
        <v>183</v>
      </c>
      <c r="AB307" s="1" t="s">
        <v>2117</v>
      </c>
      <c r="AC307" s="1"/>
      <c r="AD307" s="1" t="s">
        <v>76</v>
      </c>
      <c r="AE307" s="1" t="s">
        <v>65</v>
      </c>
      <c r="AF307" s="79">
        <v>45293</v>
      </c>
      <c r="AG307" s="1"/>
      <c r="AH307" s="79"/>
      <c r="AI307" s="1"/>
      <c r="AJ307" s="79"/>
      <c r="AK307" s="1"/>
      <c r="AL307" s="79"/>
      <c r="AM307" s="1"/>
      <c r="AN307" s="79"/>
      <c r="AO307" s="1" t="s">
        <v>2128</v>
      </c>
      <c r="AP307" s="1"/>
      <c r="AQ307" s="1" t="s">
        <v>93</v>
      </c>
      <c r="AR307" s="1">
        <v>1199001</v>
      </c>
      <c r="AS307" s="1" t="s">
        <v>2119</v>
      </c>
      <c r="AT307" s="1" t="s">
        <v>1812</v>
      </c>
      <c r="AU307" s="1">
        <v>1</v>
      </c>
      <c r="AV307" s="1">
        <v>0</v>
      </c>
      <c r="AW307" s="1">
        <v>1</v>
      </c>
      <c r="AX307" s="1">
        <v>0</v>
      </c>
      <c r="AY307" s="1">
        <v>0.58333333333333337</v>
      </c>
      <c r="AZ307" s="1" t="s">
        <v>683</v>
      </c>
      <c r="BA307" s="1">
        <v>10</v>
      </c>
      <c r="BB307" s="1">
        <v>0</v>
      </c>
      <c r="BC307" s="1">
        <v>14</v>
      </c>
      <c r="BD307" s="1">
        <v>0.58333333333333337</v>
      </c>
      <c r="BE307" s="1">
        <v>-32334</v>
      </c>
      <c r="BF307" s="1">
        <v>0.58333333333333337</v>
      </c>
      <c r="BG307" s="1">
        <v>58</v>
      </c>
      <c r="BH307" s="1" t="s">
        <v>600</v>
      </c>
      <c r="BI307" s="1" t="b">
        <v>1</v>
      </c>
      <c r="BJ307" s="1" t="b">
        <v>1</v>
      </c>
      <c r="BK307" s="1">
        <v>-45293.419683715278</v>
      </c>
      <c r="BL307" s="1">
        <v>-32335.416666666668</v>
      </c>
      <c r="BM307" s="1" t="s">
        <v>1597</v>
      </c>
      <c r="BN307" s="1"/>
      <c r="BO307" s="1" t="s">
        <v>3754</v>
      </c>
      <c r="BP307" s="1" t="s">
        <v>895</v>
      </c>
    </row>
    <row r="308" spans="1:68" x14ac:dyDescent="0.25">
      <c r="A308" s="1">
        <v>18097</v>
      </c>
      <c r="B308" s="1">
        <v>52972403</v>
      </c>
      <c r="C308" s="1" t="s">
        <v>65</v>
      </c>
      <c r="D308" s="1" t="s">
        <v>1291</v>
      </c>
      <c r="E308" s="1">
        <v>80761207</v>
      </c>
      <c r="F308" s="1" t="s">
        <v>173</v>
      </c>
      <c r="G308" s="1">
        <v>1199001</v>
      </c>
      <c r="H308" s="1" t="s">
        <v>110</v>
      </c>
      <c r="I308" s="1" t="s">
        <v>248</v>
      </c>
      <c r="J308" s="1" t="s">
        <v>249</v>
      </c>
      <c r="K308" s="2">
        <v>45293.419768518521</v>
      </c>
      <c r="L308" s="1" t="s">
        <v>895</v>
      </c>
      <c r="M308" s="1">
        <v>1</v>
      </c>
      <c r="N308" s="1" t="s">
        <v>70</v>
      </c>
      <c r="O308" s="1" t="s">
        <v>71</v>
      </c>
      <c r="P308" s="1" t="s">
        <v>177</v>
      </c>
      <c r="Q308" s="1" t="s">
        <v>73</v>
      </c>
      <c r="R308" s="1" t="s">
        <v>73</v>
      </c>
      <c r="S308" s="1">
        <v>0</v>
      </c>
      <c r="T308" s="1">
        <v>0</v>
      </c>
      <c r="U308" s="1">
        <v>0</v>
      </c>
      <c r="V308" s="1">
        <v>200000</v>
      </c>
      <c r="W308" s="1">
        <v>0</v>
      </c>
      <c r="X308" s="1" t="s">
        <v>73</v>
      </c>
      <c r="Y308" s="1" t="s">
        <v>89</v>
      </c>
      <c r="Z308" s="1" t="s">
        <v>2127</v>
      </c>
      <c r="AA308" s="1" t="s">
        <v>183</v>
      </c>
      <c r="AB308" s="1" t="s">
        <v>2120</v>
      </c>
      <c r="AC308" s="1"/>
      <c r="AD308" s="1" t="s">
        <v>76</v>
      </c>
      <c r="AE308" s="1" t="s">
        <v>65</v>
      </c>
      <c r="AF308" s="79">
        <v>45293</v>
      </c>
      <c r="AG308" s="1"/>
      <c r="AH308" s="79"/>
      <c r="AI308" s="1"/>
      <c r="AJ308" s="79"/>
      <c r="AK308" s="1"/>
      <c r="AL308" s="79"/>
      <c r="AM308" s="1"/>
      <c r="AN308" s="79"/>
      <c r="AO308" s="1" t="s">
        <v>2129</v>
      </c>
      <c r="AP308" s="1"/>
      <c r="AQ308" s="1" t="s">
        <v>93</v>
      </c>
      <c r="AR308" s="1">
        <v>1199001</v>
      </c>
      <c r="AS308" s="1" t="s">
        <v>2122</v>
      </c>
      <c r="AT308" s="1" t="s">
        <v>1812</v>
      </c>
      <c r="AU308" s="1">
        <v>1</v>
      </c>
      <c r="AV308" s="1">
        <v>0</v>
      </c>
      <c r="AW308" s="1">
        <v>1</v>
      </c>
      <c r="AX308" s="1">
        <v>0</v>
      </c>
      <c r="AY308" s="1">
        <v>0.58333333333333337</v>
      </c>
      <c r="AZ308" s="1" t="s">
        <v>683</v>
      </c>
      <c r="BA308" s="1">
        <v>10</v>
      </c>
      <c r="BB308" s="1">
        <v>0</v>
      </c>
      <c r="BC308" s="1">
        <v>14</v>
      </c>
      <c r="BD308" s="1">
        <v>0.58333333333333337</v>
      </c>
      <c r="BE308" s="1">
        <v>-32334</v>
      </c>
      <c r="BF308" s="1">
        <v>0.58333333333333337</v>
      </c>
      <c r="BG308" s="1">
        <v>58</v>
      </c>
      <c r="BH308" s="1" t="s">
        <v>600</v>
      </c>
      <c r="BI308" s="1" t="b">
        <v>1</v>
      </c>
      <c r="BJ308" s="1" t="b">
        <v>1</v>
      </c>
      <c r="BK308" s="1">
        <v>-45293.419772685185</v>
      </c>
      <c r="BL308" s="1">
        <v>-32335.416666666668</v>
      </c>
      <c r="BM308" s="1" t="s">
        <v>1597</v>
      </c>
      <c r="BN308" s="1"/>
      <c r="BO308" s="1" t="s">
        <v>3755</v>
      </c>
      <c r="BP308" s="1" t="s">
        <v>895</v>
      </c>
    </row>
    <row r="309" spans="1:68" x14ac:dyDescent="0.25">
      <c r="A309" s="1">
        <v>18098</v>
      </c>
      <c r="B309" s="1">
        <v>52972403</v>
      </c>
      <c r="C309" s="1" t="s">
        <v>65</v>
      </c>
      <c r="D309" s="1" t="s">
        <v>80</v>
      </c>
      <c r="E309" s="1">
        <v>80761207</v>
      </c>
      <c r="F309" s="1" t="s">
        <v>173</v>
      </c>
      <c r="G309" s="1">
        <v>1197001</v>
      </c>
      <c r="H309" s="1" t="s">
        <v>110</v>
      </c>
      <c r="I309" s="1" t="s">
        <v>205</v>
      </c>
      <c r="J309" s="1" t="s">
        <v>206</v>
      </c>
      <c r="K309" s="2">
        <v>45293.53696759259</v>
      </c>
      <c r="L309" s="1" t="s">
        <v>207</v>
      </c>
      <c r="M309" s="1">
        <v>1</v>
      </c>
      <c r="N309" s="1" t="s">
        <v>70</v>
      </c>
      <c r="O309" s="1" t="s">
        <v>71</v>
      </c>
      <c r="P309" s="1" t="s">
        <v>177</v>
      </c>
      <c r="Q309" s="1" t="s">
        <v>73</v>
      </c>
      <c r="R309" s="1" t="s">
        <v>73</v>
      </c>
      <c r="S309" s="1">
        <v>0</v>
      </c>
      <c r="T309" s="1">
        <v>0</v>
      </c>
      <c r="U309" s="1">
        <v>0</v>
      </c>
      <c r="V309" s="1">
        <v>1160000</v>
      </c>
      <c r="W309" s="1">
        <v>0</v>
      </c>
      <c r="X309" s="1" t="s">
        <v>73</v>
      </c>
      <c r="Y309" s="1" t="s">
        <v>89</v>
      </c>
      <c r="Z309" s="1" t="s">
        <v>668</v>
      </c>
      <c r="AA309" s="1" t="s">
        <v>473</v>
      </c>
      <c r="AB309" s="1" t="s">
        <v>379</v>
      </c>
      <c r="AC309" s="1"/>
      <c r="AD309" s="1"/>
      <c r="AE309" s="1" t="s">
        <v>65</v>
      </c>
      <c r="AF309" s="79">
        <v>45293</v>
      </c>
      <c r="AG309" s="1" t="s">
        <v>76</v>
      </c>
      <c r="AH309" s="79">
        <v>45295</v>
      </c>
      <c r="AI309" s="1"/>
      <c r="AJ309" s="79"/>
      <c r="AK309" s="1"/>
      <c r="AL309" s="79"/>
      <c r="AM309" s="1" t="s">
        <v>173</v>
      </c>
      <c r="AN309" s="79">
        <v>45296</v>
      </c>
      <c r="AO309" s="1" t="s">
        <v>474</v>
      </c>
      <c r="AP309" s="1"/>
      <c r="AQ309" s="1" t="s">
        <v>89</v>
      </c>
      <c r="AR309" s="1">
        <v>1197001</v>
      </c>
      <c r="AS309" s="1" t="s">
        <v>380</v>
      </c>
      <c r="AT309" s="1" t="s">
        <v>85</v>
      </c>
      <c r="AU309" s="1">
        <v>1</v>
      </c>
      <c r="AV309" s="1">
        <v>1</v>
      </c>
      <c r="AW309" s="1">
        <v>0</v>
      </c>
      <c r="AX309" s="1">
        <v>2.0070292476884788</v>
      </c>
      <c r="AY309" s="1">
        <v>2.7916666666666665</v>
      </c>
      <c r="AZ309" s="1" t="s">
        <v>209</v>
      </c>
      <c r="BA309" s="1">
        <v>12</v>
      </c>
      <c r="BB309" s="1">
        <v>7</v>
      </c>
      <c r="BC309" s="1">
        <v>19</v>
      </c>
      <c r="BD309" s="1">
        <v>0.79166666666666663</v>
      </c>
      <c r="BE309" s="1">
        <v>4</v>
      </c>
      <c r="BF309" s="1">
        <v>2.7916666666666665</v>
      </c>
      <c r="BG309" s="1">
        <v>58</v>
      </c>
      <c r="BH309" s="1" t="s">
        <v>600</v>
      </c>
      <c r="BI309" s="1" t="b">
        <v>1</v>
      </c>
      <c r="BJ309" s="1" t="b">
        <v>1</v>
      </c>
      <c r="BK309" s="1">
        <v>2.7870931018551346</v>
      </c>
      <c r="BL309" s="1">
        <v>2.7916666666666665</v>
      </c>
      <c r="BM309" s="1" t="s">
        <v>210</v>
      </c>
      <c r="BN309" s="1"/>
      <c r="BO309" s="1" t="s">
        <v>3756</v>
      </c>
      <c r="BP309" s="1" t="s">
        <v>207</v>
      </c>
    </row>
    <row r="310" spans="1:68" x14ac:dyDescent="0.25">
      <c r="A310" s="1">
        <v>18099</v>
      </c>
      <c r="B310" s="1">
        <v>52972403</v>
      </c>
      <c r="C310" s="1" t="s">
        <v>65</v>
      </c>
      <c r="D310" s="1" t="s">
        <v>1291</v>
      </c>
      <c r="E310" s="1">
        <v>80761207</v>
      </c>
      <c r="F310" s="1" t="s">
        <v>173</v>
      </c>
      <c r="G310" s="1">
        <v>1197001</v>
      </c>
      <c r="H310" s="1" t="s">
        <v>110</v>
      </c>
      <c r="I310" s="1" t="s">
        <v>205</v>
      </c>
      <c r="J310" s="1" t="s">
        <v>206</v>
      </c>
      <c r="K310" s="2">
        <v>45293.53701388889</v>
      </c>
      <c r="L310" s="1" t="s">
        <v>207</v>
      </c>
      <c r="M310" s="1">
        <v>1</v>
      </c>
      <c r="N310" s="1" t="s">
        <v>70</v>
      </c>
      <c r="O310" s="1" t="s">
        <v>71</v>
      </c>
      <c r="P310" s="1" t="s">
        <v>177</v>
      </c>
      <c r="Q310" s="1" t="s">
        <v>73</v>
      </c>
      <c r="R310" s="1" t="s">
        <v>73</v>
      </c>
      <c r="S310" s="1">
        <v>0</v>
      </c>
      <c r="T310" s="1">
        <v>0</v>
      </c>
      <c r="U310" s="1">
        <v>0</v>
      </c>
      <c r="V310" s="1">
        <v>1160000</v>
      </c>
      <c r="W310" s="1">
        <v>0</v>
      </c>
      <c r="X310" s="1" t="s">
        <v>73</v>
      </c>
      <c r="Y310" s="1" t="s">
        <v>89</v>
      </c>
      <c r="Z310" s="1" t="s">
        <v>2130</v>
      </c>
      <c r="AA310" s="1" t="s">
        <v>473</v>
      </c>
      <c r="AB310" s="1" t="s">
        <v>382</v>
      </c>
      <c r="AC310" s="1"/>
      <c r="AD310" s="1" t="s">
        <v>76</v>
      </c>
      <c r="AE310" s="1" t="s">
        <v>65</v>
      </c>
      <c r="AF310" s="79">
        <v>45293</v>
      </c>
      <c r="AG310" s="1"/>
      <c r="AH310" s="79"/>
      <c r="AI310" s="1"/>
      <c r="AJ310" s="79"/>
      <c r="AK310" s="1"/>
      <c r="AL310" s="79"/>
      <c r="AM310" s="1"/>
      <c r="AN310" s="79"/>
      <c r="AO310" s="1" t="s">
        <v>2131</v>
      </c>
      <c r="AP310" s="1"/>
      <c r="AQ310" s="1" t="s">
        <v>89</v>
      </c>
      <c r="AR310" s="1">
        <v>1197001</v>
      </c>
      <c r="AS310" s="1" t="s">
        <v>384</v>
      </c>
      <c r="AT310" s="1" t="s">
        <v>1812</v>
      </c>
      <c r="AU310" s="1">
        <v>1</v>
      </c>
      <c r="AV310" s="1">
        <v>0</v>
      </c>
      <c r="AW310" s="1">
        <v>1</v>
      </c>
      <c r="AX310" s="1">
        <v>0</v>
      </c>
      <c r="AY310" s="1">
        <v>0.5</v>
      </c>
      <c r="AZ310" s="1" t="s">
        <v>209</v>
      </c>
      <c r="BA310" s="1">
        <v>12</v>
      </c>
      <c r="BB310" s="1">
        <v>0</v>
      </c>
      <c r="BC310" s="1">
        <v>12</v>
      </c>
      <c r="BD310" s="1">
        <v>0.5</v>
      </c>
      <c r="BE310" s="1">
        <v>-32334</v>
      </c>
      <c r="BF310" s="1">
        <v>0.5</v>
      </c>
      <c r="BG310" s="1">
        <v>58</v>
      </c>
      <c r="BH310" s="1" t="s">
        <v>600</v>
      </c>
      <c r="BI310" s="1" t="b">
        <v>1</v>
      </c>
      <c r="BJ310" s="1" t="b">
        <v>1</v>
      </c>
      <c r="BK310" s="1">
        <v>-45293.537023182871</v>
      </c>
      <c r="BL310" s="1">
        <v>-32335.5</v>
      </c>
      <c r="BM310" s="1" t="s">
        <v>210</v>
      </c>
      <c r="BN310" s="1"/>
      <c r="BO310" s="1" t="s">
        <v>3757</v>
      </c>
      <c r="BP310" s="1" t="s">
        <v>207</v>
      </c>
    </row>
    <row r="311" spans="1:68" x14ac:dyDescent="0.25">
      <c r="A311" s="1">
        <v>18100</v>
      </c>
      <c r="B311" s="1">
        <v>52972403</v>
      </c>
      <c r="C311" s="1" t="s">
        <v>65</v>
      </c>
      <c r="D311" s="1" t="s">
        <v>1291</v>
      </c>
      <c r="E311" s="1">
        <v>80761207</v>
      </c>
      <c r="F311" s="1" t="s">
        <v>173</v>
      </c>
      <c r="G311" s="1">
        <v>1197001</v>
      </c>
      <c r="H311" s="1" t="s">
        <v>110</v>
      </c>
      <c r="I311" s="1" t="s">
        <v>205</v>
      </c>
      <c r="J311" s="1" t="s">
        <v>206</v>
      </c>
      <c r="K311" s="2">
        <v>45293.537060185183</v>
      </c>
      <c r="L311" s="1" t="s">
        <v>207</v>
      </c>
      <c r="M311" s="1">
        <v>1</v>
      </c>
      <c r="N311" s="1" t="s">
        <v>70</v>
      </c>
      <c r="O311" s="1" t="s">
        <v>71</v>
      </c>
      <c r="P311" s="1" t="s">
        <v>177</v>
      </c>
      <c r="Q311" s="1" t="s">
        <v>73</v>
      </c>
      <c r="R311" s="1" t="s">
        <v>73</v>
      </c>
      <c r="S311" s="1">
        <v>0</v>
      </c>
      <c r="T311" s="1">
        <v>0</v>
      </c>
      <c r="U311" s="1">
        <v>0</v>
      </c>
      <c r="V311" s="1">
        <v>1160000</v>
      </c>
      <c r="W311" s="1">
        <v>0</v>
      </c>
      <c r="X311" s="1" t="s">
        <v>73</v>
      </c>
      <c r="Y311" s="1" t="s">
        <v>89</v>
      </c>
      <c r="Z311" s="1" t="s">
        <v>2132</v>
      </c>
      <c r="AA311" s="1" t="s">
        <v>473</v>
      </c>
      <c r="AB311" s="1" t="s">
        <v>386</v>
      </c>
      <c r="AC311" s="1"/>
      <c r="AD311" s="1" t="s">
        <v>76</v>
      </c>
      <c r="AE311" s="1" t="s">
        <v>65</v>
      </c>
      <c r="AF311" s="79">
        <v>45293</v>
      </c>
      <c r="AG311" s="1"/>
      <c r="AH311" s="79"/>
      <c r="AI311" s="1"/>
      <c r="AJ311" s="79"/>
      <c r="AK311" s="1"/>
      <c r="AL311" s="79"/>
      <c r="AM311" s="1"/>
      <c r="AN311" s="79"/>
      <c r="AO311" s="1" t="s">
        <v>2133</v>
      </c>
      <c r="AP311" s="1"/>
      <c r="AQ311" s="1" t="s">
        <v>89</v>
      </c>
      <c r="AR311" s="1">
        <v>1197001</v>
      </c>
      <c r="AS311" s="1" t="s">
        <v>388</v>
      </c>
      <c r="AT311" s="1" t="s">
        <v>1812</v>
      </c>
      <c r="AU311" s="1">
        <v>1</v>
      </c>
      <c r="AV311" s="1">
        <v>0</v>
      </c>
      <c r="AW311" s="1">
        <v>1</v>
      </c>
      <c r="AX311" s="1">
        <v>0</v>
      </c>
      <c r="AY311" s="1">
        <v>0.5</v>
      </c>
      <c r="AZ311" s="1" t="s">
        <v>209</v>
      </c>
      <c r="BA311" s="1">
        <v>12</v>
      </c>
      <c r="BB311" s="1">
        <v>0</v>
      </c>
      <c r="BC311" s="1">
        <v>12</v>
      </c>
      <c r="BD311" s="1">
        <v>0.5</v>
      </c>
      <c r="BE311" s="1">
        <v>-32334</v>
      </c>
      <c r="BF311" s="1">
        <v>0.5</v>
      </c>
      <c r="BG311" s="1">
        <v>58</v>
      </c>
      <c r="BH311" s="1" t="s">
        <v>600</v>
      </c>
      <c r="BI311" s="1" t="b">
        <v>1</v>
      </c>
      <c r="BJ311" s="1" t="b">
        <v>1</v>
      </c>
      <c r="BK311" s="1">
        <v>-45293.537061192132</v>
      </c>
      <c r="BL311" s="1">
        <v>-32335.5</v>
      </c>
      <c r="BM311" s="1" t="s">
        <v>210</v>
      </c>
      <c r="BN311" s="1"/>
      <c r="BO311" s="1" t="s">
        <v>3758</v>
      </c>
      <c r="BP311" s="1" t="s">
        <v>207</v>
      </c>
    </row>
    <row r="312" spans="1:68" x14ac:dyDescent="0.25">
      <c r="A312" s="1">
        <v>18101</v>
      </c>
      <c r="B312" s="1">
        <v>52972403</v>
      </c>
      <c r="C312" s="1" t="s">
        <v>65</v>
      </c>
      <c r="D312" s="1" t="s">
        <v>80</v>
      </c>
      <c r="E312" s="1">
        <v>80761207</v>
      </c>
      <c r="F312" s="1" t="s">
        <v>173</v>
      </c>
      <c r="G312" s="1">
        <v>1197001</v>
      </c>
      <c r="H312" s="1" t="s">
        <v>110</v>
      </c>
      <c r="I312" s="1" t="s">
        <v>205</v>
      </c>
      <c r="J312" s="1" t="s">
        <v>206</v>
      </c>
      <c r="K312" s="2">
        <v>45293.537129629629</v>
      </c>
      <c r="L312" s="1" t="s">
        <v>207</v>
      </c>
      <c r="M312" s="1">
        <v>1</v>
      </c>
      <c r="N312" s="1" t="s">
        <v>70</v>
      </c>
      <c r="O312" s="1" t="s">
        <v>71</v>
      </c>
      <c r="P312" s="1" t="s">
        <v>177</v>
      </c>
      <c r="Q312" s="1" t="s">
        <v>73</v>
      </c>
      <c r="R312" s="1" t="s">
        <v>73</v>
      </c>
      <c r="S312" s="1">
        <v>0</v>
      </c>
      <c r="T312" s="1">
        <v>0</v>
      </c>
      <c r="U312" s="1">
        <v>0</v>
      </c>
      <c r="V312" s="1">
        <v>1160000</v>
      </c>
      <c r="W312" s="1">
        <v>0</v>
      </c>
      <c r="X312" s="1" t="s">
        <v>73</v>
      </c>
      <c r="Y312" s="1" t="s">
        <v>89</v>
      </c>
      <c r="Z312" s="1" t="s">
        <v>476</v>
      </c>
      <c r="AA312" s="1" t="s">
        <v>473</v>
      </c>
      <c r="AB312" s="1" t="s">
        <v>389</v>
      </c>
      <c r="AC312" s="1"/>
      <c r="AD312" s="1"/>
      <c r="AE312" s="1" t="s">
        <v>65</v>
      </c>
      <c r="AF312" s="79">
        <v>45293</v>
      </c>
      <c r="AG312" s="1" t="s">
        <v>76</v>
      </c>
      <c r="AH312" s="79">
        <v>45295</v>
      </c>
      <c r="AI312" s="1"/>
      <c r="AJ312" s="79"/>
      <c r="AK312" s="1"/>
      <c r="AL312" s="79"/>
      <c r="AM312" s="1" t="s">
        <v>173</v>
      </c>
      <c r="AN312" s="79">
        <v>45296</v>
      </c>
      <c r="AO312" s="1" t="s">
        <v>477</v>
      </c>
      <c r="AP312" s="1"/>
      <c r="AQ312" s="1" t="s">
        <v>89</v>
      </c>
      <c r="AR312" s="1">
        <v>1197001</v>
      </c>
      <c r="AS312" s="1" t="s">
        <v>390</v>
      </c>
      <c r="AT312" s="1" t="s">
        <v>85</v>
      </c>
      <c r="AU312" s="1">
        <v>1</v>
      </c>
      <c r="AV312" s="1">
        <v>1</v>
      </c>
      <c r="AW312" s="1">
        <v>0</v>
      </c>
      <c r="AX312" s="1">
        <v>2.0826303587964503</v>
      </c>
      <c r="AY312" s="1">
        <v>2.7916666666666665</v>
      </c>
      <c r="AZ312" s="1" t="s">
        <v>209</v>
      </c>
      <c r="BA312" s="1">
        <v>12</v>
      </c>
      <c r="BB312" s="1">
        <v>7</v>
      </c>
      <c r="BC312" s="1">
        <v>19</v>
      </c>
      <c r="BD312" s="1">
        <v>0.79166666666666663</v>
      </c>
      <c r="BE312" s="1">
        <v>4</v>
      </c>
      <c r="BF312" s="1">
        <v>2.7916666666666665</v>
      </c>
      <c r="BG312" s="1">
        <v>58</v>
      </c>
      <c r="BH312" s="1" t="s">
        <v>600</v>
      </c>
      <c r="BI312" s="1" t="b">
        <v>1</v>
      </c>
      <c r="BJ312" s="1" t="b">
        <v>1</v>
      </c>
      <c r="BK312" s="1">
        <v>2.786824340277235</v>
      </c>
      <c r="BL312" s="1">
        <v>2.7916666666666665</v>
      </c>
      <c r="BM312" s="1" t="s">
        <v>210</v>
      </c>
      <c r="BN312" s="1"/>
      <c r="BO312" s="1" t="s">
        <v>3759</v>
      </c>
      <c r="BP312" s="1" t="s">
        <v>207</v>
      </c>
    </row>
    <row r="313" spans="1:68" x14ac:dyDescent="0.25">
      <c r="A313" s="1">
        <v>18102</v>
      </c>
      <c r="B313" s="1">
        <v>52972403</v>
      </c>
      <c r="C313" s="1" t="s">
        <v>65</v>
      </c>
      <c r="D313" s="1" t="s">
        <v>80</v>
      </c>
      <c r="E313" s="1">
        <v>80761207</v>
      </c>
      <c r="F313" s="1" t="s">
        <v>173</v>
      </c>
      <c r="G313" s="1">
        <v>1197001</v>
      </c>
      <c r="H313" s="1" t="s">
        <v>110</v>
      </c>
      <c r="I313" s="1" t="s">
        <v>205</v>
      </c>
      <c r="J313" s="1" t="s">
        <v>206</v>
      </c>
      <c r="K313" s="2">
        <v>45293.537175925929</v>
      </c>
      <c r="L313" s="1" t="s">
        <v>207</v>
      </c>
      <c r="M313" s="1">
        <v>1</v>
      </c>
      <c r="N313" s="1" t="s">
        <v>70</v>
      </c>
      <c r="O313" s="1" t="s">
        <v>71</v>
      </c>
      <c r="P313" s="1" t="s">
        <v>177</v>
      </c>
      <c r="Q313" s="1" t="s">
        <v>73</v>
      </c>
      <c r="R313" s="1" t="s">
        <v>73</v>
      </c>
      <c r="S313" s="1">
        <v>0</v>
      </c>
      <c r="T313" s="1">
        <v>0</v>
      </c>
      <c r="U313" s="1">
        <v>0</v>
      </c>
      <c r="V313" s="1">
        <v>1160000</v>
      </c>
      <c r="W313" s="1">
        <v>0</v>
      </c>
      <c r="X313" s="1" t="s">
        <v>73</v>
      </c>
      <c r="Y313" s="1" t="s">
        <v>89</v>
      </c>
      <c r="Z313" s="1" t="s">
        <v>478</v>
      </c>
      <c r="AA313" s="1" t="s">
        <v>473</v>
      </c>
      <c r="AB313" s="1" t="s">
        <v>391</v>
      </c>
      <c r="AC313" s="1"/>
      <c r="AD313" s="1"/>
      <c r="AE313" s="1" t="s">
        <v>65</v>
      </c>
      <c r="AF313" s="79">
        <v>45293</v>
      </c>
      <c r="AG313" s="1" t="s">
        <v>76</v>
      </c>
      <c r="AH313" s="79">
        <v>45295</v>
      </c>
      <c r="AI313" s="1"/>
      <c r="AJ313" s="79"/>
      <c r="AK313" s="1"/>
      <c r="AL313" s="79"/>
      <c r="AM313" s="1" t="s">
        <v>173</v>
      </c>
      <c r="AN313" s="79">
        <v>45296</v>
      </c>
      <c r="AO313" s="1" t="s">
        <v>479</v>
      </c>
      <c r="AP313" s="1"/>
      <c r="AQ313" s="1" t="s">
        <v>89</v>
      </c>
      <c r="AR313" s="1">
        <v>1197001</v>
      </c>
      <c r="AS313" s="1" t="s">
        <v>392</v>
      </c>
      <c r="AT313" s="1" t="s">
        <v>85</v>
      </c>
      <c r="AU313" s="1">
        <v>1</v>
      </c>
      <c r="AV313" s="1">
        <v>1</v>
      </c>
      <c r="AW313" s="1">
        <v>0</v>
      </c>
      <c r="AX313" s="1">
        <v>2.0832542361094966</v>
      </c>
      <c r="AY313" s="1">
        <v>2.7916666666666665</v>
      </c>
      <c r="AZ313" s="1" t="s">
        <v>209</v>
      </c>
      <c r="BA313" s="1">
        <v>12</v>
      </c>
      <c r="BB313" s="1">
        <v>7</v>
      </c>
      <c r="BC313" s="1">
        <v>19</v>
      </c>
      <c r="BD313" s="1">
        <v>0.79166666666666663</v>
      </c>
      <c r="BE313" s="1">
        <v>4</v>
      </c>
      <c r="BF313" s="1">
        <v>2.7916666666666665</v>
      </c>
      <c r="BG313" s="1">
        <v>58</v>
      </c>
      <c r="BH313" s="1" t="s">
        <v>600</v>
      </c>
      <c r="BI313" s="1" t="b">
        <v>1</v>
      </c>
      <c r="BJ313" s="1" t="b">
        <v>1</v>
      </c>
      <c r="BK313" s="1">
        <v>2.7866280439775437</v>
      </c>
      <c r="BL313" s="1">
        <v>2.7916666666666665</v>
      </c>
      <c r="BM313" s="1" t="s">
        <v>210</v>
      </c>
      <c r="BN313" s="1"/>
      <c r="BO313" s="1" t="s">
        <v>3760</v>
      </c>
      <c r="BP313" s="1" t="s">
        <v>207</v>
      </c>
    </row>
    <row r="314" spans="1:68" x14ac:dyDescent="0.25">
      <c r="A314" s="1">
        <v>18103</v>
      </c>
      <c r="B314" s="1">
        <v>52972403</v>
      </c>
      <c r="C314" s="1" t="s">
        <v>65</v>
      </c>
      <c r="D314" s="1" t="s">
        <v>80</v>
      </c>
      <c r="E314" s="1">
        <v>80761207</v>
      </c>
      <c r="F314" s="1" t="s">
        <v>173</v>
      </c>
      <c r="G314" s="1">
        <v>1197001</v>
      </c>
      <c r="H314" s="1" t="s">
        <v>110</v>
      </c>
      <c r="I314" s="1" t="s">
        <v>205</v>
      </c>
      <c r="J314" s="1" t="s">
        <v>206</v>
      </c>
      <c r="K314" s="2">
        <v>45293.537210648145</v>
      </c>
      <c r="L314" s="1" t="s">
        <v>207</v>
      </c>
      <c r="M314" s="1">
        <v>1</v>
      </c>
      <c r="N314" s="1" t="s">
        <v>70</v>
      </c>
      <c r="O314" s="1" t="s">
        <v>71</v>
      </c>
      <c r="P314" s="1" t="s">
        <v>177</v>
      </c>
      <c r="Q314" s="1" t="s">
        <v>73</v>
      </c>
      <c r="R314" s="1" t="s">
        <v>73</v>
      </c>
      <c r="S314" s="1">
        <v>0</v>
      </c>
      <c r="T314" s="1">
        <v>0</v>
      </c>
      <c r="U314" s="1">
        <v>0</v>
      </c>
      <c r="V314" s="1">
        <v>1160000</v>
      </c>
      <c r="W314" s="1">
        <v>0</v>
      </c>
      <c r="X314" s="1" t="s">
        <v>73</v>
      </c>
      <c r="Y314" s="1" t="s">
        <v>89</v>
      </c>
      <c r="Z314" s="1" t="s">
        <v>480</v>
      </c>
      <c r="AA314" s="1" t="s">
        <v>473</v>
      </c>
      <c r="AB314" s="1" t="s">
        <v>393</v>
      </c>
      <c r="AC314" s="1"/>
      <c r="AD314" s="1"/>
      <c r="AE314" s="1" t="s">
        <v>65</v>
      </c>
      <c r="AF314" s="79">
        <v>45293</v>
      </c>
      <c r="AG314" s="1" t="s">
        <v>76</v>
      </c>
      <c r="AH314" s="79">
        <v>45295</v>
      </c>
      <c r="AI314" s="1"/>
      <c r="AJ314" s="79"/>
      <c r="AK314" s="1"/>
      <c r="AL314" s="79"/>
      <c r="AM314" s="1" t="s">
        <v>173</v>
      </c>
      <c r="AN314" s="79">
        <v>45296</v>
      </c>
      <c r="AO314" s="1" t="s">
        <v>481</v>
      </c>
      <c r="AP314" s="1"/>
      <c r="AQ314" s="1" t="s">
        <v>89</v>
      </c>
      <c r="AR314" s="1">
        <v>1197001</v>
      </c>
      <c r="AS314" s="1" t="s">
        <v>394</v>
      </c>
      <c r="AT314" s="1" t="s">
        <v>85</v>
      </c>
      <c r="AU314" s="1">
        <v>1</v>
      </c>
      <c r="AV314" s="1">
        <v>1</v>
      </c>
      <c r="AW314" s="1">
        <v>0</v>
      </c>
      <c r="AX314" s="1">
        <v>2.083932986111904</v>
      </c>
      <c r="AY314" s="1">
        <v>2.7916666666666665</v>
      </c>
      <c r="AZ314" s="1" t="s">
        <v>209</v>
      </c>
      <c r="BA314" s="1">
        <v>12</v>
      </c>
      <c r="BB314" s="1">
        <v>7</v>
      </c>
      <c r="BC314" s="1">
        <v>19</v>
      </c>
      <c r="BD314" s="1">
        <v>0.79166666666666663</v>
      </c>
      <c r="BE314" s="1">
        <v>4</v>
      </c>
      <c r="BF314" s="1">
        <v>2.7916666666666665</v>
      </c>
      <c r="BG314" s="1">
        <v>58</v>
      </c>
      <c r="BH314" s="1" t="s">
        <v>600</v>
      </c>
      <c r="BI314" s="1" t="b">
        <v>1</v>
      </c>
      <c r="BJ314" s="1" t="b">
        <v>1</v>
      </c>
      <c r="BK314" s="1">
        <v>2.7864722569429432</v>
      </c>
      <c r="BL314" s="1">
        <v>2.7916666666666665</v>
      </c>
      <c r="BM314" s="1" t="s">
        <v>210</v>
      </c>
      <c r="BN314" s="1"/>
      <c r="BO314" s="1" t="s">
        <v>3761</v>
      </c>
      <c r="BP314" s="1" t="s">
        <v>207</v>
      </c>
    </row>
    <row r="315" spans="1:68" x14ac:dyDescent="0.25">
      <c r="A315" s="1">
        <v>18104</v>
      </c>
      <c r="B315" s="1">
        <v>52972403</v>
      </c>
      <c r="C315" s="1" t="s">
        <v>65</v>
      </c>
      <c r="D315" s="1" t="s">
        <v>80</v>
      </c>
      <c r="E315" s="1">
        <v>80761207</v>
      </c>
      <c r="F315" s="1" t="s">
        <v>173</v>
      </c>
      <c r="G315" s="1">
        <v>1197001</v>
      </c>
      <c r="H315" s="1" t="s">
        <v>110</v>
      </c>
      <c r="I315" s="1" t="s">
        <v>205</v>
      </c>
      <c r="J315" s="1" t="s">
        <v>206</v>
      </c>
      <c r="K315" s="2">
        <v>45293.537233796298</v>
      </c>
      <c r="L315" s="1" t="s">
        <v>207</v>
      </c>
      <c r="M315" s="1">
        <v>1</v>
      </c>
      <c r="N315" s="1" t="s">
        <v>70</v>
      </c>
      <c r="O315" s="1" t="s">
        <v>71</v>
      </c>
      <c r="P315" s="1" t="s">
        <v>177</v>
      </c>
      <c r="Q315" s="1" t="s">
        <v>73</v>
      </c>
      <c r="R315" s="1" t="s">
        <v>73</v>
      </c>
      <c r="S315" s="1">
        <v>0</v>
      </c>
      <c r="T315" s="1">
        <v>0</v>
      </c>
      <c r="U315" s="1">
        <v>0</v>
      </c>
      <c r="V315" s="1">
        <v>1160000</v>
      </c>
      <c r="W315" s="1">
        <v>0</v>
      </c>
      <c r="X315" s="1" t="s">
        <v>73</v>
      </c>
      <c r="Y315" s="1" t="s">
        <v>89</v>
      </c>
      <c r="Z315" s="1" t="s">
        <v>482</v>
      </c>
      <c r="AA315" s="1" t="s">
        <v>473</v>
      </c>
      <c r="AB315" s="1" t="s">
        <v>395</v>
      </c>
      <c r="AC315" s="1"/>
      <c r="AD315" s="1"/>
      <c r="AE315" s="1" t="s">
        <v>65</v>
      </c>
      <c r="AF315" s="79">
        <v>45293</v>
      </c>
      <c r="AG315" s="1" t="s">
        <v>76</v>
      </c>
      <c r="AH315" s="79">
        <v>45295</v>
      </c>
      <c r="AI315" s="1"/>
      <c r="AJ315" s="79"/>
      <c r="AK315" s="1"/>
      <c r="AL315" s="79"/>
      <c r="AM315" s="1" t="s">
        <v>173</v>
      </c>
      <c r="AN315" s="79">
        <v>45296</v>
      </c>
      <c r="AO315" s="1" t="s">
        <v>483</v>
      </c>
      <c r="AP315" s="1"/>
      <c r="AQ315" s="1" t="s">
        <v>89</v>
      </c>
      <c r="AR315" s="1">
        <v>1197001</v>
      </c>
      <c r="AS315" s="1" t="s">
        <v>396</v>
      </c>
      <c r="AT315" s="1" t="s">
        <v>85</v>
      </c>
      <c r="AU315" s="1">
        <v>1</v>
      </c>
      <c r="AV315" s="1">
        <v>1</v>
      </c>
      <c r="AW315" s="1">
        <v>0</v>
      </c>
      <c r="AX315" s="1">
        <v>2.0846412036989932</v>
      </c>
      <c r="AY315" s="1">
        <v>2.7916666666666665</v>
      </c>
      <c r="AZ315" s="1" t="s">
        <v>209</v>
      </c>
      <c r="BA315" s="1">
        <v>12</v>
      </c>
      <c r="BB315" s="1">
        <v>7</v>
      </c>
      <c r="BC315" s="1">
        <v>19</v>
      </c>
      <c r="BD315" s="1">
        <v>0.79166666666666663</v>
      </c>
      <c r="BE315" s="1">
        <v>4</v>
      </c>
      <c r="BF315" s="1">
        <v>2.7916666666666665</v>
      </c>
      <c r="BG315" s="1">
        <v>58</v>
      </c>
      <c r="BH315" s="1" t="s">
        <v>600</v>
      </c>
      <c r="BI315" s="1" t="b">
        <v>1</v>
      </c>
      <c r="BJ315" s="1" t="b">
        <v>1</v>
      </c>
      <c r="BK315" s="1">
        <v>2.7862649999951827</v>
      </c>
      <c r="BL315" s="1">
        <v>2.7916666666666665</v>
      </c>
      <c r="BM315" s="1" t="s">
        <v>210</v>
      </c>
      <c r="BN315" s="1"/>
      <c r="BO315" s="1" t="s">
        <v>3762</v>
      </c>
      <c r="BP315" s="1" t="s">
        <v>207</v>
      </c>
    </row>
    <row r="316" spans="1:68" x14ac:dyDescent="0.25">
      <c r="A316" s="1">
        <v>18105</v>
      </c>
      <c r="B316" s="1">
        <v>52972403</v>
      </c>
      <c r="C316" s="1" t="s">
        <v>65</v>
      </c>
      <c r="D316" s="1" t="s">
        <v>1291</v>
      </c>
      <c r="E316" s="1">
        <v>80761207</v>
      </c>
      <c r="F316" s="1" t="s">
        <v>173</v>
      </c>
      <c r="G316" s="1">
        <v>1197001</v>
      </c>
      <c r="H316" s="1" t="s">
        <v>110</v>
      </c>
      <c r="I316" s="1" t="s">
        <v>205</v>
      </c>
      <c r="J316" s="1" t="s">
        <v>206</v>
      </c>
      <c r="K316" s="2">
        <v>45293.537256944444</v>
      </c>
      <c r="L316" s="1" t="s">
        <v>207</v>
      </c>
      <c r="M316" s="1">
        <v>1</v>
      </c>
      <c r="N316" s="1" t="s">
        <v>70</v>
      </c>
      <c r="O316" s="1" t="s">
        <v>71</v>
      </c>
      <c r="P316" s="1" t="s">
        <v>177</v>
      </c>
      <c r="Q316" s="1" t="s">
        <v>73</v>
      </c>
      <c r="R316" s="1" t="s">
        <v>73</v>
      </c>
      <c r="S316" s="1">
        <v>0</v>
      </c>
      <c r="T316" s="1">
        <v>0</v>
      </c>
      <c r="U316" s="1">
        <v>0</v>
      </c>
      <c r="V316" s="1">
        <v>1160000</v>
      </c>
      <c r="W316" s="1">
        <v>0</v>
      </c>
      <c r="X316" s="1" t="s">
        <v>73</v>
      </c>
      <c r="Y316" s="1" t="s">
        <v>89</v>
      </c>
      <c r="Z316" s="1" t="s">
        <v>575</v>
      </c>
      <c r="AA316" s="1" t="s">
        <v>484</v>
      </c>
      <c r="AB316" s="1" t="s">
        <v>402</v>
      </c>
      <c r="AC316" s="1"/>
      <c r="AD316" s="1" t="s">
        <v>65</v>
      </c>
      <c r="AE316" s="1" t="s">
        <v>65</v>
      </c>
      <c r="AF316" s="79">
        <v>45293</v>
      </c>
      <c r="AG316" s="1"/>
      <c r="AH316" s="79"/>
      <c r="AI316" s="1"/>
      <c r="AJ316" s="79"/>
      <c r="AK316" s="1"/>
      <c r="AL316" s="79"/>
      <c r="AM316" s="1"/>
      <c r="AN316" s="79"/>
      <c r="AO316" s="1" t="s">
        <v>2134</v>
      </c>
      <c r="AP316" s="1"/>
      <c r="AQ316" s="1" t="s">
        <v>89</v>
      </c>
      <c r="AR316" s="1">
        <v>1197001</v>
      </c>
      <c r="AS316" s="1" t="s">
        <v>403</v>
      </c>
      <c r="AT316" s="1" t="s">
        <v>1812</v>
      </c>
      <c r="AU316" s="1">
        <v>1</v>
      </c>
      <c r="AV316" s="1">
        <v>0</v>
      </c>
      <c r="AW316" s="1">
        <v>1</v>
      </c>
      <c r="AX316" s="1">
        <v>0</v>
      </c>
      <c r="AY316" s="1">
        <v>0.5</v>
      </c>
      <c r="AZ316" s="1" t="s">
        <v>209</v>
      </c>
      <c r="BA316" s="1">
        <v>12</v>
      </c>
      <c r="BB316" s="1">
        <v>0</v>
      </c>
      <c r="BC316" s="1">
        <v>12</v>
      </c>
      <c r="BD316" s="1">
        <v>0.5</v>
      </c>
      <c r="BE316" s="1">
        <v>-32334</v>
      </c>
      <c r="BF316" s="1">
        <v>0.5</v>
      </c>
      <c r="BG316" s="1">
        <v>58</v>
      </c>
      <c r="BH316" s="1" t="s">
        <v>600</v>
      </c>
      <c r="BI316" s="1" t="b">
        <v>1</v>
      </c>
      <c r="BJ316" s="1" t="b">
        <v>1</v>
      </c>
      <c r="BK316" s="1">
        <v>-45293.53726478009</v>
      </c>
      <c r="BL316" s="1">
        <v>-32335.5</v>
      </c>
      <c r="BM316" s="1" t="s">
        <v>210</v>
      </c>
      <c r="BN316" s="1"/>
      <c r="BO316" s="1" t="s">
        <v>3763</v>
      </c>
      <c r="BP316" s="1" t="s">
        <v>207</v>
      </c>
    </row>
    <row r="317" spans="1:68" x14ac:dyDescent="0.25">
      <c r="A317" s="1">
        <v>18106</v>
      </c>
      <c r="B317" s="1">
        <v>52972403</v>
      </c>
      <c r="C317" s="1" t="s">
        <v>65</v>
      </c>
      <c r="D317" s="1" t="s">
        <v>80</v>
      </c>
      <c r="E317" s="1">
        <v>80761207</v>
      </c>
      <c r="F317" s="1" t="s">
        <v>173</v>
      </c>
      <c r="G317" s="1">
        <v>1197001</v>
      </c>
      <c r="H317" s="1" t="s">
        <v>110</v>
      </c>
      <c r="I317" s="1" t="s">
        <v>205</v>
      </c>
      <c r="J317" s="1" t="s">
        <v>206</v>
      </c>
      <c r="K317" s="2">
        <v>45293.540891203702</v>
      </c>
      <c r="L317" s="1" t="s">
        <v>207</v>
      </c>
      <c r="M317" s="1">
        <v>1</v>
      </c>
      <c r="N317" s="1" t="s">
        <v>70</v>
      </c>
      <c r="O317" s="1" t="s">
        <v>71</v>
      </c>
      <c r="P317" s="1" t="s">
        <v>177</v>
      </c>
      <c r="Q317" s="1" t="s">
        <v>73</v>
      </c>
      <c r="R317" s="1" t="s">
        <v>73</v>
      </c>
      <c r="S317" s="1">
        <v>0</v>
      </c>
      <c r="T317" s="1">
        <v>0</v>
      </c>
      <c r="U317" s="1">
        <v>0</v>
      </c>
      <c r="V317" s="1">
        <v>1160000</v>
      </c>
      <c r="W317" s="1">
        <v>0</v>
      </c>
      <c r="X317" s="1" t="s">
        <v>73</v>
      </c>
      <c r="Y317" s="1" t="s">
        <v>89</v>
      </c>
      <c r="Z317" s="1" t="s">
        <v>485</v>
      </c>
      <c r="AA317" s="1" t="s">
        <v>484</v>
      </c>
      <c r="AB317" s="1" t="s">
        <v>402</v>
      </c>
      <c r="AC317" s="1"/>
      <c r="AD317" s="1"/>
      <c r="AE317" s="1" t="s">
        <v>65</v>
      </c>
      <c r="AF317" s="79">
        <v>45293</v>
      </c>
      <c r="AG317" s="1" t="s">
        <v>76</v>
      </c>
      <c r="AH317" s="79">
        <v>45295</v>
      </c>
      <c r="AI317" s="1"/>
      <c r="AJ317" s="79"/>
      <c r="AK317" s="1"/>
      <c r="AL317" s="79"/>
      <c r="AM317" s="1" t="s">
        <v>173</v>
      </c>
      <c r="AN317" s="79">
        <v>45296</v>
      </c>
      <c r="AO317" s="1" t="s">
        <v>486</v>
      </c>
      <c r="AP317" s="1"/>
      <c r="AQ317" s="1" t="s">
        <v>89</v>
      </c>
      <c r="AR317" s="1">
        <v>1197001</v>
      </c>
      <c r="AS317" s="1" t="s">
        <v>403</v>
      </c>
      <c r="AT317" s="1" t="s">
        <v>85</v>
      </c>
      <c r="AU317" s="1">
        <v>1</v>
      </c>
      <c r="AV317" s="1">
        <v>1</v>
      </c>
      <c r="AW317" s="1">
        <v>0</v>
      </c>
      <c r="AX317" s="1">
        <v>2.0846457175939577</v>
      </c>
      <c r="AY317" s="1">
        <v>2.7916666666666665</v>
      </c>
      <c r="AZ317" s="1" t="s">
        <v>209</v>
      </c>
      <c r="BA317" s="1">
        <v>12</v>
      </c>
      <c r="BB317" s="1">
        <v>7</v>
      </c>
      <c r="BC317" s="1">
        <v>19</v>
      </c>
      <c r="BD317" s="1">
        <v>0.79166666666666663</v>
      </c>
      <c r="BE317" s="1">
        <v>4</v>
      </c>
      <c r="BF317" s="1">
        <v>2.7916666666666665</v>
      </c>
      <c r="BG317" s="1">
        <v>58</v>
      </c>
      <c r="BH317" s="1" t="s">
        <v>600</v>
      </c>
      <c r="BI317" s="1" t="b">
        <v>1</v>
      </c>
      <c r="BJ317" s="1" t="b">
        <v>1</v>
      </c>
      <c r="BK317" s="1">
        <v>2.7821930555510335</v>
      </c>
      <c r="BL317" s="1">
        <v>2.7916666666666665</v>
      </c>
      <c r="BM317" s="1" t="s">
        <v>210</v>
      </c>
      <c r="BN317" s="1"/>
      <c r="BO317" s="1" t="s">
        <v>3764</v>
      </c>
      <c r="BP317" s="1" t="s">
        <v>207</v>
      </c>
    </row>
    <row r="318" spans="1:68" x14ac:dyDescent="0.25">
      <c r="A318" s="1">
        <v>18107</v>
      </c>
      <c r="B318" s="1">
        <v>52972403</v>
      </c>
      <c r="C318" s="1" t="s">
        <v>65</v>
      </c>
      <c r="D318" s="1" t="s">
        <v>80</v>
      </c>
      <c r="E318" s="1"/>
      <c r="F318" s="1"/>
      <c r="G318" s="1">
        <v>4025001</v>
      </c>
      <c r="H318" s="1" t="s">
        <v>67</v>
      </c>
      <c r="I318" s="1" t="s">
        <v>325</v>
      </c>
      <c r="J318" s="1" t="s">
        <v>326</v>
      </c>
      <c r="K318" s="2">
        <v>45294.58394675926</v>
      </c>
      <c r="L318" s="1" t="s">
        <v>487</v>
      </c>
      <c r="M318" s="1">
        <v>1</v>
      </c>
      <c r="N318" s="1" t="s">
        <v>70</v>
      </c>
      <c r="O318" s="1" t="s">
        <v>71</v>
      </c>
      <c r="P318" s="1" t="s">
        <v>88</v>
      </c>
      <c r="Q318" s="1" t="s">
        <v>73</v>
      </c>
      <c r="R318" s="1" t="s">
        <v>73</v>
      </c>
      <c r="S318" s="1">
        <v>0</v>
      </c>
      <c r="T318" s="1">
        <v>0</v>
      </c>
      <c r="U318" s="1">
        <v>0</v>
      </c>
      <c r="V318" s="1">
        <v>1350000</v>
      </c>
      <c r="W318" s="1">
        <v>0</v>
      </c>
      <c r="X318" s="1" t="s">
        <v>73</v>
      </c>
      <c r="Y318" s="1" t="s">
        <v>89</v>
      </c>
      <c r="Z318" s="1" t="s">
        <v>488</v>
      </c>
      <c r="AA318" s="1" t="s">
        <v>271</v>
      </c>
      <c r="AB318" s="1" t="s">
        <v>489</v>
      </c>
      <c r="AC318" s="1"/>
      <c r="AD318" s="1"/>
      <c r="AE318" s="1" t="s">
        <v>65</v>
      </c>
      <c r="AF318" s="79">
        <v>45294</v>
      </c>
      <c r="AG318" s="1" t="s">
        <v>76</v>
      </c>
      <c r="AH318" s="79">
        <v>45295</v>
      </c>
      <c r="AI318" s="1"/>
      <c r="AJ318" s="79"/>
      <c r="AK318" s="1"/>
      <c r="AL318" s="79"/>
      <c r="AM318" s="1" t="s">
        <v>324</v>
      </c>
      <c r="AN318" s="79">
        <v>45296</v>
      </c>
      <c r="AO318" s="1" t="s">
        <v>490</v>
      </c>
      <c r="AP318" s="1"/>
      <c r="AQ318" s="1" t="s">
        <v>89</v>
      </c>
      <c r="AR318" s="1">
        <v>4025001</v>
      </c>
      <c r="AS318" s="1" t="s">
        <v>491</v>
      </c>
      <c r="AT318" s="1" t="s">
        <v>1812</v>
      </c>
      <c r="AU318" s="1">
        <v>1</v>
      </c>
      <c r="AV318" s="1">
        <v>0</v>
      </c>
      <c r="AW318" s="1">
        <v>1</v>
      </c>
      <c r="AX318" s="1">
        <v>1.0436576388892718</v>
      </c>
      <c r="AY318" s="1">
        <v>2.0416666666666665</v>
      </c>
      <c r="AZ318" s="1" t="s">
        <v>492</v>
      </c>
      <c r="BA318" s="1">
        <v>14</v>
      </c>
      <c r="BB318" s="1">
        <v>15</v>
      </c>
      <c r="BC318" s="1">
        <v>1</v>
      </c>
      <c r="BD318" s="1">
        <v>4.1666666666666664E-2</v>
      </c>
      <c r="BE318" s="1">
        <v>3</v>
      </c>
      <c r="BF318" s="1">
        <v>2.0416666666666665</v>
      </c>
      <c r="BG318" s="1">
        <v>57</v>
      </c>
      <c r="BH318" s="1" t="s">
        <v>600</v>
      </c>
      <c r="BI318" s="1" t="b">
        <v>1</v>
      </c>
      <c r="BJ318" s="1" t="b">
        <v>1</v>
      </c>
      <c r="BK318" s="1">
        <v>2.0680480787050328</v>
      </c>
      <c r="BL318" s="1">
        <v>2.0416666666666665</v>
      </c>
      <c r="BM318" s="1" t="s">
        <v>493</v>
      </c>
      <c r="BN318" s="1"/>
      <c r="BO318" s="1" t="s">
        <v>3765</v>
      </c>
      <c r="BP318" s="1" t="s">
        <v>487</v>
      </c>
    </row>
    <row r="319" spans="1:68" x14ac:dyDescent="0.25">
      <c r="A319" s="1">
        <v>18109</v>
      </c>
      <c r="B319" s="1">
        <v>52972403</v>
      </c>
      <c r="C319" s="1" t="s">
        <v>65</v>
      </c>
      <c r="D319" s="1" t="s">
        <v>1291</v>
      </c>
      <c r="E319" s="1"/>
      <c r="F319" s="1"/>
      <c r="G319" s="1">
        <v>1056001</v>
      </c>
      <c r="H319" s="1" t="s">
        <v>110</v>
      </c>
      <c r="I319" s="1" t="s">
        <v>133</v>
      </c>
      <c r="J319" s="1" t="s">
        <v>140</v>
      </c>
      <c r="K319" s="2">
        <v>45295.018067129633</v>
      </c>
      <c r="L319" s="1" t="s">
        <v>436</v>
      </c>
      <c r="M319" s="1">
        <v>2</v>
      </c>
      <c r="N319" s="1" t="s">
        <v>70</v>
      </c>
      <c r="O319" s="1" t="s">
        <v>71</v>
      </c>
      <c r="P319" s="1" t="s">
        <v>88</v>
      </c>
      <c r="Q319" s="1" t="s">
        <v>73</v>
      </c>
      <c r="R319" s="1" t="s">
        <v>73</v>
      </c>
      <c r="S319" s="1">
        <v>0</v>
      </c>
      <c r="T319" s="1">
        <v>0</v>
      </c>
      <c r="U319" s="1">
        <v>0</v>
      </c>
      <c r="V319" s="1">
        <v>1160000</v>
      </c>
      <c r="W319" s="1">
        <v>0</v>
      </c>
      <c r="X319" s="1" t="s">
        <v>73</v>
      </c>
      <c r="Y319" s="1" t="s">
        <v>74</v>
      </c>
      <c r="Z319" s="1" t="s">
        <v>2135</v>
      </c>
      <c r="AA319" s="1" t="s">
        <v>151</v>
      </c>
      <c r="AB319" s="1" t="s">
        <v>75</v>
      </c>
      <c r="AC319" s="1"/>
      <c r="AD319" s="1" t="s">
        <v>76</v>
      </c>
      <c r="AE319" s="1" t="s">
        <v>65</v>
      </c>
      <c r="AF319" s="79">
        <v>45295</v>
      </c>
      <c r="AG319" s="1"/>
      <c r="AH319" s="79"/>
      <c r="AI319" s="1"/>
      <c r="AJ319" s="79"/>
      <c r="AK319" s="1"/>
      <c r="AL319" s="79"/>
      <c r="AM319" s="1"/>
      <c r="AN319" s="79"/>
      <c r="AO319" s="1" t="s">
        <v>2136</v>
      </c>
      <c r="AP319" s="1"/>
      <c r="AQ319" s="1" t="s">
        <v>77</v>
      </c>
      <c r="AR319" s="1">
        <v>1056001</v>
      </c>
      <c r="AS319" s="1">
        <v>0</v>
      </c>
      <c r="AT319" s="1" t="s">
        <v>1812</v>
      </c>
      <c r="AU319" s="1">
        <v>2</v>
      </c>
      <c r="AV319" s="1">
        <v>0</v>
      </c>
      <c r="AW319" s="1">
        <v>2</v>
      </c>
      <c r="AX319" s="1">
        <v>0</v>
      </c>
      <c r="AY319" s="1">
        <v>0</v>
      </c>
      <c r="AZ319" s="1" t="s">
        <v>437</v>
      </c>
      <c r="BA319" s="1">
        <v>0</v>
      </c>
      <c r="BB319" s="1">
        <v>0</v>
      </c>
      <c r="BC319" s="1">
        <v>-24</v>
      </c>
      <c r="BD319" s="1">
        <v>-1</v>
      </c>
      <c r="BE319" s="1">
        <v>-32336</v>
      </c>
      <c r="BF319" s="1">
        <v>-1</v>
      </c>
      <c r="BG319" s="1">
        <v>56</v>
      </c>
      <c r="BH319" s="1" t="s">
        <v>600</v>
      </c>
      <c r="BI319" s="1" t="b">
        <v>1</v>
      </c>
      <c r="BJ319" s="1" t="b">
        <v>1</v>
      </c>
      <c r="BK319" s="1">
        <v>-45295.018077430555</v>
      </c>
      <c r="BL319" s="1">
        <v>-32337</v>
      </c>
      <c r="BM319" s="1" t="s">
        <v>438</v>
      </c>
      <c r="BN319" s="1"/>
      <c r="BO319" s="1" t="s">
        <v>3766</v>
      </c>
      <c r="BP319" s="1" t="s">
        <v>436</v>
      </c>
    </row>
    <row r="320" spans="1:68" x14ac:dyDescent="0.25">
      <c r="A320" s="1">
        <v>18110</v>
      </c>
      <c r="B320" s="1">
        <v>52972403</v>
      </c>
      <c r="C320" s="1" t="s">
        <v>65</v>
      </c>
      <c r="D320" s="1" t="s">
        <v>80</v>
      </c>
      <c r="E320" s="1"/>
      <c r="F320" s="1"/>
      <c r="G320" s="1">
        <v>1056001</v>
      </c>
      <c r="H320" s="1" t="s">
        <v>110</v>
      </c>
      <c r="I320" s="1" t="s">
        <v>133</v>
      </c>
      <c r="J320" s="1" t="s">
        <v>140</v>
      </c>
      <c r="K320" s="2">
        <v>45295.020335648151</v>
      </c>
      <c r="L320" s="1" t="s">
        <v>436</v>
      </c>
      <c r="M320" s="1">
        <v>2</v>
      </c>
      <c r="N320" s="1" t="s">
        <v>70</v>
      </c>
      <c r="O320" s="1" t="s">
        <v>71</v>
      </c>
      <c r="P320" s="1" t="s">
        <v>88</v>
      </c>
      <c r="Q320" s="1" t="s">
        <v>73</v>
      </c>
      <c r="R320" s="1" t="s">
        <v>73</v>
      </c>
      <c r="S320" s="1">
        <v>0</v>
      </c>
      <c r="T320" s="1">
        <v>0</v>
      </c>
      <c r="U320" s="1">
        <v>0</v>
      </c>
      <c r="V320" s="1">
        <v>1160000</v>
      </c>
      <c r="W320" s="1">
        <v>0</v>
      </c>
      <c r="X320" s="1" t="s">
        <v>73</v>
      </c>
      <c r="Y320" s="1" t="s">
        <v>74</v>
      </c>
      <c r="Z320" s="1" t="s">
        <v>669</v>
      </c>
      <c r="AA320" s="1" t="s">
        <v>151</v>
      </c>
      <c r="AB320" s="1" t="s">
        <v>75</v>
      </c>
      <c r="AC320" s="1"/>
      <c r="AD320" s="1"/>
      <c r="AE320" s="1" t="s">
        <v>65</v>
      </c>
      <c r="AF320" s="79">
        <v>45295</v>
      </c>
      <c r="AG320" s="1" t="s">
        <v>76</v>
      </c>
      <c r="AH320" s="79">
        <v>45295</v>
      </c>
      <c r="AI320" s="1" t="s">
        <v>109</v>
      </c>
      <c r="AJ320" s="79">
        <v>45296</v>
      </c>
      <c r="AK320" s="1"/>
      <c r="AL320" s="79"/>
      <c r="AM320" s="1" t="s">
        <v>109</v>
      </c>
      <c r="AN320" s="79">
        <v>45300</v>
      </c>
      <c r="AO320" s="1" t="s">
        <v>494</v>
      </c>
      <c r="AP320" s="1"/>
      <c r="AQ320" s="1" t="s">
        <v>77</v>
      </c>
      <c r="AR320" s="1">
        <v>1056001</v>
      </c>
      <c r="AS320" s="1">
        <v>0</v>
      </c>
      <c r="AT320" s="1" t="s">
        <v>85</v>
      </c>
      <c r="AU320" s="1">
        <v>2</v>
      </c>
      <c r="AV320" s="1">
        <v>2</v>
      </c>
      <c r="AW320" s="1">
        <v>0</v>
      </c>
      <c r="AX320" s="1">
        <v>0.64080281250062399</v>
      </c>
      <c r="AY320" s="1">
        <v>2.5833333333333335</v>
      </c>
      <c r="AZ320" s="1" t="s">
        <v>437</v>
      </c>
      <c r="BA320" s="1">
        <v>0</v>
      </c>
      <c r="BB320" s="1">
        <v>14</v>
      </c>
      <c r="BC320" s="1">
        <v>14</v>
      </c>
      <c r="BD320" s="1">
        <v>0.58333333333333337</v>
      </c>
      <c r="BE320" s="1">
        <v>3</v>
      </c>
      <c r="BF320" s="1">
        <v>2.5833333333333335</v>
      </c>
      <c r="BG320" s="1">
        <v>56</v>
      </c>
      <c r="BH320" s="1" t="s">
        <v>600</v>
      </c>
      <c r="BI320" s="1" t="b">
        <v>1</v>
      </c>
      <c r="BJ320" s="1" t="b">
        <v>1</v>
      </c>
      <c r="BK320" s="1">
        <v>5.5779450231493684</v>
      </c>
      <c r="BL320" s="1">
        <v>2.5833333333333335</v>
      </c>
      <c r="BM320" s="1" t="s">
        <v>438</v>
      </c>
      <c r="BN320" s="1"/>
      <c r="BO320" s="1" t="s">
        <v>3767</v>
      </c>
      <c r="BP320" s="1" t="s">
        <v>436</v>
      </c>
    </row>
    <row r="321" spans="1:68" x14ac:dyDescent="0.25">
      <c r="A321" s="1">
        <v>18111</v>
      </c>
      <c r="B321" s="1">
        <v>52972403</v>
      </c>
      <c r="C321" s="1" t="s">
        <v>65</v>
      </c>
      <c r="D321" s="1" t="s">
        <v>80</v>
      </c>
      <c r="E321" s="1"/>
      <c r="F321" s="1"/>
      <c r="G321" s="1">
        <v>1512001</v>
      </c>
      <c r="H321" s="1" t="s">
        <v>110</v>
      </c>
      <c r="I321" s="1" t="s">
        <v>111</v>
      </c>
      <c r="J321" s="1" t="s">
        <v>112</v>
      </c>
      <c r="K321" s="2">
        <v>45295.566701388889</v>
      </c>
      <c r="L321" s="1" t="s">
        <v>113</v>
      </c>
      <c r="M321" s="1">
        <v>1</v>
      </c>
      <c r="N321" s="1" t="s">
        <v>70</v>
      </c>
      <c r="O321" s="1" t="s">
        <v>71</v>
      </c>
      <c r="P321" s="1" t="s">
        <v>322</v>
      </c>
      <c r="Q321" s="1" t="s">
        <v>73</v>
      </c>
      <c r="R321" s="1" t="s">
        <v>73</v>
      </c>
      <c r="S321" s="1">
        <v>0</v>
      </c>
      <c r="T321" s="1">
        <v>0</v>
      </c>
      <c r="U321" s="1">
        <v>0</v>
      </c>
      <c r="V321" s="1">
        <v>1192800</v>
      </c>
      <c r="W321" s="1">
        <v>0</v>
      </c>
      <c r="X321" s="1" t="s">
        <v>73</v>
      </c>
      <c r="Y321" s="1" t="s">
        <v>89</v>
      </c>
      <c r="Z321" s="1" t="s">
        <v>993</v>
      </c>
      <c r="AA321" s="1" t="s">
        <v>375</v>
      </c>
      <c r="AB321" s="1" t="s">
        <v>496</v>
      </c>
      <c r="AC321" s="1"/>
      <c r="AD321" s="1"/>
      <c r="AE321" s="1" t="s">
        <v>65</v>
      </c>
      <c r="AF321" s="79">
        <v>45295</v>
      </c>
      <c r="AG321" s="1" t="s">
        <v>76</v>
      </c>
      <c r="AH321" s="79">
        <v>45295</v>
      </c>
      <c r="AI321" s="1"/>
      <c r="AJ321" s="79"/>
      <c r="AK321" s="1"/>
      <c r="AL321" s="79"/>
      <c r="AM321" s="1" t="s">
        <v>109</v>
      </c>
      <c r="AN321" s="79">
        <v>45296</v>
      </c>
      <c r="AO321" s="1" t="s">
        <v>497</v>
      </c>
      <c r="AP321" s="1"/>
      <c r="AQ321" s="1" t="s">
        <v>93</v>
      </c>
      <c r="AR321" s="1">
        <v>1512001</v>
      </c>
      <c r="AS321" s="1" t="s">
        <v>3936</v>
      </c>
      <c r="AT321" s="1" t="s">
        <v>85</v>
      </c>
      <c r="AU321" s="1">
        <v>1</v>
      </c>
      <c r="AV321" s="1">
        <v>1</v>
      </c>
      <c r="AW321" s="1">
        <v>0</v>
      </c>
      <c r="AX321" s="1">
        <v>9.6637615744839422E-2</v>
      </c>
      <c r="AY321" s="1">
        <v>0.625</v>
      </c>
      <c r="AZ321" s="1" t="s">
        <v>3951</v>
      </c>
      <c r="BA321" s="1">
        <v>13</v>
      </c>
      <c r="BB321" s="1">
        <v>4</v>
      </c>
      <c r="BC321" s="1">
        <v>15</v>
      </c>
      <c r="BD321" s="1">
        <v>0.625</v>
      </c>
      <c r="BE321" s="1">
        <v>2</v>
      </c>
      <c r="BF321" s="1">
        <v>0.625</v>
      </c>
      <c r="BG321" s="1">
        <v>56</v>
      </c>
      <c r="BH321" s="1" t="s">
        <v>600</v>
      </c>
      <c r="BI321" s="1" t="b">
        <v>1</v>
      </c>
      <c r="BJ321" s="1" t="b">
        <v>1</v>
      </c>
      <c r="BK321" s="1">
        <v>0.62205550926591968</v>
      </c>
      <c r="BL321" s="1">
        <v>0.625</v>
      </c>
      <c r="BM321" s="1" t="s">
        <v>120</v>
      </c>
      <c r="BN321" s="1"/>
      <c r="BO321" s="1" t="s">
        <v>3768</v>
      </c>
      <c r="BP321" s="1" t="s">
        <v>113</v>
      </c>
    </row>
    <row r="322" spans="1:68" x14ac:dyDescent="0.25">
      <c r="A322" s="1">
        <v>18114</v>
      </c>
      <c r="B322" s="1">
        <v>52972403</v>
      </c>
      <c r="C322" s="1" t="s">
        <v>65</v>
      </c>
      <c r="D322" s="1" t="s">
        <v>80</v>
      </c>
      <c r="E322" s="1">
        <v>80761207</v>
      </c>
      <c r="F322" s="1" t="s">
        <v>173</v>
      </c>
      <c r="G322" s="1">
        <v>1198001</v>
      </c>
      <c r="H322" s="1" t="s">
        <v>110</v>
      </c>
      <c r="I322" s="1" t="s">
        <v>397</v>
      </c>
      <c r="J322" s="1" t="s">
        <v>398</v>
      </c>
      <c r="K322" s="2">
        <v>45295.615405092591</v>
      </c>
      <c r="L322" s="1" t="s">
        <v>462</v>
      </c>
      <c r="M322" s="1">
        <v>1</v>
      </c>
      <c r="N322" s="1" t="s">
        <v>70</v>
      </c>
      <c r="O322" s="1" t="s">
        <v>71</v>
      </c>
      <c r="P322" s="1" t="s">
        <v>177</v>
      </c>
      <c r="Q322" s="1" t="s">
        <v>73</v>
      </c>
      <c r="R322" s="1" t="s">
        <v>73</v>
      </c>
      <c r="S322" s="1">
        <v>0</v>
      </c>
      <c r="T322" s="1">
        <v>0</v>
      </c>
      <c r="U322" s="1">
        <v>0</v>
      </c>
      <c r="V322" s="1">
        <v>1160000</v>
      </c>
      <c r="W322" s="1">
        <v>325900</v>
      </c>
      <c r="X322" s="1" t="s">
        <v>73</v>
      </c>
      <c r="Y322" s="1" t="s">
        <v>89</v>
      </c>
      <c r="Z322" s="1" t="s">
        <v>499</v>
      </c>
      <c r="AA322" s="1" t="s">
        <v>473</v>
      </c>
      <c r="AB322" s="1" t="s">
        <v>500</v>
      </c>
      <c r="AC322" s="1"/>
      <c r="AD322" s="1"/>
      <c r="AE322" s="1" t="s">
        <v>65</v>
      </c>
      <c r="AF322" s="79">
        <v>45295</v>
      </c>
      <c r="AG322" s="1" t="s">
        <v>76</v>
      </c>
      <c r="AH322" s="79">
        <v>45295</v>
      </c>
      <c r="AI322" s="1"/>
      <c r="AJ322" s="79"/>
      <c r="AK322" s="1"/>
      <c r="AL322" s="79"/>
      <c r="AM322" s="1" t="s">
        <v>173</v>
      </c>
      <c r="AN322" s="79">
        <v>45296</v>
      </c>
      <c r="AO322" s="1" t="s">
        <v>501</v>
      </c>
      <c r="AP322" s="1"/>
      <c r="AQ322" s="1" t="s">
        <v>93</v>
      </c>
      <c r="AR322" s="1">
        <v>1198001</v>
      </c>
      <c r="AS322" s="1" t="s">
        <v>502</v>
      </c>
      <c r="AT322" s="1" t="s">
        <v>85</v>
      </c>
      <c r="AU322" s="1">
        <v>1</v>
      </c>
      <c r="AV322" s="1">
        <v>1</v>
      </c>
      <c r="AW322" s="1">
        <v>0</v>
      </c>
      <c r="AX322" s="1">
        <v>6.0283796301519033E-2</v>
      </c>
      <c r="AY322" s="1">
        <v>0.70833333333333337</v>
      </c>
      <c r="AZ322" s="1" t="s">
        <v>194</v>
      </c>
      <c r="BA322" s="1">
        <v>14</v>
      </c>
      <c r="BB322" s="1">
        <v>7</v>
      </c>
      <c r="BC322" s="1">
        <v>17</v>
      </c>
      <c r="BD322" s="1">
        <v>0.70833333333333337</v>
      </c>
      <c r="BE322" s="1">
        <v>2</v>
      </c>
      <c r="BF322" s="1">
        <v>0.70833333333333337</v>
      </c>
      <c r="BG322" s="1">
        <v>56</v>
      </c>
      <c r="BH322" s="1" t="s">
        <v>600</v>
      </c>
      <c r="BI322" s="1" t="b">
        <v>1</v>
      </c>
      <c r="BJ322" s="1" t="b">
        <v>1</v>
      </c>
      <c r="BK322" s="1">
        <v>0.70749016203626525</v>
      </c>
      <c r="BL322" s="1">
        <v>0.70833333333333337</v>
      </c>
      <c r="BM322" s="1" t="s">
        <v>467</v>
      </c>
      <c r="BN322" s="1"/>
      <c r="BO322" s="1" t="s">
        <v>3769</v>
      </c>
      <c r="BP322" s="1" t="s">
        <v>462</v>
      </c>
    </row>
    <row r="323" spans="1:68" x14ac:dyDescent="0.25">
      <c r="A323" s="1">
        <v>18115</v>
      </c>
      <c r="B323" s="1">
        <v>52972403</v>
      </c>
      <c r="C323" s="1" t="s">
        <v>65</v>
      </c>
      <c r="D323" s="1" t="s">
        <v>80</v>
      </c>
      <c r="E323" s="1">
        <v>52272753</v>
      </c>
      <c r="F323" s="1" t="s">
        <v>149</v>
      </c>
      <c r="G323" s="1">
        <v>1196001</v>
      </c>
      <c r="H323" s="1" t="s">
        <v>110</v>
      </c>
      <c r="I323" s="1" t="s">
        <v>174</v>
      </c>
      <c r="J323" s="1" t="s">
        <v>175</v>
      </c>
      <c r="K323" s="2">
        <v>45295.615439814814</v>
      </c>
      <c r="L323" s="1" t="s">
        <v>182</v>
      </c>
      <c r="M323" s="1">
        <v>1</v>
      </c>
      <c r="N323" s="1" t="s">
        <v>70</v>
      </c>
      <c r="O323" s="1" t="s">
        <v>71</v>
      </c>
      <c r="P323" s="1" t="s">
        <v>177</v>
      </c>
      <c r="Q323" s="1" t="s">
        <v>73</v>
      </c>
      <c r="R323" s="1" t="s">
        <v>73</v>
      </c>
      <c r="S323" s="1">
        <v>0</v>
      </c>
      <c r="T323" s="1">
        <v>0</v>
      </c>
      <c r="U323" s="1">
        <v>0</v>
      </c>
      <c r="V323" s="1">
        <v>1300000</v>
      </c>
      <c r="W323" s="1">
        <v>420000</v>
      </c>
      <c r="X323" s="1" t="s">
        <v>73</v>
      </c>
      <c r="Y323" s="1" t="s">
        <v>89</v>
      </c>
      <c r="Z323" s="1" t="s">
        <v>947</v>
      </c>
      <c r="AA323" s="1" t="s">
        <v>484</v>
      </c>
      <c r="AB323" s="1" t="s">
        <v>505</v>
      </c>
      <c r="AC323" s="1"/>
      <c r="AD323" s="1"/>
      <c r="AE323" s="1" t="s">
        <v>65</v>
      </c>
      <c r="AF323" s="79">
        <v>45295</v>
      </c>
      <c r="AG323" s="1" t="s">
        <v>125</v>
      </c>
      <c r="AH323" s="79">
        <v>45309</v>
      </c>
      <c r="AI323" s="1"/>
      <c r="AJ323" s="79"/>
      <c r="AK323" s="1"/>
      <c r="AL323" s="79"/>
      <c r="AM323" s="1" t="s">
        <v>149</v>
      </c>
      <c r="AN323" s="79">
        <v>45312</v>
      </c>
      <c r="AO323" s="1" t="s">
        <v>506</v>
      </c>
      <c r="AP323" s="1"/>
      <c r="AQ323" s="1" t="s">
        <v>93</v>
      </c>
      <c r="AR323" s="1">
        <v>1196001</v>
      </c>
      <c r="AS323" s="1" t="s">
        <v>507</v>
      </c>
      <c r="AT323" s="1" t="s">
        <v>85</v>
      </c>
      <c r="AU323" s="1">
        <v>1</v>
      </c>
      <c r="AV323" s="1">
        <v>1</v>
      </c>
      <c r="AW323" s="1">
        <v>0</v>
      </c>
      <c r="AX323" s="1">
        <v>14.14424502314796</v>
      </c>
      <c r="AY323" s="1">
        <v>10.25</v>
      </c>
      <c r="AZ323" s="1" t="s">
        <v>194</v>
      </c>
      <c r="BA323" s="1">
        <v>14</v>
      </c>
      <c r="BB323" s="1">
        <v>20</v>
      </c>
      <c r="BC323" s="1">
        <v>6</v>
      </c>
      <c r="BD323" s="1">
        <v>0.25</v>
      </c>
      <c r="BE323" s="1">
        <v>11</v>
      </c>
      <c r="BF323" s="1">
        <v>10.25</v>
      </c>
      <c r="BG323" s="1">
        <v>56</v>
      </c>
      <c r="BH323" s="1" t="s">
        <v>600</v>
      </c>
      <c r="BI323" s="1" t="b">
        <v>1</v>
      </c>
      <c r="BJ323" s="1" t="b">
        <v>1</v>
      </c>
      <c r="BK323" s="1">
        <v>17.252245405092253</v>
      </c>
      <c r="BL323" s="1">
        <v>10.25</v>
      </c>
      <c r="BM323" s="1" t="s">
        <v>186</v>
      </c>
      <c r="BN323" s="1"/>
      <c r="BO323" s="1" t="s">
        <v>3770</v>
      </c>
      <c r="BP323" s="1" t="s">
        <v>182</v>
      </c>
    </row>
    <row r="324" spans="1:68" x14ac:dyDescent="0.25">
      <c r="A324" s="1">
        <v>18116</v>
      </c>
      <c r="B324" s="1">
        <v>52972403</v>
      </c>
      <c r="C324" s="1" t="s">
        <v>65</v>
      </c>
      <c r="D324" s="1" t="s">
        <v>80</v>
      </c>
      <c r="E324" s="1">
        <v>80761207</v>
      </c>
      <c r="F324" s="1" t="s">
        <v>173</v>
      </c>
      <c r="G324" s="1">
        <v>1196001</v>
      </c>
      <c r="H324" s="1" t="s">
        <v>110</v>
      </c>
      <c r="I324" s="1" t="s">
        <v>174</v>
      </c>
      <c r="J324" s="1" t="s">
        <v>175</v>
      </c>
      <c r="K324" s="2">
        <v>45295.615497685183</v>
      </c>
      <c r="L324" s="1" t="s">
        <v>182</v>
      </c>
      <c r="M324" s="1">
        <v>1</v>
      </c>
      <c r="N324" s="1" t="s">
        <v>70</v>
      </c>
      <c r="O324" s="1" t="s">
        <v>71</v>
      </c>
      <c r="P324" s="1" t="s">
        <v>177</v>
      </c>
      <c r="Q324" s="1" t="s">
        <v>73</v>
      </c>
      <c r="R324" s="1" t="s">
        <v>73</v>
      </c>
      <c r="S324" s="1">
        <v>0</v>
      </c>
      <c r="T324" s="1">
        <v>0</v>
      </c>
      <c r="U324" s="1">
        <v>0</v>
      </c>
      <c r="V324" s="1">
        <v>1160000</v>
      </c>
      <c r="W324" s="1">
        <v>420000</v>
      </c>
      <c r="X324" s="1" t="s">
        <v>73</v>
      </c>
      <c r="Y324" s="1" t="s">
        <v>89</v>
      </c>
      <c r="Z324" s="1" t="s">
        <v>508</v>
      </c>
      <c r="AA324" s="1" t="s">
        <v>484</v>
      </c>
      <c r="AB324" s="1" t="s">
        <v>509</v>
      </c>
      <c r="AC324" s="1"/>
      <c r="AD324" s="1"/>
      <c r="AE324" s="1" t="s">
        <v>65</v>
      </c>
      <c r="AF324" s="79">
        <v>45295</v>
      </c>
      <c r="AG324" s="1" t="s">
        <v>76</v>
      </c>
      <c r="AH324" s="79">
        <v>45295</v>
      </c>
      <c r="AI324" s="1"/>
      <c r="AJ324" s="79"/>
      <c r="AK324" s="1"/>
      <c r="AL324" s="79"/>
      <c r="AM324" s="1" t="s">
        <v>173</v>
      </c>
      <c r="AN324" s="79">
        <v>45296</v>
      </c>
      <c r="AO324" s="1" t="s">
        <v>510</v>
      </c>
      <c r="AP324" s="1"/>
      <c r="AQ324" s="1" t="s">
        <v>93</v>
      </c>
      <c r="AR324" s="1">
        <v>1196001</v>
      </c>
      <c r="AS324" s="1" t="s">
        <v>511</v>
      </c>
      <c r="AT324" s="1" t="s">
        <v>85</v>
      </c>
      <c r="AU324" s="1">
        <v>1</v>
      </c>
      <c r="AV324" s="1">
        <v>1</v>
      </c>
      <c r="AW324" s="1">
        <v>0</v>
      </c>
      <c r="AX324" s="1">
        <v>6.6015324075124227E-2</v>
      </c>
      <c r="AY324" s="1">
        <v>0.70833333333333337</v>
      </c>
      <c r="AZ324" s="1" t="s">
        <v>194</v>
      </c>
      <c r="BA324" s="1">
        <v>14</v>
      </c>
      <c r="BB324" s="1">
        <v>7</v>
      </c>
      <c r="BC324" s="1">
        <v>17</v>
      </c>
      <c r="BD324" s="1">
        <v>0.70833333333333337</v>
      </c>
      <c r="BE324" s="1">
        <v>2</v>
      </c>
      <c r="BF324" s="1">
        <v>0.70833333333333337</v>
      </c>
      <c r="BG324" s="1">
        <v>56</v>
      </c>
      <c r="BH324" s="1" t="s">
        <v>600</v>
      </c>
      <c r="BI324" s="1" t="b">
        <v>1</v>
      </c>
      <c r="BJ324" s="1" t="b">
        <v>1</v>
      </c>
      <c r="BK324" s="1">
        <v>0.70721590278117219</v>
      </c>
      <c r="BL324" s="1">
        <v>0.70833333333333337</v>
      </c>
      <c r="BM324" s="1" t="s">
        <v>186</v>
      </c>
      <c r="BN324" s="1"/>
      <c r="BO324" s="1" t="s">
        <v>3771</v>
      </c>
      <c r="BP324" s="1" t="s">
        <v>182</v>
      </c>
    </row>
    <row r="325" spans="1:68" x14ac:dyDescent="0.25">
      <c r="A325" s="1">
        <v>18117</v>
      </c>
      <c r="B325" s="1">
        <v>52972403</v>
      </c>
      <c r="C325" s="1" t="s">
        <v>65</v>
      </c>
      <c r="D325" s="1" t="s">
        <v>80</v>
      </c>
      <c r="E325" s="1">
        <v>80761207</v>
      </c>
      <c r="F325" s="1" t="s">
        <v>173</v>
      </c>
      <c r="G325" s="1">
        <v>1196001</v>
      </c>
      <c r="H325" s="1" t="s">
        <v>110</v>
      </c>
      <c r="I325" s="1" t="s">
        <v>174</v>
      </c>
      <c r="J325" s="1" t="s">
        <v>175</v>
      </c>
      <c r="K325" s="2">
        <v>45295.615543981483</v>
      </c>
      <c r="L325" s="1" t="s">
        <v>176</v>
      </c>
      <c r="M325" s="1">
        <v>1</v>
      </c>
      <c r="N325" s="1" t="s">
        <v>70</v>
      </c>
      <c r="O325" s="1" t="s">
        <v>71</v>
      </c>
      <c r="P325" s="1" t="s">
        <v>177</v>
      </c>
      <c r="Q325" s="1" t="s">
        <v>73</v>
      </c>
      <c r="R325" s="1" t="s">
        <v>73</v>
      </c>
      <c r="S325" s="1">
        <v>0</v>
      </c>
      <c r="T325" s="1">
        <v>0</v>
      </c>
      <c r="U325" s="1">
        <v>0</v>
      </c>
      <c r="V325" s="1">
        <v>1160000</v>
      </c>
      <c r="W325" s="1">
        <v>0</v>
      </c>
      <c r="X325" s="1" t="s">
        <v>73</v>
      </c>
      <c r="Y325" s="1" t="s">
        <v>89</v>
      </c>
      <c r="Z325" s="1" t="s">
        <v>512</v>
      </c>
      <c r="AA325" s="1"/>
      <c r="AB325" s="1" t="s">
        <v>513</v>
      </c>
      <c r="AC325" s="1"/>
      <c r="AD325" s="1"/>
      <c r="AE325" s="1" t="s">
        <v>65</v>
      </c>
      <c r="AF325" s="79">
        <v>45295</v>
      </c>
      <c r="AG325" s="1" t="s">
        <v>76</v>
      </c>
      <c r="AH325" s="79">
        <v>45295</v>
      </c>
      <c r="AI325" s="1"/>
      <c r="AJ325" s="79"/>
      <c r="AK325" s="1"/>
      <c r="AL325" s="79"/>
      <c r="AM325" s="1" t="s">
        <v>173</v>
      </c>
      <c r="AN325" s="79">
        <v>45296</v>
      </c>
      <c r="AO325" s="1" t="s">
        <v>514</v>
      </c>
      <c r="AP325" s="1"/>
      <c r="AQ325" s="1" t="s">
        <v>93</v>
      </c>
      <c r="AR325" s="1">
        <v>1196001</v>
      </c>
      <c r="AS325" s="1" t="s">
        <v>515</v>
      </c>
      <c r="AT325" s="1" t="s">
        <v>85</v>
      </c>
      <c r="AU325" s="1">
        <v>1</v>
      </c>
      <c r="AV325" s="1">
        <v>1</v>
      </c>
      <c r="AW325" s="1">
        <v>0</v>
      </c>
      <c r="AX325" s="1">
        <v>6.7587118057417683E-2</v>
      </c>
      <c r="AY325" s="1">
        <v>0.70833333333333337</v>
      </c>
      <c r="AZ325" s="1" t="s">
        <v>194</v>
      </c>
      <c r="BA325" s="1">
        <v>14</v>
      </c>
      <c r="BB325" s="1">
        <v>7</v>
      </c>
      <c r="BC325" s="1">
        <v>17</v>
      </c>
      <c r="BD325" s="1">
        <v>0.70833333333333337</v>
      </c>
      <c r="BE325" s="1">
        <v>2</v>
      </c>
      <c r="BF325" s="1">
        <v>0.70833333333333337</v>
      </c>
      <c r="BG325" s="1">
        <v>56</v>
      </c>
      <c r="BH325" s="1" t="s">
        <v>600</v>
      </c>
      <c r="BI325" s="1" t="b">
        <v>1</v>
      </c>
      <c r="BJ325" s="1" t="b">
        <v>1</v>
      </c>
      <c r="BK325" s="1">
        <v>0.70688402777886949</v>
      </c>
      <c r="BL325" s="1">
        <v>0.70833333333333337</v>
      </c>
      <c r="BM325" s="1" t="s">
        <v>179</v>
      </c>
      <c r="BN325" s="1"/>
      <c r="BO325" s="1" t="s">
        <v>3772</v>
      </c>
      <c r="BP325" s="1" t="s">
        <v>176</v>
      </c>
    </row>
    <row r="326" spans="1:68" x14ac:dyDescent="0.25">
      <c r="A326" s="1">
        <v>18119</v>
      </c>
      <c r="B326" s="1">
        <v>52972403</v>
      </c>
      <c r="C326" s="1" t="s">
        <v>65</v>
      </c>
      <c r="D326" s="1" t="s">
        <v>80</v>
      </c>
      <c r="E326" s="1">
        <v>80761207</v>
      </c>
      <c r="F326" s="1" t="s">
        <v>173</v>
      </c>
      <c r="G326" s="1">
        <v>1199001</v>
      </c>
      <c r="H326" s="1" t="s">
        <v>110</v>
      </c>
      <c r="I326" s="1" t="s">
        <v>248</v>
      </c>
      <c r="J326" s="1" t="s">
        <v>249</v>
      </c>
      <c r="K326" s="2">
        <v>45296.545243055552</v>
      </c>
      <c r="L326" s="1" t="s">
        <v>516</v>
      </c>
      <c r="M326" s="1">
        <v>2</v>
      </c>
      <c r="N326" s="1" t="s">
        <v>70</v>
      </c>
      <c r="O326" s="1" t="s">
        <v>71</v>
      </c>
      <c r="P326" s="1" t="s">
        <v>177</v>
      </c>
      <c r="Q326" s="1" t="s">
        <v>73</v>
      </c>
      <c r="R326" s="1" t="s">
        <v>73</v>
      </c>
      <c r="S326" s="1">
        <v>0</v>
      </c>
      <c r="T326" s="1">
        <v>0</v>
      </c>
      <c r="U326" s="1">
        <v>0</v>
      </c>
      <c r="V326" s="1">
        <v>1160000</v>
      </c>
      <c r="W326" s="1">
        <v>512000</v>
      </c>
      <c r="X326" s="1" t="s">
        <v>73</v>
      </c>
      <c r="Y326" s="1" t="s">
        <v>74</v>
      </c>
      <c r="Z326" s="1" t="s">
        <v>542</v>
      </c>
      <c r="AA326" s="1" t="s">
        <v>252</v>
      </c>
      <c r="AB326" s="1" t="s">
        <v>75</v>
      </c>
      <c r="AC326" s="1"/>
      <c r="AD326" s="1"/>
      <c r="AE326" s="1" t="s">
        <v>65</v>
      </c>
      <c r="AF326" s="79">
        <v>45296</v>
      </c>
      <c r="AG326" s="1" t="s">
        <v>76</v>
      </c>
      <c r="AH326" s="79">
        <v>45300</v>
      </c>
      <c r="AI326" s="1" t="s">
        <v>173</v>
      </c>
      <c r="AJ326" s="79">
        <v>45300</v>
      </c>
      <c r="AK326" s="1"/>
      <c r="AL326" s="79"/>
      <c r="AM326" s="1" t="s">
        <v>231</v>
      </c>
      <c r="AN326" s="79">
        <v>45301</v>
      </c>
      <c r="AO326" s="1" t="s">
        <v>517</v>
      </c>
      <c r="AP326" s="1"/>
      <c r="AQ326" s="1" t="s">
        <v>93</v>
      </c>
      <c r="AR326" s="1">
        <v>1199001</v>
      </c>
      <c r="AS326" s="1" t="s">
        <v>518</v>
      </c>
      <c r="AT326" s="1" t="s">
        <v>1812</v>
      </c>
      <c r="AU326" s="1">
        <v>2</v>
      </c>
      <c r="AV326" s="1">
        <v>0</v>
      </c>
      <c r="AW326" s="1">
        <v>2</v>
      </c>
      <c r="AX326" s="1">
        <v>3.8583919791635708</v>
      </c>
      <c r="AY326" s="1">
        <v>1.8333333333333335</v>
      </c>
      <c r="AZ326" s="1" t="s">
        <v>683</v>
      </c>
      <c r="BA326" s="1">
        <v>13</v>
      </c>
      <c r="BB326" s="1">
        <v>9</v>
      </c>
      <c r="BC326" s="1">
        <v>20</v>
      </c>
      <c r="BD326" s="1">
        <v>0.83333333333333337</v>
      </c>
      <c r="BE326" s="1">
        <v>3</v>
      </c>
      <c r="BF326" s="1">
        <v>1.8333333333333335</v>
      </c>
      <c r="BG326" s="1">
        <v>55</v>
      </c>
      <c r="BH326" s="1" t="s">
        <v>600</v>
      </c>
      <c r="BI326" s="1" t="b">
        <v>1</v>
      </c>
      <c r="BJ326" s="1" t="b">
        <v>1</v>
      </c>
      <c r="BK326" s="1">
        <v>4.8302451388881309</v>
      </c>
      <c r="BL326" s="1">
        <v>1.8333333333333335</v>
      </c>
      <c r="BM326" s="1" t="s">
        <v>519</v>
      </c>
      <c r="BN326" s="1"/>
      <c r="BO326" s="1" t="s">
        <v>3773</v>
      </c>
      <c r="BP326" s="1" t="s">
        <v>516</v>
      </c>
    </row>
    <row r="327" spans="1:68" x14ac:dyDescent="0.25">
      <c r="A327" s="1">
        <v>18120</v>
      </c>
      <c r="B327" s="1">
        <v>52972403</v>
      </c>
      <c r="C327" s="1" t="s">
        <v>65</v>
      </c>
      <c r="D327" s="1" t="s">
        <v>80</v>
      </c>
      <c r="E327" s="1">
        <v>80761207</v>
      </c>
      <c r="F327" s="1" t="s">
        <v>173</v>
      </c>
      <c r="G327" s="1">
        <v>1200001</v>
      </c>
      <c r="H327" s="1" t="s">
        <v>110</v>
      </c>
      <c r="I327" s="1" t="s">
        <v>259</v>
      </c>
      <c r="J327" s="1" t="s">
        <v>948</v>
      </c>
      <c r="K327" s="2">
        <v>45296.757337962961</v>
      </c>
      <c r="L327" s="1" t="s">
        <v>261</v>
      </c>
      <c r="M327" s="1">
        <v>40</v>
      </c>
      <c r="N327" s="1" t="s">
        <v>70</v>
      </c>
      <c r="O327" s="1" t="s">
        <v>71</v>
      </c>
      <c r="P327" s="1" t="s">
        <v>177</v>
      </c>
      <c r="Q327" s="1" t="s">
        <v>73</v>
      </c>
      <c r="R327" s="1" t="s">
        <v>73</v>
      </c>
      <c r="S327" s="1">
        <v>0</v>
      </c>
      <c r="T327" s="1">
        <v>0</v>
      </c>
      <c r="U327" s="1">
        <v>0</v>
      </c>
      <c r="V327" s="1">
        <v>1160000</v>
      </c>
      <c r="W327" s="1">
        <v>0</v>
      </c>
      <c r="X327" s="1" t="s">
        <v>73</v>
      </c>
      <c r="Y327" s="1" t="s">
        <v>262</v>
      </c>
      <c r="Z327" s="1" t="s">
        <v>543</v>
      </c>
      <c r="AA327" s="1"/>
      <c r="AB327" s="1" t="s">
        <v>75</v>
      </c>
      <c r="AC327" s="1"/>
      <c r="AD327" s="1"/>
      <c r="AE327" s="1" t="s">
        <v>65</v>
      </c>
      <c r="AF327" s="79">
        <v>45296</v>
      </c>
      <c r="AG327" s="1" t="s">
        <v>76</v>
      </c>
      <c r="AH327" s="79">
        <v>45300</v>
      </c>
      <c r="AI327" s="1" t="s">
        <v>173</v>
      </c>
      <c r="AJ327" s="79">
        <v>45300</v>
      </c>
      <c r="AK327" s="1"/>
      <c r="AL327" s="79"/>
      <c r="AM327" s="1" t="s">
        <v>231</v>
      </c>
      <c r="AN327" s="79">
        <v>45301</v>
      </c>
      <c r="AO327" s="1" t="s">
        <v>520</v>
      </c>
      <c r="AP327" s="1"/>
      <c r="AQ327" s="1" t="s">
        <v>263</v>
      </c>
      <c r="AR327" s="1">
        <v>1200001</v>
      </c>
      <c r="AS327" s="1" t="s">
        <v>670</v>
      </c>
      <c r="AT327" s="1" t="s">
        <v>85</v>
      </c>
      <c r="AU327" s="1">
        <v>32</v>
      </c>
      <c r="AV327" s="1">
        <v>32</v>
      </c>
      <c r="AW327" s="1">
        <v>0</v>
      </c>
      <c r="AX327" s="1">
        <v>3.684082754632982</v>
      </c>
      <c r="AY327" s="1">
        <v>1.625</v>
      </c>
      <c r="AZ327" s="1" t="s">
        <v>194</v>
      </c>
      <c r="BA327" s="1">
        <v>18</v>
      </c>
      <c r="BB327" s="1">
        <v>9</v>
      </c>
      <c r="BC327" s="1">
        <v>15</v>
      </c>
      <c r="BD327" s="1">
        <v>0.625</v>
      </c>
      <c r="BE327" s="1">
        <v>3</v>
      </c>
      <c r="BF327" s="1">
        <v>1.625</v>
      </c>
      <c r="BG327" s="1">
        <v>55</v>
      </c>
      <c r="BH327" s="1" t="s">
        <v>600</v>
      </c>
      <c r="BI327" s="1" t="b">
        <v>0</v>
      </c>
      <c r="BJ327" s="1" t="b">
        <v>1</v>
      </c>
      <c r="BK327" s="1">
        <v>4.6185471874996438</v>
      </c>
      <c r="BL327" s="1">
        <v>1.625</v>
      </c>
      <c r="BM327" s="1" t="s">
        <v>264</v>
      </c>
      <c r="BN327" s="1"/>
      <c r="BO327" s="1" t="s">
        <v>3774</v>
      </c>
      <c r="BP327" s="1" t="s">
        <v>261</v>
      </c>
    </row>
    <row r="328" spans="1:68" x14ac:dyDescent="0.25">
      <c r="A328" s="1">
        <v>18121</v>
      </c>
      <c r="B328" s="1">
        <v>52972403</v>
      </c>
      <c r="C328" s="1" t="s">
        <v>65</v>
      </c>
      <c r="D328" s="1" t="s">
        <v>80</v>
      </c>
      <c r="E328" s="1">
        <v>80761207</v>
      </c>
      <c r="F328" s="1" t="s">
        <v>173</v>
      </c>
      <c r="G328" s="1">
        <v>1200001</v>
      </c>
      <c r="H328" s="1" t="s">
        <v>110</v>
      </c>
      <c r="I328" s="1" t="s">
        <v>259</v>
      </c>
      <c r="J328" s="1" t="s">
        <v>948</v>
      </c>
      <c r="K328" s="2">
        <v>45296.757384259261</v>
      </c>
      <c r="L328" s="1" t="s">
        <v>261</v>
      </c>
      <c r="M328" s="1">
        <v>6</v>
      </c>
      <c r="N328" s="1" t="s">
        <v>70</v>
      </c>
      <c r="O328" s="1" t="s">
        <v>71</v>
      </c>
      <c r="P328" s="1" t="s">
        <v>72</v>
      </c>
      <c r="Q328" s="1" t="s">
        <v>73</v>
      </c>
      <c r="R328" s="1" t="s">
        <v>73</v>
      </c>
      <c r="S328" s="1">
        <v>0</v>
      </c>
      <c r="T328" s="1">
        <v>0</v>
      </c>
      <c r="U328" s="1">
        <v>0</v>
      </c>
      <c r="V328" s="1">
        <v>1160000</v>
      </c>
      <c r="W328" s="1">
        <v>0</v>
      </c>
      <c r="X328" s="1" t="s">
        <v>73</v>
      </c>
      <c r="Y328" s="1" t="s">
        <v>262</v>
      </c>
      <c r="Z328" s="1" t="s">
        <v>544</v>
      </c>
      <c r="AA328" s="1"/>
      <c r="AB328" s="1" t="s">
        <v>75</v>
      </c>
      <c r="AC328" s="1"/>
      <c r="AD328" s="1"/>
      <c r="AE328" s="1" t="s">
        <v>65</v>
      </c>
      <c r="AF328" s="79">
        <v>45296</v>
      </c>
      <c r="AG328" s="1" t="s">
        <v>76</v>
      </c>
      <c r="AH328" s="79">
        <v>45300</v>
      </c>
      <c r="AI328" s="1" t="s">
        <v>173</v>
      </c>
      <c r="AJ328" s="79">
        <v>45300</v>
      </c>
      <c r="AK328" s="1"/>
      <c r="AL328" s="79"/>
      <c r="AM328" s="1" t="s">
        <v>173</v>
      </c>
      <c r="AN328" s="79">
        <v>45302</v>
      </c>
      <c r="AO328" s="1" t="s">
        <v>521</v>
      </c>
      <c r="AP328" s="1"/>
      <c r="AQ328" s="1" t="s">
        <v>263</v>
      </c>
      <c r="AR328" s="1">
        <v>1200001</v>
      </c>
      <c r="AS328" s="1">
        <v>0</v>
      </c>
      <c r="AT328" s="1" t="s">
        <v>85</v>
      </c>
      <c r="AU328" s="1">
        <v>6</v>
      </c>
      <c r="AV328" s="1">
        <v>6</v>
      </c>
      <c r="AW328" s="1">
        <v>0</v>
      </c>
      <c r="AX328" s="1">
        <v>3.6864808217578684</v>
      </c>
      <c r="AY328" s="1">
        <v>2.9583333333333335</v>
      </c>
      <c r="AZ328" s="1" t="s">
        <v>194</v>
      </c>
      <c r="BA328" s="1">
        <v>18</v>
      </c>
      <c r="BB328" s="1">
        <v>17</v>
      </c>
      <c r="BC328" s="1">
        <v>23</v>
      </c>
      <c r="BD328" s="1">
        <v>0.95833333333333337</v>
      </c>
      <c r="BE328" s="1">
        <v>4</v>
      </c>
      <c r="BF328" s="1">
        <v>2.9583333333333335</v>
      </c>
      <c r="BG328" s="1">
        <v>55</v>
      </c>
      <c r="BH328" s="1" t="s">
        <v>600</v>
      </c>
      <c r="BI328" s="1" t="b">
        <v>1</v>
      </c>
      <c r="BJ328" s="1" t="b">
        <v>1</v>
      </c>
      <c r="BK328" s="1">
        <v>5.9852533564771875</v>
      </c>
      <c r="BL328" s="1">
        <v>2.9583333333333335</v>
      </c>
      <c r="BM328" s="1" t="s">
        <v>264</v>
      </c>
      <c r="BN328" s="1"/>
      <c r="BO328" s="1" t="s">
        <v>3775</v>
      </c>
      <c r="BP328" s="1" t="s">
        <v>261</v>
      </c>
    </row>
    <row r="329" spans="1:68" x14ac:dyDescent="0.25">
      <c r="A329" s="1">
        <v>18122</v>
      </c>
      <c r="B329" s="1">
        <v>52972403</v>
      </c>
      <c r="C329" s="1" t="s">
        <v>65</v>
      </c>
      <c r="D329" s="1" t="s">
        <v>80</v>
      </c>
      <c r="E329" s="1">
        <v>80761207</v>
      </c>
      <c r="F329" s="1" t="s">
        <v>173</v>
      </c>
      <c r="G329" s="1">
        <v>1200001</v>
      </c>
      <c r="H329" s="1" t="s">
        <v>110</v>
      </c>
      <c r="I329" s="1" t="s">
        <v>259</v>
      </c>
      <c r="J329" s="1" t="s">
        <v>948</v>
      </c>
      <c r="K329" s="2">
        <v>45296.757430555554</v>
      </c>
      <c r="L329" s="1" t="s">
        <v>176</v>
      </c>
      <c r="M329" s="1">
        <v>14</v>
      </c>
      <c r="N329" s="1" t="s">
        <v>70</v>
      </c>
      <c r="O329" s="1" t="s">
        <v>71</v>
      </c>
      <c r="P329" s="1" t="s">
        <v>177</v>
      </c>
      <c r="Q329" s="1" t="s">
        <v>73</v>
      </c>
      <c r="R329" s="1" t="s">
        <v>73</v>
      </c>
      <c r="S329" s="1">
        <v>0</v>
      </c>
      <c r="T329" s="1">
        <v>0</v>
      </c>
      <c r="U329" s="1">
        <v>0</v>
      </c>
      <c r="V329" s="1">
        <v>1160000</v>
      </c>
      <c r="W329" s="1">
        <v>0</v>
      </c>
      <c r="X329" s="1" t="s">
        <v>73</v>
      </c>
      <c r="Y329" s="1" t="s">
        <v>262</v>
      </c>
      <c r="Z329" s="1" t="s">
        <v>545</v>
      </c>
      <c r="AA329" s="1"/>
      <c r="AB329" s="1" t="s">
        <v>75</v>
      </c>
      <c r="AC329" s="1"/>
      <c r="AD329" s="1"/>
      <c r="AE329" s="1" t="s">
        <v>65</v>
      </c>
      <c r="AF329" s="79">
        <v>45296</v>
      </c>
      <c r="AG329" s="1" t="s">
        <v>76</v>
      </c>
      <c r="AH329" s="79">
        <v>45300</v>
      </c>
      <c r="AI329" s="1" t="s">
        <v>173</v>
      </c>
      <c r="AJ329" s="79">
        <v>45300</v>
      </c>
      <c r="AK329" s="1"/>
      <c r="AL329" s="79"/>
      <c r="AM329" s="1" t="s">
        <v>173</v>
      </c>
      <c r="AN329" s="79">
        <v>45302</v>
      </c>
      <c r="AO329" s="1" t="s">
        <v>522</v>
      </c>
      <c r="AP329" s="1"/>
      <c r="AQ329" s="1" t="s">
        <v>263</v>
      </c>
      <c r="AR329" s="1">
        <v>1200001</v>
      </c>
      <c r="AS329" s="1">
        <v>0</v>
      </c>
      <c r="AT329" s="1" t="s">
        <v>85</v>
      </c>
      <c r="AU329" s="1">
        <v>14</v>
      </c>
      <c r="AV329" s="1">
        <v>14</v>
      </c>
      <c r="AW329" s="1">
        <v>0</v>
      </c>
      <c r="AX329" s="1">
        <v>3.6891891666673473</v>
      </c>
      <c r="AY329" s="1">
        <v>2.9583333333333335</v>
      </c>
      <c r="AZ329" s="1" t="s">
        <v>194</v>
      </c>
      <c r="BA329" s="1">
        <v>18</v>
      </c>
      <c r="BB329" s="1">
        <v>17</v>
      </c>
      <c r="BC329" s="1">
        <v>23</v>
      </c>
      <c r="BD329" s="1">
        <v>0.95833333333333337</v>
      </c>
      <c r="BE329" s="1">
        <v>4</v>
      </c>
      <c r="BF329" s="1">
        <v>2.9583333333333335</v>
      </c>
      <c r="BG329" s="1">
        <v>55</v>
      </c>
      <c r="BH329" s="1" t="s">
        <v>600</v>
      </c>
      <c r="BI329" s="1" t="b">
        <v>1</v>
      </c>
      <c r="BJ329" s="1" t="b">
        <v>1</v>
      </c>
      <c r="BK329" s="1">
        <v>5.9851103819382843</v>
      </c>
      <c r="BL329" s="1">
        <v>2.9583333333333335</v>
      </c>
      <c r="BM329" s="1" t="s">
        <v>265</v>
      </c>
      <c r="BN329" s="1"/>
      <c r="BO329" s="1" t="s">
        <v>3776</v>
      </c>
      <c r="BP329" s="1" t="s">
        <v>176</v>
      </c>
    </row>
    <row r="330" spans="1:68" x14ac:dyDescent="0.25">
      <c r="A330" s="1">
        <v>18123</v>
      </c>
      <c r="B330" s="1">
        <v>52972403</v>
      </c>
      <c r="C330" s="1" t="s">
        <v>65</v>
      </c>
      <c r="D330" s="1" t="s">
        <v>80</v>
      </c>
      <c r="E330" s="1">
        <v>80761207</v>
      </c>
      <c r="F330" s="1" t="s">
        <v>173</v>
      </c>
      <c r="G330" s="1">
        <v>1200001</v>
      </c>
      <c r="H330" s="1" t="s">
        <v>110</v>
      </c>
      <c r="I330" s="1" t="s">
        <v>259</v>
      </c>
      <c r="J330" s="1" t="s">
        <v>948</v>
      </c>
      <c r="K330" s="2">
        <v>45296.757465277777</v>
      </c>
      <c r="L330" s="1" t="s">
        <v>176</v>
      </c>
      <c r="M330" s="1">
        <v>2</v>
      </c>
      <c r="N330" s="1" t="s">
        <v>70</v>
      </c>
      <c r="O330" s="1" t="s">
        <v>71</v>
      </c>
      <c r="P330" s="1" t="s">
        <v>72</v>
      </c>
      <c r="Q330" s="1" t="s">
        <v>73</v>
      </c>
      <c r="R330" s="1" t="s">
        <v>73</v>
      </c>
      <c r="S330" s="1">
        <v>0</v>
      </c>
      <c r="T330" s="1">
        <v>0</v>
      </c>
      <c r="U330" s="1">
        <v>0</v>
      </c>
      <c r="V330" s="1">
        <v>1160000</v>
      </c>
      <c r="W330" s="1">
        <v>0</v>
      </c>
      <c r="X330" s="1" t="s">
        <v>73</v>
      </c>
      <c r="Y330" s="1" t="s">
        <v>262</v>
      </c>
      <c r="Z330" s="1" t="s">
        <v>546</v>
      </c>
      <c r="AA330" s="1"/>
      <c r="AB330" s="1" t="s">
        <v>75</v>
      </c>
      <c r="AC330" s="1"/>
      <c r="AD330" s="1"/>
      <c r="AE330" s="1" t="s">
        <v>65</v>
      </c>
      <c r="AF330" s="79">
        <v>45296</v>
      </c>
      <c r="AG330" s="1" t="s">
        <v>76</v>
      </c>
      <c r="AH330" s="79">
        <v>45300</v>
      </c>
      <c r="AI330" s="1" t="s">
        <v>173</v>
      </c>
      <c r="AJ330" s="79">
        <v>45300</v>
      </c>
      <c r="AK330" s="1"/>
      <c r="AL330" s="79"/>
      <c r="AM330" s="1" t="s">
        <v>173</v>
      </c>
      <c r="AN330" s="79">
        <v>45302</v>
      </c>
      <c r="AO330" s="1" t="s">
        <v>523</v>
      </c>
      <c r="AP330" s="1"/>
      <c r="AQ330" s="1" t="s">
        <v>263</v>
      </c>
      <c r="AR330" s="1">
        <v>1200001</v>
      </c>
      <c r="AS330" s="1" t="s">
        <v>4237</v>
      </c>
      <c r="AT330" s="1" t="s">
        <v>1812</v>
      </c>
      <c r="AU330" s="1">
        <v>2</v>
      </c>
      <c r="AV330" s="1">
        <v>0</v>
      </c>
      <c r="AW330" s="1">
        <v>2</v>
      </c>
      <c r="AX330" s="1">
        <v>3.6905800925960648</v>
      </c>
      <c r="AY330" s="1">
        <v>2.9583333333333335</v>
      </c>
      <c r="AZ330" s="1" t="s">
        <v>194</v>
      </c>
      <c r="BA330" s="1">
        <v>18</v>
      </c>
      <c r="BB330" s="1">
        <v>17</v>
      </c>
      <c r="BC330" s="1">
        <v>23</v>
      </c>
      <c r="BD330" s="1">
        <v>0.95833333333333337</v>
      </c>
      <c r="BE330" s="1">
        <v>4</v>
      </c>
      <c r="BF330" s="1">
        <v>2.9583333333333335</v>
      </c>
      <c r="BG330" s="1">
        <v>55</v>
      </c>
      <c r="BH330" s="1" t="s">
        <v>600</v>
      </c>
      <c r="BI330" s="1" t="b">
        <v>1</v>
      </c>
      <c r="BJ330" s="1" t="b">
        <v>1</v>
      </c>
      <c r="BK330" s="1">
        <v>5.9849711458373349</v>
      </c>
      <c r="BL330" s="1">
        <v>2.9583333333333335</v>
      </c>
      <c r="BM330" s="1" t="s">
        <v>265</v>
      </c>
      <c r="BN330" s="1"/>
      <c r="BO330" s="1" t="s">
        <v>3777</v>
      </c>
      <c r="BP330" s="1" t="s">
        <v>176</v>
      </c>
    </row>
    <row r="331" spans="1:68" x14ac:dyDescent="0.25">
      <c r="A331" s="1">
        <v>18124</v>
      </c>
      <c r="B331" s="1">
        <v>52972403</v>
      </c>
      <c r="C331" s="1" t="s">
        <v>65</v>
      </c>
      <c r="D331" s="1" t="s">
        <v>80</v>
      </c>
      <c r="E331" s="1">
        <v>80761207</v>
      </c>
      <c r="F331" s="1" t="s">
        <v>173</v>
      </c>
      <c r="G331" s="1">
        <v>1200001</v>
      </c>
      <c r="H331" s="1" t="s">
        <v>110</v>
      </c>
      <c r="I331" s="1" t="s">
        <v>259</v>
      </c>
      <c r="J331" s="1" t="s">
        <v>948</v>
      </c>
      <c r="K331" s="2">
        <v>45296.7575</v>
      </c>
      <c r="L331" s="1" t="s">
        <v>182</v>
      </c>
      <c r="M331" s="1">
        <v>2</v>
      </c>
      <c r="N331" s="1" t="s">
        <v>70</v>
      </c>
      <c r="O331" s="1" t="s">
        <v>71</v>
      </c>
      <c r="P331" s="1" t="s">
        <v>177</v>
      </c>
      <c r="Q331" s="1" t="s">
        <v>73</v>
      </c>
      <c r="R331" s="1" t="s">
        <v>73</v>
      </c>
      <c r="S331" s="1">
        <v>0</v>
      </c>
      <c r="T331" s="1">
        <v>0</v>
      </c>
      <c r="U331" s="1">
        <v>0</v>
      </c>
      <c r="V331" s="1">
        <v>1160000</v>
      </c>
      <c r="W331" s="1">
        <v>420000</v>
      </c>
      <c r="X331" s="1" t="s">
        <v>73</v>
      </c>
      <c r="Y331" s="1" t="s">
        <v>262</v>
      </c>
      <c r="Z331" s="1" t="s">
        <v>547</v>
      </c>
      <c r="AA331" s="1" t="s">
        <v>252</v>
      </c>
      <c r="AB331" s="1" t="s">
        <v>75</v>
      </c>
      <c r="AC331" s="1"/>
      <c r="AD331" s="1"/>
      <c r="AE331" s="1" t="s">
        <v>65</v>
      </c>
      <c r="AF331" s="79">
        <v>45296</v>
      </c>
      <c r="AG331" s="1" t="s">
        <v>76</v>
      </c>
      <c r="AH331" s="79">
        <v>45300</v>
      </c>
      <c r="AI331" s="1" t="s">
        <v>173</v>
      </c>
      <c r="AJ331" s="79">
        <v>45300</v>
      </c>
      <c r="AK331" s="1"/>
      <c r="AL331" s="79"/>
      <c r="AM331" s="1" t="s">
        <v>231</v>
      </c>
      <c r="AN331" s="79">
        <v>45301</v>
      </c>
      <c r="AO331" s="1" t="s">
        <v>524</v>
      </c>
      <c r="AP331" s="1"/>
      <c r="AQ331" s="1" t="s">
        <v>263</v>
      </c>
      <c r="AR331" s="1">
        <v>1200001</v>
      </c>
      <c r="AS331" s="1">
        <v>0</v>
      </c>
      <c r="AT331" s="1" t="s">
        <v>1812</v>
      </c>
      <c r="AU331" s="1">
        <v>2</v>
      </c>
      <c r="AV331" s="1">
        <v>0</v>
      </c>
      <c r="AW331" s="1">
        <v>2</v>
      </c>
      <c r="AX331" s="1">
        <v>3.6937032060159254</v>
      </c>
      <c r="AY331" s="1">
        <v>1.5833333333333335</v>
      </c>
      <c r="AZ331" s="1" t="s">
        <v>194</v>
      </c>
      <c r="BA331" s="1">
        <v>18</v>
      </c>
      <c r="BB331" s="1">
        <v>8</v>
      </c>
      <c r="BC331" s="1">
        <v>14</v>
      </c>
      <c r="BD331" s="1">
        <v>0.58333333333333337</v>
      </c>
      <c r="BE331" s="1">
        <v>3</v>
      </c>
      <c r="BF331" s="1">
        <v>1.5833333333333335</v>
      </c>
      <c r="BG331" s="1">
        <v>55</v>
      </c>
      <c r="BH331" s="1" t="s">
        <v>600</v>
      </c>
      <c r="BI331" s="1" t="b">
        <v>1</v>
      </c>
      <c r="BJ331" s="1" t="b">
        <v>1</v>
      </c>
      <c r="BK331" s="1">
        <v>4.616883726856031</v>
      </c>
      <c r="BL331" s="1">
        <v>1.5833333333333335</v>
      </c>
      <c r="BM331" s="1" t="s">
        <v>266</v>
      </c>
      <c r="BN331" s="1"/>
      <c r="BO331" s="1" t="s">
        <v>3778</v>
      </c>
      <c r="BP331" s="1" t="s">
        <v>182</v>
      </c>
    </row>
    <row r="332" spans="1:68" x14ac:dyDescent="0.25">
      <c r="A332" s="1">
        <v>18125</v>
      </c>
      <c r="B332" s="1">
        <v>52972403</v>
      </c>
      <c r="C332" s="1" t="s">
        <v>65</v>
      </c>
      <c r="D332" s="1" t="s">
        <v>80</v>
      </c>
      <c r="E332" s="1">
        <v>80761207</v>
      </c>
      <c r="F332" s="1" t="s">
        <v>173</v>
      </c>
      <c r="G332" s="1">
        <v>1200001</v>
      </c>
      <c r="H332" s="1" t="s">
        <v>110</v>
      </c>
      <c r="I332" s="1" t="s">
        <v>259</v>
      </c>
      <c r="J332" s="1" t="s">
        <v>948</v>
      </c>
      <c r="K332" s="2">
        <v>45296.757534722223</v>
      </c>
      <c r="L332" s="1" t="s">
        <v>176</v>
      </c>
      <c r="M332" s="1">
        <v>2</v>
      </c>
      <c r="N332" s="1" t="s">
        <v>70</v>
      </c>
      <c r="O332" s="1" t="s">
        <v>71</v>
      </c>
      <c r="P332" s="1" t="s">
        <v>72</v>
      </c>
      <c r="Q332" s="1" t="s">
        <v>73</v>
      </c>
      <c r="R332" s="1" t="s">
        <v>73</v>
      </c>
      <c r="S332" s="1">
        <v>0</v>
      </c>
      <c r="T332" s="1">
        <v>0</v>
      </c>
      <c r="U332" s="1">
        <v>0</v>
      </c>
      <c r="V332" s="1">
        <v>1160000</v>
      </c>
      <c r="W332" s="1">
        <v>0</v>
      </c>
      <c r="X332" s="1" t="s">
        <v>73</v>
      </c>
      <c r="Y332" s="1" t="s">
        <v>262</v>
      </c>
      <c r="Z332" s="1" t="s">
        <v>548</v>
      </c>
      <c r="AA332" s="1"/>
      <c r="AB332" s="1" t="s">
        <v>75</v>
      </c>
      <c r="AC332" s="1"/>
      <c r="AD332" s="1"/>
      <c r="AE332" s="1" t="s">
        <v>65</v>
      </c>
      <c r="AF332" s="79">
        <v>45296</v>
      </c>
      <c r="AG332" s="1" t="s">
        <v>76</v>
      </c>
      <c r="AH332" s="79">
        <v>45300</v>
      </c>
      <c r="AI332" s="1" t="s">
        <v>173</v>
      </c>
      <c r="AJ332" s="79">
        <v>45300</v>
      </c>
      <c r="AK332" s="1"/>
      <c r="AL332" s="79"/>
      <c r="AM332" s="1" t="s">
        <v>231</v>
      </c>
      <c r="AN332" s="79">
        <v>45301</v>
      </c>
      <c r="AO332" s="1" t="s">
        <v>525</v>
      </c>
      <c r="AP332" s="1"/>
      <c r="AQ332" s="1" t="s">
        <v>263</v>
      </c>
      <c r="AR332" s="1">
        <v>1200001</v>
      </c>
      <c r="AS332" s="1" t="s">
        <v>4238</v>
      </c>
      <c r="AT332" s="1" t="s">
        <v>1812</v>
      </c>
      <c r="AU332" s="1">
        <v>2</v>
      </c>
      <c r="AV332" s="1">
        <v>0</v>
      </c>
      <c r="AW332" s="1">
        <v>2</v>
      </c>
      <c r="AX332" s="1">
        <v>3.6955276273147319</v>
      </c>
      <c r="AY332" s="1">
        <v>1.5833333333333335</v>
      </c>
      <c r="AZ332" s="1" t="s">
        <v>194</v>
      </c>
      <c r="BA332" s="1">
        <v>18</v>
      </c>
      <c r="BB332" s="1">
        <v>8</v>
      </c>
      <c r="BC332" s="1">
        <v>14</v>
      </c>
      <c r="BD332" s="1">
        <v>0.58333333333333337</v>
      </c>
      <c r="BE332" s="1">
        <v>3</v>
      </c>
      <c r="BF332" s="1">
        <v>1.5833333333333335</v>
      </c>
      <c r="BG332" s="1">
        <v>55</v>
      </c>
      <c r="BH332" s="1" t="s">
        <v>600</v>
      </c>
      <c r="BI332" s="1" t="b">
        <v>1</v>
      </c>
      <c r="BJ332" s="1" t="b">
        <v>1</v>
      </c>
      <c r="BK332" s="1">
        <v>4.6166983101866208</v>
      </c>
      <c r="BL332" s="1">
        <v>1.5833333333333335</v>
      </c>
      <c r="BM332" s="1" t="s">
        <v>265</v>
      </c>
      <c r="BN332" s="1"/>
      <c r="BO332" s="1" t="s">
        <v>3779</v>
      </c>
      <c r="BP332" s="1" t="s">
        <v>176</v>
      </c>
    </row>
    <row r="333" spans="1:68" x14ac:dyDescent="0.25">
      <c r="A333" s="1">
        <v>18126</v>
      </c>
      <c r="B333" s="1">
        <v>52972403</v>
      </c>
      <c r="C333" s="1" t="s">
        <v>65</v>
      </c>
      <c r="D333" s="1" t="s">
        <v>80</v>
      </c>
      <c r="E333" s="1">
        <v>80761207</v>
      </c>
      <c r="F333" s="1" t="s">
        <v>173</v>
      </c>
      <c r="G333" s="1">
        <v>1200001</v>
      </c>
      <c r="H333" s="1" t="s">
        <v>110</v>
      </c>
      <c r="I333" s="1" t="s">
        <v>259</v>
      </c>
      <c r="J333" s="1" t="s">
        <v>948</v>
      </c>
      <c r="K333" s="2">
        <v>45296.757569444446</v>
      </c>
      <c r="L333" s="1" t="s">
        <v>250</v>
      </c>
      <c r="M333" s="1">
        <v>2</v>
      </c>
      <c r="N333" s="1" t="s">
        <v>70</v>
      </c>
      <c r="O333" s="1" t="s">
        <v>71</v>
      </c>
      <c r="P333" s="1" t="s">
        <v>177</v>
      </c>
      <c r="Q333" s="1" t="s">
        <v>73</v>
      </c>
      <c r="R333" s="1" t="s">
        <v>73</v>
      </c>
      <c r="S333" s="1">
        <v>0</v>
      </c>
      <c r="T333" s="1">
        <v>0</v>
      </c>
      <c r="U333" s="1">
        <v>0</v>
      </c>
      <c r="V333" s="1">
        <v>1360000</v>
      </c>
      <c r="W333" s="1">
        <v>0</v>
      </c>
      <c r="X333" s="1" t="s">
        <v>73</v>
      </c>
      <c r="Y333" s="1" t="s">
        <v>262</v>
      </c>
      <c r="Z333" s="1" t="s">
        <v>549</v>
      </c>
      <c r="AA333" s="1"/>
      <c r="AB333" s="1" t="s">
        <v>75</v>
      </c>
      <c r="AC333" s="1"/>
      <c r="AD333" s="1"/>
      <c r="AE333" s="1" t="s">
        <v>65</v>
      </c>
      <c r="AF333" s="79">
        <v>45296</v>
      </c>
      <c r="AG333" s="1" t="s">
        <v>76</v>
      </c>
      <c r="AH333" s="79">
        <v>45300</v>
      </c>
      <c r="AI333" s="1" t="s">
        <v>173</v>
      </c>
      <c r="AJ333" s="79">
        <v>45300</v>
      </c>
      <c r="AK333" s="1"/>
      <c r="AL333" s="79"/>
      <c r="AM333" s="1" t="s">
        <v>231</v>
      </c>
      <c r="AN333" s="79">
        <v>45301</v>
      </c>
      <c r="AO333" s="1" t="s">
        <v>526</v>
      </c>
      <c r="AP333" s="1"/>
      <c r="AQ333" s="1" t="s">
        <v>263</v>
      </c>
      <c r="AR333" s="1">
        <v>1200001</v>
      </c>
      <c r="AS333" s="1">
        <v>0</v>
      </c>
      <c r="AT333" s="1" t="s">
        <v>85</v>
      </c>
      <c r="AU333" s="1">
        <v>2</v>
      </c>
      <c r="AV333" s="1">
        <v>2</v>
      </c>
      <c r="AW333" s="1">
        <v>0</v>
      </c>
      <c r="AX333" s="1">
        <v>3.6969942939831526</v>
      </c>
      <c r="AY333" s="1">
        <v>1.5833333333333335</v>
      </c>
      <c r="AZ333" s="1" t="s">
        <v>194</v>
      </c>
      <c r="BA333" s="1">
        <v>18</v>
      </c>
      <c r="BB333" s="1">
        <v>8</v>
      </c>
      <c r="BC333" s="1">
        <v>14</v>
      </c>
      <c r="BD333" s="1">
        <v>0.58333333333333337</v>
      </c>
      <c r="BE333" s="1">
        <v>3</v>
      </c>
      <c r="BF333" s="1">
        <v>1.5833333333333335</v>
      </c>
      <c r="BG333" s="1">
        <v>55</v>
      </c>
      <c r="BH333" s="1" t="s">
        <v>600</v>
      </c>
      <c r="BI333" s="1" t="b">
        <v>1</v>
      </c>
      <c r="BJ333" s="1" t="b">
        <v>1</v>
      </c>
      <c r="BK333" s="1">
        <v>4.6162133449106477</v>
      </c>
      <c r="BL333" s="1">
        <v>1.5833333333333335</v>
      </c>
      <c r="BM333" s="1" t="s">
        <v>267</v>
      </c>
      <c r="BN333" s="1"/>
      <c r="BO333" s="1" t="s">
        <v>3780</v>
      </c>
      <c r="BP333" s="1" t="s">
        <v>250</v>
      </c>
    </row>
    <row r="334" spans="1:68" x14ac:dyDescent="0.25">
      <c r="A334" s="1">
        <v>18127</v>
      </c>
      <c r="B334" s="1">
        <v>52972403</v>
      </c>
      <c r="C334" s="1" t="s">
        <v>65</v>
      </c>
      <c r="D334" s="1" t="s">
        <v>80</v>
      </c>
      <c r="E334" s="1">
        <v>80761207</v>
      </c>
      <c r="F334" s="1" t="s">
        <v>173</v>
      </c>
      <c r="G334" s="1">
        <v>1200001</v>
      </c>
      <c r="H334" s="1" t="s">
        <v>110</v>
      </c>
      <c r="I334" s="1" t="s">
        <v>259</v>
      </c>
      <c r="J334" s="1" t="s">
        <v>948</v>
      </c>
      <c r="K334" s="2">
        <v>45296.757592592592</v>
      </c>
      <c r="L334" s="1" t="s">
        <v>268</v>
      </c>
      <c r="M334" s="1">
        <v>1</v>
      </c>
      <c r="N334" s="1" t="s">
        <v>70</v>
      </c>
      <c r="O334" s="1" t="s">
        <v>71</v>
      </c>
      <c r="P334" s="1" t="s">
        <v>177</v>
      </c>
      <c r="Q334" s="1" t="s">
        <v>73</v>
      </c>
      <c r="R334" s="1" t="s">
        <v>73</v>
      </c>
      <c r="S334" s="1">
        <v>0</v>
      </c>
      <c r="T334" s="1">
        <v>0</v>
      </c>
      <c r="U334" s="1">
        <v>0</v>
      </c>
      <c r="V334" s="1">
        <v>2500000</v>
      </c>
      <c r="W334" s="1">
        <v>0</v>
      </c>
      <c r="X334" s="1" t="s">
        <v>73</v>
      </c>
      <c r="Y334" s="1" t="s">
        <v>262</v>
      </c>
      <c r="Z334" s="1" t="s">
        <v>994</v>
      </c>
      <c r="AA334" s="1" t="s">
        <v>271</v>
      </c>
      <c r="AB334" s="1" t="s">
        <v>75</v>
      </c>
      <c r="AC334" s="1"/>
      <c r="AD334" s="1"/>
      <c r="AE334" s="1" t="s">
        <v>65</v>
      </c>
      <c r="AF334" s="79">
        <v>45296</v>
      </c>
      <c r="AG334" s="1" t="s">
        <v>76</v>
      </c>
      <c r="AH334" s="79">
        <v>45300</v>
      </c>
      <c r="AI334" s="1" t="s">
        <v>173</v>
      </c>
      <c r="AJ334" s="79">
        <v>45300</v>
      </c>
      <c r="AK334" s="1"/>
      <c r="AL334" s="79"/>
      <c r="AM334" s="1" t="s">
        <v>231</v>
      </c>
      <c r="AN334" s="79">
        <v>45301</v>
      </c>
      <c r="AO334" s="1" t="s">
        <v>527</v>
      </c>
      <c r="AP334" s="1"/>
      <c r="AQ334" s="1" t="s">
        <v>263</v>
      </c>
      <c r="AR334" s="1">
        <v>1200001</v>
      </c>
      <c r="AS334" s="1">
        <v>0</v>
      </c>
      <c r="AT334" s="1" t="s">
        <v>85</v>
      </c>
      <c r="AU334" s="1">
        <v>1</v>
      </c>
      <c r="AV334" s="1">
        <v>1</v>
      </c>
      <c r="AW334" s="1">
        <v>0</v>
      </c>
      <c r="AX334" s="1">
        <v>3.7011564004642423</v>
      </c>
      <c r="AY334" s="1">
        <v>1.5833333333333335</v>
      </c>
      <c r="AZ334" s="1" t="s">
        <v>194</v>
      </c>
      <c r="BA334" s="1">
        <v>18</v>
      </c>
      <c r="BB334" s="1">
        <v>8</v>
      </c>
      <c r="BC334" s="1">
        <v>14</v>
      </c>
      <c r="BD334" s="1">
        <v>0.58333333333333337</v>
      </c>
      <c r="BE334" s="1">
        <v>3</v>
      </c>
      <c r="BF334" s="1">
        <v>1.5833333333333335</v>
      </c>
      <c r="BG334" s="1">
        <v>55</v>
      </c>
      <c r="BH334" s="1" t="s">
        <v>600</v>
      </c>
      <c r="BI334" s="1" t="b">
        <v>1</v>
      </c>
      <c r="BJ334" s="1" t="b">
        <v>1</v>
      </c>
      <c r="BK334" s="1">
        <v>4.615693402774923</v>
      </c>
      <c r="BL334" s="1">
        <v>1.5833333333333335</v>
      </c>
      <c r="BM334" s="1" t="s">
        <v>269</v>
      </c>
      <c r="BN334" s="1"/>
      <c r="BO334" s="1" t="s">
        <v>3781</v>
      </c>
      <c r="BP334" s="1" t="s">
        <v>268</v>
      </c>
    </row>
    <row r="335" spans="1:68" x14ac:dyDescent="0.25">
      <c r="A335" s="1">
        <v>18128</v>
      </c>
      <c r="B335" s="1">
        <v>52972403</v>
      </c>
      <c r="C335" s="1" t="s">
        <v>65</v>
      </c>
      <c r="D335" s="1" t="s">
        <v>80</v>
      </c>
      <c r="E335" s="1">
        <v>80761207</v>
      </c>
      <c r="F335" s="1" t="s">
        <v>173</v>
      </c>
      <c r="G335" s="1">
        <v>1200001</v>
      </c>
      <c r="H335" s="1" t="s">
        <v>110</v>
      </c>
      <c r="I335" s="1" t="s">
        <v>259</v>
      </c>
      <c r="J335" s="1" t="s">
        <v>948</v>
      </c>
      <c r="K335" s="2">
        <v>45296.757627314815</v>
      </c>
      <c r="L335" s="1" t="s">
        <v>270</v>
      </c>
      <c r="M335" s="1">
        <v>1</v>
      </c>
      <c r="N335" s="1" t="s">
        <v>70</v>
      </c>
      <c r="O335" s="1" t="s">
        <v>71</v>
      </c>
      <c r="P335" s="1" t="s">
        <v>177</v>
      </c>
      <c r="Q335" s="1" t="s">
        <v>73</v>
      </c>
      <c r="R335" s="1" t="s">
        <v>73</v>
      </c>
      <c r="S335" s="1">
        <v>0</v>
      </c>
      <c r="T335" s="1">
        <v>0</v>
      </c>
      <c r="U335" s="1">
        <v>0</v>
      </c>
      <c r="V335" s="1">
        <v>1295900</v>
      </c>
      <c r="W335" s="1">
        <v>530100</v>
      </c>
      <c r="X335" s="1" t="s">
        <v>73</v>
      </c>
      <c r="Y335" s="1" t="s">
        <v>262</v>
      </c>
      <c r="Z335" s="1" t="s">
        <v>551</v>
      </c>
      <c r="AA335" s="1" t="s">
        <v>271</v>
      </c>
      <c r="AB335" s="1" t="s">
        <v>75</v>
      </c>
      <c r="AC335" s="1"/>
      <c r="AD335" s="1"/>
      <c r="AE335" s="1" t="s">
        <v>65</v>
      </c>
      <c r="AF335" s="79">
        <v>45296</v>
      </c>
      <c r="AG335" s="1" t="s">
        <v>76</v>
      </c>
      <c r="AH335" s="79">
        <v>45300</v>
      </c>
      <c r="AI335" s="1" t="s">
        <v>173</v>
      </c>
      <c r="AJ335" s="79">
        <v>45300</v>
      </c>
      <c r="AK335" s="1"/>
      <c r="AL335" s="79"/>
      <c r="AM335" s="1" t="s">
        <v>231</v>
      </c>
      <c r="AN335" s="79">
        <v>45301</v>
      </c>
      <c r="AO335" s="1" t="s">
        <v>528</v>
      </c>
      <c r="AP335" s="1"/>
      <c r="AQ335" s="1" t="s">
        <v>263</v>
      </c>
      <c r="AR335" s="1">
        <v>1200001</v>
      </c>
      <c r="AS335" s="1" t="s">
        <v>4239</v>
      </c>
      <c r="AT335" s="1" t="s">
        <v>1812</v>
      </c>
      <c r="AU335" s="1">
        <v>1</v>
      </c>
      <c r="AV335" s="1">
        <v>0</v>
      </c>
      <c r="AW335" s="1">
        <v>1</v>
      </c>
      <c r="AX335" s="1">
        <v>3.7067542824079283</v>
      </c>
      <c r="AY335" s="1">
        <v>1.5833333333333335</v>
      </c>
      <c r="AZ335" s="1" t="s">
        <v>194</v>
      </c>
      <c r="BA335" s="1">
        <v>18</v>
      </c>
      <c r="BB335" s="1">
        <v>8</v>
      </c>
      <c r="BC335" s="1">
        <v>14</v>
      </c>
      <c r="BD335" s="1">
        <v>0.58333333333333337</v>
      </c>
      <c r="BE335" s="1">
        <v>3</v>
      </c>
      <c r="BF335" s="1">
        <v>1.5833333333333335</v>
      </c>
      <c r="BG335" s="1">
        <v>55</v>
      </c>
      <c r="BH335" s="1" t="s">
        <v>600</v>
      </c>
      <c r="BI335" s="1" t="b">
        <v>1</v>
      </c>
      <c r="BJ335" s="1" t="b">
        <v>1</v>
      </c>
      <c r="BK335" s="1">
        <v>4.6153209143521963</v>
      </c>
      <c r="BL335" s="1">
        <v>1.5833333333333335</v>
      </c>
      <c r="BM335" s="1" t="s">
        <v>272</v>
      </c>
      <c r="BN335" s="1"/>
      <c r="BO335" s="1" t="s">
        <v>3782</v>
      </c>
      <c r="BP335" s="1" t="s">
        <v>270</v>
      </c>
    </row>
    <row r="336" spans="1:68" x14ac:dyDescent="0.25">
      <c r="A336" s="1">
        <v>18129</v>
      </c>
      <c r="B336" s="1">
        <v>52972403</v>
      </c>
      <c r="C336" s="1" t="s">
        <v>65</v>
      </c>
      <c r="D336" s="1" t="s">
        <v>1322</v>
      </c>
      <c r="E336" s="1">
        <v>80761207</v>
      </c>
      <c r="F336" s="1" t="s">
        <v>173</v>
      </c>
      <c r="G336" s="1">
        <v>1200001</v>
      </c>
      <c r="H336" s="1" t="s">
        <v>110</v>
      </c>
      <c r="I336" s="1" t="s">
        <v>259</v>
      </c>
      <c r="J336" s="1" t="s">
        <v>948</v>
      </c>
      <c r="K336" s="2">
        <v>45296.757650462961</v>
      </c>
      <c r="L336" s="1" t="s">
        <v>900</v>
      </c>
      <c r="M336" s="1">
        <v>3</v>
      </c>
      <c r="N336" s="1" t="s">
        <v>70</v>
      </c>
      <c r="O336" s="1" t="s">
        <v>71</v>
      </c>
      <c r="P336" s="1" t="s">
        <v>177</v>
      </c>
      <c r="Q336" s="1" t="s">
        <v>73</v>
      </c>
      <c r="R336" s="1" t="s">
        <v>73</v>
      </c>
      <c r="S336" s="1">
        <v>0</v>
      </c>
      <c r="T336" s="1">
        <v>0</v>
      </c>
      <c r="U336" s="1">
        <v>0</v>
      </c>
      <c r="V336" s="1">
        <v>1160000</v>
      </c>
      <c r="W336" s="1">
        <v>426000</v>
      </c>
      <c r="X336" s="1" t="s">
        <v>73</v>
      </c>
      <c r="Y336" s="1" t="s">
        <v>262</v>
      </c>
      <c r="Z336" s="1" t="s">
        <v>2137</v>
      </c>
      <c r="AA336" s="1" t="s">
        <v>271</v>
      </c>
      <c r="AB336" s="1" t="s">
        <v>75</v>
      </c>
      <c r="AC336" s="1" t="s">
        <v>231</v>
      </c>
      <c r="AD336" s="1"/>
      <c r="AE336" s="1" t="s">
        <v>65</v>
      </c>
      <c r="AF336" s="79">
        <v>45296</v>
      </c>
      <c r="AG336" s="1" t="s">
        <v>76</v>
      </c>
      <c r="AH336" s="79">
        <v>45300</v>
      </c>
      <c r="AI336" s="1" t="s">
        <v>173</v>
      </c>
      <c r="AJ336" s="79">
        <v>45300</v>
      </c>
      <c r="AK336" s="1"/>
      <c r="AL336" s="79"/>
      <c r="AM336" s="1"/>
      <c r="AN336" s="79"/>
      <c r="AO336" s="1" t="s">
        <v>2138</v>
      </c>
      <c r="AP336" s="1" t="s">
        <v>2139</v>
      </c>
      <c r="AQ336" s="1" t="s">
        <v>263</v>
      </c>
      <c r="AR336" s="1">
        <v>1200001</v>
      </c>
      <c r="AS336" s="1">
        <v>0</v>
      </c>
      <c r="AT336" s="1" t="s">
        <v>1812</v>
      </c>
      <c r="AU336" s="1">
        <v>3</v>
      </c>
      <c r="AV336" s="1">
        <v>0</v>
      </c>
      <c r="AW336" s="1">
        <v>3</v>
      </c>
      <c r="AX336" s="1">
        <v>3.7082063194466173</v>
      </c>
      <c r="AY336" s="1">
        <v>0.25</v>
      </c>
      <c r="AZ336" s="1" t="s">
        <v>194</v>
      </c>
      <c r="BA336" s="1">
        <v>18</v>
      </c>
      <c r="BB336" s="1">
        <v>0</v>
      </c>
      <c r="BC336" s="1">
        <v>6</v>
      </c>
      <c r="BD336" s="1">
        <v>0.25</v>
      </c>
      <c r="BE336" s="1">
        <v>-32337</v>
      </c>
      <c r="BF336" s="1">
        <v>0.25</v>
      </c>
      <c r="BG336" s="1">
        <v>55</v>
      </c>
      <c r="BH336" s="1" t="s">
        <v>600</v>
      </c>
      <c r="BI336" s="1" t="b">
        <v>1</v>
      </c>
      <c r="BJ336" s="1" t="b">
        <v>1</v>
      </c>
      <c r="BK336" s="1">
        <v>-45296.757659456016</v>
      </c>
      <c r="BL336" s="1">
        <v>-32338.75</v>
      </c>
      <c r="BM336" s="1" t="s">
        <v>1457</v>
      </c>
      <c r="BN336" s="1"/>
      <c r="BO336" s="1" t="s">
        <v>3783</v>
      </c>
      <c r="BP336" s="1" t="s">
        <v>900</v>
      </c>
    </row>
    <row r="337" spans="1:68" x14ac:dyDescent="0.25">
      <c r="A337" s="1">
        <v>18130</v>
      </c>
      <c r="B337" s="1">
        <v>52972403</v>
      </c>
      <c r="C337" s="1" t="s">
        <v>65</v>
      </c>
      <c r="D337" s="1" t="s">
        <v>80</v>
      </c>
      <c r="E337" s="1">
        <v>80761207</v>
      </c>
      <c r="F337" s="1" t="s">
        <v>173</v>
      </c>
      <c r="G337" s="1">
        <v>1200001</v>
      </c>
      <c r="H337" s="1" t="s">
        <v>110</v>
      </c>
      <c r="I337" s="1" t="s">
        <v>259</v>
      </c>
      <c r="J337" s="1" t="s">
        <v>948</v>
      </c>
      <c r="K337" s="2">
        <v>45296.757685185185</v>
      </c>
      <c r="L337" s="1" t="s">
        <v>454</v>
      </c>
      <c r="M337" s="1">
        <v>2</v>
      </c>
      <c r="N337" s="1" t="s">
        <v>70</v>
      </c>
      <c r="O337" s="1" t="s">
        <v>71</v>
      </c>
      <c r="P337" s="1" t="s">
        <v>177</v>
      </c>
      <c r="Q337" s="1" t="s">
        <v>73</v>
      </c>
      <c r="R337" s="1" t="s">
        <v>73</v>
      </c>
      <c r="S337" s="1">
        <v>0</v>
      </c>
      <c r="T337" s="1">
        <v>0</v>
      </c>
      <c r="U337" s="1">
        <v>0</v>
      </c>
      <c r="V337" s="1">
        <v>1160000</v>
      </c>
      <c r="W337" s="1">
        <v>110000</v>
      </c>
      <c r="X337" s="1" t="s">
        <v>73</v>
      </c>
      <c r="Y337" s="1" t="s">
        <v>262</v>
      </c>
      <c r="Z337" s="1" t="s">
        <v>552</v>
      </c>
      <c r="AA337" s="1" t="s">
        <v>271</v>
      </c>
      <c r="AB337" s="1" t="s">
        <v>75</v>
      </c>
      <c r="AC337" s="1"/>
      <c r="AD337" s="1"/>
      <c r="AE337" s="1" t="s">
        <v>65</v>
      </c>
      <c r="AF337" s="79">
        <v>45296</v>
      </c>
      <c r="AG337" s="1" t="s">
        <v>76</v>
      </c>
      <c r="AH337" s="79">
        <v>45300</v>
      </c>
      <c r="AI337" s="1" t="s">
        <v>173</v>
      </c>
      <c r="AJ337" s="79">
        <v>45300</v>
      </c>
      <c r="AK337" s="1"/>
      <c r="AL337" s="79"/>
      <c r="AM337" s="1" t="s">
        <v>231</v>
      </c>
      <c r="AN337" s="79">
        <v>45301</v>
      </c>
      <c r="AO337" s="1" t="s">
        <v>529</v>
      </c>
      <c r="AP337" s="1"/>
      <c r="AQ337" s="1" t="s">
        <v>263</v>
      </c>
      <c r="AR337" s="1">
        <v>1200001</v>
      </c>
      <c r="AS337" s="1">
        <v>0</v>
      </c>
      <c r="AT337" s="1" t="s">
        <v>85</v>
      </c>
      <c r="AU337" s="1">
        <v>2</v>
      </c>
      <c r="AV337" s="1">
        <v>2</v>
      </c>
      <c r="AW337" s="1">
        <v>0</v>
      </c>
      <c r="AX337" s="1">
        <v>3.7144315972254844</v>
      </c>
      <c r="AY337" s="1">
        <v>1.5833333333333335</v>
      </c>
      <c r="AZ337" s="1" t="s">
        <v>194</v>
      </c>
      <c r="BA337" s="1">
        <v>18</v>
      </c>
      <c r="BB337" s="1">
        <v>8</v>
      </c>
      <c r="BC337" s="1">
        <v>14</v>
      </c>
      <c r="BD337" s="1">
        <v>0.58333333333333337</v>
      </c>
      <c r="BE337" s="1">
        <v>3</v>
      </c>
      <c r="BF337" s="1">
        <v>1.5833333333333335</v>
      </c>
      <c r="BG337" s="1">
        <v>55</v>
      </c>
      <c r="BH337" s="1" t="s">
        <v>600</v>
      </c>
      <c r="BI337" s="1" t="b">
        <v>1</v>
      </c>
      <c r="BJ337" s="1" t="b">
        <v>1</v>
      </c>
      <c r="BK337" s="1">
        <v>4.6114979513877188</v>
      </c>
      <c r="BL337" s="1">
        <v>1.5833333333333335</v>
      </c>
      <c r="BM337" s="1" t="s">
        <v>530</v>
      </c>
      <c r="BN337" s="1"/>
      <c r="BO337" s="1" t="s">
        <v>3784</v>
      </c>
      <c r="BP337" s="1" t="s">
        <v>454</v>
      </c>
    </row>
    <row r="338" spans="1:68" x14ac:dyDescent="0.25">
      <c r="A338" s="1">
        <v>18131</v>
      </c>
      <c r="B338" s="1">
        <v>52972403</v>
      </c>
      <c r="C338" s="1" t="s">
        <v>65</v>
      </c>
      <c r="D338" s="1" t="s">
        <v>80</v>
      </c>
      <c r="E338" s="1">
        <v>80761207</v>
      </c>
      <c r="F338" s="1" t="s">
        <v>173</v>
      </c>
      <c r="G338" s="1">
        <v>1198001</v>
      </c>
      <c r="H338" s="1" t="s">
        <v>110</v>
      </c>
      <c r="I338" s="1" t="s">
        <v>397</v>
      </c>
      <c r="J338" s="1" t="s">
        <v>398</v>
      </c>
      <c r="K338" s="2">
        <v>45299.809201388889</v>
      </c>
      <c r="L338" s="1" t="s">
        <v>462</v>
      </c>
      <c r="M338" s="1">
        <v>1</v>
      </c>
      <c r="N338" s="1" t="s">
        <v>70</v>
      </c>
      <c r="O338" s="1" t="s">
        <v>71</v>
      </c>
      <c r="P338" s="1" t="s">
        <v>177</v>
      </c>
      <c r="Q338" s="1" t="s">
        <v>73</v>
      </c>
      <c r="R338" s="1" t="s">
        <v>73</v>
      </c>
      <c r="S338" s="1">
        <v>0</v>
      </c>
      <c r="T338" s="1">
        <v>0</v>
      </c>
      <c r="U338" s="1">
        <v>0</v>
      </c>
      <c r="V338" s="1">
        <v>1160000</v>
      </c>
      <c r="W338" s="1">
        <v>325900</v>
      </c>
      <c r="X338" s="1" t="s">
        <v>73</v>
      </c>
      <c r="Y338" s="1" t="s">
        <v>89</v>
      </c>
      <c r="Z338" s="1" t="s">
        <v>553</v>
      </c>
      <c r="AA338" s="1" t="s">
        <v>473</v>
      </c>
      <c r="AB338" s="1" t="s">
        <v>531</v>
      </c>
      <c r="AC338" s="1"/>
      <c r="AD338" s="1"/>
      <c r="AE338" s="1" t="s">
        <v>65</v>
      </c>
      <c r="AF338" s="79">
        <v>45299</v>
      </c>
      <c r="AG338" s="1" t="s">
        <v>76</v>
      </c>
      <c r="AH338" s="79">
        <v>45300</v>
      </c>
      <c r="AI338" s="1"/>
      <c r="AJ338" s="79"/>
      <c r="AK338" s="1"/>
      <c r="AL338" s="79"/>
      <c r="AM338" s="1" t="s">
        <v>173</v>
      </c>
      <c r="AN338" s="79">
        <v>45300</v>
      </c>
      <c r="AO338" s="1" t="s">
        <v>532</v>
      </c>
      <c r="AP338" s="1"/>
      <c r="AQ338" s="1" t="s">
        <v>93</v>
      </c>
      <c r="AR338" s="1">
        <v>1198001</v>
      </c>
      <c r="AS338" s="1" t="s">
        <v>533</v>
      </c>
      <c r="AT338" s="1" t="s">
        <v>85</v>
      </c>
      <c r="AU338" s="1">
        <v>1</v>
      </c>
      <c r="AV338" s="1">
        <v>1</v>
      </c>
      <c r="AW338" s="1">
        <v>0</v>
      </c>
      <c r="AX338" s="1">
        <v>0.66515628472552635</v>
      </c>
      <c r="AY338" s="1">
        <v>0.875</v>
      </c>
      <c r="AZ338" s="1" t="s">
        <v>194</v>
      </c>
      <c r="BA338" s="1">
        <v>19</v>
      </c>
      <c r="BB338" s="1">
        <v>16</v>
      </c>
      <c r="BC338" s="1">
        <v>21</v>
      </c>
      <c r="BD338" s="1">
        <v>0.875</v>
      </c>
      <c r="BE338" s="1">
        <v>1</v>
      </c>
      <c r="BF338" s="1">
        <v>0.875</v>
      </c>
      <c r="BG338" s="1">
        <v>54</v>
      </c>
      <c r="BH338" s="1" t="s">
        <v>600</v>
      </c>
      <c r="BI338" s="1" t="b">
        <v>1</v>
      </c>
      <c r="BJ338" s="1" t="b">
        <v>1</v>
      </c>
      <c r="BK338" s="1">
        <v>0.88571871528256452</v>
      </c>
      <c r="BL338" s="1">
        <v>-0.125</v>
      </c>
      <c r="BM338" s="1" t="s">
        <v>467</v>
      </c>
      <c r="BN338" s="1"/>
      <c r="BO338" s="1" t="s">
        <v>3785</v>
      </c>
      <c r="BP338" s="1" t="s">
        <v>462</v>
      </c>
    </row>
    <row r="339" spans="1:68" x14ac:dyDescent="0.25">
      <c r="A339" s="1">
        <v>18132</v>
      </c>
      <c r="B339" s="1">
        <v>52972403</v>
      </c>
      <c r="C339" s="1" t="s">
        <v>65</v>
      </c>
      <c r="D339" s="1" t="s">
        <v>80</v>
      </c>
      <c r="E339" s="1"/>
      <c r="F339" s="1"/>
      <c r="G339" s="1">
        <v>1056001</v>
      </c>
      <c r="H339" s="1" t="s">
        <v>110</v>
      </c>
      <c r="I339" s="1" t="s">
        <v>133</v>
      </c>
      <c r="J339" s="1" t="s">
        <v>140</v>
      </c>
      <c r="K339" s="2">
        <v>45299.84034722222</v>
      </c>
      <c r="L339" s="1" t="s">
        <v>153</v>
      </c>
      <c r="M339" s="1">
        <v>1</v>
      </c>
      <c r="N339" s="1" t="s">
        <v>70</v>
      </c>
      <c r="O339" s="1" t="s">
        <v>71</v>
      </c>
      <c r="P339" s="1" t="s">
        <v>177</v>
      </c>
      <c r="Q339" s="1" t="s">
        <v>73</v>
      </c>
      <c r="R339" s="1" t="s">
        <v>73</v>
      </c>
      <c r="S339" s="1">
        <v>0</v>
      </c>
      <c r="T339" s="1">
        <v>0</v>
      </c>
      <c r="U339" s="1">
        <v>0</v>
      </c>
      <c r="V339" s="1">
        <v>1437600</v>
      </c>
      <c r="W339" s="1">
        <v>0</v>
      </c>
      <c r="X339" s="1" t="s">
        <v>73</v>
      </c>
      <c r="Y339" s="1" t="s">
        <v>89</v>
      </c>
      <c r="Z339" s="1" t="s">
        <v>671</v>
      </c>
      <c r="AA339" s="1" t="s">
        <v>136</v>
      </c>
      <c r="AB339" s="1" t="s">
        <v>534</v>
      </c>
      <c r="AC339" s="1"/>
      <c r="AD339" s="1"/>
      <c r="AE339" s="1" t="s">
        <v>65</v>
      </c>
      <c r="AF339" s="79">
        <v>45299</v>
      </c>
      <c r="AG339" s="1" t="s">
        <v>76</v>
      </c>
      <c r="AH339" s="79">
        <v>45300</v>
      </c>
      <c r="AI339" s="1"/>
      <c r="AJ339" s="79"/>
      <c r="AK339" s="1"/>
      <c r="AL339" s="79"/>
      <c r="AM339" s="1" t="s">
        <v>109</v>
      </c>
      <c r="AN339" s="79">
        <v>45300</v>
      </c>
      <c r="AO339" s="1" t="s">
        <v>535</v>
      </c>
      <c r="AP339" s="1"/>
      <c r="AQ339" s="1" t="s">
        <v>93</v>
      </c>
      <c r="AR339" s="1">
        <v>1056001</v>
      </c>
      <c r="AS339" s="1" t="s">
        <v>536</v>
      </c>
      <c r="AT339" s="1" t="s">
        <v>85</v>
      </c>
      <c r="AU339" s="1">
        <v>1</v>
      </c>
      <c r="AV339" s="1">
        <v>1</v>
      </c>
      <c r="AW339" s="1">
        <v>0</v>
      </c>
      <c r="AX339" s="1">
        <v>0.6375381944453693</v>
      </c>
      <c r="AY339" s="1">
        <v>0.75</v>
      </c>
      <c r="AZ339" s="1" t="s">
        <v>437</v>
      </c>
      <c r="BA339" s="1">
        <v>20</v>
      </c>
      <c r="BB339" s="1">
        <v>14</v>
      </c>
      <c r="BC339" s="1">
        <v>18</v>
      </c>
      <c r="BD339" s="1">
        <v>0.75</v>
      </c>
      <c r="BE339" s="1">
        <v>1</v>
      </c>
      <c r="BF339" s="1">
        <v>0.75</v>
      </c>
      <c r="BG339" s="1">
        <v>54</v>
      </c>
      <c r="BH339" s="1" t="s">
        <v>600</v>
      </c>
      <c r="BI339" s="1" t="b">
        <v>1</v>
      </c>
      <c r="BJ339" s="1" t="b">
        <v>1</v>
      </c>
      <c r="BK339" s="1">
        <v>0.75815721065009711</v>
      </c>
      <c r="BL339" s="1">
        <v>-0.25</v>
      </c>
      <c r="BM339" s="1" t="s">
        <v>156</v>
      </c>
      <c r="BN339" s="1"/>
      <c r="BO339" s="1" t="s">
        <v>3786</v>
      </c>
      <c r="BP339" s="1" t="s">
        <v>153</v>
      </c>
    </row>
    <row r="340" spans="1:68" x14ac:dyDescent="0.25">
      <c r="A340" s="1">
        <v>18133</v>
      </c>
      <c r="B340" s="1">
        <v>52972403</v>
      </c>
      <c r="C340" s="1" t="s">
        <v>65</v>
      </c>
      <c r="D340" s="1" t="s">
        <v>80</v>
      </c>
      <c r="E340" s="1">
        <v>80761207</v>
      </c>
      <c r="F340" s="1" t="s">
        <v>173</v>
      </c>
      <c r="G340" s="1">
        <v>1197001</v>
      </c>
      <c r="H340" s="1" t="s">
        <v>110</v>
      </c>
      <c r="I340" s="1" t="s">
        <v>205</v>
      </c>
      <c r="J340" s="1" t="s">
        <v>206</v>
      </c>
      <c r="K340" s="2">
        <v>45300.555231481485</v>
      </c>
      <c r="L340" s="1" t="s">
        <v>207</v>
      </c>
      <c r="M340" s="1">
        <v>1</v>
      </c>
      <c r="N340" s="1" t="s">
        <v>70</v>
      </c>
      <c r="O340" s="1" t="s">
        <v>71</v>
      </c>
      <c r="P340" s="1" t="s">
        <v>177</v>
      </c>
      <c r="Q340" s="1" t="s">
        <v>73</v>
      </c>
      <c r="R340" s="1" t="s">
        <v>73</v>
      </c>
      <c r="S340" s="1">
        <v>0</v>
      </c>
      <c r="T340" s="1">
        <v>0</v>
      </c>
      <c r="U340" s="1">
        <v>0</v>
      </c>
      <c r="V340" s="1">
        <v>1160000</v>
      </c>
      <c r="W340" s="1">
        <v>0</v>
      </c>
      <c r="X340" s="1" t="s">
        <v>73</v>
      </c>
      <c r="Y340" s="1" t="s">
        <v>89</v>
      </c>
      <c r="Z340" s="1" t="s">
        <v>555</v>
      </c>
      <c r="AA340" s="1" t="s">
        <v>473</v>
      </c>
      <c r="AB340" s="1" t="s">
        <v>556</v>
      </c>
      <c r="AC340" s="1"/>
      <c r="AD340" s="1"/>
      <c r="AE340" s="1" t="s">
        <v>65</v>
      </c>
      <c r="AF340" s="79">
        <v>45300</v>
      </c>
      <c r="AG340" s="1" t="s">
        <v>76</v>
      </c>
      <c r="AH340" s="79">
        <v>45302</v>
      </c>
      <c r="AI340" s="1"/>
      <c r="AJ340" s="79"/>
      <c r="AK340" s="1"/>
      <c r="AL340" s="79"/>
      <c r="AM340" s="1" t="s">
        <v>173</v>
      </c>
      <c r="AN340" s="79">
        <v>45302</v>
      </c>
      <c r="AO340" s="1" t="s">
        <v>557</v>
      </c>
      <c r="AP340" s="1"/>
      <c r="AQ340" s="1" t="s">
        <v>93</v>
      </c>
      <c r="AR340" s="1">
        <v>1197001</v>
      </c>
      <c r="AS340" s="1" t="s">
        <v>558</v>
      </c>
      <c r="AT340" s="1" t="s">
        <v>85</v>
      </c>
      <c r="AU340" s="1">
        <v>1</v>
      </c>
      <c r="AV340" s="1">
        <v>1</v>
      </c>
      <c r="AW340" s="1">
        <v>0</v>
      </c>
      <c r="AX340" s="1">
        <v>1.9626846411993029</v>
      </c>
      <c r="AY340" s="1">
        <v>2.1666666666666665</v>
      </c>
      <c r="AZ340" s="1" t="s">
        <v>559</v>
      </c>
      <c r="BA340" s="1">
        <v>13</v>
      </c>
      <c r="BB340" s="1">
        <v>17</v>
      </c>
      <c r="BC340" s="1">
        <v>4</v>
      </c>
      <c r="BD340" s="1">
        <v>0.16666666666666666</v>
      </c>
      <c r="BE340" s="1">
        <v>3</v>
      </c>
      <c r="BF340" s="1">
        <v>2.1666666666666665</v>
      </c>
      <c r="BG340" s="1">
        <v>54</v>
      </c>
      <c r="BH340" s="1" t="s">
        <v>600</v>
      </c>
      <c r="BI340" s="1" t="b">
        <v>1</v>
      </c>
      <c r="BJ340" s="1" t="b">
        <v>1</v>
      </c>
      <c r="BK340" s="1">
        <v>2.187113854160998</v>
      </c>
      <c r="BL340" s="1">
        <v>2.1666666666666665</v>
      </c>
      <c r="BM340" s="1" t="s">
        <v>210</v>
      </c>
      <c r="BN340" s="1"/>
      <c r="BO340" s="1" t="s">
        <v>3787</v>
      </c>
      <c r="BP340" s="1" t="s">
        <v>207</v>
      </c>
    </row>
    <row r="341" spans="1:68" x14ac:dyDescent="0.25">
      <c r="A341" s="1">
        <v>18134</v>
      </c>
      <c r="B341" s="1">
        <v>52972403</v>
      </c>
      <c r="C341" s="1" t="s">
        <v>65</v>
      </c>
      <c r="D341" s="1" t="s">
        <v>80</v>
      </c>
      <c r="E341" s="1"/>
      <c r="F341" s="1"/>
      <c r="G341" s="1">
        <v>1060001</v>
      </c>
      <c r="H341" s="1" t="s">
        <v>110</v>
      </c>
      <c r="I341" s="1" t="s">
        <v>133</v>
      </c>
      <c r="J341" s="1" t="s">
        <v>134</v>
      </c>
      <c r="K341" s="2">
        <v>45300.663587962961</v>
      </c>
      <c r="L341" s="1" t="s">
        <v>113</v>
      </c>
      <c r="M341" s="1">
        <v>1</v>
      </c>
      <c r="N341" s="1" t="s">
        <v>70</v>
      </c>
      <c r="O341" s="1" t="s">
        <v>71</v>
      </c>
      <c r="P341" s="1" t="s">
        <v>322</v>
      </c>
      <c r="Q341" s="1" t="s">
        <v>73</v>
      </c>
      <c r="R341" s="1" t="s">
        <v>73</v>
      </c>
      <c r="S341" s="1">
        <v>0</v>
      </c>
      <c r="T341" s="1">
        <v>0</v>
      </c>
      <c r="U341" s="1">
        <v>0</v>
      </c>
      <c r="V341" s="1">
        <v>1192800</v>
      </c>
      <c r="W341" s="1">
        <v>0</v>
      </c>
      <c r="X341" s="1" t="s">
        <v>73</v>
      </c>
      <c r="Y341" s="1" t="s">
        <v>89</v>
      </c>
      <c r="Z341" s="1" t="s">
        <v>560</v>
      </c>
      <c r="AA341" s="1" t="s">
        <v>375</v>
      </c>
      <c r="AB341" s="1" t="s">
        <v>561</v>
      </c>
      <c r="AC341" s="1"/>
      <c r="AD341" s="1"/>
      <c r="AE341" s="1" t="s">
        <v>65</v>
      </c>
      <c r="AF341" s="79">
        <v>45300</v>
      </c>
      <c r="AG341" s="1" t="s">
        <v>76</v>
      </c>
      <c r="AH341" s="79">
        <v>45302</v>
      </c>
      <c r="AI341" s="1"/>
      <c r="AJ341" s="79"/>
      <c r="AK341" s="1"/>
      <c r="AL341" s="79"/>
      <c r="AM341" s="1" t="s">
        <v>109</v>
      </c>
      <c r="AN341" s="79">
        <v>45302</v>
      </c>
      <c r="AO341" s="1" t="s">
        <v>562</v>
      </c>
      <c r="AP341" s="1"/>
      <c r="AQ341" s="1" t="s">
        <v>93</v>
      </c>
      <c r="AR341" s="1">
        <v>1060001</v>
      </c>
      <c r="AS341" s="1" t="s">
        <v>563</v>
      </c>
      <c r="AT341" s="1" t="s">
        <v>1812</v>
      </c>
      <c r="AU341" s="1">
        <v>1</v>
      </c>
      <c r="AV341" s="1">
        <v>0</v>
      </c>
      <c r="AW341" s="1">
        <v>1</v>
      </c>
      <c r="AX341" s="1">
        <v>1.8650415162046556</v>
      </c>
      <c r="AY341" s="1">
        <v>2</v>
      </c>
      <c r="AZ341" s="1" t="s">
        <v>3951</v>
      </c>
      <c r="BA341" s="1">
        <v>15</v>
      </c>
      <c r="BB341" s="1">
        <v>15</v>
      </c>
      <c r="BC341" s="1">
        <v>-24</v>
      </c>
      <c r="BD341" s="1">
        <v>-1</v>
      </c>
      <c r="BE341" s="1">
        <v>3</v>
      </c>
      <c r="BF341" s="1">
        <v>2</v>
      </c>
      <c r="BG341" s="1">
        <v>54</v>
      </c>
      <c r="BH341" s="1" t="s">
        <v>600</v>
      </c>
      <c r="BI341" s="1" t="b">
        <v>1</v>
      </c>
      <c r="BJ341" s="1" t="b">
        <v>1</v>
      </c>
      <c r="BK341" s="1">
        <v>1.9917243518502801</v>
      </c>
      <c r="BL341" s="1">
        <v>2</v>
      </c>
      <c r="BM341" s="1" t="s">
        <v>420</v>
      </c>
      <c r="BN341" s="1"/>
      <c r="BO341" s="1" t="s">
        <v>3788</v>
      </c>
      <c r="BP341" s="1" t="s">
        <v>113</v>
      </c>
    </row>
    <row r="342" spans="1:68" x14ac:dyDescent="0.25">
      <c r="A342" s="1">
        <v>18135</v>
      </c>
      <c r="B342" s="1">
        <v>52972403</v>
      </c>
      <c r="C342" s="1" t="s">
        <v>65</v>
      </c>
      <c r="D342" s="1" t="s">
        <v>1322</v>
      </c>
      <c r="E342" s="1"/>
      <c r="F342" s="1"/>
      <c r="G342" s="1">
        <v>1514001</v>
      </c>
      <c r="H342" s="1" t="s">
        <v>110</v>
      </c>
      <c r="I342" s="1" t="s">
        <v>564</v>
      </c>
      <c r="J342" s="1" t="s">
        <v>565</v>
      </c>
      <c r="K342" s="2">
        <v>45300.707546296297</v>
      </c>
      <c r="L342" s="1" t="s">
        <v>566</v>
      </c>
      <c r="M342" s="1">
        <v>1</v>
      </c>
      <c r="N342" s="1" t="s">
        <v>70</v>
      </c>
      <c r="O342" s="1" t="s">
        <v>71</v>
      </c>
      <c r="P342" s="1" t="s">
        <v>322</v>
      </c>
      <c r="Q342" s="1" t="s">
        <v>73</v>
      </c>
      <c r="R342" s="1" t="s">
        <v>73</v>
      </c>
      <c r="S342" s="1">
        <v>0</v>
      </c>
      <c r="T342" s="1">
        <v>0</v>
      </c>
      <c r="U342" s="1">
        <v>0</v>
      </c>
      <c r="V342" s="1">
        <v>1192800</v>
      </c>
      <c r="W342" s="1">
        <v>0</v>
      </c>
      <c r="X342" s="1" t="s">
        <v>73</v>
      </c>
      <c r="Y342" s="1" t="s">
        <v>89</v>
      </c>
      <c r="Z342" s="1" t="s">
        <v>2140</v>
      </c>
      <c r="AA342" s="1" t="s">
        <v>375</v>
      </c>
      <c r="AB342" s="1" t="s">
        <v>568</v>
      </c>
      <c r="AC342" s="1"/>
      <c r="AD342" s="1"/>
      <c r="AE342" s="1" t="s">
        <v>65</v>
      </c>
      <c r="AF342" s="79">
        <v>45300</v>
      </c>
      <c r="AG342" s="1"/>
      <c r="AH342" s="79"/>
      <c r="AI342" s="1"/>
      <c r="AJ342" s="79"/>
      <c r="AK342" s="1"/>
      <c r="AL342" s="79"/>
      <c r="AM342" s="1"/>
      <c r="AN342" s="79"/>
      <c r="AO342" s="1" t="s">
        <v>2141</v>
      </c>
      <c r="AP342" s="1"/>
      <c r="AQ342" s="1" t="s">
        <v>93</v>
      </c>
      <c r="AR342" s="1">
        <v>1514001</v>
      </c>
      <c r="AS342" s="1" t="s">
        <v>570</v>
      </c>
      <c r="AT342" s="1" t="s">
        <v>1812</v>
      </c>
      <c r="AU342" s="1">
        <v>1</v>
      </c>
      <c r="AV342" s="1">
        <v>0</v>
      </c>
      <c r="AW342" s="1">
        <v>1</v>
      </c>
      <c r="AX342" s="1">
        <v>0</v>
      </c>
      <c r="AY342" s="1">
        <v>0.33333333333333331</v>
      </c>
      <c r="AZ342" s="1" t="s">
        <v>3951</v>
      </c>
      <c r="BA342" s="1">
        <v>16</v>
      </c>
      <c r="BB342" s="1">
        <v>0</v>
      </c>
      <c r="BC342" s="1">
        <v>8</v>
      </c>
      <c r="BD342" s="1">
        <v>0.33333333333333331</v>
      </c>
      <c r="BE342" s="1">
        <v>-32338</v>
      </c>
      <c r="BF342" s="1">
        <v>0.33333333333333331</v>
      </c>
      <c r="BG342" s="1">
        <v>54</v>
      </c>
      <c r="BH342" s="1" t="s">
        <v>600</v>
      </c>
      <c r="BI342" s="1" t="b">
        <v>1</v>
      </c>
      <c r="BJ342" s="1" t="b">
        <v>1</v>
      </c>
      <c r="BK342" s="1">
        <v>-45300.707546840276</v>
      </c>
      <c r="BL342" s="1">
        <v>-32339.666666666668</v>
      </c>
      <c r="BM342" s="1" t="s">
        <v>571</v>
      </c>
      <c r="BN342" s="1"/>
      <c r="BO342" s="1" t="s">
        <v>3789</v>
      </c>
      <c r="BP342" s="1" t="s">
        <v>566</v>
      </c>
    </row>
    <row r="343" spans="1:68" x14ac:dyDescent="0.25">
      <c r="A343" s="1">
        <v>18136</v>
      </c>
      <c r="B343" s="1">
        <v>52972403</v>
      </c>
      <c r="C343" s="1" t="s">
        <v>65</v>
      </c>
      <c r="D343" s="1" t="s">
        <v>80</v>
      </c>
      <c r="E343" s="1"/>
      <c r="F343" s="1"/>
      <c r="G343" s="1">
        <v>1514001</v>
      </c>
      <c r="H343" s="1" t="s">
        <v>110</v>
      </c>
      <c r="I343" s="1" t="s">
        <v>564</v>
      </c>
      <c r="J343" s="1" t="s">
        <v>565</v>
      </c>
      <c r="K343" s="2">
        <v>45300.709872685184</v>
      </c>
      <c r="L343" s="1" t="s">
        <v>566</v>
      </c>
      <c r="M343" s="1">
        <v>1</v>
      </c>
      <c r="N343" s="1" t="s">
        <v>70</v>
      </c>
      <c r="O343" s="1" t="s">
        <v>71</v>
      </c>
      <c r="P343" s="1" t="s">
        <v>322</v>
      </c>
      <c r="Q343" s="1" t="s">
        <v>73</v>
      </c>
      <c r="R343" s="1" t="s">
        <v>73</v>
      </c>
      <c r="S343" s="1">
        <v>0</v>
      </c>
      <c r="T343" s="1">
        <v>0</v>
      </c>
      <c r="U343" s="1">
        <v>0</v>
      </c>
      <c r="V343" s="1">
        <v>1192800</v>
      </c>
      <c r="W343" s="1">
        <v>0</v>
      </c>
      <c r="X343" s="1" t="s">
        <v>73</v>
      </c>
      <c r="Y343" s="1" t="s">
        <v>89</v>
      </c>
      <c r="Z343" s="1" t="s">
        <v>672</v>
      </c>
      <c r="AA343" s="1" t="s">
        <v>375</v>
      </c>
      <c r="AB343" s="1" t="s">
        <v>568</v>
      </c>
      <c r="AC343" s="1"/>
      <c r="AD343" s="1"/>
      <c r="AE343" s="1" t="s">
        <v>65</v>
      </c>
      <c r="AF343" s="79">
        <v>45300</v>
      </c>
      <c r="AG343" s="1" t="s">
        <v>76</v>
      </c>
      <c r="AH343" s="79">
        <v>45302</v>
      </c>
      <c r="AI343" s="1"/>
      <c r="AJ343" s="79"/>
      <c r="AK343" s="1"/>
      <c r="AL343" s="79"/>
      <c r="AM343" s="1" t="s">
        <v>109</v>
      </c>
      <c r="AN343" s="79">
        <v>45302</v>
      </c>
      <c r="AO343" s="1" t="s">
        <v>569</v>
      </c>
      <c r="AP343" s="1"/>
      <c r="AQ343" s="1" t="s">
        <v>93</v>
      </c>
      <c r="AR343" s="1">
        <v>1514001</v>
      </c>
      <c r="AS343" s="1" t="s">
        <v>570</v>
      </c>
      <c r="AT343" s="1" t="s">
        <v>85</v>
      </c>
      <c r="AU343" s="1">
        <v>1</v>
      </c>
      <c r="AV343" s="1">
        <v>1</v>
      </c>
      <c r="AW343" s="1">
        <v>0</v>
      </c>
      <c r="AX343" s="1">
        <v>1.8221636921298341</v>
      </c>
      <c r="AY343" s="1">
        <v>1.9166666666666665</v>
      </c>
      <c r="AZ343" s="1" t="s">
        <v>3951</v>
      </c>
      <c r="BA343" s="1">
        <v>17</v>
      </c>
      <c r="BB343" s="1">
        <v>15</v>
      </c>
      <c r="BC343" s="1">
        <v>22</v>
      </c>
      <c r="BD343" s="1">
        <v>0.91666666666666663</v>
      </c>
      <c r="BE343" s="1">
        <v>3</v>
      </c>
      <c r="BF343" s="1">
        <v>1.9166666666666665</v>
      </c>
      <c r="BG343" s="1">
        <v>54</v>
      </c>
      <c r="BH343" s="1" t="s">
        <v>600</v>
      </c>
      <c r="BI343" s="1" t="b">
        <v>1</v>
      </c>
      <c r="BJ343" s="1" t="b">
        <v>1</v>
      </c>
      <c r="BK343" s="1">
        <v>1.9453707523134653</v>
      </c>
      <c r="BL343" s="1">
        <v>1.9166666666666665</v>
      </c>
      <c r="BM343" s="1" t="s">
        <v>571</v>
      </c>
      <c r="BN343" s="1"/>
      <c r="BO343" s="1" t="s">
        <v>3790</v>
      </c>
      <c r="BP343" s="1" t="s">
        <v>566</v>
      </c>
    </row>
    <row r="344" spans="1:68" x14ac:dyDescent="0.25">
      <c r="A344" s="1">
        <v>18137</v>
      </c>
      <c r="B344" s="1">
        <v>52972403</v>
      </c>
      <c r="C344" s="1" t="s">
        <v>65</v>
      </c>
      <c r="D344" s="1" t="s">
        <v>80</v>
      </c>
      <c r="E344" s="1">
        <v>80761207</v>
      </c>
      <c r="F344" s="1" t="s">
        <v>173</v>
      </c>
      <c r="G344" s="1">
        <v>1200001</v>
      </c>
      <c r="H344" s="1" t="s">
        <v>110</v>
      </c>
      <c r="I344" s="1" t="s">
        <v>259</v>
      </c>
      <c r="J344" s="1" t="s">
        <v>948</v>
      </c>
      <c r="K344" s="2">
        <v>45301.615601851852</v>
      </c>
      <c r="L344" s="1" t="s">
        <v>572</v>
      </c>
      <c r="M344" s="1">
        <v>14</v>
      </c>
      <c r="N344" s="1" t="s">
        <v>70</v>
      </c>
      <c r="O344" s="1" t="s">
        <v>71</v>
      </c>
      <c r="P344" s="1" t="s">
        <v>177</v>
      </c>
      <c r="Q344" s="1" t="s">
        <v>73</v>
      </c>
      <c r="R344" s="1" t="s">
        <v>73</v>
      </c>
      <c r="S344" s="1">
        <v>0</v>
      </c>
      <c r="T344" s="1">
        <v>0</v>
      </c>
      <c r="U344" s="1">
        <v>0</v>
      </c>
      <c r="V344" s="1">
        <v>1300000</v>
      </c>
      <c r="W344" s="1">
        <v>0</v>
      </c>
      <c r="X344" s="1" t="s">
        <v>73</v>
      </c>
      <c r="Y344" s="1" t="s">
        <v>262</v>
      </c>
      <c r="Z344" s="1" t="s">
        <v>573</v>
      </c>
      <c r="AA344" s="1" t="s">
        <v>484</v>
      </c>
      <c r="AB344" s="1" t="s">
        <v>75</v>
      </c>
      <c r="AC344" s="1"/>
      <c r="AD344" s="1"/>
      <c r="AE344" s="1" t="s">
        <v>65</v>
      </c>
      <c r="AF344" s="79">
        <v>45301</v>
      </c>
      <c r="AG344" s="1" t="s">
        <v>76</v>
      </c>
      <c r="AH344" s="79">
        <v>45302</v>
      </c>
      <c r="AI344" s="1" t="s">
        <v>173</v>
      </c>
      <c r="AJ344" s="79">
        <v>45302</v>
      </c>
      <c r="AK344" s="1"/>
      <c r="AL344" s="79"/>
      <c r="AM344" s="1" t="s">
        <v>173</v>
      </c>
      <c r="AN344" s="79">
        <v>45302</v>
      </c>
      <c r="AO344" s="1" t="s">
        <v>574</v>
      </c>
      <c r="AP344" s="1"/>
      <c r="AQ344" s="1" t="s">
        <v>263</v>
      </c>
      <c r="AR344" s="1">
        <v>1200001</v>
      </c>
      <c r="AS344" s="1" t="s">
        <v>673</v>
      </c>
      <c r="AT344" s="1" t="s">
        <v>85</v>
      </c>
      <c r="AU344" s="1">
        <v>10</v>
      </c>
      <c r="AV344" s="1">
        <v>10</v>
      </c>
      <c r="AW344" s="1">
        <v>0</v>
      </c>
      <c r="AX344" s="1">
        <v>0.9194486574124312</v>
      </c>
      <c r="AY344" s="1">
        <v>1.125</v>
      </c>
      <c r="AZ344" s="1" t="s">
        <v>194</v>
      </c>
      <c r="BA344" s="1">
        <v>14</v>
      </c>
      <c r="BB344" s="1">
        <v>17</v>
      </c>
      <c r="BC344" s="1">
        <v>3</v>
      </c>
      <c r="BD344" s="1">
        <v>0.125</v>
      </c>
      <c r="BE344" s="1">
        <v>2</v>
      </c>
      <c r="BF344" s="1">
        <v>1.125</v>
      </c>
      <c r="BG344" s="1">
        <v>53</v>
      </c>
      <c r="BH344" s="1" t="s">
        <v>600</v>
      </c>
      <c r="BI344" s="1" t="b">
        <v>0</v>
      </c>
      <c r="BJ344" s="1" t="b">
        <v>1</v>
      </c>
      <c r="BK344" s="1">
        <v>1.1265725000048405</v>
      </c>
      <c r="BL344" s="1">
        <v>1.125</v>
      </c>
      <c r="BM344" s="1" t="s">
        <v>576</v>
      </c>
      <c r="BN344" s="1"/>
      <c r="BO344" s="1" t="s">
        <v>3791</v>
      </c>
      <c r="BP344" s="1" t="s">
        <v>572</v>
      </c>
    </row>
    <row r="345" spans="1:68" x14ac:dyDescent="0.25">
      <c r="A345" s="1">
        <v>18138</v>
      </c>
      <c r="B345" s="1">
        <v>52972403</v>
      </c>
      <c r="C345" s="1" t="s">
        <v>65</v>
      </c>
      <c r="D345" s="1" t="s">
        <v>80</v>
      </c>
      <c r="E345" s="1">
        <v>80761207</v>
      </c>
      <c r="F345" s="1" t="s">
        <v>173</v>
      </c>
      <c r="G345" s="1">
        <v>1200001</v>
      </c>
      <c r="H345" s="1" t="s">
        <v>110</v>
      </c>
      <c r="I345" s="1" t="s">
        <v>259</v>
      </c>
      <c r="J345" s="1" t="s">
        <v>948</v>
      </c>
      <c r="K345" s="2">
        <v>45301.615624999999</v>
      </c>
      <c r="L345" s="1" t="s">
        <v>572</v>
      </c>
      <c r="M345" s="1">
        <v>2</v>
      </c>
      <c r="N345" s="1" t="s">
        <v>70</v>
      </c>
      <c r="O345" s="1" t="s">
        <v>71</v>
      </c>
      <c r="P345" s="1" t="s">
        <v>72</v>
      </c>
      <c r="Q345" s="1" t="s">
        <v>73</v>
      </c>
      <c r="R345" s="1" t="s">
        <v>73</v>
      </c>
      <c r="S345" s="1">
        <v>0</v>
      </c>
      <c r="T345" s="1">
        <v>0</v>
      </c>
      <c r="U345" s="1">
        <v>0</v>
      </c>
      <c r="V345" s="1">
        <v>1300000</v>
      </c>
      <c r="W345" s="1">
        <v>0</v>
      </c>
      <c r="X345" s="1" t="s">
        <v>73</v>
      </c>
      <c r="Y345" s="1" t="s">
        <v>262</v>
      </c>
      <c r="Z345" s="1" t="s">
        <v>577</v>
      </c>
      <c r="AA345" s="1" t="s">
        <v>484</v>
      </c>
      <c r="AB345" s="1" t="s">
        <v>75</v>
      </c>
      <c r="AC345" s="1"/>
      <c r="AD345" s="1"/>
      <c r="AE345" s="1" t="s">
        <v>65</v>
      </c>
      <c r="AF345" s="79">
        <v>45301</v>
      </c>
      <c r="AG345" s="1" t="s">
        <v>76</v>
      </c>
      <c r="AH345" s="79">
        <v>45302</v>
      </c>
      <c r="AI345" s="1" t="s">
        <v>173</v>
      </c>
      <c r="AJ345" s="79">
        <v>45302</v>
      </c>
      <c r="AK345" s="1"/>
      <c r="AL345" s="79"/>
      <c r="AM345" s="1" t="s">
        <v>173</v>
      </c>
      <c r="AN345" s="79">
        <v>45302</v>
      </c>
      <c r="AO345" s="1" t="s">
        <v>578</v>
      </c>
      <c r="AP345" s="1"/>
      <c r="AQ345" s="1" t="s">
        <v>263</v>
      </c>
      <c r="AR345" s="1">
        <v>1200001</v>
      </c>
      <c r="AS345" s="1" t="s">
        <v>575</v>
      </c>
      <c r="AT345" s="1" t="s">
        <v>85</v>
      </c>
      <c r="AU345" s="1">
        <v>2</v>
      </c>
      <c r="AV345" s="1">
        <v>2</v>
      </c>
      <c r="AW345" s="1">
        <v>0</v>
      </c>
      <c r="AX345" s="1">
        <v>0.92056119212793419</v>
      </c>
      <c r="AY345" s="1">
        <v>1.125</v>
      </c>
      <c r="AZ345" s="1" t="s">
        <v>194</v>
      </c>
      <c r="BA345" s="1">
        <v>14</v>
      </c>
      <c r="BB345" s="1">
        <v>17</v>
      </c>
      <c r="BC345" s="1">
        <v>3</v>
      </c>
      <c r="BD345" s="1">
        <v>0.125</v>
      </c>
      <c r="BE345" s="1">
        <v>2</v>
      </c>
      <c r="BF345" s="1">
        <v>1.125</v>
      </c>
      <c r="BG345" s="1">
        <v>53</v>
      </c>
      <c r="BH345" s="1" t="s">
        <v>600</v>
      </c>
      <c r="BI345" s="1" t="b">
        <v>1</v>
      </c>
      <c r="BJ345" s="1" t="b">
        <v>1</v>
      </c>
      <c r="BK345" s="1">
        <v>1.126320104165643</v>
      </c>
      <c r="BL345" s="1">
        <v>1.125</v>
      </c>
      <c r="BM345" s="1" t="s">
        <v>576</v>
      </c>
      <c r="BN345" s="1"/>
      <c r="BO345" s="1" t="s">
        <v>3792</v>
      </c>
      <c r="BP345" s="1" t="s">
        <v>572</v>
      </c>
    </row>
    <row r="346" spans="1:68" x14ac:dyDescent="0.25">
      <c r="A346" s="1">
        <v>18139</v>
      </c>
      <c r="B346" s="1">
        <v>52972403</v>
      </c>
      <c r="C346" s="1" t="s">
        <v>65</v>
      </c>
      <c r="D346" s="1" t="s">
        <v>80</v>
      </c>
      <c r="E346" s="1"/>
      <c r="F346" s="1"/>
      <c r="G346" s="1">
        <v>1056001</v>
      </c>
      <c r="H346" s="1" t="s">
        <v>110</v>
      </c>
      <c r="I346" s="1" t="s">
        <v>133</v>
      </c>
      <c r="J346" s="1" t="s">
        <v>140</v>
      </c>
      <c r="K346" s="2">
        <v>45301.626747685186</v>
      </c>
      <c r="L346" s="1" t="s">
        <v>150</v>
      </c>
      <c r="M346" s="1">
        <v>1</v>
      </c>
      <c r="N346" s="1" t="s">
        <v>70</v>
      </c>
      <c r="O346" s="1" t="s">
        <v>71</v>
      </c>
      <c r="P346" s="1" t="s">
        <v>72</v>
      </c>
      <c r="Q346" s="1" t="s">
        <v>73</v>
      </c>
      <c r="R346" s="1" t="s">
        <v>73</v>
      </c>
      <c r="S346" s="1">
        <v>0</v>
      </c>
      <c r="T346" s="1">
        <v>0</v>
      </c>
      <c r="U346" s="1">
        <v>0</v>
      </c>
      <c r="V346" s="1">
        <v>1160000</v>
      </c>
      <c r="W346" s="1">
        <v>0</v>
      </c>
      <c r="X346" s="1" t="s">
        <v>73</v>
      </c>
      <c r="Y346" s="1" t="s">
        <v>211</v>
      </c>
      <c r="Z346" s="1" t="s">
        <v>674</v>
      </c>
      <c r="AA346" s="1" t="s">
        <v>136</v>
      </c>
      <c r="AB346" s="1" t="s">
        <v>675</v>
      </c>
      <c r="AC346" s="1"/>
      <c r="AD346" s="1"/>
      <c r="AE346" s="1" t="s">
        <v>65</v>
      </c>
      <c r="AF346" s="79">
        <v>45301</v>
      </c>
      <c r="AG346" s="1" t="s">
        <v>76</v>
      </c>
      <c r="AH346" s="79">
        <v>45305</v>
      </c>
      <c r="AI346" s="1"/>
      <c r="AJ346" s="79"/>
      <c r="AK346" s="1"/>
      <c r="AL346" s="79"/>
      <c r="AM346" s="1" t="s">
        <v>109</v>
      </c>
      <c r="AN346" s="79">
        <v>45306</v>
      </c>
      <c r="AO346" s="1" t="s">
        <v>676</v>
      </c>
      <c r="AP346" s="1"/>
      <c r="AQ346" s="1" t="s">
        <v>1085</v>
      </c>
      <c r="AR346" s="1">
        <v>1056001</v>
      </c>
      <c r="AS346" s="1" t="s">
        <v>677</v>
      </c>
      <c r="AT346" s="1" t="s">
        <v>85</v>
      </c>
      <c r="AU346" s="1">
        <v>1</v>
      </c>
      <c r="AV346" s="1">
        <v>1</v>
      </c>
      <c r="AW346" s="1">
        <v>0</v>
      </c>
      <c r="AX346" s="1">
        <v>4.0721656250025262</v>
      </c>
      <c r="AY346" s="1">
        <v>2.6666666666666665</v>
      </c>
      <c r="AZ346" s="1" t="s">
        <v>437</v>
      </c>
      <c r="BA346" s="1">
        <v>15</v>
      </c>
      <c r="BB346" s="1">
        <v>7</v>
      </c>
      <c r="BC346" s="1">
        <v>16</v>
      </c>
      <c r="BD346" s="1">
        <v>0.66666666666666663</v>
      </c>
      <c r="BE346" s="1">
        <v>4</v>
      </c>
      <c r="BF346" s="1">
        <v>2.6666666666666665</v>
      </c>
      <c r="BG346" s="1">
        <v>53</v>
      </c>
      <c r="BH346" s="1" t="s">
        <v>600</v>
      </c>
      <c r="BI346" s="1" t="b">
        <v>1</v>
      </c>
      <c r="BJ346" s="1" t="b">
        <v>1</v>
      </c>
      <c r="BK346" s="1">
        <v>4.680743217591953</v>
      </c>
      <c r="BL346" s="1">
        <v>2.6666666666666665</v>
      </c>
      <c r="BM346" s="1" t="s">
        <v>152</v>
      </c>
      <c r="BN346" s="1"/>
      <c r="BO346" s="1" t="s">
        <v>3793</v>
      </c>
      <c r="BP346" s="1" t="s">
        <v>150</v>
      </c>
    </row>
    <row r="347" spans="1:68" x14ac:dyDescent="0.25">
      <c r="A347" s="1">
        <v>18140</v>
      </c>
      <c r="B347" s="1">
        <v>52972403</v>
      </c>
      <c r="C347" s="1" t="s">
        <v>65</v>
      </c>
      <c r="D347" s="1" t="s">
        <v>80</v>
      </c>
      <c r="E347" s="1"/>
      <c r="F347" s="1"/>
      <c r="G347" s="1">
        <v>1056001</v>
      </c>
      <c r="H347" s="1" t="s">
        <v>110</v>
      </c>
      <c r="I347" s="1" t="s">
        <v>133</v>
      </c>
      <c r="J347" s="1" t="s">
        <v>140</v>
      </c>
      <c r="K347" s="2">
        <v>45301.89340277778</v>
      </c>
      <c r="L347" s="1" t="s">
        <v>579</v>
      </c>
      <c r="M347" s="1">
        <v>1</v>
      </c>
      <c r="N347" s="1" t="s">
        <v>70</v>
      </c>
      <c r="O347" s="1" t="s">
        <v>71</v>
      </c>
      <c r="P347" s="1" t="s">
        <v>72</v>
      </c>
      <c r="Q347" s="1" t="s">
        <v>73</v>
      </c>
      <c r="R347" s="1" t="s">
        <v>73</v>
      </c>
      <c r="S347" s="1">
        <v>0</v>
      </c>
      <c r="T347" s="1">
        <v>0</v>
      </c>
      <c r="U347" s="1">
        <v>0</v>
      </c>
      <c r="V347" s="1">
        <v>1617300</v>
      </c>
      <c r="W347" s="1">
        <v>0</v>
      </c>
      <c r="X347" s="1" t="s">
        <v>73</v>
      </c>
      <c r="Y347" s="1" t="s">
        <v>89</v>
      </c>
      <c r="Z347" s="1" t="s">
        <v>1226</v>
      </c>
      <c r="AA347" s="1" t="s">
        <v>136</v>
      </c>
      <c r="AB347" s="1" t="s">
        <v>581</v>
      </c>
      <c r="AC347" s="1"/>
      <c r="AD347" s="1"/>
      <c r="AE347" s="1" t="s">
        <v>65</v>
      </c>
      <c r="AF347" s="79">
        <v>45301</v>
      </c>
      <c r="AG347" s="1" t="s">
        <v>76</v>
      </c>
      <c r="AH347" s="79">
        <v>45305</v>
      </c>
      <c r="AI347" s="1"/>
      <c r="AJ347" s="79"/>
      <c r="AK347" s="1"/>
      <c r="AL347" s="79"/>
      <c r="AM347" s="1" t="s">
        <v>109</v>
      </c>
      <c r="AN347" s="79">
        <v>45306</v>
      </c>
      <c r="AO347" s="1" t="s">
        <v>582</v>
      </c>
      <c r="AP347" s="1"/>
      <c r="AQ347" s="1" t="s">
        <v>93</v>
      </c>
      <c r="AR347" s="1">
        <v>1056001</v>
      </c>
      <c r="AS347" s="1" t="s">
        <v>583</v>
      </c>
      <c r="AT347" s="1" t="s">
        <v>85</v>
      </c>
      <c r="AU347" s="1">
        <v>1</v>
      </c>
      <c r="AV347" s="1">
        <v>1</v>
      </c>
      <c r="AW347" s="1">
        <v>0</v>
      </c>
      <c r="AX347" s="1">
        <v>3.8085834027806413</v>
      </c>
      <c r="AY347" s="1">
        <v>2.4166666666666665</v>
      </c>
      <c r="AZ347" s="1" t="s">
        <v>437</v>
      </c>
      <c r="BA347" s="1">
        <v>21</v>
      </c>
      <c r="BB347" s="1">
        <v>7</v>
      </c>
      <c r="BC347" s="1">
        <v>10</v>
      </c>
      <c r="BD347" s="1">
        <v>0.41666666666666669</v>
      </c>
      <c r="BE347" s="1">
        <v>4</v>
      </c>
      <c r="BF347" s="1">
        <v>2.4166666666666665</v>
      </c>
      <c r="BG347" s="1">
        <v>53</v>
      </c>
      <c r="BH347" s="1" t="s">
        <v>600</v>
      </c>
      <c r="BI347" s="1" t="b">
        <v>1</v>
      </c>
      <c r="BJ347" s="1" t="b">
        <v>1</v>
      </c>
      <c r="BK347" s="1">
        <v>4.4142728009246639</v>
      </c>
      <c r="BL347" s="1">
        <v>2.4166666666666665</v>
      </c>
      <c r="BM347" s="1" t="s">
        <v>584</v>
      </c>
      <c r="BN347" s="1"/>
      <c r="BO347" s="1" t="s">
        <v>3794</v>
      </c>
      <c r="BP347" s="1" t="s">
        <v>579</v>
      </c>
    </row>
    <row r="348" spans="1:68" x14ac:dyDescent="0.25">
      <c r="A348" s="1">
        <v>18141</v>
      </c>
      <c r="B348" s="1">
        <v>52972403</v>
      </c>
      <c r="C348" s="1" t="s">
        <v>65</v>
      </c>
      <c r="D348" s="1" t="s">
        <v>80</v>
      </c>
      <c r="E348" s="1">
        <v>80761207</v>
      </c>
      <c r="F348" s="1" t="s">
        <v>173</v>
      </c>
      <c r="G348" s="1">
        <v>1197001</v>
      </c>
      <c r="H348" s="1" t="s">
        <v>110</v>
      </c>
      <c r="I348" s="1" t="s">
        <v>205</v>
      </c>
      <c r="J348" s="1" t="s">
        <v>206</v>
      </c>
      <c r="K348" s="2">
        <v>45302.796805555554</v>
      </c>
      <c r="L348" s="1" t="s">
        <v>207</v>
      </c>
      <c r="M348" s="1">
        <v>12</v>
      </c>
      <c r="N348" s="1" t="s">
        <v>70</v>
      </c>
      <c r="O348" s="1" t="s">
        <v>71</v>
      </c>
      <c r="P348" s="1" t="s">
        <v>177</v>
      </c>
      <c r="Q348" s="1" t="s">
        <v>73</v>
      </c>
      <c r="R348" s="1" t="s">
        <v>73</v>
      </c>
      <c r="S348" s="1">
        <v>0</v>
      </c>
      <c r="T348" s="1">
        <v>0</v>
      </c>
      <c r="U348" s="1">
        <v>0</v>
      </c>
      <c r="V348" s="1">
        <v>1160000</v>
      </c>
      <c r="W348" s="1">
        <v>0</v>
      </c>
      <c r="X348" s="1" t="s">
        <v>73</v>
      </c>
      <c r="Y348" s="1" t="s">
        <v>74</v>
      </c>
      <c r="Z348" s="1" t="s">
        <v>678</v>
      </c>
      <c r="AA348" s="1" t="s">
        <v>473</v>
      </c>
      <c r="AB348" s="1" t="s">
        <v>75</v>
      </c>
      <c r="AC348" s="1"/>
      <c r="AD348" s="1"/>
      <c r="AE348" s="1" t="s">
        <v>65</v>
      </c>
      <c r="AF348" s="79">
        <v>45302</v>
      </c>
      <c r="AG348" s="1" t="s">
        <v>76</v>
      </c>
      <c r="AH348" s="79">
        <v>45303</v>
      </c>
      <c r="AI348" s="1" t="s">
        <v>173</v>
      </c>
      <c r="AJ348" s="79">
        <v>45303</v>
      </c>
      <c r="AK348" s="1"/>
      <c r="AL348" s="79"/>
      <c r="AM348" s="1" t="s">
        <v>173</v>
      </c>
      <c r="AN348" s="79">
        <v>45303</v>
      </c>
      <c r="AO348" s="1" t="s">
        <v>586</v>
      </c>
      <c r="AP348" s="1"/>
      <c r="AQ348" s="1" t="s">
        <v>77</v>
      </c>
      <c r="AR348" s="1">
        <v>1197001</v>
      </c>
      <c r="AS348" s="1">
        <v>0</v>
      </c>
      <c r="AT348" s="1" t="s">
        <v>85</v>
      </c>
      <c r="AU348" s="1">
        <v>9</v>
      </c>
      <c r="AV348" s="1">
        <v>9</v>
      </c>
      <c r="AW348" s="1">
        <v>0</v>
      </c>
      <c r="AX348" s="1">
        <v>0.59495740741112968</v>
      </c>
      <c r="AY348" s="1">
        <v>0.58333333333333337</v>
      </c>
      <c r="AZ348" s="1" t="s">
        <v>559</v>
      </c>
      <c r="BA348" s="1">
        <v>19</v>
      </c>
      <c r="BB348" s="1">
        <v>9</v>
      </c>
      <c r="BC348" s="1">
        <v>14</v>
      </c>
      <c r="BD348" s="1">
        <v>0.58333333333333337</v>
      </c>
      <c r="BE348" s="1">
        <v>2</v>
      </c>
      <c r="BF348" s="1">
        <v>0.58333333333333337</v>
      </c>
      <c r="BG348" s="1">
        <v>52</v>
      </c>
      <c r="BH348" s="1" t="s">
        <v>600</v>
      </c>
      <c r="BI348" s="1" t="b">
        <v>0</v>
      </c>
      <c r="BJ348" s="1" t="b">
        <v>1</v>
      </c>
      <c r="BK348" s="1">
        <v>0.61418538194266148</v>
      </c>
      <c r="BL348" s="1">
        <v>0.58333333333333337</v>
      </c>
      <c r="BM348" s="1" t="s">
        <v>210</v>
      </c>
      <c r="BN348" s="1"/>
      <c r="BO348" s="1" t="s">
        <v>3795</v>
      </c>
      <c r="BP348" s="1" t="s">
        <v>207</v>
      </c>
    </row>
    <row r="349" spans="1:68" x14ac:dyDescent="0.25">
      <c r="A349" s="1">
        <v>18142</v>
      </c>
      <c r="B349" s="1">
        <v>52972403</v>
      </c>
      <c r="C349" s="1" t="s">
        <v>65</v>
      </c>
      <c r="D349" s="1" t="s">
        <v>80</v>
      </c>
      <c r="E349" s="1">
        <v>80761207</v>
      </c>
      <c r="F349" s="1" t="s">
        <v>173</v>
      </c>
      <c r="G349" s="1">
        <v>1197001</v>
      </c>
      <c r="H349" s="1" t="s">
        <v>110</v>
      </c>
      <c r="I349" s="1" t="s">
        <v>205</v>
      </c>
      <c r="J349" s="1" t="s">
        <v>206</v>
      </c>
      <c r="K349" s="2">
        <v>45302.806180555555</v>
      </c>
      <c r="L349" s="1" t="s">
        <v>587</v>
      </c>
      <c r="M349" s="1">
        <v>7</v>
      </c>
      <c r="N349" s="1" t="s">
        <v>70</v>
      </c>
      <c r="O349" s="1" t="s">
        <v>71</v>
      </c>
      <c r="P349" s="1" t="s">
        <v>177</v>
      </c>
      <c r="Q349" s="1" t="s">
        <v>73</v>
      </c>
      <c r="R349" s="1" t="s">
        <v>73</v>
      </c>
      <c r="S349" s="1">
        <v>0</v>
      </c>
      <c r="T349" s="1">
        <v>0</v>
      </c>
      <c r="U349" s="1">
        <v>0</v>
      </c>
      <c r="V349" s="1">
        <v>1160000</v>
      </c>
      <c r="W349" s="1">
        <v>0</v>
      </c>
      <c r="X349" s="1" t="s">
        <v>73</v>
      </c>
      <c r="Y349" s="1" t="s">
        <v>74</v>
      </c>
      <c r="Z349" s="1" t="s">
        <v>679</v>
      </c>
      <c r="AA349" s="1" t="s">
        <v>484</v>
      </c>
      <c r="AB349" s="1" t="s">
        <v>75</v>
      </c>
      <c r="AC349" s="1"/>
      <c r="AD349" s="1"/>
      <c r="AE349" s="1" t="s">
        <v>65</v>
      </c>
      <c r="AF349" s="79">
        <v>45302</v>
      </c>
      <c r="AG349" s="1" t="s">
        <v>76</v>
      </c>
      <c r="AH349" s="79">
        <v>45303</v>
      </c>
      <c r="AI349" s="1" t="s">
        <v>173</v>
      </c>
      <c r="AJ349" s="79">
        <v>45303</v>
      </c>
      <c r="AK349" s="1"/>
      <c r="AL349" s="79"/>
      <c r="AM349" s="1" t="s">
        <v>173</v>
      </c>
      <c r="AN349" s="79">
        <v>45303</v>
      </c>
      <c r="AO349" s="1" t="s">
        <v>589</v>
      </c>
      <c r="AP349" s="1"/>
      <c r="AQ349" s="1" t="s">
        <v>77</v>
      </c>
      <c r="AR349" s="1">
        <v>1197001</v>
      </c>
      <c r="AS349" s="1">
        <v>0</v>
      </c>
      <c r="AT349" s="1" t="s">
        <v>85</v>
      </c>
      <c r="AU349" s="1">
        <v>7</v>
      </c>
      <c r="AV349" s="1">
        <v>7</v>
      </c>
      <c r="AW349" s="1">
        <v>0</v>
      </c>
      <c r="AX349" s="1">
        <v>0.58653491897712229</v>
      </c>
      <c r="AY349" s="1">
        <v>0.58333333333333337</v>
      </c>
      <c r="AZ349" s="1" t="s">
        <v>559</v>
      </c>
      <c r="BA349" s="1">
        <v>19</v>
      </c>
      <c r="BB349" s="1">
        <v>9</v>
      </c>
      <c r="BC349" s="1">
        <v>14</v>
      </c>
      <c r="BD349" s="1">
        <v>0.58333333333333337</v>
      </c>
      <c r="BE349" s="1">
        <v>2</v>
      </c>
      <c r="BF349" s="1">
        <v>0.58333333333333337</v>
      </c>
      <c r="BG349" s="1">
        <v>52</v>
      </c>
      <c r="BH349" s="1" t="s">
        <v>600</v>
      </c>
      <c r="BI349" s="1" t="b">
        <v>1</v>
      </c>
      <c r="BJ349" s="1" t="b">
        <v>1</v>
      </c>
      <c r="BK349" s="1">
        <v>0.6043691782397218</v>
      </c>
      <c r="BL349" s="1">
        <v>0.58333333333333337</v>
      </c>
      <c r="BM349" s="1" t="s">
        <v>590</v>
      </c>
      <c r="BN349" s="1"/>
      <c r="BO349" s="1" t="s">
        <v>3796</v>
      </c>
      <c r="BP349" s="1" t="s">
        <v>587</v>
      </c>
    </row>
    <row r="350" spans="1:68" x14ac:dyDescent="0.25">
      <c r="A350" s="1">
        <v>18143</v>
      </c>
      <c r="B350" s="1">
        <v>52972403</v>
      </c>
      <c r="C350" s="1" t="s">
        <v>65</v>
      </c>
      <c r="D350" s="1" t="s">
        <v>80</v>
      </c>
      <c r="E350" s="1">
        <v>80761207</v>
      </c>
      <c r="F350" s="1" t="s">
        <v>173</v>
      </c>
      <c r="G350" s="1">
        <v>1197001</v>
      </c>
      <c r="H350" s="1" t="s">
        <v>110</v>
      </c>
      <c r="I350" s="1" t="s">
        <v>205</v>
      </c>
      <c r="J350" s="1" t="s">
        <v>206</v>
      </c>
      <c r="K350" s="2">
        <v>45302.819062499999</v>
      </c>
      <c r="L350" s="1" t="s">
        <v>587</v>
      </c>
      <c r="M350" s="1">
        <v>3</v>
      </c>
      <c r="N350" s="1" t="s">
        <v>70</v>
      </c>
      <c r="O350" s="1" t="s">
        <v>71</v>
      </c>
      <c r="P350" s="1" t="s">
        <v>177</v>
      </c>
      <c r="Q350" s="1" t="s">
        <v>73</v>
      </c>
      <c r="R350" s="1" t="s">
        <v>73</v>
      </c>
      <c r="S350" s="1">
        <v>0</v>
      </c>
      <c r="T350" s="1">
        <v>0</v>
      </c>
      <c r="U350" s="1">
        <v>0</v>
      </c>
      <c r="V350" s="1">
        <v>1160000</v>
      </c>
      <c r="W350" s="1">
        <v>0</v>
      </c>
      <c r="X350" s="1" t="s">
        <v>73</v>
      </c>
      <c r="Y350" s="1" t="s">
        <v>74</v>
      </c>
      <c r="Z350" s="1" t="s">
        <v>680</v>
      </c>
      <c r="AA350" s="1" t="s">
        <v>592</v>
      </c>
      <c r="AB350" s="1" t="s">
        <v>75</v>
      </c>
      <c r="AC350" s="1"/>
      <c r="AD350" s="1"/>
      <c r="AE350" s="1" t="s">
        <v>65</v>
      </c>
      <c r="AF350" s="79">
        <v>45302</v>
      </c>
      <c r="AG350" s="1" t="s">
        <v>76</v>
      </c>
      <c r="AH350" s="79">
        <v>45303</v>
      </c>
      <c r="AI350" s="1" t="s">
        <v>173</v>
      </c>
      <c r="AJ350" s="79">
        <v>45303</v>
      </c>
      <c r="AK350" s="1"/>
      <c r="AL350" s="79"/>
      <c r="AM350" s="1" t="s">
        <v>173</v>
      </c>
      <c r="AN350" s="79">
        <v>45303</v>
      </c>
      <c r="AO350" s="1" t="s">
        <v>593</v>
      </c>
      <c r="AP350" s="1"/>
      <c r="AQ350" s="1" t="s">
        <v>77</v>
      </c>
      <c r="AR350" s="1">
        <v>1197001</v>
      </c>
      <c r="AS350" s="1">
        <v>0</v>
      </c>
      <c r="AT350" s="1" t="s">
        <v>85</v>
      </c>
      <c r="AU350" s="1">
        <v>3</v>
      </c>
      <c r="AV350" s="1">
        <v>3</v>
      </c>
      <c r="AW350" s="1">
        <v>0</v>
      </c>
      <c r="AX350" s="1">
        <v>0.57521542824542848</v>
      </c>
      <c r="AY350" s="1">
        <v>0.58333333333333337</v>
      </c>
      <c r="AZ350" s="1" t="s">
        <v>559</v>
      </c>
      <c r="BA350" s="1">
        <v>19</v>
      </c>
      <c r="BB350" s="1">
        <v>9</v>
      </c>
      <c r="BC350" s="1">
        <v>14</v>
      </c>
      <c r="BD350" s="1">
        <v>0.58333333333333337</v>
      </c>
      <c r="BE350" s="1">
        <v>2</v>
      </c>
      <c r="BF350" s="1">
        <v>0.58333333333333337</v>
      </c>
      <c r="BG350" s="1">
        <v>52</v>
      </c>
      <c r="BH350" s="1" t="s">
        <v>600</v>
      </c>
      <c r="BI350" s="1" t="b">
        <v>1</v>
      </c>
      <c r="BJ350" s="1" t="b">
        <v>1</v>
      </c>
      <c r="BK350" s="1">
        <v>0.59120563657779712</v>
      </c>
      <c r="BL350" s="1">
        <v>0.58333333333333337</v>
      </c>
      <c r="BM350" s="1" t="s">
        <v>590</v>
      </c>
      <c r="BN350" s="1"/>
      <c r="BO350" s="1" t="s">
        <v>3797</v>
      </c>
      <c r="BP350" s="1" t="s">
        <v>587</v>
      </c>
    </row>
    <row r="351" spans="1:68" x14ac:dyDescent="0.25">
      <c r="A351" s="1">
        <v>18144</v>
      </c>
      <c r="B351" s="1">
        <v>52972403</v>
      </c>
      <c r="C351" s="1" t="s">
        <v>65</v>
      </c>
      <c r="D351" s="1" t="s">
        <v>80</v>
      </c>
      <c r="E351" s="1">
        <v>80761207</v>
      </c>
      <c r="F351" s="1" t="s">
        <v>173</v>
      </c>
      <c r="G351" s="1">
        <v>1199001</v>
      </c>
      <c r="H351" s="1" t="s">
        <v>110</v>
      </c>
      <c r="I351" s="1" t="s">
        <v>248</v>
      </c>
      <c r="J351" s="1" t="s">
        <v>249</v>
      </c>
      <c r="K351" s="2">
        <v>45303.342835648145</v>
      </c>
      <c r="L351" s="1" t="s">
        <v>516</v>
      </c>
      <c r="M351" s="1">
        <v>4</v>
      </c>
      <c r="N351" s="1" t="s">
        <v>70</v>
      </c>
      <c r="O351" s="1" t="s">
        <v>71</v>
      </c>
      <c r="P351" s="1" t="s">
        <v>177</v>
      </c>
      <c r="Q351" s="1" t="s">
        <v>73</v>
      </c>
      <c r="R351" s="1" t="s">
        <v>73</v>
      </c>
      <c r="S351" s="1">
        <v>0</v>
      </c>
      <c r="T351" s="1">
        <v>0</v>
      </c>
      <c r="U351" s="1">
        <v>0</v>
      </c>
      <c r="V351" s="1">
        <v>1160000</v>
      </c>
      <c r="W351" s="1">
        <v>512000</v>
      </c>
      <c r="X351" s="1" t="s">
        <v>73</v>
      </c>
      <c r="Y351" s="1" t="s">
        <v>74</v>
      </c>
      <c r="Z351" s="1" t="s">
        <v>681</v>
      </c>
      <c r="AA351" s="1" t="s">
        <v>484</v>
      </c>
      <c r="AB351" s="1" t="s">
        <v>75</v>
      </c>
      <c r="AC351" s="1"/>
      <c r="AD351" s="1"/>
      <c r="AE351" s="1" t="s">
        <v>65</v>
      </c>
      <c r="AF351" s="79">
        <v>45303</v>
      </c>
      <c r="AG351" s="1" t="s">
        <v>76</v>
      </c>
      <c r="AH351" s="79">
        <v>45303</v>
      </c>
      <c r="AI351" s="1" t="s">
        <v>173</v>
      </c>
      <c r="AJ351" s="79">
        <v>45303</v>
      </c>
      <c r="AK351" s="1"/>
      <c r="AL351" s="79"/>
      <c r="AM351" s="1" t="s">
        <v>173</v>
      </c>
      <c r="AN351" s="79">
        <v>45303</v>
      </c>
      <c r="AO351" s="1" t="s">
        <v>682</v>
      </c>
      <c r="AP351" s="1"/>
      <c r="AQ351" s="1" t="s">
        <v>77</v>
      </c>
      <c r="AR351" s="1">
        <v>1199001</v>
      </c>
      <c r="AS351" s="1" t="s">
        <v>2557</v>
      </c>
      <c r="AT351" s="1" t="s">
        <v>85</v>
      </c>
      <c r="AU351" s="1">
        <v>2</v>
      </c>
      <c r="AV351" s="1">
        <v>2</v>
      </c>
      <c r="AW351" s="1">
        <v>0</v>
      </c>
      <c r="AX351" s="1">
        <v>5.3694409725721925E-2</v>
      </c>
      <c r="AY351" s="1">
        <v>4.1666666666666664E-2</v>
      </c>
      <c r="AZ351" s="1" t="s">
        <v>683</v>
      </c>
      <c r="BA351" s="1">
        <v>8</v>
      </c>
      <c r="BB351" s="1">
        <v>9</v>
      </c>
      <c r="BC351" s="1">
        <v>1</v>
      </c>
      <c r="BD351" s="1">
        <v>4.1666666666666664E-2</v>
      </c>
      <c r="BE351" s="1">
        <v>1</v>
      </c>
      <c r="BF351" s="1">
        <v>4.1666666666666664E-2</v>
      </c>
      <c r="BG351" s="1">
        <v>51</v>
      </c>
      <c r="BH351" s="1" t="s">
        <v>600</v>
      </c>
      <c r="BI351" s="1" t="b">
        <v>0</v>
      </c>
      <c r="BJ351" s="1" t="b">
        <v>1</v>
      </c>
      <c r="BK351" s="1">
        <v>6.7195833333244082E-2</v>
      </c>
      <c r="BL351" s="1">
        <v>4.1666666666666664E-2</v>
      </c>
      <c r="BM351" s="1" t="s">
        <v>519</v>
      </c>
      <c r="BN351" s="1"/>
      <c r="BO351" s="1" t="s">
        <v>3798</v>
      </c>
      <c r="BP351" s="1" t="s">
        <v>516</v>
      </c>
    </row>
    <row r="352" spans="1:68" x14ac:dyDescent="0.25">
      <c r="A352" s="1">
        <v>18145</v>
      </c>
      <c r="B352" s="1">
        <v>52972403</v>
      </c>
      <c r="C352" s="1" t="s">
        <v>65</v>
      </c>
      <c r="D352" s="1" t="s">
        <v>80</v>
      </c>
      <c r="E352" s="1">
        <v>80761207</v>
      </c>
      <c r="F352" s="1" t="s">
        <v>173</v>
      </c>
      <c r="G352" s="1">
        <v>1199001</v>
      </c>
      <c r="H352" s="1" t="s">
        <v>110</v>
      </c>
      <c r="I352" s="1" t="s">
        <v>248</v>
      </c>
      <c r="J352" s="1" t="s">
        <v>249</v>
      </c>
      <c r="K352" s="2">
        <v>45303.343009259261</v>
      </c>
      <c r="L352" s="1" t="s">
        <v>684</v>
      </c>
      <c r="M352" s="1">
        <v>4</v>
      </c>
      <c r="N352" s="1" t="s">
        <v>70</v>
      </c>
      <c r="O352" s="1" t="s">
        <v>71</v>
      </c>
      <c r="P352" s="1" t="s">
        <v>177</v>
      </c>
      <c r="Q352" s="1" t="s">
        <v>73</v>
      </c>
      <c r="R352" s="1" t="s">
        <v>73</v>
      </c>
      <c r="S352" s="1">
        <v>0</v>
      </c>
      <c r="T352" s="1">
        <v>0</v>
      </c>
      <c r="U352" s="1">
        <v>0</v>
      </c>
      <c r="V352" s="1">
        <v>1160000</v>
      </c>
      <c r="W352" s="1">
        <v>0</v>
      </c>
      <c r="X352" s="1" t="s">
        <v>73</v>
      </c>
      <c r="Y352" s="1" t="s">
        <v>74</v>
      </c>
      <c r="Z352" s="1" t="s">
        <v>685</v>
      </c>
      <c r="AA352" s="1" t="s">
        <v>686</v>
      </c>
      <c r="AB352" s="1" t="s">
        <v>75</v>
      </c>
      <c r="AC352" s="1"/>
      <c r="AD352" s="1"/>
      <c r="AE352" s="1" t="s">
        <v>65</v>
      </c>
      <c r="AF352" s="79">
        <v>45303</v>
      </c>
      <c r="AG352" s="1" t="s">
        <v>76</v>
      </c>
      <c r="AH352" s="79">
        <v>45303</v>
      </c>
      <c r="AI352" s="1" t="s">
        <v>173</v>
      </c>
      <c r="AJ352" s="79">
        <v>45303</v>
      </c>
      <c r="AK352" s="1"/>
      <c r="AL352" s="79"/>
      <c r="AM352" s="1" t="s">
        <v>173</v>
      </c>
      <c r="AN352" s="79">
        <v>45303</v>
      </c>
      <c r="AO352" s="1" t="s">
        <v>687</v>
      </c>
      <c r="AP352" s="1"/>
      <c r="AQ352" s="1" t="s">
        <v>77</v>
      </c>
      <c r="AR352" s="1">
        <v>1199001</v>
      </c>
      <c r="AS352" s="1">
        <v>0</v>
      </c>
      <c r="AT352" s="1" t="s">
        <v>85</v>
      </c>
      <c r="AU352" s="1">
        <v>4</v>
      </c>
      <c r="AV352" s="1">
        <v>4</v>
      </c>
      <c r="AW352" s="1">
        <v>0</v>
      </c>
      <c r="AX352" s="1">
        <v>5.4384293980547227E-2</v>
      </c>
      <c r="AY352" s="1">
        <v>4.1666666666666664E-2</v>
      </c>
      <c r="AZ352" s="1" t="s">
        <v>683</v>
      </c>
      <c r="BA352" s="1">
        <v>8</v>
      </c>
      <c r="BB352" s="1">
        <v>9</v>
      </c>
      <c r="BC352" s="1">
        <v>1</v>
      </c>
      <c r="BD352" s="1">
        <v>4.1666666666666664E-2</v>
      </c>
      <c r="BE352" s="1">
        <v>1</v>
      </c>
      <c r="BF352" s="1">
        <v>4.1666666666666664E-2</v>
      </c>
      <c r="BG352" s="1">
        <v>51</v>
      </c>
      <c r="BH352" s="1" t="s">
        <v>600</v>
      </c>
      <c r="BI352" s="1" t="b">
        <v>1</v>
      </c>
      <c r="BJ352" s="1" t="b">
        <v>1</v>
      </c>
      <c r="BK352" s="1">
        <v>6.6746840275300201E-2</v>
      </c>
      <c r="BL352" s="1">
        <v>4.1666666666666664E-2</v>
      </c>
      <c r="BM352" s="1" t="s">
        <v>688</v>
      </c>
      <c r="BN352" s="1"/>
      <c r="BO352" s="1" t="s">
        <v>3799</v>
      </c>
      <c r="BP352" s="1" t="s">
        <v>684</v>
      </c>
    </row>
    <row r="353" spans="1:68" x14ac:dyDescent="0.25">
      <c r="A353" s="1">
        <v>18146</v>
      </c>
      <c r="B353" s="1">
        <v>52972403</v>
      </c>
      <c r="C353" s="1" t="s">
        <v>65</v>
      </c>
      <c r="D353" s="1" t="s">
        <v>80</v>
      </c>
      <c r="E353" s="1">
        <v>80761207</v>
      </c>
      <c r="F353" s="1" t="s">
        <v>173</v>
      </c>
      <c r="G353" s="1">
        <v>1199001</v>
      </c>
      <c r="H353" s="1" t="s">
        <v>110</v>
      </c>
      <c r="I353" s="1" t="s">
        <v>248</v>
      </c>
      <c r="J353" s="1" t="s">
        <v>249</v>
      </c>
      <c r="K353" s="2">
        <v>45303.343425925923</v>
      </c>
      <c r="L353" s="1" t="s">
        <v>689</v>
      </c>
      <c r="M353" s="1">
        <v>2</v>
      </c>
      <c r="N353" s="1" t="s">
        <v>70</v>
      </c>
      <c r="O353" s="1" t="s">
        <v>71</v>
      </c>
      <c r="P353" s="1" t="s">
        <v>177</v>
      </c>
      <c r="Q353" s="1" t="s">
        <v>73</v>
      </c>
      <c r="R353" s="1" t="s">
        <v>73</v>
      </c>
      <c r="S353" s="1">
        <v>0</v>
      </c>
      <c r="T353" s="1">
        <v>0</v>
      </c>
      <c r="U353" s="1">
        <v>0</v>
      </c>
      <c r="V353" s="1">
        <v>1160000</v>
      </c>
      <c r="W353" s="1">
        <v>320000</v>
      </c>
      <c r="X353" s="1" t="s">
        <v>73</v>
      </c>
      <c r="Y353" s="1" t="s">
        <v>74</v>
      </c>
      <c r="Z353" s="1" t="s">
        <v>690</v>
      </c>
      <c r="AA353" s="1" t="s">
        <v>484</v>
      </c>
      <c r="AB353" s="1" t="s">
        <v>75</v>
      </c>
      <c r="AC353" s="1"/>
      <c r="AD353" s="1"/>
      <c r="AE353" s="1" t="s">
        <v>65</v>
      </c>
      <c r="AF353" s="79">
        <v>45303</v>
      </c>
      <c r="AG353" s="1" t="s">
        <v>76</v>
      </c>
      <c r="AH353" s="79">
        <v>45303</v>
      </c>
      <c r="AI353" s="1" t="s">
        <v>173</v>
      </c>
      <c r="AJ353" s="79">
        <v>45303</v>
      </c>
      <c r="AK353" s="1"/>
      <c r="AL353" s="79"/>
      <c r="AM353" s="1" t="s">
        <v>173</v>
      </c>
      <c r="AN353" s="79">
        <v>45303</v>
      </c>
      <c r="AO353" s="1" t="s">
        <v>691</v>
      </c>
      <c r="AP353" s="1"/>
      <c r="AQ353" s="1" t="s">
        <v>77</v>
      </c>
      <c r="AR353" s="1">
        <v>1199001</v>
      </c>
      <c r="AS353" s="1">
        <v>0</v>
      </c>
      <c r="AT353" s="1" t="s">
        <v>85</v>
      </c>
      <c r="AU353" s="1">
        <v>2</v>
      </c>
      <c r="AV353" s="1">
        <v>2</v>
      </c>
      <c r="AW353" s="1">
        <v>0</v>
      </c>
      <c r="AX353" s="1">
        <v>5.6335532404773403E-2</v>
      </c>
      <c r="AY353" s="1">
        <v>4.1666666666666664E-2</v>
      </c>
      <c r="AZ353" s="1" t="s">
        <v>683</v>
      </c>
      <c r="BA353" s="1">
        <v>8</v>
      </c>
      <c r="BB353" s="1">
        <v>9</v>
      </c>
      <c r="BC353" s="1">
        <v>1</v>
      </c>
      <c r="BD353" s="1">
        <v>4.1666666666666664E-2</v>
      </c>
      <c r="BE353" s="1">
        <v>1</v>
      </c>
      <c r="BF353" s="1">
        <v>4.1666666666666664E-2</v>
      </c>
      <c r="BG353" s="1">
        <v>51</v>
      </c>
      <c r="BH353" s="1" t="s">
        <v>600</v>
      </c>
      <c r="BI353" s="1" t="b">
        <v>1</v>
      </c>
      <c r="BJ353" s="1" t="b">
        <v>1</v>
      </c>
      <c r="BK353" s="1">
        <v>6.5967013884801418E-2</v>
      </c>
      <c r="BL353" s="1">
        <v>4.1666666666666664E-2</v>
      </c>
      <c r="BM353" s="1" t="s">
        <v>692</v>
      </c>
      <c r="BN353" s="1"/>
      <c r="BO353" s="1" t="s">
        <v>3800</v>
      </c>
      <c r="BP353" s="1" t="s">
        <v>689</v>
      </c>
    </row>
    <row r="354" spans="1:68" x14ac:dyDescent="0.25">
      <c r="A354" s="1">
        <v>18147</v>
      </c>
      <c r="B354" s="1">
        <v>52972403</v>
      </c>
      <c r="C354" s="1" t="s">
        <v>65</v>
      </c>
      <c r="D354" s="1" t="s">
        <v>80</v>
      </c>
      <c r="E354" s="1">
        <v>80761207</v>
      </c>
      <c r="F354" s="1" t="s">
        <v>173</v>
      </c>
      <c r="G354" s="1">
        <v>1199001</v>
      </c>
      <c r="H354" s="1" t="s">
        <v>110</v>
      </c>
      <c r="I354" s="1" t="s">
        <v>248</v>
      </c>
      <c r="J354" s="1" t="s">
        <v>249</v>
      </c>
      <c r="K354" s="2">
        <v>45303.343657407408</v>
      </c>
      <c r="L354" s="1" t="s">
        <v>693</v>
      </c>
      <c r="M354" s="1">
        <v>6</v>
      </c>
      <c r="N354" s="1" t="s">
        <v>70</v>
      </c>
      <c r="O354" s="1" t="s">
        <v>71</v>
      </c>
      <c r="P354" s="1" t="s">
        <v>177</v>
      </c>
      <c r="Q354" s="1" t="s">
        <v>73</v>
      </c>
      <c r="R354" s="1" t="s">
        <v>73</v>
      </c>
      <c r="S354" s="1">
        <v>0</v>
      </c>
      <c r="T354" s="1">
        <v>0</v>
      </c>
      <c r="U354" s="1">
        <v>0</v>
      </c>
      <c r="V354" s="1">
        <v>1160000</v>
      </c>
      <c r="W354" s="1">
        <v>0</v>
      </c>
      <c r="X354" s="1" t="s">
        <v>73</v>
      </c>
      <c r="Y354" s="1" t="s">
        <v>74</v>
      </c>
      <c r="Z354" s="1" t="s">
        <v>694</v>
      </c>
      <c r="AA354" s="1" t="s">
        <v>686</v>
      </c>
      <c r="AB354" s="1" t="s">
        <v>75</v>
      </c>
      <c r="AC354" s="1"/>
      <c r="AD354" s="1"/>
      <c r="AE354" s="1" t="s">
        <v>65</v>
      </c>
      <c r="AF354" s="79">
        <v>45303</v>
      </c>
      <c r="AG354" s="1" t="s">
        <v>76</v>
      </c>
      <c r="AH354" s="79">
        <v>45303</v>
      </c>
      <c r="AI354" s="1" t="s">
        <v>173</v>
      </c>
      <c r="AJ354" s="79">
        <v>45303</v>
      </c>
      <c r="AK354" s="1"/>
      <c r="AL354" s="79"/>
      <c r="AM354" s="1" t="s">
        <v>173</v>
      </c>
      <c r="AN354" s="79">
        <v>45303</v>
      </c>
      <c r="AO354" s="1" t="s">
        <v>695</v>
      </c>
      <c r="AP354" s="1"/>
      <c r="AQ354" s="1" t="s">
        <v>77</v>
      </c>
      <c r="AR354" s="1">
        <v>1199001</v>
      </c>
      <c r="AS354" s="1">
        <v>0</v>
      </c>
      <c r="AT354" s="1" t="s">
        <v>85</v>
      </c>
      <c r="AU354" s="1">
        <v>6</v>
      </c>
      <c r="AV354" s="1">
        <v>6</v>
      </c>
      <c r="AW354" s="1">
        <v>0</v>
      </c>
      <c r="AX354" s="1">
        <v>5.711724537104601E-2</v>
      </c>
      <c r="AY354" s="1">
        <v>4.1666666666666664E-2</v>
      </c>
      <c r="AZ354" s="1" t="s">
        <v>683</v>
      </c>
      <c r="BA354" s="1">
        <v>8</v>
      </c>
      <c r="BB354" s="1">
        <v>9</v>
      </c>
      <c r="BC354" s="1">
        <v>1</v>
      </c>
      <c r="BD354" s="1">
        <v>4.1666666666666664E-2</v>
      </c>
      <c r="BE354" s="1">
        <v>1</v>
      </c>
      <c r="BF354" s="1">
        <v>4.1666666666666664E-2</v>
      </c>
      <c r="BG354" s="1">
        <v>51</v>
      </c>
      <c r="BH354" s="1" t="s">
        <v>600</v>
      </c>
      <c r="BI354" s="1" t="b">
        <v>1</v>
      </c>
      <c r="BJ354" s="1" t="b">
        <v>1</v>
      </c>
      <c r="BK354" s="1">
        <v>6.5440671300166287E-2</v>
      </c>
      <c r="BL354" s="1">
        <v>4.1666666666666664E-2</v>
      </c>
      <c r="BM354" s="1" t="s">
        <v>696</v>
      </c>
      <c r="BN354" s="1"/>
      <c r="BO354" s="1" t="s">
        <v>3801</v>
      </c>
      <c r="BP354" s="1" t="s">
        <v>693</v>
      </c>
    </row>
    <row r="355" spans="1:68" x14ac:dyDescent="0.25">
      <c r="A355" s="1">
        <v>18148</v>
      </c>
      <c r="B355" s="1">
        <v>52972403</v>
      </c>
      <c r="C355" s="1" t="s">
        <v>65</v>
      </c>
      <c r="D355" s="1" t="s">
        <v>80</v>
      </c>
      <c r="E355" s="1">
        <v>52272753</v>
      </c>
      <c r="F355" s="1" t="s">
        <v>149</v>
      </c>
      <c r="G355" s="1">
        <v>1199001</v>
      </c>
      <c r="H355" s="1" t="s">
        <v>110</v>
      </c>
      <c r="I355" s="1" t="s">
        <v>248</v>
      </c>
      <c r="J355" s="1" t="s">
        <v>249</v>
      </c>
      <c r="K355" s="2">
        <v>45303.415219907409</v>
      </c>
      <c r="L355" s="1" t="s">
        <v>689</v>
      </c>
      <c r="M355" s="1">
        <v>1</v>
      </c>
      <c r="N355" s="1" t="s">
        <v>70</v>
      </c>
      <c r="O355" s="1" t="s">
        <v>71</v>
      </c>
      <c r="P355" s="1" t="s">
        <v>177</v>
      </c>
      <c r="Q355" s="1" t="s">
        <v>73</v>
      </c>
      <c r="R355" s="1" t="s">
        <v>73</v>
      </c>
      <c r="S355" s="1">
        <v>0</v>
      </c>
      <c r="T355" s="1">
        <v>0</v>
      </c>
      <c r="U355" s="1">
        <v>0</v>
      </c>
      <c r="V355" s="1">
        <v>1160000</v>
      </c>
      <c r="W355" s="1">
        <v>320000</v>
      </c>
      <c r="X355" s="1" t="s">
        <v>73</v>
      </c>
      <c r="Y355" s="1" t="s">
        <v>211</v>
      </c>
      <c r="Z355" s="1" t="s">
        <v>940</v>
      </c>
      <c r="AA355" s="1" t="s">
        <v>484</v>
      </c>
      <c r="AB355" s="1" t="s">
        <v>697</v>
      </c>
      <c r="AC355" s="1"/>
      <c r="AD355" s="1"/>
      <c r="AE355" s="1" t="s">
        <v>65</v>
      </c>
      <c r="AF355" s="79">
        <v>45303</v>
      </c>
      <c r="AG355" s="1" t="s">
        <v>76</v>
      </c>
      <c r="AH355" s="79">
        <v>45305</v>
      </c>
      <c r="AI355" s="1"/>
      <c r="AJ355" s="79"/>
      <c r="AK355" s="1"/>
      <c r="AL355" s="79"/>
      <c r="AM355" s="1" t="s">
        <v>149</v>
      </c>
      <c r="AN355" s="79">
        <v>45309</v>
      </c>
      <c r="AO355" s="1" t="s">
        <v>698</v>
      </c>
      <c r="AP355" s="1"/>
      <c r="AQ355" s="1" t="s">
        <v>1085</v>
      </c>
      <c r="AR355" s="1">
        <v>1199001</v>
      </c>
      <c r="AS355" s="1" t="s">
        <v>699</v>
      </c>
      <c r="AT355" s="1" t="s">
        <v>85</v>
      </c>
      <c r="AU355" s="1">
        <v>1</v>
      </c>
      <c r="AV355" s="1">
        <v>1</v>
      </c>
      <c r="AW355" s="1">
        <v>0</v>
      </c>
      <c r="AX355" s="1">
        <v>2.2937147685152013</v>
      </c>
      <c r="AY355" s="1">
        <v>4.5</v>
      </c>
      <c r="AZ355" s="1" t="s">
        <v>683</v>
      </c>
      <c r="BA355" s="1">
        <v>9</v>
      </c>
      <c r="BB355" s="1">
        <v>21</v>
      </c>
      <c r="BC355" s="1">
        <v>12</v>
      </c>
      <c r="BD355" s="1">
        <v>0.5</v>
      </c>
      <c r="BE355" s="1">
        <v>5</v>
      </c>
      <c r="BF355" s="1">
        <v>4.5</v>
      </c>
      <c r="BG355" s="1">
        <v>51</v>
      </c>
      <c r="BH355" s="1" t="s">
        <v>600</v>
      </c>
      <c r="BI355" s="1" t="b">
        <v>1</v>
      </c>
      <c r="BJ355" s="1" t="b">
        <v>1</v>
      </c>
      <c r="BK355" s="1">
        <v>6.4846296990726842</v>
      </c>
      <c r="BL355" s="1">
        <v>4.5</v>
      </c>
      <c r="BM355" s="1" t="s">
        <v>692</v>
      </c>
      <c r="BN355" s="1"/>
      <c r="BO355" s="1" t="s">
        <v>3802</v>
      </c>
      <c r="BP355" s="1" t="s">
        <v>689</v>
      </c>
    </row>
    <row r="356" spans="1:68" x14ac:dyDescent="0.25">
      <c r="A356" s="1">
        <v>18149</v>
      </c>
      <c r="B356" s="1">
        <v>52972403</v>
      </c>
      <c r="C356" s="1" t="s">
        <v>65</v>
      </c>
      <c r="D356" s="1" t="s">
        <v>80</v>
      </c>
      <c r="E356" s="1">
        <v>52272753</v>
      </c>
      <c r="F356" s="1" t="s">
        <v>149</v>
      </c>
      <c r="G356" s="1">
        <v>1199001</v>
      </c>
      <c r="H356" s="1" t="s">
        <v>110</v>
      </c>
      <c r="I356" s="1" t="s">
        <v>248</v>
      </c>
      <c r="J356" s="1" t="s">
        <v>249</v>
      </c>
      <c r="K356" s="2">
        <v>45303.415358796294</v>
      </c>
      <c r="L356" s="1" t="s">
        <v>689</v>
      </c>
      <c r="M356" s="1">
        <v>1</v>
      </c>
      <c r="N356" s="1" t="s">
        <v>70</v>
      </c>
      <c r="O356" s="1" t="s">
        <v>71</v>
      </c>
      <c r="P356" s="1" t="s">
        <v>177</v>
      </c>
      <c r="Q356" s="1" t="s">
        <v>73</v>
      </c>
      <c r="R356" s="1" t="s">
        <v>73</v>
      </c>
      <c r="S356" s="1">
        <v>0</v>
      </c>
      <c r="T356" s="1">
        <v>0</v>
      </c>
      <c r="U356" s="1">
        <v>0</v>
      </c>
      <c r="V356" s="1">
        <v>1160000</v>
      </c>
      <c r="W356" s="1">
        <v>320000</v>
      </c>
      <c r="X356" s="1" t="s">
        <v>73</v>
      </c>
      <c r="Y356" s="1" t="s">
        <v>211</v>
      </c>
      <c r="Z356" s="1" t="s">
        <v>941</v>
      </c>
      <c r="AA356" s="1" t="s">
        <v>484</v>
      </c>
      <c r="AB356" s="1" t="s">
        <v>700</v>
      </c>
      <c r="AC356" s="1"/>
      <c r="AD356" s="1"/>
      <c r="AE356" s="1" t="s">
        <v>65</v>
      </c>
      <c r="AF356" s="79">
        <v>45303</v>
      </c>
      <c r="AG356" s="1" t="s">
        <v>76</v>
      </c>
      <c r="AH356" s="79">
        <v>45305</v>
      </c>
      <c r="AI356" s="1"/>
      <c r="AJ356" s="79"/>
      <c r="AK356" s="1"/>
      <c r="AL356" s="79"/>
      <c r="AM356" s="1" t="s">
        <v>149</v>
      </c>
      <c r="AN356" s="79">
        <v>45309</v>
      </c>
      <c r="AO356" s="1" t="s">
        <v>701</v>
      </c>
      <c r="AP356" s="1"/>
      <c r="AQ356" s="1" t="s">
        <v>1085</v>
      </c>
      <c r="AR356" s="1">
        <v>1199001</v>
      </c>
      <c r="AS356" s="1" t="s">
        <v>702</v>
      </c>
      <c r="AT356" s="1" t="s">
        <v>85</v>
      </c>
      <c r="AU356" s="1">
        <v>1</v>
      </c>
      <c r="AV356" s="1">
        <v>1</v>
      </c>
      <c r="AW356" s="1">
        <v>0</v>
      </c>
      <c r="AX356" s="1">
        <v>2.2947337962978054</v>
      </c>
      <c r="AY356" s="1">
        <v>4.5</v>
      </c>
      <c r="AZ356" s="1" t="s">
        <v>683</v>
      </c>
      <c r="BA356" s="1">
        <v>9</v>
      </c>
      <c r="BB356" s="1">
        <v>21</v>
      </c>
      <c r="BC356" s="1">
        <v>12</v>
      </c>
      <c r="BD356" s="1">
        <v>0.5</v>
      </c>
      <c r="BE356" s="1">
        <v>5</v>
      </c>
      <c r="BF356" s="1">
        <v>4.5</v>
      </c>
      <c r="BG356" s="1">
        <v>51</v>
      </c>
      <c r="BH356" s="1" t="s">
        <v>600</v>
      </c>
      <c r="BI356" s="1" t="b">
        <v>1</v>
      </c>
      <c r="BJ356" s="1" t="b">
        <v>1</v>
      </c>
      <c r="BK356" s="1">
        <v>6.4835821759261307</v>
      </c>
      <c r="BL356" s="1">
        <v>4.5</v>
      </c>
      <c r="BM356" s="1" t="s">
        <v>692</v>
      </c>
      <c r="BN356" s="1"/>
      <c r="BO356" s="1" t="s">
        <v>3803</v>
      </c>
      <c r="BP356" s="1" t="s">
        <v>689</v>
      </c>
    </row>
    <row r="357" spans="1:68" x14ac:dyDescent="0.25">
      <c r="A357" s="1">
        <v>18151</v>
      </c>
      <c r="B357" s="1">
        <v>52972403</v>
      </c>
      <c r="C357" s="1" t="s">
        <v>65</v>
      </c>
      <c r="D357" s="1" t="s">
        <v>1291</v>
      </c>
      <c r="E357" s="1">
        <v>52272753</v>
      </c>
      <c r="F357" s="1" t="s">
        <v>149</v>
      </c>
      <c r="G357" s="1">
        <v>1200001</v>
      </c>
      <c r="H357" s="1" t="s">
        <v>110</v>
      </c>
      <c r="I357" s="1" t="s">
        <v>259</v>
      </c>
      <c r="J357" s="1" t="s">
        <v>948</v>
      </c>
      <c r="K357" s="2">
        <v>45307.346539351849</v>
      </c>
      <c r="L357" s="1" t="s">
        <v>182</v>
      </c>
      <c r="M357" s="1">
        <v>4</v>
      </c>
      <c r="N357" s="1" t="s">
        <v>70</v>
      </c>
      <c r="O357" s="1" t="s">
        <v>71</v>
      </c>
      <c r="P357" s="1" t="s">
        <v>177</v>
      </c>
      <c r="Q357" s="1" t="s">
        <v>73</v>
      </c>
      <c r="R357" s="1" t="s">
        <v>73</v>
      </c>
      <c r="S357" s="1">
        <v>0</v>
      </c>
      <c r="T357" s="1">
        <v>0</v>
      </c>
      <c r="U357" s="1">
        <v>0</v>
      </c>
      <c r="V357" s="1">
        <v>1160000</v>
      </c>
      <c r="W357" s="1">
        <v>420000</v>
      </c>
      <c r="X357" s="1" t="s">
        <v>73</v>
      </c>
      <c r="Y357" s="1" t="s">
        <v>262</v>
      </c>
      <c r="Z357" s="1" t="s">
        <v>2142</v>
      </c>
      <c r="AA357" s="1" t="s">
        <v>484</v>
      </c>
      <c r="AB357" s="1" t="s">
        <v>75</v>
      </c>
      <c r="AC357" s="1"/>
      <c r="AD357" s="1" t="s">
        <v>125</v>
      </c>
      <c r="AE357" s="1" t="s">
        <v>65</v>
      </c>
      <c r="AF357" s="79">
        <v>45307</v>
      </c>
      <c r="AG357" s="1"/>
      <c r="AH357" s="79"/>
      <c r="AI357" s="1"/>
      <c r="AJ357" s="79"/>
      <c r="AK357" s="1"/>
      <c r="AL357" s="79"/>
      <c r="AM357" s="1"/>
      <c r="AN357" s="79"/>
      <c r="AO357" s="1" t="s">
        <v>2143</v>
      </c>
      <c r="AP357" s="1"/>
      <c r="AQ357" s="1" t="s">
        <v>263</v>
      </c>
      <c r="AR357" s="1">
        <v>1200001</v>
      </c>
      <c r="AS357" s="1" t="s">
        <v>95</v>
      </c>
      <c r="AT357" s="1" t="s">
        <v>1812</v>
      </c>
      <c r="AU357" s="1">
        <v>4</v>
      </c>
      <c r="AV357" s="1">
        <v>0</v>
      </c>
      <c r="AW357" s="1">
        <v>4</v>
      </c>
      <c r="AX357" s="1">
        <v>0</v>
      </c>
      <c r="AY357" s="1">
        <v>0.66666666666666663</v>
      </c>
      <c r="AZ357" s="1" t="s">
        <v>194</v>
      </c>
      <c r="BA357" s="1">
        <v>8</v>
      </c>
      <c r="BB357" s="1">
        <v>0</v>
      </c>
      <c r="BC357" s="1">
        <v>16</v>
      </c>
      <c r="BD357" s="1">
        <v>0.66666666666666663</v>
      </c>
      <c r="BE357" s="1">
        <v>-32343</v>
      </c>
      <c r="BF357" s="1">
        <v>0.66666666666666663</v>
      </c>
      <c r="BG357" s="1">
        <v>49</v>
      </c>
      <c r="BH357" s="1" t="s">
        <v>600</v>
      </c>
      <c r="BI357" s="1" t="b">
        <v>1</v>
      </c>
      <c r="BJ357" s="1" t="b">
        <v>1</v>
      </c>
      <c r="BK357" s="1">
        <v>-45307.346551655093</v>
      </c>
      <c r="BL357" s="1">
        <v>-32344.333333333332</v>
      </c>
      <c r="BM357" s="1" t="s">
        <v>266</v>
      </c>
      <c r="BN357" s="1"/>
      <c r="BO357" s="1" t="s">
        <v>3804</v>
      </c>
      <c r="BP357" s="1" t="s">
        <v>182</v>
      </c>
    </row>
    <row r="358" spans="1:68" x14ac:dyDescent="0.25">
      <c r="A358" s="1">
        <v>18152</v>
      </c>
      <c r="B358" s="1">
        <v>52972403</v>
      </c>
      <c r="C358" s="1" t="s">
        <v>65</v>
      </c>
      <c r="D358" s="1" t="s">
        <v>1291</v>
      </c>
      <c r="E358" s="1">
        <v>52272753</v>
      </c>
      <c r="F358" s="1" t="s">
        <v>149</v>
      </c>
      <c r="G358" s="1">
        <v>1200001</v>
      </c>
      <c r="H358" s="1" t="s">
        <v>110</v>
      </c>
      <c r="I358" s="1" t="s">
        <v>259</v>
      </c>
      <c r="J358" s="1" t="s">
        <v>948</v>
      </c>
      <c r="K358" s="2">
        <v>45307.348449074074</v>
      </c>
      <c r="L358" s="1" t="s">
        <v>176</v>
      </c>
      <c r="M358" s="1">
        <v>4</v>
      </c>
      <c r="N358" s="1" t="s">
        <v>70</v>
      </c>
      <c r="O358" s="1" t="s">
        <v>71</v>
      </c>
      <c r="P358" s="1" t="s">
        <v>177</v>
      </c>
      <c r="Q358" s="1" t="s">
        <v>73</v>
      </c>
      <c r="R358" s="1" t="s">
        <v>73</v>
      </c>
      <c r="S358" s="1">
        <v>0</v>
      </c>
      <c r="T358" s="1">
        <v>0</v>
      </c>
      <c r="U358" s="1">
        <v>0</v>
      </c>
      <c r="V358" s="1">
        <v>1160000</v>
      </c>
      <c r="W358" s="1">
        <v>0</v>
      </c>
      <c r="X358" s="1" t="s">
        <v>73</v>
      </c>
      <c r="Y358" s="1" t="s">
        <v>262</v>
      </c>
      <c r="Z358" s="1" t="s">
        <v>2144</v>
      </c>
      <c r="AA358" s="1"/>
      <c r="AB358" s="1" t="s">
        <v>75</v>
      </c>
      <c r="AC358" s="1"/>
      <c r="AD358" s="1" t="s">
        <v>125</v>
      </c>
      <c r="AE358" s="1" t="s">
        <v>65</v>
      </c>
      <c r="AF358" s="79">
        <v>45307</v>
      </c>
      <c r="AG358" s="1"/>
      <c r="AH358" s="79"/>
      <c r="AI358" s="1"/>
      <c r="AJ358" s="79"/>
      <c r="AK358" s="1"/>
      <c r="AL358" s="79"/>
      <c r="AM358" s="1"/>
      <c r="AN358" s="79"/>
      <c r="AO358" s="1" t="s">
        <v>2145</v>
      </c>
      <c r="AP358" s="1"/>
      <c r="AQ358" s="1" t="s">
        <v>263</v>
      </c>
      <c r="AR358" s="1">
        <v>1200001</v>
      </c>
      <c r="AS358" s="1">
        <v>0</v>
      </c>
      <c r="AT358" s="1" t="s">
        <v>1812</v>
      </c>
      <c r="AU358" s="1">
        <v>4</v>
      </c>
      <c r="AV358" s="1">
        <v>0</v>
      </c>
      <c r="AW358" s="1">
        <v>4</v>
      </c>
      <c r="AX358" s="1">
        <v>0</v>
      </c>
      <c r="AY358" s="1">
        <v>0.66666666666666663</v>
      </c>
      <c r="AZ358" s="1" t="s">
        <v>194</v>
      </c>
      <c r="BA358" s="1">
        <v>8</v>
      </c>
      <c r="BB358" s="1">
        <v>0</v>
      </c>
      <c r="BC358" s="1">
        <v>16</v>
      </c>
      <c r="BD358" s="1">
        <v>0.66666666666666663</v>
      </c>
      <c r="BE358" s="1">
        <v>-32343</v>
      </c>
      <c r="BF358" s="1">
        <v>0.66666666666666663</v>
      </c>
      <c r="BG358" s="1">
        <v>49</v>
      </c>
      <c r="BH358" s="1" t="s">
        <v>600</v>
      </c>
      <c r="BI358" s="1" t="b">
        <v>1</v>
      </c>
      <c r="BJ358" s="1" t="b">
        <v>1</v>
      </c>
      <c r="BK358" s="1">
        <v>-45307.348450578706</v>
      </c>
      <c r="BL358" s="1">
        <v>-32344.333333333332</v>
      </c>
      <c r="BM358" s="1" t="s">
        <v>265</v>
      </c>
      <c r="BN358" s="1"/>
      <c r="BO358" s="1" t="s">
        <v>3805</v>
      </c>
      <c r="BP358" s="1" t="s">
        <v>176</v>
      </c>
    </row>
    <row r="359" spans="1:68" x14ac:dyDescent="0.25">
      <c r="A359" s="1">
        <v>18153</v>
      </c>
      <c r="B359" s="1">
        <v>52972403</v>
      </c>
      <c r="C359" s="1" t="s">
        <v>65</v>
      </c>
      <c r="D359" s="1" t="s">
        <v>1291</v>
      </c>
      <c r="E359" s="1"/>
      <c r="F359" s="1"/>
      <c r="G359" s="1">
        <v>1056001</v>
      </c>
      <c r="H359" s="1" t="s">
        <v>110</v>
      </c>
      <c r="I359" s="1" t="s">
        <v>133</v>
      </c>
      <c r="J359" s="1" t="s">
        <v>140</v>
      </c>
      <c r="K359" s="2">
        <v>45307.391921296294</v>
      </c>
      <c r="L359" s="1" t="s">
        <v>157</v>
      </c>
      <c r="M359" s="1">
        <v>1</v>
      </c>
      <c r="N359" s="1" t="s">
        <v>70</v>
      </c>
      <c r="O359" s="1" t="s">
        <v>71</v>
      </c>
      <c r="P359" s="1" t="s">
        <v>88</v>
      </c>
      <c r="Q359" s="1" t="s">
        <v>73</v>
      </c>
      <c r="R359" s="1" t="s">
        <v>73</v>
      </c>
      <c r="S359" s="1">
        <v>0</v>
      </c>
      <c r="T359" s="1">
        <v>0</v>
      </c>
      <c r="U359" s="1">
        <v>0</v>
      </c>
      <c r="V359" s="1">
        <v>2630500</v>
      </c>
      <c r="W359" s="1">
        <v>0</v>
      </c>
      <c r="X359" s="1" t="s">
        <v>73</v>
      </c>
      <c r="Y359" s="1" t="s">
        <v>89</v>
      </c>
      <c r="Z359" s="1" t="s">
        <v>2146</v>
      </c>
      <c r="AA359" s="1" t="s">
        <v>136</v>
      </c>
      <c r="AB359" s="1" t="s">
        <v>1265</v>
      </c>
      <c r="AC359" s="1"/>
      <c r="AD359" s="1" t="s">
        <v>125</v>
      </c>
      <c r="AE359" s="1" t="s">
        <v>65</v>
      </c>
      <c r="AF359" s="79">
        <v>45307</v>
      </c>
      <c r="AG359" s="1"/>
      <c r="AH359" s="79"/>
      <c r="AI359" s="1"/>
      <c r="AJ359" s="79"/>
      <c r="AK359" s="1"/>
      <c r="AL359" s="79"/>
      <c r="AM359" s="1"/>
      <c r="AN359" s="79"/>
      <c r="AO359" s="1" t="s">
        <v>2147</v>
      </c>
      <c r="AP359" s="1"/>
      <c r="AQ359" s="1" t="s">
        <v>93</v>
      </c>
      <c r="AR359" s="1">
        <v>1517001</v>
      </c>
      <c r="AS359" s="1" t="s">
        <v>4236</v>
      </c>
      <c r="AT359" s="1" t="s">
        <v>1812</v>
      </c>
      <c r="AU359" s="1">
        <v>1</v>
      </c>
      <c r="AV359" s="1">
        <v>0</v>
      </c>
      <c r="AW359" s="1">
        <v>1</v>
      </c>
      <c r="AX359" s="1">
        <v>0</v>
      </c>
      <c r="AY359" s="1">
        <v>0.625</v>
      </c>
      <c r="AZ359" s="1" t="s">
        <v>930</v>
      </c>
      <c r="BA359" s="1">
        <v>9</v>
      </c>
      <c r="BB359" s="1">
        <v>0</v>
      </c>
      <c r="BC359" s="1">
        <v>15</v>
      </c>
      <c r="BD359" s="1">
        <v>0.625</v>
      </c>
      <c r="BE359" s="1">
        <v>-32343</v>
      </c>
      <c r="BF359" s="1">
        <v>0.625</v>
      </c>
      <c r="BG359" s="1">
        <v>49</v>
      </c>
      <c r="BH359" s="1" t="s">
        <v>600</v>
      </c>
      <c r="BI359" s="1" t="b">
        <v>1</v>
      </c>
      <c r="BJ359" s="1" t="b">
        <v>0</v>
      </c>
      <c r="BK359" s="1">
        <v>-45307.391921875002</v>
      </c>
      <c r="BL359" s="1">
        <v>-32344.375</v>
      </c>
      <c r="BM359" s="1" t="s">
        <v>163</v>
      </c>
      <c r="BN359" s="1"/>
      <c r="BO359" s="1" t="s">
        <v>3806</v>
      </c>
      <c r="BP359" s="1" t="s">
        <v>157</v>
      </c>
    </row>
    <row r="360" spans="1:68" x14ac:dyDescent="0.25">
      <c r="A360" s="1">
        <v>18154</v>
      </c>
      <c r="B360" s="1">
        <v>52972403</v>
      </c>
      <c r="C360" s="1" t="s">
        <v>65</v>
      </c>
      <c r="D360" s="1" t="s">
        <v>80</v>
      </c>
      <c r="E360" s="1">
        <v>52272753</v>
      </c>
      <c r="F360" s="1" t="s">
        <v>149</v>
      </c>
      <c r="G360" s="1">
        <v>1199001</v>
      </c>
      <c r="H360" s="1" t="s">
        <v>110</v>
      </c>
      <c r="I360" s="1" t="s">
        <v>248</v>
      </c>
      <c r="J360" s="1" t="s">
        <v>249</v>
      </c>
      <c r="K360" s="2">
        <v>45307.401493055557</v>
      </c>
      <c r="L360" s="1" t="s">
        <v>516</v>
      </c>
      <c r="M360" s="1">
        <v>12</v>
      </c>
      <c r="N360" s="1" t="s">
        <v>70</v>
      </c>
      <c r="O360" s="1" t="s">
        <v>71</v>
      </c>
      <c r="P360" s="1" t="s">
        <v>177</v>
      </c>
      <c r="Q360" s="1" t="s">
        <v>73</v>
      </c>
      <c r="R360" s="1" t="s">
        <v>73</v>
      </c>
      <c r="S360" s="1">
        <v>0</v>
      </c>
      <c r="T360" s="1">
        <v>0</v>
      </c>
      <c r="U360" s="1">
        <v>0</v>
      </c>
      <c r="V360" s="1">
        <v>1160000</v>
      </c>
      <c r="W360" s="1">
        <v>512000</v>
      </c>
      <c r="X360" s="1" t="s">
        <v>73</v>
      </c>
      <c r="Y360" s="1" t="s">
        <v>74</v>
      </c>
      <c r="Z360" s="1" t="s">
        <v>949</v>
      </c>
      <c r="AA360" s="1" t="s">
        <v>484</v>
      </c>
      <c r="AB360" s="1" t="s">
        <v>75</v>
      </c>
      <c r="AC360" s="1"/>
      <c r="AD360" s="1"/>
      <c r="AE360" s="1" t="s">
        <v>65</v>
      </c>
      <c r="AF360" s="79">
        <v>45307</v>
      </c>
      <c r="AG360" s="1" t="s">
        <v>125</v>
      </c>
      <c r="AH360" s="79">
        <v>45309</v>
      </c>
      <c r="AI360" s="1" t="s">
        <v>149</v>
      </c>
      <c r="AJ360" s="79">
        <v>45312</v>
      </c>
      <c r="AK360" s="1"/>
      <c r="AL360" s="79"/>
      <c r="AM360" s="1" t="s">
        <v>149</v>
      </c>
      <c r="AN360" s="79">
        <v>45312</v>
      </c>
      <c r="AO360" s="1" t="s">
        <v>703</v>
      </c>
      <c r="AP360" s="1"/>
      <c r="AQ360" s="1" t="s">
        <v>77</v>
      </c>
      <c r="AR360" s="1">
        <v>1199001</v>
      </c>
      <c r="AS360" s="1">
        <v>0</v>
      </c>
      <c r="AT360" s="1" t="s">
        <v>85</v>
      </c>
      <c r="AU360" s="1">
        <v>12</v>
      </c>
      <c r="AV360" s="1">
        <v>12</v>
      </c>
      <c r="AW360" s="1">
        <v>0</v>
      </c>
      <c r="AX360" s="1">
        <v>2.3762420601851773</v>
      </c>
      <c r="AY360" s="1">
        <v>3.4583333333333335</v>
      </c>
      <c r="AZ360" s="1" t="s">
        <v>683</v>
      </c>
      <c r="BA360" s="1">
        <v>9</v>
      </c>
      <c r="BB360" s="1">
        <v>20</v>
      </c>
      <c r="BC360" s="1">
        <v>11</v>
      </c>
      <c r="BD360" s="1">
        <v>0.45833333333333331</v>
      </c>
      <c r="BE360" s="1">
        <v>4</v>
      </c>
      <c r="BF360" s="1">
        <v>3.4583333333333335</v>
      </c>
      <c r="BG360" s="1">
        <v>49</v>
      </c>
      <c r="BH360" s="1" t="s">
        <v>600</v>
      </c>
      <c r="BI360" s="1" t="b">
        <v>1</v>
      </c>
      <c r="BJ360" s="1" t="b">
        <v>1</v>
      </c>
      <c r="BK360" s="1">
        <v>5.4694182870371151</v>
      </c>
      <c r="BL360" s="1">
        <v>3.4583333333333335</v>
      </c>
      <c r="BM360" s="1" t="s">
        <v>519</v>
      </c>
      <c r="BN360" s="1"/>
      <c r="BO360" s="1" t="s">
        <v>3807</v>
      </c>
      <c r="BP360" s="1" t="s">
        <v>516</v>
      </c>
    </row>
    <row r="361" spans="1:68" x14ac:dyDescent="0.25">
      <c r="A361" s="1">
        <v>18155</v>
      </c>
      <c r="B361" s="1">
        <v>52972403</v>
      </c>
      <c r="C361" s="1" t="s">
        <v>65</v>
      </c>
      <c r="D361" s="1" t="s">
        <v>80</v>
      </c>
      <c r="E361" s="1">
        <v>52272753</v>
      </c>
      <c r="F361" s="1" t="s">
        <v>149</v>
      </c>
      <c r="G361" s="1">
        <v>1199001</v>
      </c>
      <c r="H361" s="1" t="s">
        <v>110</v>
      </c>
      <c r="I361" s="1" t="s">
        <v>248</v>
      </c>
      <c r="J361" s="1" t="s">
        <v>249</v>
      </c>
      <c r="K361" s="2">
        <v>45307.401620370372</v>
      </c>
      <c r="L361" s="1" t="s">
        <v>684</v>
      </c>
      <c r="M361" s="1">
        <v>12</v>
      </c>
      <c r="N361" s="1" t="s">
        <v>70</v>
      </c>
      <c r="O361" s="1" t="s">
        <v>71</v>
      </c>
      <c r="P361" s="1" t="s">
        <v>177</v>
      </c>
      <c r="Q361" s="1" t="s">
        <v>73</v>
      </c>
      <c r="R361" s="1" t="s">
        <v>73</v>
      </c>
      <c r="S361" s="1">
        <v>0</v>
      </c>
      <c r="T361" s="1">
        <v>0</v>
      </c>
      <c r="U361" s="1">
        <v>0</v>
      </c>
      <c r="V361" s="1">
        <v>1160000</v>
      </c>
      <c r="W361" s="1">
        <v>0</v>
      </c>
      <c r="X361" s="1" t="s">
        <v>73</v>
      </c>
      <c r="Y361" s="1" t="s">
        <v>74</v>
      </c>
      <c r="Z361" s="1" t="s">
        <v>950</v>
      </c>
      <c r="AA361" s="1"/>
      <c r="AB361" s="1" t="s">
        <v>75</v>
      </c>
      <c r="AC361" s="1"/>
      <c r="AD361" s="1"/>
      <c r="AE361" s="1" t="s">
        <v>65</v>
      </c>
      <c r="AF361" s="79">
        <v>45307</v>
      </c>
      <c r="AG361" s="1" t="s">
        <v>125</v>
      </c>
      <c r="AH361" s="79">
        <v>45309</v>
      </c>
      <c r="AI361" s="1" t="s">
        <v>149</v>
      </c>
      <c r="AJ361" s="79">
        <v>45310</v>
      </c>
      <c r="AK361" s="1"/>
      <c r="AL361" s="79"/>
      <c r="AM361" s="1" t="s">
        <v>149</v>
      </c>
      <c r="AN361" s="79">
        <v>45312</v>
      </c>
      <c r="AO361" s="1" t="s">
        <v>704</v>
      </c>
      <c r="AP361" s="1"/>
      <c r="AQ361" s="1" t="s">
        <v>77</v>
      </c>
      <c r="AR361" s="1">
        <v>1199001</v>
      </c>
      <c r="AS361" s="1">
        <v>0</v>
      </c>
      <c r="AT361" s="1" t="s">
        <v>85</v>
      </c>
      <c r="AU361" s="1">
        <v>12</v>
      </c>
      <c r="AV361" s="1">
        <v>12</v>
      </c>
      <c r="AW361" s="1">
        <v>0</v>
      </c>
      <c r="AX361" s="1">
        <v>2.3788636921308353</v>
      </c>
      <c r="AY361" s="1">
        <v>3.4583333333333335</v>
      </c>
      <c r="AZ361" s="1" t="s">
        <v>683</v>
      </c>
      <c r="BA361" s="1">
        <v>9</v>
      </c>
      <c r="BB361" s="1">
        <v>20</v>
      </c>
      <c r="BC361" s="1">
        <v>11</v>
      </c>
      <c r="BD361" s="1">
        <v>0.45833333333333331</v>
      </c>
      <c r="BE361" s="1">
        <v>4</v>
      </c>
      <c r="BF361" s="1">
        <v>3.4583333333333335</v>
      </c>
      <c r="BG361" s="1">
        <v>49</v>
      </c>
      <c r="BH361" s="1" t="s">
        <v>600</v>
      </c>
      <c r="BI361" s="1" t="b">
        <v>1</v>
      </c>
      <c r="BJ361" s="1" t="b">
        <v>1</v>
      </c>
      <c r="BK361" s="1">
        <v>5.471297141200921</v>
      </c>
      <c r="BL361" s="1">
        <v>3.4583333333333335</v>
      </c>
      <c r="BM361" s="1" t="s">
        <v>688</v>
      </c>
      <c r="BN361" s="1"/>
      <c r="BO361" s="1" t="s">
        <v>3808</v>
      </c>
      <c r="BP361" s="1" t="s">
        <v>684</v>
      </c>
    </row>
    <row r="362" spans="1:68" x14ac:dyDescent="0.25">
      <c r="A362" s="1">
        <v>18156</v>
      </c>
      <c r="B362" s="1">
        <v>52972403</v>
      </c>
      <c r="C362" s="1" t="s">
        <v>65</v>
      </c>
      <c r="D362" s="1" t="s">
        <v>80</v>
      </c>
      <c r="E362" s="1">
        <v>52272753</v>
      </c>
      <c r="F362" s="1" t="s">
        <v>149</v>
      </c>
      <c r="G362" s="1">
        <v>1199001</v>
      </c>
      <c r="H362" s="1" t="s">
        <v>110</v>
      </c>
      <c r="I362" s="1" t="s">
        <v>248</v>
      </c>
      <c r="J362" s="1" t="s">
        <v>249</v>
      </c>
      <c r="K362" s="2">
        <v>45307.401782407411</v>
      </c>
      <c r="L362" s="1" t="s">
        <v>689</v>
      </c>
      <c r="M362" s="1">
        <v>6</v>
      </c>
      <c r="N362" s="1" t="s">
        <v>70</v>
      </c>
      <c r="O362" s="1" t="s">
        <v>71</v>
      </c>
      <c r="P362" s="1" t="s">
        <v>177</v>
      </c>
      <c r="Q362" s="1" t="s">
        <v>73</v>
      </c>
      <c r="R362" s="1" t="s">
        <v>73</v>
      </c>
      <c r="S362" s="1">
        <v>0</v>
      </c>
      <c r="T362" s="1">
        <v>0</v>
      </c>
      <c r="U362" s="1">
        <v>0</v>
      </c>
      <c r="V362" s="1">
        <v>1160000</v>
      </c>
      <c r="W362" s="1">
        <v>320000</v>
      </c>
      <c r="X362" s="1" t="s">
        <v>73</v>
      </c>
      <c r="Y362" s="1" t="s">
        <v>74</v>
      </c>
      <c r="Z362" s="1" t="s">
        <v>951</v>
      </c>
      <c r="AA362" s="1" t="s">
        <v>484</v>
      </c>
      <c r="AB362" s="1" t="s">
        <v>75</v>
      </c>
      <c r="AC362" s="1"/>
      <c r="AD362" s="1"/>
      <c r="AE362" s="1" t="s">
        <v>65</v>
      </c>
      <c r="AF362" s="79">
        <v>45307</v>
      </c>
      <c r="AG362" s="1" t="s">
        <v>125</v>
      </c>
      <c r="AH362" s="79">
        <v>45309</v>
      </c>
      <c r="AI362" s="1" t="s">
        <v>149</v>
      </c>
      <c r="AJ362" s="79">
        <v>45310</v>
      </c>
      <c r="AK362" s="1"/>
      <c r="AL362" s="79"/>
      <c r="AM362" s="1" t="s">
        <v>149</v>
      </c>
      <c r="AN362" s="79">
        <v>45310</v>
      </c>
      <c r="AO362" s="1" t="s">
        <v>705</v>
      </c>
      <c r="AP362" s="1"/>
      <c r="AQ362" s="1" t="s">
        <v>77</v>
      </c>
      <c r="AR362" s="1">
        <v>1199001</v>
      </c>
      <c r="AS362" s="1">
        <v>0</v>
      </c>
      <c r="AT362" s="1" t="s">
        <v>85</v>
      </c>
      <c r="AU362" s="1">
        <v>6</v>
      </c>
      <c r="AV362" s="1">
        <v>6</v>
      </c>
      <c r="AW362" s="1">
        <v>0</v>
      </c>
      <c r="AX362" s="1">
        <v>2.3804884722194402</v>
      </c>
      <c r="AY362" s="1">
        <v>3.1666666666666665</v>
      </c>
      <c r="AZ362" s="1" t="s">
        <v>683</v>
      </c>
      <c r="BA362" s="1">
        <v>9</v>
      </c>
      <c r="BB362" s="1">
        <v>13</v>
      </c>
      <c r="BC362" s="1">
        <v>4</v>
      </c>
      <c r="BD362" s="1">
        <v>0.16666666666666666</v>
      </c>
      <c r="BE362" s="1">
        <v>4</v>
      </c>
      <c r="BF362" s="1">
        <v>3.1666666666666665</v>
      </c>
      <c r="BG362" s="1">
        <v>49</v>
      </c>
      <c r="BH362" s="1" t="s">
        <v>600</v>
      </c>
      <c r="BI362" s="1" t="b">
        <v>1</v>
      </c>
      <c r="BJ362" s="1" t="b">
        <v>1</v>
      </c>
      <c r="BK362" s="1">
        <v>3.1502804398114677</v>
      </c>
      <c r="BL362" s="1">
        <v>3.1666666666666665</v>
      </c>
      <c r="BM362" s="1" t="s">
        <v>692</v>
      </c>
      <c r="BN362" s="1"/>
      <c r="BO362" s="1" t="s">
        <v>3809</v>
      </c>
      <c r="BP362" s="1" t="s">
        <v>689</v>
      </c>
    </row>
    <row r="363" spans="1:68" x14ac:dyDescent="0.25">
      <c r="A363" s="1">
        <v>18157</v>
      </c>
      <c r="B363" s="1">
        <v>52972403</v>
      </c>
      <c r="C363" s="1" t="s">
        <v>65</v>
      </c>
      <c r="D363" s="1" t="s">
        <v>80</v>
      </c>
      <c r="E363" s="1">
        <v>52272753</v>
      </c>
      <c r="F363" s="1" t="s">
        <v>149</v>
      </c>
      <c r="G363" s="1">
        <v>1199001</v>
      </c>
      <c r="H363" s="1" t="s">
        <v>110</v>
      </c>
      <c r="I363" s="1" t="s">
        <v>248</v>
      </c>
      <c r="J363" s="1" t="s">
        <v>249</v>
      </c>
      <c r="K363" s="2">
        <v>45307.401863425926</v>
      </c>
      <c r="L363" s="1" t="s">
        <v>693</v>
      </c>
      <c r="M363" s="1">
        <v>18</v>
      </c>
      <c r="N363" s="1" t="s">
        <v>70</v>
      </c>
      <c r="O363" s="1" t="s">
        <v>71</v>
      </c>
      <c r="P363" s="1" t="s">
        <v>177</v>
      </c>
      <c r="Q363" s="1" t="s">
        <v>73</v>
      </c>
      <c r="R363" s="1" t="s">
        <v>73</v>
      </c>
      <c r="S363" s="1">
        <v>0</v>
      </c>
      <c r="T363" s="1">
        <v>0</v>
      </c>
      <c r="U363" s="1">
        <v>0</v>
      </c>
      <c r="V363" s="1">
        <v>1160000</v>
      </c>
      <c r="W363" s="1">
        <v>0</v>
      </c>
      <c r="X363" s="1" t="s">
        <v>73</v>
      </c>
      <c r="Y363" s="1" t="s">
        <v>74</v>
      </c>
      <c r="Z363" s="1" t="s">
        <v>952</v>
      </c>
      <c r="AA363" s="1"/>
      <c r="AB363" s="1" t="s">
        <v>75</v>
      </c>
      <c r="AC363" s="1"/>
      <c r="AD363" s="1"/>
      <c r="AE363" s="1" t="s">
        <v>65</v>
      </c>
      <c r="AF363" s="79">
        <v>45307</v>
      </c>
      <c r="AG363" s="1" t="s">
        <v>125</v>
      </c>
      <c r="AH363" s="79">
        <v>45309</v>
      </c>
      <c r="AI363" s="1" t="s">
        <v>149</v>
      </c>
      <c r="AJ363" s="79">
        <v>45310</v>
      </c>
      <c r="AK363" s="1"/>
      <c r="AL363" s="79"/>
      <c r="AM363" s="1" t="s">
        <v>149</v>
      </c>
      <c r="AN363" s="79">
        <v>45310</v>
      </c>
      <c r="AO363" s="1" t="s">
        <v>706</v>
      </c>
      <c r="AP363" s="1"/>
      <c r="AQ363" s="1" t="s">
        <v>77</v>
      </c>
      <c r="AR363" s="1">
        <v>1199001</v>
      </c>
      <c r="AS363" s="1">
        <v>0</v>
      </c>
      <c r="AT363" s="1" t="s">
        <v>85</v>
      </c>
      <c r="AU363" s="1">
        <v>18</v>
      </c>
      <c r="AV363" s="1">
        <v>18</v>
      </c>
      <c r="AW363" s="1">
        <v>0</v>
      </c>
      <c r="AX363" s="1">
        <v>2.3815552083324292</v>
      </c>
      <c r="AY363" s="1">
        <v>3.1666666666666665</v>
      </c>
      <c r="AZ363" s="1" t="s">
        <v>683</v>
      </c>
      <c r="BA363" s="1">
        <v>9</v>
      </c>
      <c r="BB363" s="1">
        <v>13</v>
      </c>
      <c r="BC363" s="1">
        <v>4</v>
      </c>
      <c r="BD363" s="1">
        <v>0.16666666666666666</v>
      </c>
      <c r="BE363" s="1">
        <v>4</v>
      </c>
      <c r="BF363" s="1">
        <v>3.1666666666666665</v>
      </c>
      <c r="BG363" s="1">
        <v>49</v>
      </c>
      <c r="BH363" s="1" t="s">
        <v>600</v>
      </c>
      <c r="BI363" s="1" t="b">
        <v>1</v>
      </c>
      <c r="BJ363" s="1" t="b">
        <v>1</v>
      </c>
      <c r="BK363" s="1">
        <v>3.1531089120326214</v>
      </c>
      <c r="BL363" s="1">
        <v>3.1666666666666665</v>
      </c>
      <c r="BM363" s="1" t="s">
        <v>696</v>
      </c>
      <c r="BN363" s="1"/>
      <c r="BO363" s="1" t="s">
        <v>3810</v>
      </c>
      <c r="BP363" s="1" t="s">
        <v>693</v>
      </c>
    </row>
    <row r="364" spans="1:68" x14ac:dyDescent="0.25">
      <c r="A364" s="1">
        <v>18158</v>
      </c>
      <c r="B364" s="1">
        <v>52972403</v>
      </c>
      <c r="C364" s="1" t="s">
        <v>65</v>
      </c>
      <c r="D364" s="1" t="s">
        <v>80</v>
      </c>
      <c r="E364" s="1">
        <v>52272753</v>
      </c>
      <c r="F364" s="1" t="s">
        <v>149</v>
      </c>
      <c r="G364" s="1">
        <v>1199001</v>
      </c>
      <c r="H364" s="1" t="s">
        <v>110</v>
      </c>
      <c r="I364" s="1" t="s">
        <v>248</v>
      </c>
      <c r="J364" s="1" t="s">
        <v>249</v>
      </c>
      <c r="K364" s="2">
        <v>45307.402094907404</v>
      </c>
      <c r="L364" s="1" t="s">
        <v>707</v>
      </c>
      <c r="M364" s="1">
        <v>1</v>
      </c>
      <c r="N364" s="1" t="s">
        <v>70</v>
      </c>
      <c r="O364" s="1" t="s">
        <v>71</v>
      </c>
      <c r="P364" s="1" t="s">
        <v>177</v>
      </c>
      <c r="Q364" s="1" t="s">
        <v>73</v>
      </c>
      <c r="R364" s="1" t="s">
        <v>73</v>
      </c>
      <c r="S364" s="1">
        <v>0</v>
      </c>
      <c r="T364" s="1">
        <v>0</v>
      </c>
      <c r="U364" s="1">
        <v>0</v>
      </c>
      <c r="V364" s="1">
        <v>1160000</v>
      </c>
      <c r="W364" s="1">
        <v>471200</v>
      </c>
      <c r="X364" s="1" t="s">
        <v>73</v>
      </c>
      <c r="Y364" s="1" t="s">
        <v>74</v>
      </c>
      <c r="Z364" s="1" t="s">
        <v>953</v>
      </c>
      <c r="AA364" s="1" t="s">
        <v>136</v>
      </c>
      <c r="AB364" s="1" t="s">
        <v>75</v>
      </c>
      <c r="AC364" s="1"/>
      <c r="AD364" s="1"/>
      <c r="AE364" s="1" t="s">
        <v>65</v>
      </c>
      <c r="AF364" s="79">
        <v>45307</v>
      </c>
      <c r="AG364" s="1" t="s">
        <v>125</v>
      </c>
      <c r="AH364" s="79">
        <v>45309</v>
      </c>
      <c r="AI364" s="1" t="s">
        <v>149</v>
      </c>
      <c r="AJ364" s="79">
        <v>45310</v>
      </c>
      <c r="AK364" s="1"/>
      <c r="AL364" s="79"/>
      <c r="AM364" s="1" t="s">
        <v>149</v>
      </c>
      <c r="AN364" s="79">
        <v>45310</v>
      </c>
      <c r="AO364" s="1" t="s">
        <v>708</v>
      </c>
      <c r="AP364" s="1"/>
      <c r="AQ364" s="1" t="s">
        <v>77</v>
      </c>
      <c r="AR364" s="1">
        <v>1199001</v>
      </c>
      <c r="AS364" s="1">
        <v>0</v>
      </c>
      <c r="AT364" s="1" t="s">
        <v>85</v>
      </c>
      <c r="AU364" s="1">
        <v>1</v>
      </c>
      <c r="AV364" s="1">
        <v>1</v>
      </c>
      <c r="AW364" s="1">
        <v>0</v>
      </c>
      <c r="AX364" s="1">
        <v>2.3858797453722218</v>
      </c>
      <c r="AY364" s="1">
        <v>3.125</v>
      </c>
      <c r="AZ364" s="1" t="s">
        <v>683</v>
      </c>
      <c r="BA364" s="1">
        <v>9</v>
      </c>
      <c r="BB364" s="1">
        <v>12</v>
      </c>
      <c r="BC364" s="1">
        <v>3</v>
      </c>
      <c r="BD364" s="1">
        <v>0.125</v>
      </c>
      <c r="BE364" s="1">
        <v>4</v>
      </c>
      <c r="BF364" s="1">
        <v>3.125</v>
      </c>
      <c r="BG364" s="1">
        <v>49</v>
      </c>
      <c r="BH364" s="1" t="s">
        <v>600</v>
      </c>
      <c r="BI364" s="1" t="b">
        <v>1</v>
      </c>
      <c r="BJ364" s="1" t="b">
        <v>1</v>
      </c>
      <c r="BK364" s="1">
        <v>3.1213326041688561</v>
      </c>
      <c r="BL364" s="1">
        <v>3.125</v>
      </c>
      <c r="BM364" s="1" t="s">
        <v>709</v>
      </c>
      <c r="BN364" s="1"/>
      <c r="BO364" s="1" t="s">
        <v>3811</v>
      </c>
      <c r="BP364" s="1" t="s">
        <v>707</v>
      </c>
    </row>
    <row r="365" spans="1:68" x14ac:dyDescent="0.25">
      <c r="A365" s="1">
        <v>18159</v>
      </c>
      <c r="B365" s="1">
        <v>52972403</v>
      </c>
      <c r="C365" s="1" t="s">
        <v>65</v>
      </c>
      <c r="D365" s="1" t="s">
        <v>80</v>
      </c>
      <c r="E365" s="1">
        <v>52272753</v>
      </c>
      <c r="F365" s="1" t="s">
        <v>149</v>
      </c>
      <c r="G365" s="1">
        <v>1199001</v>
      </c>
      <c r="H365" s="1" t="s">
        <v>110</v>
      </c>
      <c r="I365" s="1" t="s">
        <v>248</v>
      </c>
      <c r="J365" s="1" t="s">
        <v>249</v>
      </c>
      <c r="K365" s="2">
        <v>45307.40221064815</v>
      </c>
      <c r="L365" s="1" t="s">
        <v>710</v>
      </c>
      <c r="M365" s="1">
        <v>2</v>
      </c>
      <c r="N365" s="1" t="s">
        <v>70</v>
      </c>
      <c r="O365" s="1" t="s">
        <v>71</v>
      </c>
      <c r="P365" s="1" t="s">
        <v>177</v>
      </c>
      <c r="Q365" s="1" t="s">
        <v>73</v>
      </c>
      <c r="R365" s="1" t="s">
        <v>73</v>
      </c>
      <c r="S365" s="1">
        <v>0</v>
      </c>
      <c r="T365" s="1">
        <v>0</v>
      </c>
      <c r="U365" s="1">
        <v>0</v>
      </c>
      <c r="V365" s="1">
        <v>1160000</v>
      </c>
      <c r="W365" s="1">
        <v>110700</v>
      </c>
      <c r="X365" s="1" t="s">
        <v>73</v>
      </c>
      <c r="Y365" s="1" t="s">
        <v>74</v>
      </c>
      <c r="Z365" s="1" t="s">
        <v>954</v>
      </c>
      <c r="AA365" s="1" t="s">
        <v>711</v>
      </c>
      <c r="AB365" s="1" t="s">
        <v>75</v>
      </c>
      <c r="AC365" s="1"/>
      <c r="AD365" s="1"/>
      <c r="AE365" s="1" t="s">
        <v>65</v>
      </c>
      <c r="AF365" s="79">
        <v>45307</v>
      </c>
      <c r="AG365" s="1" t="s">
        <v>125</v>
      </c>
      <c r="AH365" s="79">
        <v>45309</v>
      </c>
      <c r="AI365" s="1" t="s">
        <v>149</v>
      </c>
      <c r="AJ365" s="79">
        <v>45310</v>
      </c>
      <c r="AK365" s="1"/>
      <c r="AL365" s="79"/>
      <c r="AM365" s="1" t="s">
        <v>149</v>
      </c>
      <c r="AN365" s="79">
        <v>45310</v>
      </c>
      <c r="AO365" s="1" t="s">
        <v>712</v>
      </c>
      <c r="AP365" s="1"/>
      <c r="AQ365" s="1" t="s">
        <v>77</v>
      </c>
      <c r="AR365" s="1">
        <v>1199001</v>
      </c>
      <c r="AS365" s="1">
        <v>0</v>
      </c>
      <c r="AT365" s="1" t="s">
        <v>85</v>
      </c>
      <c r="AU365" s="1">
        <v>2</v>
      </c>
      <c r="AV365" s="1">
        <v>2</v>
      </c>
      <c r="AW365" s="1">
        <v>0</v>
      </c>
      <c r="AX365" s="1">
        <v>2.3892425115773221</v>
      </c>
      <c r="AY365" s="1">
        <v>3.125</v>
      </c>
      <c r="AZ365" s="1" t="s">
        <v>683</v>
      </c>
      <c r="BA365" s="1">
        <v>9</v>
      </c>
      <c r="BB365" s="1">
        <v>12</v>
      </c>
      <c r="BC365" s="1">
        <v>3</v>
      </c>
      <c r="BD365" s="1">
        <v>0.125</v>
      </c>
      <c r="BE365" s="1">
        <v>4</v>
      </c>
      <c r="BF365" s="1">
        <v>3.125</v>
      </c>
      <c r="BG365" s="1">
        <v>49</v>
      </c>
      <c r="BH365" s="1" t="s">
        <v>600</v>
      </c>
      <c r="BI365" s="1" t="b">
        <v>1</v>
      </c>
      <c r="BJ365" s="1" t="b">
        <v>1</v>
      </c>
      <c r="BK365" s="1">
        <v>3.121671099543164</v>
      </c>
      <c r="BL365" s="1">
        <v>3.125</v>
      </c>
      <c r="BM365" s="1" t="s">
        <v>713</v>
      </c>
      <c r="BN365" s="1"/>
      <c r="BO365" s="1" t="s">
        <v>3812</v>
      </c>
      <c r="BP365" s="1" t="s">
        <v>710</v>
      </c>
    </row>
    <row r="366" spans="1:68" x14ac:dyDescent="0.25">
      <c r="A366" s="1">
        <v>18160</v>
      </c>
      <c r="B366" s="1">
        <v>52972403</v>
      </c>
      <c r="C366" s="1" t="s">
        <v>65</v>
      </c>
      <c r="D366" s="1" t="s">
        <v>1291</v>
      </c>
      <c r="E366" s="1">
        <v>80096369</v>
      </c>
      <c r="F366" s="1" t="s">
        <v>66</v>
      </c>
      <c r="G366" s="1">
        <v>89992</v>
      </c>
      <c r="H366" s="1" t="s">
        <v>67</v>
      </c>
      <c r="I366" s="1" t="s">
        <v>243</v>
      </c>
      <c r="J366" s="1" t="s">
        <v>244</v>
      </c>
      <c r="K366" s="2">
        <v>45309.611400462964</v>
      </c>
      <c r="L366" s="1" t="s">
        <v>127</v>
      </c>
      <c r="M366" s="1">
        <v>1</v>
      </c>
      <c r="N366" s="1" t="s">
        <v>70</v>
      </c>
      <c r="O366" s="1" t="s">
        <v>71</v>
      </c>
      <c r="P366" s="1" t="s">
        <v>88</v>
      </c>
      <c r="Q366" s="1" t="s">
        <v>73</v>
      </c>
      <c r="R366" s="1" t="s">
        <v>73</v>
      </c>
      <c r="S366" s="1">
        <v>0</v>
      </c>
      <c r="T366" s="1">
        <v>0</v>
      </c>
      <c r="U366" s="1">
        <v>0</v>
      </c>
      <c r="V366" s="1">
        <v>4115250</v>
      </c>
      <c r="W366" s="1">
        <v>1028850</v>
      </c>
      <c r="X366" s="1" t="s">
        <v>73</v>
      </c>
      <c r="Y366" s="1" t="s">
        <v>89</v>
      </c>
      <c r="Z366" s="1" t="s">
        <v>2148</v>
      </c>
      <c r="AA366" s="1" t="s">
        <v>956</v>
      </c>
      <c r="AB366" s="1" t="s">
        <v>957</v>
      </c>
      <c r="AC366" s="1"/>
      <c r="AD366" s="1" t="s">
        <v>125</v>
      </c>
      <c r="AE366" s="1" t="s">
        <v>65</v>
      </c>
      <c r="AF366" s="79">
        <v>45309</v>
      </c>
      <c r="AG366" s="1"/>
      <c r="AH366" s="79"/>
      <c r="AI366" s="1"/>
      <c r="AJ366" s="79"/>
      <c r="AK366" s="1"/>
      <c r="AL366" s="79"/>
      <c r="AM366" s="1"/>
      <c r="AN366" s="79"/>
      <c r="AO366" s="1" t="s">
        <v>2149</v>
      </c>
      <c r="AP366" s="1"/>
      <c r="AQ366" s="1" t="s">
        <v>93</v>
      </c>
      <c r="AR366" s="1">
        <v>89992</v>
      </c>
      <c r="AS366" s="1" t="s">
        <v>414</v>
      </c>
      <c r="AT366" s="1" t="s">
        <v>1812</v>
      </c>
      <c r="AU366" s="1">
        <v>1</v>
      </c>
      <c r="AV366" s="1">
        <v>0</v>
      </c>
      <c r="AW366" s="1">
        <v>1</v>
      </c>
      <c r="AX366" s="1">
        <v>0</v>
      </c>
      <c r="AY366" s="1">
        <v>0.41666666666666669</v>
      </c>
      <c r="AZ366" s="1" t="s">
        <v>279</v>
      </c>
      <c r="BA366" s="1">
        <v>14</v>
      </c>
      <c r="BB366" s="1">
        <v>0</v>
      </c>
      <c r="BC366" s="1">
        <v>10</v>
      </c>
      <c r="BD366" s="1">
        <v>0.41666666666666669</v>
      </c>
      <c r="BE366" s="1">
        <v>-32345</v>
      </c>
      <c r="BF366" s="1">
        <v>0.41666666666666669</v>
      </c>
      <c r="BG366" s="1">
        <v>47</v>
      </c>
      <c r="BH366" s="1" t="s">
        <v>600</v>
      </c>
      <c r="BI366" s="1" t="b">
        <v>1</v>
      </c>
      <c r="BJ366" s="1" t="b">
        <v>1</v>
      </c>
      <c r="BK366" s="1">
        <v>-45309.611408831021</v>
      </c>
      <c r="BL366" s="1">
        <v>-32346.583333333332</v>
      </c>
      <c r="BM366" s="1" t="s">
        <v>247</v>
      </c>
      <c r="BN366" s="1"/>
      <c r="BO366" s="1" t="s">
        <v>3813</v>
      </c>
      <c r="BP366" s="1" t="s">
        <v>127</v>
      </c>
    </row>
    <row r="367" spans="1:68" x14ac:dyDescent="0.25">
      <c r="A367" s="1">
        <v>18161</v>
      </c>
      <c r="B367" s="1">
        <v>52972403</v>
      </c>
      <c r="C367" s="1" t="s">
        <v>65</v>
      </c>
      <c r="D367" s="1" t="s">
        <v>80</v>
      </c>
      <c r="E367" s="1">
        <v>52272753</v>
      </c>
      <c r="F367" s="1" t="s">
        <v>149</v>
      </c>
      <c r="G367" s="1">
        <v>1200001</v>
      </c>
      <c r="H367" s="1" t="s">
        <v>110</v>
      </c>
      <c r="I367" s="1" t="s">
        <v>259</v>
      </c>
      <c r="J367" s="1" t="s">
        <v>948</v>
      </c>
      <c r="K367" s="2">
        <v>45310.297500000001</v>
      </c>
      <c r="L367" s="1" t="s">
        <v>942</v>
      </c>
      <c r="M367" s="1">
        <v>1</v>
      </c>
      <c r="N367" s="1" t="s">
        <v>70</v>
      </c>
      <c r="O367" s="1" t="s">
        <v>71</v>
      </c>
      <c r="P367" s="1" t="s">
        <v>177</v>
      </c>
      <c r="Q367" s="1" t="s">
        <v>73</v>
      </c>
      <c r="R367" s="1" t="s">
        <v>73</v>
      </c>
      <c r="S367" s="1">
        <v>0</v>
      </c>
      <c r="T367" s="1">
        <v>0</v>
      </c>
      <c r="U367" s="1">
        <v>0</v>
      </c>
      <c r="V367" s="1">
        <v>1300000</v>
      </c>
      <c r="W367" s="1">
        <v>561241</v>
      </c>
      <c r="X367" s="1" t="s">
        <v>73</v>
      </c>
      <c r="Y367" s="1" t="s">
        <v>262</v>
      </c>
      <c r="Z367" s="1" t="s">
        <v>981</v>
      </c>
      <c r="AA367" s="1" t="s">
        <v>271</v>
      </c>
      <c r="AB367" s="1" t="s">
        <v>75</v>
      </c>
      <c r="AC367" s="1"/>
      <c r="AD367" s="1"/>
      <c r="AE367" s="1" t="s">
        <v>65</v>
      </c>
      <c r="AF367" s="79">
        <v>45310</v>
      </c>
      <c r="AG367" s="1" t="s">
        <v>125</v>
      </c>
      <c r="AH367" s="79">
        <v>45313</v>
      </c>
      <c r="AI367" s="1" t="s">
        <v>149</v>
      </c>
      <c r="AJ367" s="79">
        <v>45316</v>
      </c>
      <c r="AK367" s="1"/>
      <c r="AL367" s="79"/>
      <c r="AM367" s="1" t="s">
        <v>149</v>
      </c>
      <c r="AN367" s="79">
        <v>45316</v>
      </c>
      <c r="AO367" s="1" t="s">
        <v>943</v>
      </c>
      <c r="AP367" s="1"/>
      <c r="AQ367" s="1" t="s">
        <v>263</v>
      </c>
      <c r="AR367" s="1">
        <v>1200001</v>
      </c>
      <c r="AS367" s="1">
        <v>0</v>
      </c>
      <c r="AT367" s="1" t="s">
        <v>85</v>
      </c>
      <c r="AU367" s="1">
        <v>1</v>
      </c>
      <c r="AV367" s="1">
        <v>1</v>
      </c>
      <c r="AW367" s="1">
        <v>0</v>
      </c>
      <c r="AX367" s="1">
        <v>3.1007031597182504</v>
      </c>
      <c r="AY367" s="1">
        <v>4.125</v>
      </c>
      <c r="AZ367" s="1" t="s">
        <v>194</v>
      </c>
      <c r="BA367" s="1">
        <v>7</v>
      </c>
      <c r="BB367" s="1">
        <v>10</v>
      </c>
      <c r="BC367" s="1">
        <v>3</v>
      </c>
      <c r="BD367" s="1">
        <v>0.125</v>
      </c>
      <c r="BE367" s="1">
        <v>5</v>
      </c>
      <c r="BF367" s="1">
        <v>4.125</v>
      </c>
      <c r="BG367" s="1">
        <v>46</v>
      </c>
      <c r="BH367" s="1" t="s">
        <v>600</v>
      </c>
      <c r="BI367" s="1" t="b">
        <v>1</v>
      </c>
      <c r="BJ367" s="1" t="b">
        <v>1</v>
      </c>
      <c r="BK367" s="1">
        <v>6.1262364583308226</v>
      </c>
      <c r="BL367" s="1">
        <v>4.125</v>
      </c>
      <c r="BM367" s="1" t="s">
        <v>944</v>
      </c>
      <c r="BN367" s="1"/>
      <c r="BO367" s="1" t="s">
        <v>3814</v>
      </c>
      <c r="BP367" s="1" t="s">
        <v>942</v>
      </c>
    </row>
    <row r="368" spans="1:68" x14ac:dyDescent="0.25">
      <c r="A368" s="1">
        <v>18162</v>
      </c>
      <c r="B368" s="1">
        <v>52972403</v>
      </c>
      <c r="C368" s="1" t="s">
        <v>65</v>
      </c>
      <c r="D368" s="1" t="s">
        <v>80</v>
      </c>
      <c r="E368" s="1">
        <v>79976737</v>
      </c>
      <c r="F368" s="1" t="s">
        <v>452</v>
      </c>
      <c r="G368" s="1">
        <v>8505</v>
      </c>
      <c r="H368" s="1" t="s">
        <v>232</v>
      </c>
      <c r="I368" s="1" t="s">
        <v>232</v>
      </c>
      <c r="J368" s="1" t="s">
        <v>453</v>
      </c>
      <c r="K368" s="2">
        <v>45310.305578703701</v>
      </c>
      <c r="L368" s="1" t="s">
        <v>1254</v>
      </c>
      <c r="M368" s="1">
        <v>1</v>
      </c>
      <c r="N368" s="1" t="s">
        <v>70</v>
      </c>
      <c r="O368" s="1" t="s">
        <v>71</v>
      </c>
      <c r="P368" s="1" t="s">
        <v>88</v>
      </c>
      <c r="Q368" s="1" t="s">
        <v>73</v>
      </c>
      <c r="R368" s="1" t="s">
        <v>73</v>
      </c>
      <c r="S368" s="1">
        <v>0</v>
      </c>
      <c r="T368" s="1">
        <v>0</v>
      </c>
      <c r="U368" s="1">
        <v>0</v>
      </c>
      <c r="V368" s="1">
        <v>1363500</v>
      </c>
      <c r="W368" s="1">
        <v>671000</v>
      </c>
      <c r="X368" s="1" t="s">
        <v>73</v>
      </c>
      <c r="Y368" s="1" t="s">
        <v>89</v>
      </c>
      <c r="Z368" s="1" t="s">
        <v>1255</v>
      </c>
      <c r="AA368" s="1" t="s">
        <v>136</v>
      </c>
      <c r="AB368" s="1" t="s">
        <v>1256</v>
      </c>
      <c r="AC368" s="1"/>
      <c r="AD368" s="1"/>
      <c r="AE368" s="1" t="s">
        <v>65</v>
      </c>
      <c r="AF368" s="79">
        <v>45310</v>
      </c>
      <c r="AG368" s="1" t="s">
        <v>125</v>
      </c>
      <c r="AH368" s="79">
        <v>45313</v>
      </c>
      <c r="AI368" s="1"/>
      <c r="AJ368" s="79"/>
      <c r="AK368" s="1"/>
      <c r="AL368" s="79"/>
      <c r="AM368" s="1" t="s">
        <v>452</v>
      </c>
      <c r="AN368" s="79">
        <v>45314</v>
      </c>
      <c r="AO368" s="1" t="s">
        <v>1257</v>
      </c>
      <c r="AP368" s="1"/>
      <c r="AQ368" s="1" t="s">
        <v>93</v>
      </c>
      <c r="AR368" s="1">
        <v>8505</v>
      </c>
      <c r="AS368" s="1" t="s">
        <v>4240</v>
      </c>
      <c r="AT368" s="1" t="s">
        <v>1812</v>
      </c>
      <c r="AU368" s="1">
        <v>1</v>
      </c>
      <c r="AV368" s="1">
        <v>0</v>
      </c>
      <c r="AW368" s="1">
        <v>1</v>
      </c>
      <c r="AX368" s="1">
        <v>3.1043421643480542</v>
      </c>
      <c r="AY368" s="1">
        <v>2.125</v>
      </c>
      <c r="AZ368" s="1" t="s">
        <v>916</v>
      </c>
      <c r="BA368" s="1">
        <v>7</v>
      </c>
      <c r="BB368" s="1">
        <v>10</v>
      </c>
      <c r="BC368" s="1">
        <v>3</v>
      </c>
      <c r="BD368" s="1">
        <v>0.125</v>
      </c>
      <c r="BE368" s="1">
        <v>3</v>
      </c>
      <c r="BF368" s="1">
        <v>2.125</v>
      </c>
      <c r="BG368" s="1">
        <v>46</v>
      </c>
      <c r="BH368" s="1" t="s">
        <v>600</v>
      </c>
      <c r="BI368" s="1" t="b">
        <v>1</v>
      </c>
      <c r="BJ368" s="1" t="b">
        <v>1</v>
      </c>
      <c r="BK368" s="1">
        <v>4.1193780439789407</v>
      </c>
      <c r="BL368" s="1">
        <v>2.125</v>
      </c>
      <c r="BM368" s="1" t="s">
        <v>1258</v>
      </c>
      <c r="BN368" s="1"/>
      <c r="BO368" s="1" t="s">
        <v>3815</v>
      </c>
      <c r="BP368" s="1" t="s">
        <v>1254</v>
      </c>
    </row>
    <row r="369" spans="1:68" x14ac:dyDescent="0.25">
      <c r="A369" s="1">
        <v>18163</v>
      </c>
      <c r="B369" s="1">
        <v>52972403</v>
      </c>
      <c r="C369" s="1" t="s">
        <v>65</v>
      </c>
      <c r="D369" s="1" t="s">
        <v>80</v>
      </c>
      <c r="E369" s="1">
        <v>80096369</v>
      </c>
      <c r="F369" s="1" t="s">
        <v>66</v>
      </c>
      <c r="G369" s="1">
        <v>89992</v>
      </c>
      <c r="H369" s="1" t="s">
        <v>67</v>
      </c>
      <c r="I369" s="1" t="s">
        <v>243</v>
      </c>
      <c r="J369" s="1" t="s">
        <v>244</v>
      </c>
      <c r="K369" s="2">
        <v>45310.468043981484</v>
      </c>
      <c r="L369" s="1" t="s">
        <v>127</v>
      </c>
      <c r="M369" s="1">
        <v>1</v>
      </c>
      <c r="N369" s="1" t="s">
        <v>70</v>
      </c>
      <c r="O369" s="1" t="s">
        <v>71</v>
      </c>
      <c r="P369" s="1" t="s">
        <v>88</v>
      </c>
      <c r="Q369" s="1" t="s">
        <v>73</v>
      </c>
      <c r="R369" s="1" t="s">
        <v>73</v>
      </c>
      <c r="S369" s="1">
        <v>0</v>
      </c>
      <c r="T369" s="1">
        <v>0</v>
      </c>
      <c r="U369" s="1">
        <v>0</v>
      </c>
      <c r="V369" s="1">
        <v>4115250</v>
      </c>
      <c r="W369" s="1">
        <v>1028850</v>
      </c>
      <c r="X369" s="1" t="s">
        <v>73</v>
      </c>
      <c r="Y369" s="1" t="s">
        <v>89</v>
      </c>
      <c r="Z369" s="1" t="s">
        <v>955</v>
      </c>
      <c r="AA369" s="1" t="s">
        <v>956</v>
      </c>
      <c r="AB369" s="1" t="s">
        <v>957</v>
      </c>
      <c r="AC369" s="1"/>
      <c r="AD369" s="1"/>
      <c r="AE369" s="1" t="s">
        <v>65</v>
      </c>
      <c r="AF369" s="79">
        <v>45310</v>
      </c>
      <c r="AG369" s="1" t="s">
        <v>125</v>
      </c>
      <c r="AH369" s="79">
        <v>45313</v>
      </c>
      <c r="AI369" s="1"/>
      <c r="AJ369" s="79"/>
      <c r="AK369" s="1"/>
      <c r="AL369" s="79"/>
      <c r="AM369" s="1" t="s">
        <v>66</v>
      </c>
      <c r="AN369" s="79">
        <v>45313</v>
      </c>
      <c r="AO369" s="1" t="s">
        <v>958</v>
      </c>
      <c r="AP369" s="1"/>
      <c r="AQ369" s="1" t="s">
        <v>93</v>
      </c>
      <c r="AR369" s="1">
        <v>89992</v>
      </c>
      <c r="AS369" s="1" t="s">
        <v>414</v>
      </c>
      <c r="AT369" s="1" t="s">
        <v>85</v>
      </c>
      <c r="AU369" s="1">
        <v>1</v>
      </c>
      <c r="AV369" s="1">
        <v>1</v>
      </c>
      <c r="AW369" s="1">
        <v>0</v>
      </c>
      <c r="AX369" s="1">
        <v>2.9475432870385703</v>
      </c>
      <c r="AY369" s="1">
        <v>1.3333333333333333</v>
      </c>
      <c r="AZ369" s="1" t="s">
        <v>279</v>
      </c>
      <c r="BA369" s="1">
        <v>11</v>
      </c>
      <c r="BB369" s="1">
        <v>19</v>
      </c>
      <c r="BC369" s="1">
        <v>8</v>
      </c>
      <c r="BD369" s="1">
        <v>0.33333333333333331</v>
      </c>
      <c r="BE369" s="1">
        <v>2</v>
      </c>
      <c r="BF369" s="1">
        <v>1.3333333333333333</v>
      </c>
      <c r="BG369" s="1">
        <v>46</v>
      </c>
      <c r="BH369" s="1" t="s">
        <v>600</v>
      </c>
      <c r="BI369" s="1" t="b">
        <v>1</v>
      </c>
      <c r="BJ369" s="1" t="b">
        <v>1</v>
      </c>
      <c r="BK369" s="1">
        <v>3.3486413194477791</v>
      </c>
      <c r="BL369" s="1">
        <v>1.3333333333333333</v>
      </c>
      <c r="BM369" s="1" t="s">
        <v>247</v>
      </c>
      <c r="BN369" s="1"/>
      <c r="BO369" s="1" t="s">
        <v>3816</v>
      </c>
      <c r="BP369" s="1" t="s">
        <v>127</v>
      </c>
    </row>
    <row r="370" spans="1:68" x14ac:dyDescent="0.25">
      <c r="A370" s="1">
        <v>18164</v>
      </c>
      <c r="B370" s="1">
        <v>52972403</v>
      </c>
      <c r="C370" s="1" t="s">
        <v>65</v>
      </c>
      <c r="D370" s="1" t="s">
        <v>1291</v>
      </c>
      <c r="E370" s="1"/>
      <c r="F370" s="1"/>
      <c r="G370" s="1">
        <v>1056001</v>
      </c>
      <c r="H370" s="1" t="s">
        <v>110</v>
      </c>
      <c r="I370" s="1" t="s">
        <v>133</v>
      </c>
      <c r="J370" s="1" t="s">
        <v>140</v>
      </c>
      <c r="K370" s="2">
        <v>45310.507905092592</v>
      </c>
      <c r="L370" s="1" t="s">
        <v>1263</v>
      </c>
      <c r="M370" s="1">
        <v>1</v>
      </c>
      <c r="N370" s="1" t="s">
        <v>70</v>
      </c>
      <c r="O370" s="1" t="s">
        <v>71</v>
      </c>
      <c r="P370" s="1" t="s">
        <v>88</v>
      </c>
      <c r="Q370" s="1" t="s">
        <v>73</v>
      </c>
      <c r="R370" s="1" t="s">
        <v>73</v>
      </c>
      <c r="S370" s="1">
        <v>0</v>
      </c>
      <c r="T370" s="1">
        <v>0</v>
      </c>
      <c r="U370" s="1">
        <v>0</v>
      </c>
      <c r="V370" s="1">
        <v>2959300</v>
      </c>
      <c r="W370" s="1">
        <v>0</v>
      </c>
      <c r="X370" s="1" t="s">
        <v>73</v>
      </c>
      <c r="Y370" s="1" t="s">
        <v>89</v>
      </c>
      <c r="Z370" s="1" t="s">
        <v>2150</v>
      </c>
      <c r="AA370" s="1" t="s">
        <v>271</v>
      </c>
      <c r="AB370" s="1" t="s">
        <v>1265</v>
      </c>
      <c r="AC370" s="1"/>
      <c r="AD370" s="1" t="s">
        <v>125</v>
      </c>
      <c r="AE370" s="1" t="s">
        <v>65</v>
      </c>
      <c r="AF370" s="79">
        <v>45310</v>
      </c>
      <c r="AG370" s="1"/>
      <c r="AH370" s="79"/>
      <c r="AI370" s="1"/>
      <c r="AJ370" s="79"/>
      <c r="AK370" s="1"/>
      <c r="AL370" s="79"/>
      <c r="AM370" s="1"/>
      <c r="AN370" s="79"/>
      <c r="AO370" s="1" t="s">
        <v>2151</v>
      </c>
      <c r="AP370" s="1"/>
      <c r="AQ370" s="1" t="s">
        <v>93</v>
      </c>
      <c r="AR370" s="1">
        <v>1517001</v>
      </c>
      <c r="AS370" s="1" t="s">
        <v>4236</v>
      </c>
      <c r="AT370" s="1" t="s">
        <v>1812</v>
      </c>
      <c r="AU370" s="1">
        <v>1</v>
      </c>
      <c r="AV370" s="1">
        <v>0</v>
      </c>
      <c r="AW370" s="1">
        <v>1</v>
      </c>
      <c r="AX370" s="1">
        <v>0</v>
      </c>
      <c r="AY370" s="1">
        <v>0.5</v>
      </c>
      <c r="AZ370" s="1" t="s">
        <v>930</v>
      </c>
      <c r="BA370" s="1">
        <v>12</v>
      </c>
      <c r="BB370" s="1">
        <v>0</v>
      </c>
      <c r="BC370" s="1">
        <v>12</v>
      </c>
      <c r="BD370" s="1">
        <v>0.5</v>
      </c>
      <c r="BE370" s="1">
        <v>-32346</v>
      </c>
      <c r="BF370" s="1">
        <v>0.5</v>
      </c>
      <c r="BG370" s="1">
        <v>46</v>
      </c>
      <c r="BH370" s="1" t="s">
        <v>600</v>
      </c>
      <c r="BI370" s="1" t="b">
        <v>1</v>
      </c>
      <c r="BJ370" s="1" t="b">
        <v>0</v>
      </c>
      <c r="BK370" s="1">
        <v>-45310.507909490741</v>
      </c>
      <c r="BL370" s="1">
        <v>-32347.5</v>
      </c>
      <c r="BM370" s="1" t="s">
        <v>2152</v>
      </c>
      <c r="BN370" s="1"/>
      <c r="BO370" s="1" t="s">
        <v>3817</v>
      </c>
      <c r="BP370" s="1" t="s">
        <v>1263</v>
      </c>
    </row>
    <row r="371" spans="1:68" x14ac:dyDescent="0.25">
      <c r="A371" s="1">
        <v>18165</v>
      </c>
      <c r="B371" s="1">
        <v>52972403</v>
      </c>
      <c r="C371" s="1" t="s">
        <v>65</v>
      </c>
      <c r="D371" s="1" t="s">
        <v>80</v>
      </c>
      <c r="E371" s="1">
        <v>1010213264</v>
      </c>
      <c r="F371" s="1" t="s">
        <v>214</v>
      </c>
      <c r="G371" s="1">
        <v>4058001</v>
      </c>
      <c r="H371" s="1" t="s">
        <v>67</v>
      </c>
      <c r="I371" s="1" t="s">
        <v>215</v>
      </c>
      <c r="J371" s="1" t="s">
        <v>216</v>
      </c>
      <c r="K371" s="2">
        <v>45310.721921296295</v>
      </c>
      <c r="L371" s="1" t="s">
        <v>217</v>
      </c>
      <c r="M371" s="1">
        <v>1</v>
      </c>
      <c r="N371" s="1" t="s">
        <v>70</v>
      </c>
      <c r="O371" s="1" t="s">
        <v>71</v>
      </c>
      <c r="P371" s="1" t="s">
        <v>72</v>
      </c>
      <c r="Q371" s="1" t="s">
        <v>73</v>
      </c>
      <c r="R371" s="1" t="s">
        <v>73</v>
      </c>
      <c r="S371" s="1">
        <v>0</v>
      </c>
      <c r="T371" s="1">
        <v>0</v>
      </c>
      <c r="U371" s="1">
        <v>0</v>
      </c>
      <c r="V371" s="1">
        <v>2515360</v>
      </c>
      <c r="W371" s="1">
        <v>0</v>
      </c>
      <c r="X371" s="1" t="s">
        <v>73</v>
      </c>
      <c r="Y371" s="1" t="s">
        <v>89</v>
      </c>
      <c r="Z371" s="1" t="s">
        <v>959</v>
      </c>
      <c r="AA371" s="1"/>
      <c r="AB371" s="1" t="s">
        <v>960</v>
      </c>
      <c r="AC371" s="1"/>
      <c r="AD371" s="1"/>
      <c r="AE371" s="1" t="s">
        <v>65</v>
      </c>
      <c r="AF371" s="79">
        <v>45310</v>
      </c>
      <c r="AG371" s="1" t="s">
        <v>125</v>
      </c>
      <c r="AH371" s="79">
        <v>45313</v>
      </c>
      <c r="AI371" s="1"/>
      <c r="AJ371" s="79"/>
      <c r="AK371" s="1"/>
      <c r="AL371" s="79"/>
      <c r="AM371" s="1" t="s">
        <v>201</v>
      </c>
      <c r="AN371" s="79">
        <v>45313</v>
      </c>
      <c r="AO371" s="1" t="s">
        <v>961</v>
      </c>
      <c r="AP371" s="1"/>
      <c r="AQ371" s="1" t="s">
        <v>93</v>
      </c>
      <c r="AR371" s="1">
        <v>4058001</v>
      </c>
      <c r="AS371" s="1" t="s">
        <v>962</v>
      </c>
      <c r="AT371" s="1" t="s">
        <v>85</v>
      </c>
      <c r="AU371" s="1">
        <v>1</v>
      </c>
      <c r="AV371" s="1">
        <v>1</v>
      </c>
      <c r="AW371" s="1">
        <v>0</v>
      </c>
      <c r="AX371" s="1">
        <v>2.7462011921306839</v>
      </c>
      <c r="AY371" s="1">
        <v>0.75</v>
      </c>
      <c r="AZ371" s="1" t="s">
        <v>923</v>
      </c>
      <c r="BA371" s="1">
        <v>17</v>
      </c>
      <c r="BB371" s="1">
        <v>11</v>
      </c>
      <c r="BC371" s="1">
        <v>18</v>
      </c>
      <c r="BD371" s="1">
        <v>0.75</v>
      </c>
      <c r="BE371" s="1">
        <v>2</v>
      </c>
      <c r="BF371" s="1">
        <v>0.75</v>
      </c>
      <c r="BG371" s="1">
        <v>46</v>
      </c>
      <c r="BH371" s="1" t="s">
        <v>600</v>
      </c>
      <c r="BI371" s="1" t="b">
        <v>1</v>
      </c>
      <c r="BJ371" s="1" t="b">
        <v>1</v>
      </c>
      <c r="BK371" s="1">
        <v>2.7506403935185517</v>
      </c>
      <c r="BL371" s="1">
        <v>0.75</v>
      </c>
      <c r="BM371" s="1" t="s">
        <v>222</v>
      </c>
      <c r="BN371" s="1"/>
      <c r="BO371" s="1" t="s">
        <v>3818</v>
      </c>
      <c r="BP371" s="1" t="s">
        <v>217</v>
      </c>
    </row>
    <row r="372" spans="1:68" x14ac:dyDescent="0.25">
      <c r="A372" s="1">
        <v>18166</v>
      </c>
      <c r="B372" s="1">
        <v>52972403</v>
      </c>
      <c r="C372" s="1" t="s">
        <v>65</v>
      </c>
      <c r="D372" s="1" t="s">
        <v>1322</v>
      </c>
      <c r="E372" s="1">
        <v>80150172</v>
      </c>
      <c r="F372" s="1" t="s">
        <v>277</v>
      </c>
      <c r="G372" s="1">
        <v>4343007</v>
      </c>
      <c r="H372" s="1" t="s">
        <v>67</v>
      </c>
      <c r="I372" s="1" t="s">
        <v>273</v>
      </c>
      <c r="J372" s="1" t="s">
        <v>274</v>
      </c>
      <c r="K372" s="2">
        <v>45313.490185185183</v>
      </c>
      <c r="L372" s="1" t="s">
        <v>82</v>
      </c>
      <c r="M372" s="1">
        <v>1</v>
      </c>
      <c r="N372" s="1" t="s">
        <v>70</v>
      </c>
      <c r="O372" s="1" t="s">
        <v>71</v>
      </c>
      <c r="P372" s="1" t="s">
        <v>88</v>
      </c>
      <c r="Q372" s="1" t="s">
        <v>73</v>
      </c>
      <c r="R372" s="1" t="s">
        <v>73</v>
      </c>
      <c r="S372" s="1">
        <v>0</v>
      </c>
      <c r="T372" s="1">
        <v>0</v>
      </c>
      <c r="U372" s="1">
        <v>0</v>
      </c>
      <c r="V372" s="1">
        <v>1390000</v>
      </c>
      <c r="W372" s="1">
        <v>0</v>
      </c>
      <c r="X372" s="1" t="s">
        <v>73</v>
      </c>
      <c r="Y372" s="1" t="s">
        <v>89</v>
      </c>
      <c r="Z372" s="1" t="s">
        <v>2153</v>
      </c>
      <c r="AA372" s="1" t="s">
        <v>2154</v>
      </c>
      <c r="AB372" s="1" t="s">
        <v>968</v>
      </c>
      <c r="AC372" s="1"/>
      <c r="AD372" s="1"/>
      <c r="AE372" s="1" t="s">
        <v>65</v>
      </c>
      <c r="AF372" s="79">
        <v>45313</v>
      </c>
      <c r="AG372" s="1"/>
      <c r="AH372" s="79"/>
      <c r="AI372" s="1"/>
      <c r="AJ372" s="79"/>
      <c r="AK372" s="1"/>
      <c r="AL372" s="79"/>
      <c r="AM372" s="1"/>
      <c r="AN372" s="79"/>
      <c r="AO372" s="1" t="s">
        <v>2155</v>
      </c>
      <c r="AP372" s="1"/>
      <c r="AQ372" s="1" t="s">
        <v>93</v>
      </c>
      <c r="AR372" s="1">
        <v>4343007</v>
      </c>
      <c r="AS372" s="1" t="s">
        <v>970</v>
      </c>
      <c r="AT372" s="1" t="s">
        <v>1812</v>
      </c>
      <c r="AU372" s="1">
        <v>1</v>
      </c>
      <c r="AV372" s="1">
        <v>0</v>
      </c>
      <c r="AW372" s="1">
        <v>1</v>
      </c>
      <c r="AX372" s="1">
        <v>0</v>
      </c>
      <c r="AY372" s="1">
        <v>0.54166666666666663</v>
      </c>
      <c r="AZ372" s="1" t="s">
        <v>980</v>
      </c>
      <c r="BA372" s="1">
        <v>11</v>
      </c>
      <c r="BB372" s="1">
        <v>0</v>
      </c>
      <c r="BC372" s="1">
        <v>13</v>
      </c>
      <c r="BD372" s="1">
        <v>0.54166666666666663</v>
      </c>
      <c r="BE372" s="1">
        <v>-32347</v>
      </c>
      <c r="BF372" s="1">
        <v>0.54166666666666663</v>
      </c>
      <c r="BG372" s="1">
        <v>45</v>
      </c>
      <c r="BH372" s="1" t="s">
        <v>600</v>
      </c>
      <c r="BI372" s="1" t="b">
        <v>1</v>
      </c>
      <c r="BJ372" s="1" t="b">
        <v>1</v>
      </c>
      <c r="BK372" s="1">
        <v>-45313.490195833336</v>
      </c>
      <c r="BL372" s="1">
        <v>-32348.458333333332</v>
      </c>
      <c r="BM372" s="1" t="s">
        <v>284</v>
      </c>
      <c r="BN372" s="1"/>
      <c r="BO372" s="1" t="s">
        <v>3819</v>
      </c>
      <c r="BP372" s="1" t="s">
        <v>82</v>
      </c>
    </row>
    <row r="373" spans="1:68" x14ac:dyDescent="0.25">
      <c r="A373" s="1">
        <v>18167</v>
      </c>
      <c r="B373" s="1">
        <v>52972403</v>
      </c>
      <c r="C373" s="1" t="s">
        <v>65</v>
      </c>
      <c r="D373" s="1" t="s">
        <v>80</v>
      </c>
      <c r="E373" s="1"/>
      <c r="F373" s="1"/>
      <c r="G373" s="1">
        <v>4343007</v>
      </c>
      <c r="H373" s="1" t="s">
        <v>67</v>
      </c>
      <c r="I373" s="1" t="s">
        <v>273</v>
      </c>
      <c r="J373" s="1" t="s">
        <v>274</v>
      </c>
      <c r="K373" s="2">
        <v>45313.498888888891</v>
      </c>
      <c r="L373" s="1" t="s">
        <v>82</v>
      </c>
      <c r="M373" s="1">
        <v>1</v>
      </c>
      <c r="N373" s="1" t="s">
        <v>70</v>
      </c>
      <c r="O373" s="1" t="s">
        <v>71</v>
      </c>
      <c r="P373" s="1" t="s">
        <v>88</v>
      </c>
      <c r="Q373" s="1" t="s">
        <v>73</v>
      </c>
      <c r="R373" s="1" t="s">
        <v>73</v>
      </c>
      <c r="S373" s="1">
        <v>0</v>
      </c>
      <c r="T373" s="1">
        <v>0</v>
      </c>
      <c r="U373" s="1">
        <v>0</v>
      </c>
      <c r="V373" s="1">
        <v>1390000</v>
      </c>
      <c r="W373" s="1">
        <v>0</v>
      </c>
      <c r="X373" s="1" t="s">
        <v>73</v>
      </c>
      <c r="Y373" s="1" t="s">
        <v>89</v>
      </c>
      <c r="Z373" s="1" t="s">
        <v>1037</v>
      </c>
      <c r="AA373" s="1" t="s">
        <v>963</v>
      </c>
      <c r="AB373" s="1" t="s">
        <v>964</v>
      </c>
      <c r="AC373" s="1"/>
      <c r="AD373" s="1"/>
      <c r="AE373" s="1" t="s">
        <v>65</v>
      </c>
      <c r="AF373" s="79">
        <v>45313</v>
      </c>
      <c r="AG373" s="1" t="s">
        <v>125</v>
      </c>
      <c r="AH373" s="79">
        <v>45320</v>
      </c>
      <c r="AI373" s="1"/>
      <c r="AJ373" s="79"/>
      <c r="AK373" s="1"/>
      <c r="AL373" s="79"/>
      <c r="AM373" s="1" t="s">
        <v>121</v>
      </c>
      <c r="AN373" s="79">
        <v>45321</v>
      </c>
      <c r="AO373" s="1" t="s">
        <v>965</v>
      </c>
      <c r="AP373" s="1"/>
      <c r="AQ373" s="1" t="s">
        <v>93</v>
      </c>
      <c r="AR373" s="1">
        <v>4343007</v>
      </c>
      <c r="AS373" s="1" t="s">
        <v>966</v>
      </c>
      <c r="AT373" s="1" t="s">
        <v>85</v>
      </c>
      <c r="AU373" s="1">
        <v>1</v>
      </c>
      <c r="AV373" s="1">
        <v>1</v>
      </c>
      <c r="AW373" s="1">
        <v>0</v>
      </c>
      <c r="AX373" s="1">
        <v>6.8925844907425926</v>
      </c>
      <c r="AY373" s="1">
        <v>6.041666666666667</v>
      </c>
      <c r="AZ373" s="1" t="s">
        <v>980</v>
      </c>
      <c r="BA373" s="1">
        <v>11</v>
      </c>
      <c r="BB373" s="1">
        <v>12</v>
      </c>
      <c r="BC373" s="1">
        <v>1</v>
      </c>
      <c r="BD373" s="1">
        <v>4.1666666666666664E-2</v>
      </c>
      <c r="BE373" s="1">
        <v>7</v>
      </c>
      <c r="BF373" s="1">
        <v>6.041666666666667</v>
      </c>
      <c r="BG373" s="1">
        <v>45</v>
      </c>
      <c r="BH373" s="1" t="s">
        <v>600</v>
      </c>
      <c r="BI373" s="1" t="b">
        <v>1</v>
      </c>
      <c r="BJ373" s="1" t="b">
        <v>1</v>
      </c>
      <c r="BK373" s="1">
        <v>8.0104295486089541</v>
      </c>
      <c r="BL373" s="1">
        <v>6.041666666666667</v>
      </c>
      <c r="BM373" s="1" t="s">
        <v>284</v>
      </c>
      <c r="BN373" s="1"/>
      <c r="BO373" s="1" t="s">
        <v>3820</v>
      </c>
      <c r="BP373" s="1" t="s">
        <v>82</v>
      </c>
    </row>
    <row r="374" spans="1:68" x14ac:dyDescent="0.25">
      <c r="A374" s="1">
        <v>18168</v>
      </c>
      <c r="B374" s="1">
        <v>52972403</v>
      </c>
      <c r="C374" s="1" t="s">
        <v>65</v>
      </c>
      <c r="D374" s="1" t="s">
        <v>1322</v>
      </c>
      <c r="E374" s="1"/>
      <c r="F374" s="1"/>
      <c r="G374" s="1">
        <v>1517001</v>
      </c>
      <c r="H374" s="1" t="s">
        <v>110</v>
      </c>
      <c r="I374" s="1" t="s">
        <v>1261</v>
      </c>
      <c r="J374" s="1" t="s">
        <v>1262</v>
      </c>
      <c r="K374" s="2">
        <v>45313.505891203706</v>
      </c>
      <c r="L374" s="1" t="s">
        <v>1263</v>
      </c>
      <c r="M374" s="1">
        <v>1</v>
      </c>
      <c r="N374" s="1" t="s">
        <v>70</v>
      </c>
      <c r="O374" s="1" t="s">
        <v>71</v>
      </c>
      <c r="P374" s="1" t="s">
        <v>88</v>
      </c>
      <c r="Q374" s="1" t="s">
        <v>73</v>
      </c>
      <c r="R374" s="1" t="s">
        <v>73</v>
      </c>
      <c r="S374" s="1">
        <v>0</v>
      </c>
      <c r="T374" s="1">
        <v>0</v>
      </c>
      <c r="U374" s="1">
        <v>0</v>
      </c>
      <c r="V374" s="1">
        <v>2959300</v>
      </c>
      <c r="W374" s="1">
        <v>0</v>
      </c>
      <c r="X374" s="1" t="s">
        <v>73</v>
      </c>
      <c r="Y374" s="1" t="s">
        <v>89</v>
      </c>
      <c r="Z374" s="1" t="s">
        <v>2156</v>
      </c>
      <c r="AA374" s="1" t="s">
        <v>271</v>
      </c>
      <c r="AB374" s="1" t="s">
        <v>1265</v>
      </c>
      <c r="AC374" s="1"/>
      <c r="AD374" s="1"/>
      <c r="AE374" s="1" t="s">
        <v>65</v>
      </c>
      <c r="AF374" s="79">
        <v>45313</v>
      </c>
      <c r="AG374" s="1"/>
      <c r="AH374" s="79"/>
      <c r="AI374" s="1"/>
      <c r="AJ374" s="79"/>
      <c r="AK374" s="1"/>
      <c r="AL374" s="79"/>
      <c r="AM374" s="1"/>
      <c r="AN374" s="79"/>
      <c r="AO374" s="1" t="s">
        <v>2157</v>
      </c>
      <c r="AP374" s="1"/>
      <c r="AQ374" s="1" t="s">
        <v>93</v>
      </c>
      <c r="AR374" s="1">
        <v>1517001</v>
      </c>
      <c r="AS374" s="1" t="s">
        <v>4236</v>
      </c>
      <c r="AT374" s="1" t="s">
        <v>1812</v>
      </c>
      <c r="AU374" s="1">
        <v>1</v>
      </c>
      <c r="AV374" s="1">
        <v>0</v>
      </c>
      <c r="AW374" s="1">
        <v>1</v>
      </c>
      <c r="AX374" s="1">
        <v>0</v>
      </c>
      <c r="AY374" s="1">
        <v>0.5</v>
      </c>
      <c r="AZ374" s="1" t="s">
        <v>930</v>
      </c>
      <c r="BA374" s="1">
        <v>12</v>
      </c>
      <c r="BB374" s="1">
        <v>0</v>
      </c>
      <c r="BC374" s="1">
        <v>12</v>
      </c>
      <c r="BD374" s="1">
        <v>0.5</v>
      </c>
      <c r="BE374" s="1">
        <v>-32347</v>
      </c>
      <c r="BF374" s="1">
        <v>0.5</v>
      </c>
      <c r="BG374" s="1">
        <v>45</v>
      </c>
      <c r="BH374" s="1" t="s">
        <v>600</v>
      </c>
      <c r="BI374" s="1" t="b">
        <v>1</v>
      </c>
      <c r="BJ374" s="1" t="b">
        <v>1</v>
      </c>
      <c r="BK374" s="1">
        <v>-45313.505900462966</v>
      </c>
      <c r="BL374" s="1">
        <v>-32348.5</v>
      </c>
      <c r="BM374" s="1" t="s">
        <v>1267</v>
      </c>
      <c r="BN374" s="1"/>
      <c r="BO374" s="1" t="s">
        <v>3821</v>
      </c>
      <c r="BP374" s="1" t="s">
        <v>1263</v>
      </c>
    </row>
    <row r="375" spans="1:68" x14ac:dyDescent="0.25">
      <c r="A375" s="1">
        <v>18169</v>
      </c>
      <c r="B375" s="1">
        <v>52972403</v>
      </c>
      <c r="C375" s="1" t="s">
        <v>65</v>
      </c>
      <c r="D375" s="1" t="s">
        <v>80</v>
      </c>
      <c r="E375" s="1">
        <v>80150172</v>
      </c>
      <c r="F375" s="1" t="s">
        <v>277</v>
      </c>
      <c r="G375" s="1">
        <v>4343007</v>
      </c>
      <c r="H375" s="1" t="s">
        <v>67</v>
      </c>
      <c r="I375" s="1" t="s">
        <v>273</v>
      </c>
      <c r="J375" s="1" t="s">
        <v>274</v>
      </c>
      <c r="K375" s="2">
        <v>45313.601736111108</v>
      </c>
      <c r="L375" s="1" t="s">
        <v>82</v>
      </c>
      <c r="M375" s="1">
        <v>1</v>
      </c>
      <c r="N375" s="1" t="s">
        <v>70</v>
      </c>
      <c r="O375" s="1" t="s">
        <v>71</v>
      </c>
      <c r="P375" s="1" t="s">
        <v>88</v>
      </c>
      <c r="Q375" s="1" t="s">
        <v>73</v>
      </c>
      <c r="R375" s="1" t="s">
        <v>73</v>
      </c>
      <c r="S375" s="1">
        <v>0</v>
      </c>
      <c r="T375" s="1">
        <v>0</v>
      </c>
      <c r="U375" s="1">
        <v>0</v>
      </c>
      <c r="V375" s="1">
        <v>1390000</v>
      </c>
      <c r="W375" s="1">
        <v>0</v>
      </c>
      <c r="X375" s="1" t="s">
        <v>73</v>
      </c>
      <c r="Y375" s="1" t="s">
        <v>89</v>
      </c>
      <c r="Z375" s="1" t="s">
        <v>982</v>
      </c>
      <c r="AA375" s="1" t="s">
        <v>967</v>
      </c>
      <c r="AB375" s="1" t="s">
        <v>968</v>
      </c>
      <c r="AC375" s="1"/>
      <c r="AD375" s="1"/>
      <c r="AE375" s="1" t="s">
        <v>65</v>
      </c>
      <c r="AF375" s="79">
        <v>45313</v>
      </c>
      <c r="AG375" s="1" t="s">
        <v>125</v>
      </c>
      <c r="AH375" s="79">
        <v>45316</v>
      </c>
      <c r="AI375" s="1"/>
      <c r="AJ375" s="79"/>
      <c r="AK375" s="1"/>
      <c r="AL375" s="79"/>
      <c r="AM375" s="1" t="s">
        <v>277</v>
      </c>
      <c r="AN375" s="79">
        <v>45317</v>
      </c>
      <c r="AO375" s="1" t="s">
        <v>969</v>
      </c>
      <c r="AP375" s="1"/>
      <c r="AQ375" s="1" t="s">
        <v>93</v>
      </c>
      <c r="AR375" s="1">
        <v>4343007</v>
      </c>
      <c r="AS375" s="1" t="s">
        <v>970</v>
      </c>
      <c r="AT375" s="1" t="s">
        <v>85</v>
      </c>
      <c r="AU375" s="1">
        <v>1</v>
      </c>
      <c r="AV375" s="1">
        <v>1</v>
      </c>
      <c r="AW375" s="1">
        <v>0</v>
      </c>
      <c r="AX375" s="1">
        <v>3.1126922916664626</v>
      </c>
      <c r="AY375" s="1">
        <v>3.7083333333333335</v>
      </c>
      <c r="AZ375" s="1" t="s">
        <v>980</v>
      </c>
      <c r="BA375" s="1">
        <v>14</v>
      </c>
      <c r="BB375" s="1">
        <v>7</v>
      </c>
      <c r="BC375" s="1">
        <v>17</v>
      </c>
      <c r="BD375" s="1">
        <v>0.70833333333333337</v>
      </c>
      <c r="BE375" s="1">
        <v>5</v>
      </c>
      <c r="BF375" s="1">
        <v>3.7083333333333335</v>
      </c>
      <c r="BG375" s="1">
        <v>45</v>
      </c>
      <c r="BH375" s="1" t="s">
        <v>600</v>
      </c>
      <c r="BI375" s="1" t="b">
        <v>1</v>
      </c>
      <c r="BJ375" s="1" t="b">
        <v>1</v>
      </c>
      <c r="BK375" s="1">
        <v>3.6987667476860224</v>
      </c>
      <c r="BL375" s="1">
        <v>3.7083333333333335</v>
      </c>
      <c r="BM375" s="1" t="s">
        <v>284</v>
      </c>
      <c r="BN375" s="1"/>
      <c r="BO375" s="1" t="s">
        <v>3822</v>
      </c>
      <c r="BP375" s="1" t="s">
        <v>82</v>
      </c>
    </row>
    <row r="376" spans="1:68" x14ac:dyDescent="0.25">
      <c r="A376" s="1">
        <v>18170</v>
      </c>
      <c r="B376" s="1">
        <v>52972403</v>
      </c>
      <c r="C376" s="1" t="s">
        <v>65</v>
      </c>
      <c r="D376" s="1" t="s">
        <v>80</v>
      </c>
      <c r="E376" s="1">
        <v>52272753</v>
      </c>
      <c r="F376" s="1" t="s">
        <v>149</v>
      </c>
      <c r="G376" s="1">
        <v>1200001</v>
      </c>
      <c r="H376" s="1" t="s">
        <v>110</v>
      </c>
      <c r="I376" s="1" t="s">
        <v>259</v>
      </c>
      <c r="J376" s="1" t="s">
        <v>948</v>
      </c>
      <c r="K376" s="2">
        <v>45313.622164351851</v>
      </c>
      <c r="L376" s="1" t="s">
        <v>971</v>
      </c>
      <c r="M376" s="1">
        <v>2</v>
      </c>
      <c r="N376" s="1" t="s">
        <v>70</v>
      </c>
      <c r="O376" s="1" t="s">
        <v>71</v>
      </c>
      <c r="P376" s="1" t="s">
        <v>177</v>
      </c>
      <c r="Q376" s="1" t="s">
        <v>73</v>
      </c>
      <c r="R376" s="1" t="s">
        <v>73</v>
      </c>
      <c r="S376" s="1">
        <v>0</v>
      </c>
      <c r="T376" s="1">
        <v>0</v>
      </c>
      <c r="U376" s="1">
        <v>0</v>
      </c>
      <c r="V376" s="1">
        <v>1728740</v>
      </c>
      <c r="W376" s="1">
        <v>0</v>
      </c>
      <c r="X376" s="1" t="s">
        <v>73</v>
      </c>
      <c r="Y376" s="1" t="s">
        <v>262</v>
      </c>
      <c r="Z376" s="1" t="s">
        <v>1038</v>
      </c>
      <c r="AA376" s="1" t="s">
        <v>271</v>
      </c>
      <c r="AB376" s="1" t="s">
        <v>75</v>
      </c>
      <c r="AC376" s="1"/>
      <c r="AD376" s="1"/>
      <c r="AE376" s="1" t="s">
        <v>65</v>
      </c>
      <c r="AF376" s="79">
        <v>45313</v>
      </c>
      <c r="AG376" s="1" t="s">
        <v>125</v>
      </c>
      <c r="AH376" s="79">
        <v>45316</v>
      </c>
      <c r="AI376" s="1" t="s">
        <v>149</v>
      </c>
      <c r="AJ376" s="79">
        <v>45316</v>
      </c>
      <c r="AK376" s="1"/>
      <c r="AL376" s="79"/>
      <c r="AM376" s="1" t="s">
        <v>149</v>
      </c>
      <c r="AN376" s="79">
        <v>45316</v>
      </c>
      <c r="AO376" s="1" t="s">
        <v>972</v>
      </c>
      <c r="AP376" s="1"/>
      <c r="AQ376" s="1" t="s">
        <v>263</v>
      </c>
      <c r="AR376" s="1">
        <v>1200001</v>
      </c>
      <c r="AS376" s="1">
        <v>0</v>
      </c>
      <c r="AT376" s="1" t="s">
        <v>85</v>
      </c>
      <c r="AU376" s="1">
        <v>2</v>
      </c>
      <c r="AV376" s="1">
        <v>2</v>
      </c>
      <c r="AW376" s="1">
        <v>0</v>
      </c>
      <c r="AX376" s="1">
        <v>3.0955325231479947</v>
      </c>
      <c r="AY376" s="1">
        <v>3.1666666666666665</v>
      </c>
      <c r="AZ376" s="1" t="s">
        <v>194</v>
      </c>
      <c r="BA376" s="1">
        <v>14</v>
      </c>
      <c r="BB376" s="1">
        <v>18</v>
      </c>
      <c r="BC376" s="1">
        <v>4</v>
      </c>
      <c r="BD376" s="1">
        <v>0.16666666666666666</v>
      </c>
      <c r="BE376" s="1">
        <v>4</v>
      </c>
      <c r="BF376" s="1">
        <v>3.1666666666666665</v>
      </c>
      <c r="BG376" s="1">
        <v>45</v>
      </c>
      <c r="BH376" s="1" t="s">
        <v>600</v>
      </c>
      <c r="BI376" s="1" t="b">
        <v>1</v>
      </c>
      <c r="BJ376" s="1" t="b">
        <v>1</v>
      </c>
      <c r="BK376" s="1">
        <v>3.1409872685253504</v>
      </c>
      <c r="BL376" s="1">
        <v>3.1666666666666665</v>
      </c>
      <c r="BM376" s="1" t="s">
        <v>973</v>
      </c>
      <c r="BN376" s="1"/>
      <c r="BO376" s="1" t="s">
        <v>3823</v>
      </c>
      <c r="BP376" s="1" t="s">
        <v>971</v>
      </c>
    </row>
    <row r="377" spans="1:68" x14ac:dyDescent="0.25">
      <c r="A377" s="1">
        <v>18171</v>
      </c>
      <c r="B377" s="1">
        <v>52972403</v>
      </c>
      <c r="C377" s="1" t="s">
        <v>65</v>
      </c>
      <c r="D377" s="1" t="s">
        <v>1322</v>
      </c>
      <c r="E377" s="1"/>
      <c r="F377" s="1"/>
      <c r="G377" s="1">
        <v>1517001</v>
      </c>
      <c r="H377" s="1" t="s">
        <v>110</v>
      </c>
      <c r="I377" s="1" t="s">
        <v>1261</v>
      </c>
      <c r="J377" s="1" t="s">
        <v>1262</v>
      </c>
      <c r="K377" s="2">
        <v>45314.471585648149</v>
      </c>
      <c r="L377" s="1" t="s">
        <v>1263</v>
      </c>
      <c r="M377" s="1">
        <v>1</v>
      </c>
      <c r="N377" s="1" t="s">
        <v>70</v>
      </c>
      <c r="O377" s="1" t="s">
        <v>71</v>
      </c>
      <c r="P377" s="1" t="s">
        <v>88</v>
      </c>
      <c r="Q377" s="1" t="s">
        <v>73</v>
      </c>
      <c r="R377" s="1" t="s">
        <v>73</v>
      </c>
      <c r="S377" s="1">
        <v>0</v>
      </c>
      <c r="T377" s="1">
        <v>0</v>
      </c>
      <c r="U377" s="1">
        <v>0</v>
      </c>
      <c r="V377" s="1">
        <v>2959300</v>
      </c>
      <c r="W377" s="1">
        <v>0</v>
      </c>
      <c r="X377" s="1" t="s">
        <v>73</v>
      </c>
      <c r="Y377" s="1" t="s">
        <v>89</v>
      </c>
      <c r="Z377" s="1" t="s">
        <v>2158</v>
      </c>
      <c r="AA377" s="1" t="s">
        <v>136</v>
      </c>
      <c r="AB377" s="1" t="s">
        <v>1268</v>
      </c>
      <c r="AC377" s="1"/>
      <c r="AD377" s="1"/>
      <c r="AE377" s="1" t="s">
        <v>65</v>
      </c>
      <c r="AF377" s="79">
        <v>45314</v>
      </c>
      <c r="AG377" s="1"/>
      <c r="AH377" s="79"/>
      <c r="AI377" s="1"/>
      <c r="AJ377" s="79"/>
      <c r="AK377" s="1"/>
      <c r="AL377" s="79"/>
      <c r="AM377" s="1"/>
      <c r="AN377" s="79"/>
      <c r="AO377" s="1" t="s">
        <v>2159</v>
      </c>
      <c r="AP377" s="1"/>
      <c r="AQ377" s="1" t="s">
        <v>93</v>
      </c>
      <c r="AR377" s="1">
        <v>1517001</v>
      </c>
      <c r="AS377" s="1" t="s">
        <v>4241</v>
      </c>
      <c r="AT377" s="1" t="s">
        <v>1812</v>
      </c>
      <c r="AU377" s="1">
        <v>1</v>
      </c>
      <c r="AV377" s="1">
        <v>0</v>
      </c>
      <c r="AW377" s="1">
        <v>1</v>
      </c>
      <c r="AX377" s="1">
        <v>0</v>
      </c>
      <c r="AY377" s="1">
        <v>0.54166666666666663</v>
      </c>
      <c r="AZ377" s="1" t="s">
        <v>930</v>
      </c>
      <c r="BA377" s="1">
        <v>11</v>
      </c>
      <c r="BB377" s="1">
        <v>0</v>
      </c>
      <c r="BC377" s="1">
        <v>13</v>
      </c>
      <c r="BD377" s="1">
        <v>0.54166666666666663</v>
      </c>
      <c r="BE377" s="1">
        <v>-32348</v>
      </c>
      <c r="BF377" s="1">
        <v>0.54166666666666663</v>
      </c>
      <c r="BG377" s="1">
        <v>44</v>
      </c>
      <c r="BH377" s="1" t="s">
        <v>600</v>
      </c>
      <c r="BI377" s="1" t="b">
        <v>1</v>
      </c>
      <c r="BJ377" s="1" t="b">
        <v>1</v>
      </c>
      <c r="BK377" s="1">
        <v>-45314.471592557871</v>
      </c>
      <c r="BL377" s="1">
        <v>-32349.458333333332</v>
      </c>
      <c r="BM377" s="1" t="s">
        <v>1267</v>
      </c>
      <c r="BN377" s="1"/>
      <c r="BO377" s="1" t="s">
        <v>3824</v>
      </c>
      <c r="BP377" s="1" t="s">
        <v>1263</v>
      </c>
    </row>
    <row r="378" spans="1:68" x14ac:dyDescent="0.25">
      <c r="A378" s="1">
        <v>18172</v>
      </c>
      <c r="B378" s="1">
        <v>52972403</v>
      </c>
      <c r="C378" s="1" t="s">
        <v>65</v>
      </c>
      <c r="D378" s="1" t="s">
        <v>1291</v>
      </c>
      <c r="E378" s="1">
        <v>52272753</v>
      </c>
      <c r="F378" s="1" t="s">
        <v>149</v>
      </c>
      <c r="G378" s="1">
        <v>1197001</v>
      </c>
      <c r="H378" s="1" t="s">
        <v>110</v>
      </c>
      <c r="I378" s="1" t="s">
        <v>205</v>
      </c>
      <c r="J378" s="1" t="s">
        <v>206</v>
      </c>
      <c r="K378" s="2">
        <v>45315.369930555556</v>
      </c>
      <c r="L378" s="1" t="s">
        <v>207</v>
      </c>
      <c r="M378" s="1">
        <v>4</v>
      </c>
      <c r="N378" s="1" t="s">
        <v>70</v>
      </c>
      <c r="O378" s="1" t="s">
        <v>71</v>
      </c>
      <c r="P378" s="1" t="s">
        <v>177</v>
      </c>
      <c r="Q378" s="1" t="s">
        <v>73</v>
      </c>
      <c r="R378" s="1" t="s">
        <v>73</v>
      </c>
      <c r="S378" s="1">
        <v>0</v>
      </c>
      <c r="T378" s="1">
        <v>0</v>
      </c>
      <c r="U378" s="1">
        <v>0</v>
      </c>
      <c r="V378" s="1">
        <v>1160000</v>
      </c>
      <c r="W378" s="1">
        <v>0</v>
      </c>
      <c r="X378" s="1" t="s">
        <v>73</v>
      </c>
      <c r="Y378" s="1" t="s">
        <v>74</v>
      </c>
      <c r="Z378" s="1" t="s">
        <v>2160</v>
      </c>
      <c r="AA378" s="1" t="s">
        <v>974</v>
      </c>
      <c r="AB378" s="1" t="s">
        <v>75</v>
      </c>
      <c r="AC378" s="1"/>
      <c r="AD378" s="1" t="s">
        <v>125</v>
      </c>
      <c r="AE378" s="1" t="s">
        <v>65</v>
      </c>
      <c r="AF378" s="79">
        <v>45315</v>
      </c>
      <c r="AG378" s="1"/>
      <c r="AH378" s="79"/>
      <c r="AI378" s="1"/>
      <c r="AJ378" s="79"/>
      <c r="AK378" s="1"/>
      <c r="AL378" s="79"/>
      <c r="AM378" s="1"/>
      <c r="AN378" s="79"/>
      <c r="AO378" s="1" t="s">
        <v>1259</v>
      </c>
      <c r="AP378" s="1"/>
      <c r="AQ378" s="1" t="s">
        <v>975</v>
      </c>
      <c r="AR378" s="1">
        <v>1197001</v>
      </c>
      <c r="AS378" s="1">
        <v>0</v>
      </c>
      <c r="AT378" s="1" t="s">
        <v>1812</v>
      </c>
      <c r="AU378" s="1">
        <v>4</v>
      </c>
      <c r="AV378" s="1">
        <v>0</v>
      </c>
      <c r="AW378" s="1">
        <v>4</v>
      </c>
      <c r="AX378" s="1">
        <v>0</v>
      </c>
      <c r="AY378" s="1">
        <v>0.66666666666666663</v>
      </c>
      <c r="AZ378" s="1" t="s">
        <v>209</v>
      </c>
      <c r="BA378" s="1">
        <v>8</v>
      </c>
      <c r="BB378" s="1">
        <v>0</v>
      </c>
      <c r="BC378" s="1">
        <v>16</v>
      </c>
      <c r="BD378" s="1">
        <v>0.66666666666666663</v>
      </c>
      <c r="BE378" s="1">
        <v>-32349</v>
      </c>
      <c r="BF378" s="1">
        <v>0.66666666666666663</v>
      </c>
      <c r="BG378" s="1">
        <v>43</v>
      </c>
      <c r="BH378" s="1" t="s">
        <v>600</v>
      </c>
      <c r="BI378" s="1" t="b">
        <v>1</v>
      </c>
      <c r="BJ378" s="1" t="b">
        <v>1</v>
      </c>
      <c r="BK378" s="1">
        <v>-45315.369931944442</v>
      </c>
      <c r="BL378" s="1">
        <v>-32350.333333333332</v>
      </c>
      <c r="BM378" s="1" t="s">
        <v>210</v>
      </c>
      <c r="BN378" s="1"/>
      <c r="BO378" s="1" t="s">
        <v>3825</v>
      </c>
      <c r="BP378" s="1" t="s">
        <v>207</v>
      </c>
    </row>
    <row r="379" spans="1:68" x14ac:dyDescent="0.25">
      <c r="A379" s="1">
        <v>18173</v>
      </c>
      <c r="B379" s="1">
        <v>52972403</v>
      </c>
      <c r="C379" s="1" t="s">
        <v>65</v>
      </c>
      <c r="D379" s="1" t="s">
        <v>1291</v>
      </c>
      <c r="E379" s="1">
        <v>52272753</v>
      </c>
      <c r="F379" s="1" t="s">
        <v>149</v>
      </c>
      <c r="G379" s="1">
        <v>1197001</v>
      </c>
      <c r="H379" s="1" t="s">
        <v>110</v>
      </c>
      <c r="I379" s="1" t="s">
        <v>205</v>
      </c>
      <c r="J379" s="1" t="s">
        <v>206</v>
      </c>
      <c r="K379" s="2">
        <v>45315.36996527778</v>
      </c>
      <c r="L379" s="1" t="s">
        <v>207</v>
      </c>
      <c r="M379" s="1">
        <v>2</v>
      </c>
      <c r="N379" s="1" t="s">
        <v>70</v>
      </c>
      <c r="O379" s="1" t="s">
        <v>71</v>
      </c>
      <c r="P379" s="1" t="s">
        <v>177</v>
      </c>
      <c r="Q379" s="1" t="s">
        <v>73</v>
      </c>
      <c r="R379" s="1" t="s">
        <v>73</v>
      </c>
      <c r="S379" s="1">
        <v>0</v>
      </c>
      <c r="T379" s="1">
        <v>0</v>
      </c>
      <c r="U379" s="1">
        <v>0</v>
      </c>
      <c r="V379" s="1">
        <v>1160000</v>
      </c>
      <c r="W379" s="1">
        <v>0</v>
      </c>
      <c r="X379" s="1" t="s">
        <v>73</v>
      </c>
      <c r="Y379" s="1" t="s">
        <v>74</v>
      </c>
      <c r="Z379" s="1" t="s">
        <v>2161</v>
      </c>
      <c r="AA379" s="1" t="s">
        <v>252</v>
      </c>
      <c r="AB379" s="1" t="s">
        <v>75</v>
      </c>
      <c r="AC379" s="1"/>
      <c r="AD379" s="1" t="s">
        <v>125</v>
      </c>
      <c r="AE379" s="1" t="s">
        <v>65</v>
      </c>
      <c r="AF379" s="79">
        <v>45315</v>
      </c>
      <c r="AG379" s="1"/>
      <c r="AH379" s="79"/>
      <c r="AI379" s="1"/>
      <c r="AJ379" s="79"/>
      <c r="AK379" s="1"/>
      <c r="AL379" s="79"/>
      <c r="AM379" s="1"/>
      <c r="AN379" s="79"/>
      <c r="AO379" s="1" t="s">
        <v>1260</v>
      </c>
      <c r="AP379" s="1"/>
      <c r="AQ379" s="1" t="s">
        <v>975</v>
      </c>
      <c r="AR379" s="1">
        <v>1197001</v>
      </c>
      <c r="AS379" s="1">
        <v>0</v>
      </c>
      <c r="AT379" s="1" t="s">
        <v>1812</v>
      </c>
      <c r="AU379" s="1">
        <v>2</v>
      </c>
      <c r="AV379" s="1">
        <v>0</v>
      </c>
      <c r="AW379" s="1">
        <v>2</v>
      </c>
      <c r="AX379" s="1">
        <v>0</v>
      </c>
      <c r="AY379" s="1">
        <v>0.66666666666666663</v>
      </c>
      <c r="AZ379" s="1" t="s">
        <v>209</v>
      </c>
      <c r="BA379" s="1">
        <v>8</v>
      </c>
      <c r="BB379" s="1">
        <v>0</v>
      </c>
      <c r="BC379" s="1">
        <v>16</v>
      </c>
      <c r="BD379" s="1">
        <v>0.66666666666666663</v>
      </c>
      <c r="BE379" s="1">
        <v>-32349</v>
      </c>
      <c r="BF379" s="1">
        <v>0.66666666666666663</v>
      </c>
      <c r="BG379" s="1">
        <v>43</v>
      </c>
      <c r="BH379" s="1" t="s">
        <v>600</v>
      </c>
      <c r="BI379" s="1" t="b">
        <v>1</v>
      </c>
      <c r="BJ379" s="1" t="b">
        <v>1</v>
      </c>
      <c r="BK379" s="1">
        <v>-45315.369970451386</v>
      </c>
      <c r="BL379" s="1">
        <v>-32350.333333333332</v>
      </c>
      <c r="BM379" s="1" t="s">
        <v>210</v>
      </c>
      <c r="BN379" s="1"/>
      <c r="BO379" s="1" t="s">
        <v>3826</v>
      </c>
      <c r="BP379" s="1" t="s">
        <v>207</v>
      </c>
    </row>
    <row r="380" spans="1:68" x14ac:dyDescent="0.25">
      <c r="A380" s="1">
        <v>18174</v>
      </c>
      <c r="B380" s="1">
        <v>52972403</v>
      </c>
      <c r="C380" s="1" t="s">
        <v>65</v>
      </c>
      <c r="D380" s="1" t="s">
        <v>80</v>
      </c>
      <c r="E380" s="1">
        <v>52272753</v>
      </c>
      <c r="F380" s="1" t="s">
        <v>149</v>
      </c>
      <c r="G380" s="1">
        <v>1197001</v>
      </c>
      <c r="H380" s="1" t="s">
        <v>110</v>
      </c>
      <c r="I380" s="1" t="s">
        <v>205</v>
      </c>
      <c r="J380" s="1" t="s">
        <v>206</v>
      </c>
      <c r="K380" s="2">
        <v>45315.37</v>
      </c>
      <c r="L380" s="1" t="s">
        <v>587</v>
      </c>
      <c r="M380" s="1">
        <v>2</v>
      </c>
      <c r="N380" s="1" t="s">
        <v>70</v>
      </c>
      <c r="O380" s="1" t="s">
        <v>71</v>
      </c>
      <c r="P380" s="1" t="s">
        <v>177</v>
      </c>
      <c r="Q380" s="1" t="s">
        <v>73</v>
      </c>
      <c r="R380" s="1" t="s">
        <v>73</v>
      </c>
      <c r="S380" s="1">
        <v>0</v>
      </c>
      <c r="T380" s="1">
        <v>0</v>
      </c>
      <c r="U380" s="1">
        <v>0</v>
      </c>
      <c r="V380" s="1">
        <v>1160000</v>
      </c>
      <c r="W380" s="1">
        <v>0</v>
      </c>
      <c r="X380" s="1" t="s">
        <v>73</v>
      </c>
      <c r="Y380" s="1" t="s">
        <v>74</v>
      </c>
      <c r="Z380" s="1" t="s">
        <v>983</v>
      </c>
      <c r="AA380" s="1" t="s">
        <v>252</v>
      </c>
      <c r="AB380" s="1" t="s">
        <v>75</v>
      </c>
      <c r="AC380" s="1"/>
      <c r="AD380" s="1"/>
      <c r="AE380" s="1" t="s">
        <v>65</v>
      </c>
      <c r="AF380" s="79">
        <v>45315</v>
      </c>
      <c r="AG380" s="1" t="s">
        <v>125</v>
      </c>
      <c r="AH380" s="79">
        <v>45316</v>
      </c>
      <c r="AI380" s="1" t="s">
        <v>149</v>
      </c>
      <c r="AJ380" s="79">
        <v>45316</v>
      </c>
      <c r="AK380" s="1"/>
      <c r="AL380" s="79"/>
      <c r="AM380" s="1" t="s">
        <v>149</v>
      </c>
      <c r="AN380" s="79">
        <v>45316</v>
      </c>
      <c r="AO380" s="1" t="s">
        <v>976</v>
      </c>
      <c r="AP380" s="1"/>
      <c r="AQ380" s="1" t="s">
        <v>975</v>
      </c>
      <c r="AR380" s="1">
        <v>1197001</v>
      </c>
      <c r="AS380" s="1">
        <v>0</v>
      </c>
      <c r="AT380" s="1" t="s">
        <v>85</v>
      </c>
      <c r="AU380" s="1">
        <v>2</v>
      </c>
      <c r="AV380" s="1">
        <v>2</v>
      </c>
      <c r="AW380" s="1">
        <v>0</v>
      </c>
      <c r="AX380" s="1">
        <v>1.3582387384230969</v>
      </c>
      <c r="AY380" s="1">
        <v>1.4166666666666667</v>
      </c>
      <c r="AZ380" s="1" t="s">
        <v>209</v>
      </c>
      <c r="BA380" s="1">
        <v>8</v>
      </c>
      <c r="BB380" s="1">
        <v>18</v>
      </c>
      <c r="BC380" s="1">
        <v>10</v>
      </c>
      <c r="BD380" s="1">
        <v>0.41666666666666669</v>
      </c>
      <c r="BE380" s="1">
        <v>2</v>
      </c>
      <c r="BF380" s="1">
        <v>1.4166666666666667</v>
      </c>
      <c r="BG380" s="1">
        <v>43</v>
      </c>
      <c r="BH380" s="1" t="s">
        <v>600</v>
      </c>
      <c r="BI380" s="1" t="b">
        <v>1</v>
      </c>
      <c r="BJ380" s="1" t="b">
        <v>1</v>
      </c>
      <c r="BK380" s="1">
        <v>1.3936709143526969</v>
      </c>
      <c r="BL380" s="1">
        <v>1.4166666666666667</v>
      </c>
      <c r="BM380" s="1" t="s">
        <v>590</v>
      </c>
      <c r="BN380" s="1"/>
      <c r="BO380" s="1" t="s">
        <v>3827</v>
      </c>
      <c r="BP380" s="1" t="s">
        <v>587</v>
      </c>
    </row>
    <row r="381" spans="1:68" x14ac:dyDescent="0.25">
      <c r="A381" s="1">
        <v>18175</v>
      </c>
      <c r="B381" s="1">
        <v>52972403</v>
      </c>
      <c r="C381" s="1" t="s">
        <v>65</v>
      </c>
      <c r="D381" s="1" t="s">
        <v>80</v>
      </c>
      <c r="E381" s="1"/>
      <c r="F381" s="1"/>
      <c r="G381" s="1">
        <v>4665001</v>
      </c>
      <c r="H381" s="1" t="s">
        <v>67</v>
      </c>
      <c r="I381" s="1" t="s">
        <v>223</v>
      </c>
      <c r="J381" s="1" t="s">
        <v>224</v>
      </c>
      <c r="K381" s="2">
        <v>45315.480740740742</v>
      </c>
      <c r="L381" s="1" t="s">
        <v>82</v>
      </c>
      <c r="M381" s="1">
        <v>1</v>
      </c>
      <c r="N381" s="1" t="s">
        <v>70</v>
      </c>
      <c r="O381" s="1" t="s">
        <v>71</v>
      </c>
      <c r="P381" s="1" t="s">
        <v>88</v>
      </c>
      <c r="Q381" s="1" t="s">
        <v>73</v>
      </c>
      <c r="R381" s="1" t="s">
        <v>73</v>
      </c>
      <c r="S381" s="1">
        <v>0</v>
      </c>
      <c r="T381" s="1">
        <v>0</v>
      </c>
      <c r="U381" s="1">
        <v>0</v>
      </c>
      <c r="V381" s="1">
        <v>1160000</v>
      </c>
      <c r="W381" s="1">
        <v>0</v>
      </c>
      <c r="X381" s="1" t="s">
        <v>73</v>
      </c>
      <c r="Y381" s="1" t="s">
        <v>89</v>
      </c>
      <c r="Z381" s="1" t="s">
        <v>995</v>
      </c>
      <c r="AA381" s="1"/>
      <c r="AB381" s="1" t="s">
        <v>977</v>
      </c>
      <c r="AC381" s="1"/>
      <c r="AD381" s="1"/>
      <c r="AE381" s="1" t="s">
        <v>65</v>
      </c>
      <c r="AF381" s="79">
        <v>45315</v>
      </c>
      <c r="AG381" s="1" t="s">
        <v>125</v>
      </c>
      <c r="AH381" s="79">
        <v>45316</v>
      </c>
      <c r="AI381" s="1"/>
      <c r="AJ381" s="79"/>
      <c r="AK381" s="1"/>
      <c r="AL381" s="79"/>
      <c r="AM381" s="1" t="s">
        <v>121</v>
      </c>
      <c r="AN381" s="79">
        <v>45320</v>
      </c>
      <c r="AO381" s="1" t="s">
        <v>978</v>
      </c>
      <c r="AP381" s="1"/>
      <c r="AQ381" s="1" t="s">
        <v>93</v>
      </c>
      <c r="AR381" s="1">
        <v>4665001</v>
      </c>
      <c r="AS381" s="1" t="s">
        <v>979</v>
      </c>
      <c r="AT381" s="1" t="s">
        <v>85</v>
      </c>
      <c r="AU381" s="1">
        <v>1</v>
      </c>
      <c r="AV381" s="1">
        <v>1</v>
      </c>
      <c r="AW381" s="1">
        <v>0</v>
      </c>
      <c r="AX381" s="1">
        <v>1.2541654282395029</v>
      </c>
      <c r="AY381" s="1">
        <v>2.875</v>
      </c>
      <c r="AZ381" s="1" t="s">
        <v>980</v>
      </c>
      <c r="BA381" s="1">
        <v>11</v>
      </c>
      <c r="BB381" s="1">
        <v>8</v>
      </c>
      <c r="BC381" s="1">
        <v>21</v>
      </c>
      <c r="BD381" s="1">
        <v>0.875</v>
      </c>
      <c r="BE381" s="1">
        <v>4</v>
      </c>
      <c r="BF381" s="1">
        <v>2.875</v>
      </c>
      <c r="BG381" s="1">
        <v>43</v>
      </c>
      <c r="BH381" s="1" t="s">
        <v>600</v>
      </c>
      <c r="BI381" s="1" t="b">
        <v>1</v>
      </c>
      <c r="BJ381" s="1" t="b">
        <v>1</v>
      </c>
      <c r="BK381" s="1">
        <v>4.8644466782352538</v>
      </c>
      <c r="BL381" s="1">
        <v>2.875</v>
      </c>
      <c r="BM381" s="1" t="s">
        <v>230</v>
      </c>
      <c r="BN381" s="1"/>
      <c r="BO381" s="1" t="s">
        <v>3828</v>
      </c>
      <c r="BP381" s="1" t="s">
        <v>82</v>
      </c>
    </row>
    <row r="382" spans="1:68" x14ac:dyDescent="0.25">
      <c r="A382" s="1">
        <v>18176</v>
      </c>
      <c r="B382" s="1">
        <v>52972403</v>
      </c>
      <c r="C382" s="1" t="s">
        <v>65</v>
      </c>
      <c r="D382" s="1" t="s">
        <v>80</v>
      </c>
      <c r="E382" s="1"/>
      <c r="F382" s="1"/>
      <c r="G382" s="1">
        <v>1517001</v>
      </c>
      <c r="H382" s="1" t="s">
        <v>110</v>
      </c>
      <c r="I382" s="1" t="s">
        <v>1261</v>
      </c>
      <c r="J382" s="1" t="s">
        <v>1262</v>
      </c>
      <c r="K382" s="2">
        <v>45315.59447916667</v>
      </c>
      <c r="L382" s="1" t="s">
        <v>1263</v>
      </c>
      <c r="M382" s="1">
        <v>1</v>
      </c>
      <c r="N382" s="1" t="s">
        <v>70</v>
      </c>
      <c r="O382" s="1" t="s">
        <v>71</v>
      </c>
      <c r="P382" s="1" t="s">
        <v>88</v>
      </c>
      <c r="Q382" s="1" t="s">
        <v>73</v>
      </c>
      <c r="R382" s="1" t="s">
        <v>73</v>
      </c>
      <c r="S382" s="1">
        <v>0</v>
      </c>
      <c r="T382" s="1">
        <v>0</v>
      </c>
      <c r="U382" s="1">
        <v>0</v>
      </c>
      <c r="V382" s="1">
        <v>2959300</v>
      </c>
      <c r="W382" s="1">
        <v>0</v>
      </c>
      <c r="X382" s="1" t="s">
        <v>73</v>
      </c>
      <c r="Y382" s="1" t="s">
        <v>89</v>
      </c>
      <c r="Z382" s="1" t="s">
        <v>2162</v>
      </c>
      <c r="AA382" s="1" t="s">
        <v>1264</v>
      </c>
      <c r="AB382" s="1" t="s">
        <v>1265</v>
      </c>
      <c r="AC382" s="1"/>
      <c r="AD382" s="1"/>
      <c r="AE382" s="1" t="s">
        <v>65</v>
      </c>
      <c r="AF382" s="79">
        <v>45315</v>
      </c>
      <c r="AG382" s="1" t="s">
        <v>125</v>
      </c>
      <c r="AH382" s="79">
        <v>45316</v>
      </c>
      <c r="AI382" s="1"/>
      <c r="AJ382" s="79"/>
      <c r="AK382" s="1"/>
      <c r="AL382" s="79"/>
      <c r="AM382" s="1" t="s">
        <v>109</v>
      </c>
      <c r="AN382" s="79">
        <v>45317</v>
      </c>
      <c r="AO382" s="1" t="s">
        <v>1266</v>
      </c>
      <c r="AP382" s="1"/>
      <c r="AQ382" s="1" t="s">
        <v>93</v>
      </c>
      <c r="AR382" s="1">
        <v>1517001</v>
      </c>
      <c r="AS382" s="1" t="s">
        <v>4236</v>
      </c>
      <c r="AT382" s="1" t="s">
        <v>1812</v>
      </c>
      <c r="AU382" s="1">
        <v>1</v>
      </c>
      <c r="AV382" s="1">
        <v>0</v>
      </c>
      <c r="AW382" s="1">
        <v>1</v>
      </c>
      <c r="AX382" s="1">
        <v>1.1476108333372395</v>
      </c>
      <c r="AY382" s="1">
        <v>1.75</v>
      </c>
      <c r="AZ382" s="1" t="s">
        <v>930</v>
      </c>
      <c r="BA382" s="1">
        <v>14</v>
      </c>
      <c r="BB382" s="1">
        <v>8</v>
      </c>
      <c r="BC382" s="1">
        <v>18</v>
      </c>
      <c r="BD382" s="1">
        <v>0.75</v>
      </c>
      <c r="BE382" s="1">
        <v>3</v>
      </c>
      <c r="BF382" s="1">
        <v>1.75</v>
      </c>
      <c r="BG382" s="1">
        <v>43</v>
      </c>
      <c r="BH382" s="1" t="s">
        <v>600</v>
      </c>
      <c r="BI382" s="1" t="b">
        <v>1</v>
      </c>
      <c r="BJ382" s="1" t="b">
        <v>1</v>
      </c>
      <c r="BK382" s="1">
        <v>1.741812453707098</v>
      </c>
      <c r="BL382" s="1">
        <v>1.75</v>
      </c>
      <c r="BM382" s="1" t="s">
        <v>1267</v>
      </c>
      <c r="BN382" s="1"/>
      <c r="BO382" s="1" t="s">
        <v>3829</v>
      </c>
      <c r="BP382" s="1" t="s">
        <v>1263</v>
      </c>
    </row>
    <row r="383" spans="1:68" x14ac:dyDescent="0.25">
      <c r="A383" s="1">
        <v>18177</v>
      </c>
      <c r="B383" s="1">
        <v>52972403</v>
      </c>
      <c r="C383" s="1" t="s">
        <v>65</v>
      </c>
      <c r="D383" s="1" t="s">
        <v>80</v>
      </c>
      <c r="E383" s="1"/>
      <c r="F383" s="1"/>
      <c r="G383" s="1">
        <v>1517001</v>
      </c>
      <c r="H383" s="1" t="s">
        <v>110</v>
      </c>
      <c r="I383" s="1" t="s">
        <v>1261</v>
      </c>
      <c r="J383" s="1" t="s">
        <v>1262</v>
      </c>
      <c r="K383" s="2">
        <v>45315.594525462962</v>
      </c>
      <c r="L383" s="1" t="s">
        <v>1263</v>
      </c>
      <c r="M383" s="1">
        <v>1</v>
      </c>
      <c r="N383" s="1" t="s">
        <v>70</v>
      </c>
      <c r="O383" s="1" t="s">
        <v>71</v>
      </c>
      <c r="P383" s="1" t="s">
        <v>88</v>
      </c>
      <c r="Q383" s="1" t="s">
        <v>73</v>
      </c>
      <c r="R383" s="1" t="s">
        <v>73</v>
      </c>
      <c r="S383" s="1">
        <v>0</v>
      </c>
      <c r="T383" s="1">
        <v>0</v>
      </c>
      <c r="U383" s="1">
        <v>0</v>
      </c>
      <c r="V383" s="1">
        <v>2959300</v>
      </c>
      <c r="W383" s="1">
        <v>0</v>
      </c>
      <c r="X383" s="1" t="s">
        <v>73</v>
      </c>
      <c r="Y383" s="1" t="s">
        <v>89</v>
      </c>
      <c r="Z383" s="1" t="s">
        <v>2163</v>
      </c>
      <c r="AA383" s="1" t="s">
        <v>1264</v>
      </c>
      <c r="AB383" s="1" t="s">
        <v>1268</v>
      </c>
      <c r="AC383" s="1"/>
      <c r="AD383" s="1"/>
      <c r="AE383" s="1" t="s">
        <v>65</v>
      </c>
      <c r="AF383" s="79">
        <v>45315</v>
      </c>
      <c r="AG383" s="1" t="s">
        <v>125</v>
      </c>
      <c r="AH383" s="79">
        <v>45316</v>
      </c>
      <c r="AI383" s="1"/>
      <c r="AJ383" s="79"/>
      <c r="AK383" s="1"/>
      <c r="AL383" s="79"/>
      <c r="AM383" s="1" t="s">
        <v>109</v>
      </c>
      <c r="AN383" s="79">
        <v>45317</v>
      </c>
      <c r="AO383" s="1" t="s">
        <v>1269</v>
      </c>
      <c r="AP383" s="1"/>
      <c r="AQ383" s="1" t="s">
        <v>93</v>
      </c>
      <c r="AR383" s="1">
        <v>1517001</v>
      </c>
      <c r="AS383" s="1" t="s">
        <v>4241</v>
      </c>
      <c r="AT383" s="1" t="s">
        <v>1812</v>
      </c>
      <c r="AU383" s="1">
        <v>1</v>
      </c>
      <c r="AV383" s="1">
        <v>0</v>
      </c>
      <c r="AW383" s="1">
        <v>1</v>
      </c>
      <c r="AX383" s="1">
        <v>1.1503887037033564</v>
      </c>
      <c r="AY383" s="1">
        <v>1.75</v>
      </c>
      <c r="AZ383" s="1" t="s">
        <v>930</v>
      </c>
      <c r="BA383" s="1">
        <v>14</v>
      </c>
      <c r="BB383" s="1">
        <v>8</v>
      </c>
      <c r="BC383" s="1">
        <v>18</v>
      </c>
      <c r="BD383" s="1">
        <v>0.75</v>
      </c>
      <c r="BE383" s="1">
        <v>3</v>
      </c>
      <c r="BF383" s="1">
        <v>1.75</v>
      </c>
      <c r="BG383" s="1">
        <v>43</v>
      </c>
      <c r="BH383" s="1" t="s">
        <v>600</v>
      </c>
      <c r="BI383" s="1" t="b">
        <v>1</v>
      </c>
      <c r="BJ383" s="1" t="b">
        <v>1</v>
      </c>
      <c r="BK383" s="1">
        <v>1.7413089583278634</v>
      </c>
      <c r="BL383" s="1">
        <v>1.75</v>
      </c>
      <c r="BM383" s="1" t="s">
        <v>1267</v>
      </c>
      <c r="BN383" s="1"/>
      <c r="BO383" s="1" t="s">
        <v>3830</v>
      </c>
      <c r="BP383" s="1" t="s">
        <v>1263</v>
      </c>
    </row>
    <row r="384" spans="1:68" x14ac:dyDescent="0.25">
      <c r="A384" s="1">
        <v>18178</v>
      </c>
      <c r="B384" s="1">
        <v>52972403</v>
      </c>
      <c r="C384" s="1" t="s">
        <v>65</v>
      </c>
      <c r="D384" s="1" t="s">
        <v>1291</v>
      </c>
      <c r="E384" s="1">
        <v>52272753</v>
      </c>
      <c r="F384" s="1" t="s">
        <v>149</v>
      </c>
      <c r="G384" s="1">
        <v>1200001</v>
      </c>
      <c r="H384" s="1" t="s">
        <v>110</v>
      </c>
      <c r="I384" s="1" t="s">
        <v>259</v>
      </c>
      <c r="J384" s="1" t="s">
        <v>948</v>
      </c>
      <c r="K384" s="2">
        <v>45315.668912037036</v>
      </c>
      <c r="L384" s="1" t="s">
        <v>1270</v>
      </c>
      <c r="M384" s="1">
        <v>1</v>
      </c>
      <c r="N384" s="1" t="s">
        <v>70</v>
      </c>
      <c r="O384" s="1" t="s">
        <v>71</v>
      </c>
      <c r="P384" s="1" t="s">
        <v>177</v>
      </c>
      <c r="Q384" s="1" t="s">
        <v>73</v>
      </c>
      <c r="R384" s="1" t="s">
        <v>73</v>
      </c>
      <c r="S384" s="1">
        <v>0</v>
      </c>
      <c r="T384" s="1">
        <v>0</v>
      </c>
      <c r="U384" s="1">
        <v>0</v>
      </c>
      <c r="V384" s="1">
        <v>2535250</v>
      </c>
      <c r="W384" s="1">
        <v>0</v>
      </c>
      <c r="X384" s="1" t="s">
        <v>73</v>
      </c>
      <c r="Y384" s="1" t="s">
        <v>262</v>
      </c>
      <c r="Z384" s="1" t="s">
        <v>2164</v>
      </c>
      <c r="AA384" s="1" t="s">
        <v>271</v>
      </c>
      <c r="AB384" s="1" t="s">
        <v>75</v>
      </c>
      <c r="AC384" s="1"/>
      <c r="AD384" s="1" t="s">
        <v>125</v>
      </c>
      <c r="AE384" s="1" t="s">
        <v>65</v>
      </c>
      <c r="AF384" s="79">
        <v>45315</v>
      </c>
      <c r="AG384" s="1"/>
      <c r="AH384" s="79"/>
      <c r="AI384" s="1"/>
      <c r="AJ384" s="79"/>
      <c r="AK384" s="1"/>
      <c r="AL384" s="79"/>
      <c r="AM384" s="1"/>
      <c r="AN384" s="79"/>
      <c r="AO384" s="1" t="s">
        <v>1271</v>
      </c>
      <c r="AP384" s="1"/>
      <c r="AQ384" s="1" t="s">
        <v>263</v>
      </c>
      <c r="AR384" s="1">
        <v>1200001</v>
      </c>
      <c r="AS384" s="1">
        <v>0</v>
      </c>
      <c r="AT384" s="1" t="s">
        <v>1812</v>
      </c>
      <c r="AU384" s="1">
        <v>1</v>
      </c>
      <c r="AV384" s="1">
        <v>0</v>
      </c>
      <c r="AW384" s="1">
        <v>1</v>
      </c>
      <c r="AX384" s="1">
        <v>0</v>
      </c>
      <c r="AY384" s="1">
        <v>0.33333333333333331</v>
      </c>
      <c r="AZ384" s="1" t="s">
        <v>4242</v>
      </c>
      <c r="BA384" s="1">
        <v>16</v>
      </c>
      <c r="BB384" s="1">
        <v>0</v>
      </c>
      <c r="BC384" s="1">
        <v>8</v>
      </c>
      <c r="BD384" s="1">
        <v>0.33333333333333331</v>
      </c>
      <c r="BE384" s="1">
        <v>-32349</v>
      </c>
      <c r="BF384" s="1">
        <v>0.33333333333333331</v>
      </c>
      <c r="BG384" s="1">
        <v>43</v>
      </c>
      <c r="BH384" s="1" t="s">
        <v>600</v>
      </c>
      <c r="BI384" s="1" t="b">
        <v>1</v>
      </c>
      <c r="BJ384" s="1" t="b">
        <v>1</v>
      </c>
      <c r="BK384" s="1">
        <v>-45315.668912384259</v>
      </c>
      <c r="BL384" s="1">
        <v>-32350.666666666668</v>
      </c>
      <c r="BM384" s="1" t="s">
        <v>1272</v>
      </c>
      <c r="BN384" s="1"/>
      <c r="BO384" s="1" t="s">
        <v>3831</v>
      </c>
      <c r="BP384" s="1" t="s">
        <v>1270</v>
      </c>
    </row>
    <row r="385" spans="1:68" x14ac:dyDescent="0.25">
      <c r="A385" s="1">
        <v>18179</v>
      </c>
      <c r="B385" s="1">
        <v>52972403</v>
      </c>
      <c r="C385" s="1" t="s">
        <v>65</v>
      </c>
      <c r="D385" s="1" t="s">
        <v>80</v>
      </c>
      <c r="E385" s="1">
        <v>52272753</v>
      </c>
      <c r="F385" s="1" t="s">
        <v>149</v>
      </c>
      <c r="G385" s="1">
        <v>1197001</v>
      </c>
      <c r="H385" s="1" t="s">
        <v>110</v>
      </c>
      <c r="I385" s="1" t="s">
        <v>205</v>
      </c>
      <c r="J385" s="1" t="s">
        <v>206</v>
      </c>
      <c r="K385" s="2">
        <v>45316.355208333334</v>
      </c>
      <c r="L385" s="1" t="s">
        <v>462</v>
      </c>
      <c r="M385" s="1">
        <v>1</v>
      </c>
      <c r="N385" s="1" t="s">
        <v>70</v>
      </c>
      <c r="O385" s="1" t="s">
        <v>71</v>
      </c>
      <c r="P385" s="1" t="s">
        <v>177</v>
      </c>
      <c r="Q385" s="1" t="s">
        <v>73</v>
      </c>
      <c r="R385" s="1" t="s">
        <v>73</v>
      </c>
      <c r="S385" s="1">
        <v>0</v>
      </c>
      <c r="T385" s="1">
        <v>0</v>
      </c>
      <c r="U385" s="1">
        <v>0</v>
      </c>
      <c r="V385" s="1">
        <v>1160000</v>
      </c>
      <c r="W385" s="1">
        <v>325900</v>
      </c>
      <c r="X385" s="1" t="s">
        <v>73</v>
      </c>
      <c r="Y385" s="1" t="s">
        <v>89</v>
      </c>
      <c r="Z385" s="1" t="s">
        <v>996</v>
      </c>
      <c r="AA385" s="1" t="s">
        <v>974</v>
      </c>
      <c r="AB385" s="1" t="s">
        <v>984</v>
      </c>
      <c r="AC385" s="1"/>
      <c r="AD385" s="1"/>
      <c r="AE385" s="1" t="s">
        <v>65</v>
      </c>
      <c r="AF385" s="79">
        <v>45316</v>
      </c>
      <c r="AG385" s="1" t="s">
        <v>125</v>
      </c>
      <c r="AH385" s="79">
        <v>45316</v>
      </c>
      <c r="AI385" s="1"/>
      <c r="AJ385" s="79"/>
      <c r="AK385" s="1"/>
      <c r="AL385" s="79"/>
      <c r="AM385" s="1" t="s">
        <v>149</v>
      </c>
      <c r="AN385" s="79">
        <v>45317</v>
      </c>
      <c r="AO385" s="1" t="s">
        <v>985</v>
      </c>
      <c r="AP385" s="1"/>
      <c r="AQ385" s="1" t="s">
        <v>93</v>
      </c>
      <c r="AR385" s="1">
        <v>1197001</v>
      </c>
      <c r="AS385" s="1" t="s">
        <v>986</v>
      </c>
      <c r="AT385" s="1" t="s">
        <v>85</v>
      </c>
      <c r="AU385" s="1">
        <v>1</v>
      </c>
      <c r="AV385" s="1">
        <v>1</v>
      </c>
      <c r="AW385" s="1">
        <v>0</v>
      </c>
      <c r="AX385" s="1">
        <v>0.40645940972171957</v>
      </c>
      <c r="AY385" s="1">
        <v>1.5833333333333335</v>
      </c>
      <c r="AZ385" s="1" t="s">
        <v>209</v>
      </c>
      <c r="BA385" s="1">
        <v>8</v>
      </c>
      <c r="BB385" s="1">
        <v>22</v>
      </c>
      <c r="BC385" s="1">
        <v>14</v>
      </c>
      <c r="BD385" s="1">
        <v>0.58333333333333337</v>
      </c>
      <c r="BE385" s="1">
        <v>2</v>
      </c>
      <c r="BF385" s="1">
        <v>1.5833333333333335</v>
      </c>
      <c r="BG385" s="1">
        <v>42</v>
      </c>
      <c r="BH385" s="1" t="s">
        <v>600</v>
      </c>
      <c r="BI385" s="1" t="b">
        <v>1</v>
      </c>
      <c r="BJ385" s="1" t="b">
        <v>1</v>
      </c>
      <c r="BK385" s="1">
        <v>1.6007435185238137</v>
      </c>
      <c r="BL385" s="1">
        <v>1.5833333333333335</v>
      </c>
      <c r="BM385" s="1" t="s">
        <v>987</v>
      </c>
      <c r="BN385" s="1"/>
      <c r="BO385" s="1" t="s">
        <v>3832</v>
      </c>
      <c r="BP385" s="1" t="s">
        <v>462</v>
      </c>
    </row>
    <row r="386" spans="1:68" x14ac:dyDescent="0.25">
      <c r="A386" s="1">
        <v>18180</v>
      </c>
      <c r="B386" s="1">
        <v>52972403</v>
      </c>
      <c r="C386" s="1" t="s">
        <v>65</v>
      </c>
      <c r="D386" s="1" t="s">
        <v>80</v>
      </c>
      <c r="E386" s="1">
        <v>52272753</v>
      </c>
      <c r="F386" s="1" t="s">
        <v>149</v>
      </c>
      <c r="G386" s="1">
        <v>1200001</v>
      </c>
      <c r="H386" s="1" t="s">
        <v>110</v>
      </c>
      <c r="I386" s="1" t="s">
        <v>259</v>
      </c>
      <c r="J386" s="1" t="s">
        <v>948</v>
      </c>
      <c r="K386" s="2">
        <v>45317.706643518519</v>
      </c>
      <c r="L386" s="1" t="s">
        <v>182</v>
      </c>
      <c r="M386" s="1">
        <v>4</v>
      </c>
      <c r="N386" s="1" t="s">
        <v>70</v>
      </c>
      <c r="O386" s="1" t="s">
        <v>71</v>
      </c>
      <c r="P386" s="1" t="s">
        <v>177</v>
      </c>
      <c r="Q386" s="1" t="s">
        <v>73</v>
      </c>
      <c r="R386" s="1" t="s">
        <v>73</v>
      </c>
      <c r="S386" s="1">
        <v>0</v>
      </c>
      <c r="T386" s="1">
        <v>0</v>
      </c>
      <c r="U386" s="1">
        <v>0</v>
      </c>
      <c r="V386" s="1">
        <v>1160000</v>
      </c>
      <c r="W386" s="1">
        <v>420000</v>
      </c>
      <c r="X386" s="1" t="s">
        <v>73</v>
      </c>
      <c r="Y386" s="1" t="s">
        <v>262</v>
      </c>
      <c r="Z386" s="1" t="s">
        <v>997</v>
      </c>
      <c r="AA386" s="1" t="s">
        <v>252</v>
      </c>
      <c r="AB386" s="1" t="s">
        <v>75</v>
      </c>
      <c r="AC386" s="1"/>
      <c r="AD386" s="1"/>
      <c r="AE386" s="1" t="s">
        <v>65</v>
      </c>
      <c r="AF386" s="79">
        <v>45317</v>
      </c>
      <c r="AG386" s="1" t="s">
        <v>125</v>
      </c>
      <c r="AH386" s="79">
        <v>45318</v>
      </c>
      <c r="AI386" s="1" t="s">
        <v>149</v>
      </c>
      <c r="AJ386" s="79">
        <v>45319</v>
      </c>
      <c r="AK386" s="1"/>
      <c r="AL386" s="79"/>
      <c r="AM386" s="1" t="s">
        <v>149</v>
      </c>
      <c r="AN386" s="79">
        <v>45319</v>
      </c>
      <c r="AO386" s="1" t="s">
        <v>998</v>
      </c>
      <c r="AP386" s="1"/>
      <c r="AQ386" s="1" t="s">
        <v>263</v>
      </c>
      <c r="AR386" s="1">
        <v>1200001</v>
      </c>
      <c r="AS386" s="1" t="s">
        <v>3955</v>
      </c>
      <c r="AT386" s="1" t="s">
        <v>85</v>
      </c>
      <c r="AU386" s="1">
        <v>1</v>
      </c>
      <c r="AV386" s="1">
        <v>1</v>
      </c>
      <c r="AW386" s="1">
        <v>0</v>
      </c>
      <c r="AX386" s="1">
        <v>1.0363405439857161</v>
      </c>
      <c r="AY386" s="1">
        <v>0.625</v>
      </c>
      <c r="AZ386" s="1" t="s">
        <v>194</v>
      </c>
      <c r="BA386" s="1">
        <v>16</v>
      </c>
      <c r="BB386" s="1">
        <v>7</v>
      </c>
      <c r="BC386" s="1">
        <v>15</v>
      </c>
      <c r="BD386" s="1">
        <v>0.625</v>
      </c>
      <c r="BE386" s="1">
        <v>1</v>
      </c>
      <c r="BF386" s="1">
        <v>0.625</v>
      </c>
      <c r="BG386" s="1">
        <v>41</v>
      </c>
      <c r="BH386" s="1" t="s">
        <v>600</v>
      </c>
      <c r="BI386" s="1" t="b">
        <v>0</v>
      </c>
      <c r="BJ386" s="1" t="b">
        <v>1</v>
      </c>
      <c r="BK386" s="1">
        <v>1.6165294328675373</v>
      </c>
      <c r="BL386" s="1">
        <v>-0.375</v>
      </c>
      <c r="BM386" s="1" t="s">
        <v>266</v>
      </c>
      <c r="BN386" s="1"/>
      <c r="BO386" s="1" t="s">
        <v>3833</v>
      </c>
      <c r="BP386" s="1" t="s">
        <v>182</v>
      </c>
    </row>
    <row r="387" spans="1:68" x14ac:dyDescent="0.25">
      <c r="A387" s="1">
        <v>18181</v>
      </c>
      <c r="B387" s="1">
        <v>52972403</v>
      </c>
      <c r="C387" s="1" t="s">
        <v>65</v>
      </c>
      <c r="D387" s="1" t="s">
        <v>80</v>
      </c>
      <c r="E387" s="1">
        <v>52272753</v>
      </c>
      <c r="F387" s="1" t="s">
        <v>149</v>
      </c>
      <c r="G387" s="1">
        <v>1200001</v>
      </c>
      <c r="H387" s="1" t="s">
        <v>110</v>
      </c>
      <c r="I387" s="1" t="s">
        <v>259</v>
      </c>
      <c r="J387" s="1" t="s">
        <v>948</v>
      </c>
      <c r="K387" s="2">
        <v>45317.706678240742</v>
      </c>
      <c r="L387" s="1" t="s">
        <v>176</v>
      </c>
      <c r="M387" s="1">
        <v>2</v>
      </c>
      <c r="N387" s="1" t="s">
        <v>70</v>
      </c>
      <c r="O387" s="1" t="s">
        <v>71</v>
      </c>
      <c r="P387" s="1" t="s">
        <v>177</v>
      </c>
      <c r="Q387" s="1" t="s">
        <v>73</v>
      </c>
      <c r="R387" s="1" t="s">
        <v>73</v>
      </c>
      <c r="S387" s="1">
        <v>0</v>
      </c>
      <c r="T387" s="1">
        <v>0</v>
      </c>
      <c r="U387" s="1">
        <v>0</v>
      </c>
      <c r="V387" s="1">
        <v>1160000</v>
      </c>
      <c r="W387" s="1">
        <v>0</v>
      </c>
      <c r="X387" s="1" t="s">
        <v>73</v>
      </c>
      <c r="Y387" s="1" t="s">
        <v>262</v>
      </c>
      <c r="Z387" s="1" t="s">
        <v>999</v>
      </c>
      <c r="AA387" s="1"/>
      <c r="AB387" s="1" t="s">
        <v>75</v>
      </c>
      <c r="AC387" s="1"/>
      <c r="AD387" s="1"/>
      <c r="AE387" s="1" t="s">
        <v>65</v>
      </c>
      <c r="AF387" s="79">
        <v>45317</v>
      </c>
      <c r="AG387" s="1" t="s">
        <v>125</v>
      </c>
      <c r="AH387" s="79">
        <v>45318</v>
      </c>
      <c r="AI387" s="1" t="s">
        <v>149</v>
      </c>
      <c r="AJ387" s="79">
        <v>45319</v>
      </c>
      <c r="AK387" s="1"/>
      <c r="AL387" s="79"/>
      <c r="AM387" s="1" t="s">
        <v>149</v>
      </c>
      <c r="AN387" s="79">
        <v>45319</v>
      </c>
      <c r="AO387" s="1" t="s">
        <v>1000</v>
      </c>
      <c r="AP387" s="1"/>
      <c r="AQ387" s="1" t="s">
        <v>263</v>
      </c>
      <c r="AR387" s="1">
        <v>1200001</v>
      </c>
      <c r="AS387" s="1">
        <v>0</v>
      </c>
      <c r="AT387" s="1" t="s">
        <v>85</v>
      </c>
      <c r="AU387" s="1">
        <v>2</v>
      </c>
      <c r="AV387" s="1">
        <v>2</v>
      </c>
      <c r="AW387" s="1">
        <v>0</v>
      </c>
      <c r="AX387" s="1">
        <v>1.0395875810208963</v>
      </c>
      <c r="AY387" s="1">
        <v>0.625</v>
      </c>
      <c r="AZ387" s="1" t="s">
        <v>194</v>
      </c>
      <c r="BA387" s="1">
        <v>16</v>
      </c>
      <c r="BB387" s="1">
        <v>7</v>
      </c>
      <c r="BC387" s="1">
        <v>15</v>
      </c>
      <c r="BD387" s="1">
        <v>0.625</v>
      </c>
      <c r="BE387" s="1">
        <v>1</v>
      </c>
      <c r="BF387" s="1">
        <v>0.625</v>
      </c>
      <c r="BG387" s="1">
        <v>41</v>
      </c>
      <c r="BH387" s="1" t="s">
        <v>600</v>
      </c>
      <c r="BI387" s="1" t="b">
        <v>1</v>
      </c>
      <c r="BJ387" s="1" t="b">
        <v>1</v>
      </c>
      <c r="BK387" s="1">
        <v>1.6160015856512473</v>
      </c>
      <c r="BL387" s="1">
        <v>-0.375</v>
      </c>
      <c r="BM387" s="1" t="s">
        <v>265</v>
      </c>
      <c r="BN387" s="1"/>
      <c r="BO387" s="1" t="s">
        <v>3834</v>
      </c>
      <c r="BP387" s="1" t="s">
        <v>176</v>
      </c>
    </row>
    <row r="388" spans="1:68" x14ac:dyDescent="0.25">
      <c r="A388" s="1">
        <v>18182</v>
      </c>
      <c r="B388" s="1">
        <v>52972403</v>
      </c>
      <c r="C388" s="1" t="s">
        <v>65</v>
      </c>
      <c r="D388" s="1" t="s">
        <v>80</v>
      </c>
      <c r="E388" s="1">
        <v>79976737</v>
      </c>
      <c r="F388" s="1" t="s">
        <v>452</v>
      </c>
      <c r="G388" s="1">
        <v>8903</v>
      </c>
      <c r="H388" s="1" t="s">
        <v>67</v>
      </c>
      <c r="I388" s="1" t="s">
        <v>1001</v>
      </c>
      <c r="J388" s="1" t="s">
        <v>1002</v>
      </c>
      <c r="K388" s="2">
        <v>45317.71539351852</v>
      </c>
      <c r="L388" s="1" t="s">
        <v>911</v>
      </c>
      <c r="M388" s="1">
        <v>1</v>
      </c>
      <c r="N388" s="1" t="s">
        <v>1003</v>
      </c>
      <c r="O388" s="1" t="s">
        <v>71</v>
      </c>
      <c r="P388" s="1" t="s">
        <v>88</v>
      </c>
      <c r="Q388" s="1" t="s">
        <v>73</v>
      </c>
      <c r="R388" s="1" t="s">
        <v>73</v>
      </c>
      <c r="S388" s="1">
        <v>0</v>
      </c>
      <c r="T388" s="1">
        <v>0</v>
      </c>
      <c r="U388" s="1">
        <v>0</v>
      </c>
      <c r="V388" s="1">
        <v>3500000</v>
      </c>
      <c r="W388" s="1">
        <v>0</v>
      </c>
      <c r="X388" s="1" t="s">
        <v>73</v>
      </c>
      <c r="Y388" s="1" t="s">
        <v>89</v>
      </c>
      <c r="Z388" s="1" t="s">
        <v>1004</v>
      </c>
      <c r="AA388" s="1" t="s">
        <v>1005</v>
      </c>
      <c r="AB388" s="1" t="s">
        <v>1006</v>
      </c>
      <c r="AC388" s="1"/>
      <c r="AD388" s="1"/>
      <c r="AE388" s="1" t="s">
        <v>65</v>
      </c>
      <c r="AF388" s="79">
        <v>45317</v>
      </c>
      <c r="AG388" s="1" t="s">
        <v>125</v>
      </c>
      <c r="AH388" s="79">
        <v>45318</v>
      </c>
      <c r="AI388" s="1"/>
      <c r="AJ388" s="79"/>
      <c r="AK388" s="1"/>
      <c r="AL388" s="79"/>
      <c r="AM388" s="1" t="s">
        <v>452</v>
      </c>
      <c r="AN388" s="79">
        <v>45320</v>
      </c>
      <c r="AO388" s="1" t="s">
        <v>1007</v>
      </c>
      <c r="AP388" s="1"/>
      <c r="AQ388" s="1" t="s">
        <v>93</v>
      </c>
      <c r="AR388" s="1">
        <v>8903</v>
      </c>
      <c r="AS388" s="1" t="s">
        <v>1008</v>
      </c>
      <c r="AT388" s="1" t="s">
        <v>85</v>
      </c>
      <c r="AU388" s="1">
        <v>1</v>
      </c>
      <c r="AV388" s="1">
        <v>1</v>
      </c>
      <c r="AW388" s="1">
        <v>0</v>
      </c>
      <c r="AX388" s="1">
        <v>1.0332898958367878</v>
      </c>
      <c r="AY388" s="1">
        <v>0.625</v>
      </c>
      <c r="AZ388" s="1" t="s">
        <v>126</v>
      </c>
      <c r="BA388" s="1">
        <v>17</v>
      </c>
      <c r="BB388" s="1">
        <v>8</v>
      </c>
      <c r="BC388" s="1">
        <v>15</v>
      </c>
      <c r="BD388" s="1">
        <v>0.625</v>
      </c>
      <c r="BE388" s="1">
        <v>2</v>
      </c>
      <c r="BF388" s="1">
        <v>0.625</v>
      </c>
      <c r="BG388" s="1">
        <v>41</v>
      </c>
      <c r="BH388" s="1" t="s">
        <v>600</v>
      </c>
      <c r="BI388" s="1" t="b">
        <v>1</v>
      </c>
      <c r="BJ388" s="1" t="b">
        <v>1</v>
      </c>
      <c r="BK388" s="1">
        <v>2.6294317939828034</v>
      </c>
      <c r="BL388" s="1">
        <v>0.625</v>
      </c>
      <c r="BM388" s="1" t="s">
        <v>1009</v>
      </c>
      <c r="BN388" s="1"/>
      <c r="BO388" s="1" t="s">
        <v>3835</v>
      </c>
      <c r="BP388" s="1" t="s">
        <v>911</v>
      </c>
    </row>
    <row r="389" spans="1:68" x14ac:dyDescent="0.25">
      <c r="A389" s="1">
        <v>18184</v>
      </c>
      <c r="B389" s="1">
        <v>52972403</v>
      </c>
      <c r="C389" s="1" t="s">
        <v>65</v>
      </c>
      <c r="D389" s="1" t="s">
        <v>80</v>
      </c>
      <c r="E389" s="1">
        <v>52272753</v>
      </c>
      <c r="F389" s="1" t="s">
        <v>149</v>
      </c>
      <c r="G389" s="1">
        <v>1224001</v>
      </c>
      <c r="H389" s="1" t="s">
        <v>110</v>
      </c>
      <c r="I389" s="1" t="s">
        <v>1010</v>
      </c>
      <c r="J389" s="1" t="s">
        <v>1011</v>
      </c>
      <c r="K389" s="2">
        <v>45320.384641203702</v>
      </c>
      <c r="L389" s="1" t="s">
        <v>895</v>
      </c>
      <c r="M389" s="1">
        <v>2</v>
      </c>
      <c r="N389" s="1" t="s">
        <v>1012</v>
      </c>
      <c r="O389" s="1" t="s">
        <v>915</v>
      </c>
      <c r="P389" s="1" t="s">
        <v>177</v>
      </c>
      <c r="Q389" s="1" t="s">
        <v>73</v>
      </c>
      <c r="R389" s="1" t="s">
        <v>73</v>
      </c>
      <c r="S389" s="1">
        <v>0</v>
      </c>
      <c r="T389" s="1">
        <v>0</v>
      </c>
      <c r="U389" s="1">
        <v>0</v>
      </c>
      <c r="V389" s="1">
        <v>200000</v>
      </c>
      <c r="W389" s="1">
        <v>0</v>
      </c>
      <c r="X389" s="1" t="s">
        <v>73</v>
      </c>
      <c r="Y389" s="1" t="s">
        <v>74</v>
      </c>
      <c r="Z389" s="1" t="s">
        <v>1039</v>
      </c>
      <c r="AA389" s="1" t="s">
        <v>252</v>
      </c>
      <c r="AB389" s="1" t="s">
        <v>75</v>
      </c>
      <c r="AC389" s="1"/>
      <c r="AD389" s="1"/>
      <c r="AE389" s="1" t="s">
        <v>65</v>
      </c>
      <c r="AF389" s="79">
        <v>45320</v>
      </c>
      <c r="AG389" s="1" t="s">
        <v>125</v>
      </c>
      <c r="AH389" s="79">
        <v>45321</v>
      </c>
      <c r="AI389" s="1" t="s">
        <v>149</v>
      </c>
      <c r="AJ389" s="79">
        <v>45321</v>
      </c>
      <c r="AK389" s="1"/>
      <c r="AL389" s="79"/>
      <c r="AM389" s="1" t="s">
        <v>149</v>
      </c>
      <c r="AN389" s="79">
        <v>45321</v>
      </c>
      <c r="AO389" s="1" t="s">
        <v>1013</v>
      </c>
      <c r="AP389" s="1"/>
      <c r="AQ389" s="1" t="s">
        <v>1014</v>
      </c>
      <c r="AR389" s="1">
        <v>1224001</v>
      </c>
      <c r="AS389" s="1">
        <v>0</v>
      </c>
      <c r="AT389" s="1" t="s">
        <v>85</v>
      </c>
      <c r="AU389" s="1">
        <v>2</v>
      </c>
      <c r="AV389" s="1">
        <v>2</v>
      </c>
      <c r="AW389" s="1">
        <v>0</v>
      </c>
      <c r="AX389" s="1">
        <v>1.4190150462964084</v>
      </c>
      <c r="AY389" s="1">
        <v>1.4583333333333333</v>
      </c>
      <c r="AZ389" s="1" t="s">
        <v>683</v>
      </c>
      <c r="BA389" s="1">
        <v>9</v>
      </c>
      <c r="BB389" s="1">
        <v>20</v>
      </c>
      <c r="BC389" s="1">
        <v>11</v>
      </c>
      <c r="BD389" s="1">
        <v>0.45833333333333331</v>
      </c>
      <c r="BE389" s="1">
        <v>2</v>
      </c>
      <c r="BF389" s="1">
        <v>1.4583333333333333</v>
      </c>
      <c r="BG389" s="1">
        <v>40</v>
      </c>
      <c r="BH389" s="1" t="s">
        <v>600</v>
      </c>
      <c r="BI389" s="1" t="b">
        <v>1</v>
      </c>
      <c r="BJ389" s="1" t="b">
        <v>1</v>
      </c>
      <c r="BK389" s="1">
        <v>1.4745878125031595</v>
      </c>
      <c r="BL389" s="1">
        <v>1.4583333333333333</v>
      </c>
      <c r="BM389" s="1" t="s">
        <v>1015</v>
      </c>
      <c r="BN389" s="1"/>
      <c r="BO389" s="1" t="s">
        <v>3836</v>
      </c>
      <c r="BP389" s="1" t="s">
        <v>895</v>
      </c>
    </row>
    <row r="390" spans="1:68" x14ac:dyDescent="0.25">
      <c r="A390" s="1">
        <v>18185</v>
      </c>
      <c r="B390" s="1">
        <v>52972403</v>
      </c>
      <c r="C390" s="1" t="s">
        <v>65</v>
      </c>
      <c r="D390" s="1" t="s">
        <v>1291</v>
      </c>
      <c r="E390" s="1">
        <v>52272753</v>
      </c>
      <c r="F390" s="1" t="s">
        <v>149</v>
      </c>
      <c r="G390" s="1">
        <v>1224001</v>
      </c>
      <c r="H390" s="1" t="s">
        <v>110</v>
      </c>
      <c r="I390" s="1" t="s">
        <v>1010</v>
      </c>
      <c r="J390" s="1" t="s">
        <v>1011</v>
      </c>
      <c r="K390" s="2">
        <v>45320.384687500002</v>
      </c>
      <c r="L390" s="1" t="s">
        <v>693</v>
      </c>
      <c r="M390" s="1">
        <v>2</v>
      </c>
      <c r="N390" s="1" t="s">
        <v>1012</v>
      </c>
      <c r="O390" s="1" t="s">
        <v>915</v>
      </c>
      <c r="P390" s="1" t="s">
        <v>177</v>
      </c>
      <c r="Q390" s="1" t="s">
        <v>73</v>
      </c>
      <c r="R390" s="1" t="s">
        <v>73</v>
      </c>
      <c r="S390" s="1">
        <v>0</v>
      </c>
      <c r="T390" s="1">
        <v>0</v>
      </c>
      <c r="U390" s="1">
        <v>0</v>
      </c>
      <c r="V390" s="1">
        <v>1160000</v>
      </c>
      <c r="W390" s="1">
        <v>0</v>
      </c>
      <c r="X390" s="1" t="s">
        <v>73</v>
      </c>
      <c r="Y390" s="1" t="s">
        <v>74</v>
      </c>
      <c r="Z390" s="1" t="s">
        <v>2165</v>
      </c>
      <c r="AA390" s="1"/>
      <c r="AB390" s="1" t="s">
        <v>75</v>
      </c>
      <c r="AC390" s="1"/>
      <c r="AD390" s="1"/>
      <c r="AE390" s="1" t="s">
        <v>65</v>
      </c>
      <c r="AF390" s="79">
        <v>45320</v>
      </c>
      <c r="AG390" s="1" t="s">
        <v>125</v>
      </c>
      <c r="AH390" s="79">
        <v>45321</v>
      </c>
      <c r="AI390" s="1" t="s">
        <v>149</v>
      </c>
      <c r="AJ390" s="79">
        <v>45321</v>
      </c>
      <c r="AK390" s="1"/>
      <c r="AL390" s="79"/>
      <c r="AM390" s="1" t="s">
        <v>149</v>
      </c>
      <c r="AN390" s="79">
        <v>45321</v>
      </c>
      <c r="AO390" s="1" t="s">
        <v>2166</v>
      </c>
      <c r="AP390" s="1"/>
      <c r="AQ390" s="1" t="s">
        <v>1014</v>
      </c>
      <c r="AR390" s="1">
        <v>1224001</v>
      </c>
      <c r="AS390" s="1">
        <v>0</v>
      </c>
      <c r="AT390" s="1" t="s">
        <v>1812</v>
      </c>
      <c r="AU390" s="1">
        <v>2</v>
      </c>
      <c r="AV390" s="1">
        <v>0</v>
      </c>
      <c r="AW390" s="1">
        <v>2</v>
      </c>
      <c r="AX390" s="1">
        <v>1.4231939467572374</v>
      </c>
      <c r="AY390" s="1">
        <v>1.4583333333333333</v>
      </c>
      <c r="AZ390" s="1" t="s">
        <v>683</v>
      </c>
      <c r="BA390" s="1">
        <v>9</v>
      </c>
      <c r="BB390" s="1">
        <v>20</v>
      </c>
      <c r="BC390" s="1">
        <v>11</v>
      </c>
      <c r="BD390" s="1">
        <v>0.45833333333333331</v>
      </c>
      <c r="BE390" s="1">
        <v>2</v>
      </c>
      <c r="BF390" s="1">
        <v>1.4583333333333333</v>
      </c>
      <c r="BG390" s="1">
        <v>40</v>
      </c>
      <c r="BH390" s="1" t="s">
        <v>600</v>
      </c>
      <c r="BI390" s="1" t="b">
        <v>1</v>
      </c>
      <c r="BJ390" s="1" t="b">
        <v>1</v>
      </c>
      <c r="BK390" s="1">
        <v>1.4750381134290365</v>
      </c>
      <c r="BL390" s="1">
        <v>1.4583333333333333</v>
      </c>
      <c r="BM390" s="1" t="s">
        <v>1016</v>
      </c>
      <c r="BN390" s="1"/>
      <c r="BO390" s="1" t="s">
        <v>3837</v>
      </c>
      <c r="BP390" s="1" t="s">
        <v>693</v>
      </c>
    </row>
    <row r="391" spans="1:68" x14ac:dyDescent="0.25">
      <c r="A391" s="1">
        <v>18186</v>
      </c>
      <c r="B391" s="1">
        <v>52972403</v>
      </c>
      <c r="C391" s="1" t="s">
        <v>65</v>
      </c>
      <c r="D391" s="1" t="s">
        <v>80</v>
      </c>
      <c r="E391" s="1">
        <v>52272753</v>
      </c>
      <c r="F391" s="1" t="s">
        <v>149</v>
      </c>
      <c r="G391" s="1">
        <v>1224001</v>
      </c>
      <c r="H391" s="1" t="s">
        <v>110</v>
      </c>
      <c r="I391" s="1" t="s">
        <v>1010</v>
      </c>
      <c r="J391" s="1" t="s">
        <v>1011</v>
      </c>
      <c r="K391" s="2">
        <v>45320.384733796294</v>
      </c>
      <c r="L391" s="1" t="s">
        <v>902</v>
      </c>
      <c r="M391" s="1">
        <v>1</v>
      </c>
      <c r="N391" s="1" t="s">
        <v>1012</v>
      </c>
      <c r="O391" s="1" t="s">
        <v>915</v>
      </c>
      <c r="P391" s="1" t="s">
        <v>177</v>
      </c>
      <c r="Q391" s="1" t="s">
        <v>73</v>
      </c>
      <c r="R391" s="1" t="s">
        <v>73</v>
      </c>
      <c r="S391" s="1">
        <v>0</v>
      </c>
      <c r="T391" s="1">
        <v>0</v>
      </c>
      <c r="U391" s="1">
        <v>0</v>
      </c>
      <c r="V391" s="1">
        <v>200000</v>
      </c>
      <c r="W391" s="1">
        <v>0</v>
      </c>
      <c r="X391" s="1" t="s">
        <v>73</v>
      </c>
      <c r="Y391" s="1" t="s">
        <v>74</v>
      </c>
      <c r="Z391" s="1" t="s">
        <v>1040</v>
      </c>
      <c r="AA391" s="1" t="s">
        <v>484</v>
      </c>
      <c r="AB391" s="1" t="s">
        <v>75</v>
      </c>
      <c r="AC391" s="1"/>
      <c r="AD391" s="1"/>
      <c r="AE391" s="1" t="s">
        <v>65</v>
      </c>
      <c r="AF391" s="79">
        <v>45320</v>
      </c>
      <c r="AG391" s="1" t="s">
        <v>125</v>
      </c>
      <c r="AH391" s="79">
        <v>45321</v>
      </c>
      <c r="AI391" s="1" t="s">
        <v>149</v>
      </c>
      <c r="AJ391" s="79">
        <v>45321</v>
      </c>
      <c r="AK391" s="1"/>
      <c r="AL391" s="79"/>
      <c r="AM391" s="1" t="s">
        <v>149</v>
      </c>
      <c r="AN391" s="79">
        <v>45321</v>
      </c>
      <c r="AO391" s="1" t="s">
        <v>1017</v>
      </c>
      <c r="AP391" s="1"/>
      <c r="AQ391" s="1" t="s">
        <v>1014</v>
      </c>
      <c r="AR391" s="1">
        <v>1224001</v>
      </c>
      <c r="AS391" s="1">
        <v>0</v>
      </c>
      <c r="AT391" s="1" t="s">
        <v>85</v>
      </c>
      <c r="AU391" s="1">
        <v>1</v>
      </c>
      <c r="AV391" s="1">
        <v>1</v>
      </c>
      <c r="AW391" s="1">
        <v>0</v>
      </c>
      <c r="AX391" s="1">
        <v>1.4442234490779811</v>
      </c>
      <c r="AY391" s="1">
        <v>1.4583333333333333</v>
      </c>
      <c r="AZ391" s="1" t="s">
        <v>683</v>
      </c>
      <c r="BA391" s="1">
        <v>9</v>
      </c>
      <c r="BB391" s="1">
        <v>20</v>
      </c>
      <c r="BC391" s="1">
        <v>11</v>
      </c>
      <c r="BD391" s="1">
        <v>0.45833333333333331</v>
      </c>
      <c r="BE391" s="1">
        <v>2</v>
      </c>
      <c r="BF391" s="1">
        <v>1.4583333333333333</v>
      </c>
      <c r="BG391" s="1">
        <v>40</v>
      </c>
      <c r="BH391" s="1" t="s">
        <v>600</v>
      </c>
      <c r="BI391" s="1" t="b">
        <v>1</v>
      </c>
      <c r="BJ391" s="1" t="b">
        <v>1</v>
      </c>
      <c r="BK391" s="1">
        <v>1.4729375694441842</v>
      </c>
      <c r="BL391" s="1">
        <v>1.4583333333333333</v>
      </c>
      <c r="BM391" s="1" t="s">
        <v>1018</v>
      </c>
      <c r="BN391" s="1"/>
      <c r="BO391" s="1" t="s">
        <v>3838</v>
      </c>
      <c r="BP391" s="1" t="s">
        <v>902</v>
      </c>
    </row>
    <row r="392" spans="1:68" x14ac:dyDescent="0.25">
      <c r="A392" s="1">
        <v>18187</v>
      </c>
      <c r="B392" s="1">
        <v>52972403</v>
      </c>
      <c r="C392" s="1" t="s">
        <v>65</v>
      </c>
      <c r="D392" s="1" t="s">
        <v>80</v>
      </c>
      <c r="E392" s="1">
        <v>52272753</v>
      </c>
      <c r="F392" s="1" t="s">
        <v>149</v>
      </c>
      <c r="G392" s="1">
        <v>1224001</v>
      </c>
      <c r="H392" s="1" t="s">
        <v>110</v>
      </c>
      <c r="I392" s="1" t="s">
        <v>1010</v>
      </c>
      <c r="J392" s="1" t="s">
        <v>1011</v>
      </c>
      <c r="K392" s="2">
        <v>45320.384756944448</v>
      </c>
      <c r="L392" s="1" t="s">
        <v>900</v>
      </c>
      <c r="M392" s="1">
        <v>1</v>
      </c>
      <c r="N392" s="1" t="s">
        <v>1012</v>
      </c>
      <c r="O392" s="1" t="s">
        <v>915</v>
      </c>
      <c r="P392" s="1" t="s">
        <v>177</v>
      </c>
      <c r="Q392" s="1" t="s">
        <v>73</v>
      </c>
      <c r="R392" s="1" t="s">
        <v>73</v>
      </c>
      <c r="S392" s="1">
        <v>0</v>
      </c>
      <c r="T392" s="1">
        <v>0</v>
      </c>
      <c r="U392" s="1">
        <v>0</v>
      </c>
      <c r="V392" s="1">
        <v>1160000</v>
      </c>
      <c r="W392" s="1">
        <v>426000</v>
      </c>
      <c r="X392" s="1" t="s">
        <v>73</v>
      </c>
      <c r="Y392" s="1" t="s">
        <v>74</v>
      </c>
      <c r="Z392" s="1" t="s">
        <v>1041</v>
      </c>
      <c r="AA392" s="1" t="s">
        <v>271</v>
      </c>
      <c r="AB392" s="1" t="s">
        <v>75</v>
      </c>
      <c r="AC392" s="1"/>
      <c r="AD392" s="1"/>
      <c r="AE392" s="1" t="s">
        <v>65</v>
      </c>
      <c r="AF392" s="79">
        <v>45320</v>
      </c>
      <c r="AG392" s="1" t="s">
        <v>125</v>
      </c>
      <c r="AH392" s="79">
        <v>45321</v>
      </c>
      <c r="AI392" s="1" t="s">
        <v>149</v>
      </c>
      <c r="AJ392" s="79">
        <v>45321</v>
      </c>
      <c r="AK392" s="1"/>
      <c r="AL392" s="79"/>
      <c r="AM392" s="1" t="s">
        <v>149</v>
      </c>
      <c r="AN392" s="79">
        <v>45321</v>
      </c>
      <c r="AO392" s="1" t="s">
        <v>1019</v>
      </c>
      <c r="AP392" s="1"/>
      <c r="AQ392" s="1" t="s">
        <v>1014</v>
      </c>
      <c r="AR392" s="1">
        <v>1224001</v>
      </c>
      <c r="AS392" s="1">
        <v>0</v>
      </c>
      <c r="AT392" s="1" t="s">
        <v>85</v>
      </c>
      <c r="AU392" s="1">
        <v>1</v>
      </c>
      <c r="AV392" s="1">
        <v>1</v>
      </c>
      <c r="AW392" s="1">
        <v>0</v>
      </c>
      <c r="AX392" s="1">
        <v>1.4507360300922301</v>
      </c>
      <c r="AY392" s="1">
        <v>1.4583333333333333</v>
      </c>
      <c r="AZ392" s="1" t="s">
        <v>683</v>
      </c>
      <c r="BA392" s="1">
        <v>9</v>
      </c>
      <c r="BB392" s="1">
        <v>20</v>
      </c>
      <c r="BC392" s="1">
        <v>11</v>
      </c>
      <c r="BD392" s="1">
        <v>0.45833333333333331</v>
      </c>
      <c r="BE392" s="1">
        <v>2</v>
      </c>
      <c r="BF392" s="1">
        <v>1.4583333333333333</v>
      </c>
      <c r="BG392" s="1">
        <v>40</v>
      </c>
      <c r="BH392" s="1" t="s">
        <v>600</v>
      </c>
      <c r="BI392" s="1" t="b">
        <v>1</v>
      </c>
      <c r="BJ392" s="1" t="b">
        <v>1</v>
      </c>
      <c r="BK392" s="1">
        <v>1.4716562152752886</v>
      </c>
      <c r="BL392" s="1">
        <v>1.4583333333333333</v>
      </c>
      <c r="BM392" s="1" t="s">
        <v>1020</v>
      </c>
      <c r="BN392" s="1"/>
      <c r="BO392" s="1" t="s">
        <v>3839</v>
      </c>
      <c r="BP392" s="1" t="s">
        <v>900</v>
      </c>
    </row>
    <row r="393" spans="1:68" x14ac:dyDescent="0.25">
      <c r="A393" s="1">
        <v>18188</v>
      </c>
      <c r="B393" s="1">
        <v>52972403</v>
      </c>
      <c r="C393" s="1" t="s">
        <v>65</v>
      </c>
      <c r="D393" s="1" t="s">
        <v>80</v>
      </c>
      <c r="E393" s="1">
        <v>52272753</v>
      </c>
      <c r="F393" s="1" t="s">
        <v>149</v>
      </c>
      <c r="G393" s="1">
        <v>1060001</v>
      </c>
      <c r="H393" s="1" t="s">
        <v>110</v>
      </c>
      <c r="I393" s="1" t="s">
        <v>133</v>
      </c>
      <c r="J393" s="1" t="s">
        <v>134</v>
      </c>
      <c r="K393" s="2">
        <v>45320.438402777778</v>
      </c>
      <c r="L393" s="1" t="s">
        <v>135</v>
      </c>
      <c r="M393" s="1">
        <v>1</v>
      </c>
      <c r="N393" s="1" t="s">
        <v>70</v>
      </c>
      <c r="O393" s="1" t="s">
        <v>71</v>
      </c>
      <c r="P393" s="1" t="s">
        <v>72</v>
      </c>
      <c r="Q393" s="1" t="s">
        <v>73</v>
      </c>
      <c r="R393" s="1" t="s">
        <v>73</v>
      </c>
      <c r="S393" s="1">
        <v>0</v>
      </c>
      <c r="T393" s="1">
        <v>0</v>
      </c>
      <c r="U393" s="1">
        <v>0</v>
      </c>
      <c r="V393" s="1">
        <v>2173400</v>
      </c>
      <c r="W393" s="1">
        <v>0</v>
      </c>
      <c r="X393" s="1" t="s">
        <v>73</v>
      </c>
      <c r="Y393" s="1" t="s">
        <v>89</v>
      </c>
      <c r="Z393" s="1" t="s">
        <v>1093</v>
      </c>
      <c r="AA393" s="1" t="s">
        <v>136</v>
      </c>
      <c r="AB393" s="1" t="s">
        <v>1021</v>
      </c>
      <c r="AC393" s="1"/>
      <c r="AD393" s="1"/>
      <c r="AE393" s="1" t="s">
        <v>65</v>
      </c>
      <c r="AF393" s="79">
        <v>45320</v>
      </c>
      <c r="AG393" s="1" t="s">
        <v>125</v>
      </c>
      <c r="AH393" s="79">
        <v>45321</v>
      </c>
      <c r="AI393" s="1"/>
      <c r="AJ393" s="79"/>
      <c r="AK393" s="1"/>
      <c r="AL393" s="79"/>
      <c r="AM393" s="1" t="s">
        <v>149</v>
      </c>
      <c r="AN393" s="79">
        <v>45324</v>
      </c>
      <c r="AO393" s="1" t="s">
        <v>1022</v>
      </c>
      <c r="AP393" s="1"/>
      <c r="AQ393" s="1" t="s">
        <v>93</v>
      </c>
      <c r="AR393" s="1">
        <v>1060001</v>
      </c>
      <c r="AS393" s="1" t="s">
        <v>1023</v>
      </c>
      <c r="AT393" s="1" t="s">
        <v>85</v>
      </c>
      <c r="AU393" s="1">
        <v>1</v>
      </c>
      <c r="AV393" s="1">
        <v>1</v>
      </c>
      <c r="AW393" s="1">
        <v>0</v>
      </c>
      <c r="AX393" s="1">
        <v>1.4047432523148018</v>
      </c>
      <c r="AY393" s="1">
        <v>3.5833333333333335</v>
      </c>
      <c r="AZ393" s="1" t="s">
        <v>1024</v>
      </c>
      <c r="BA393" s="1">
        <v>10</v>
      </c>
      <c r="BB393" s="1">
        <v>0</v>
      </c>
      <c r="BC393" s="1">
        <v>14</v>
      </c>
      <c r="BD393" s="1">
        <v>0.58333333333333337</v>
      </c>
      <c r="BE393" s="1">
        <v>5</v>
      </c>
      <c r="BF393" s="1">
        <v>3.5833333333333335</v>
      </c>
      <c r="BG393" s="1">
        <v>40</v>
      </c>
      <c r="BH393" s="1" t="s">
        <v>600</v>
      </c>
      <c r="BI393" s="1" t="b">
        <v>1</v>
      </c>
      <c r="BJ393" s="1" t="b">
        <v>1</v>
      </c>
      <c r="BK393" s="1">
        <v>3.5715614583314164</v>
      </c>
      <c r="BL393" s="1">
        <v>3.5833333333333335</v>
      </c>
      <c r="BM393" s="1" t="s">
        <v>138</v>
      </c>
      <c r="BN393" s="1"/>
      <c r="BO393" s="1" t="s">
        <v>3840</v>
      </c>
      <c r="BP393" s="1" t="s">
        <v>135</v>
      </c>
    </row>
    <row r="394" spans="1:68" x14ac:dyDescent="0.25">
      <c r="A394" s="1">
        <v>18189</v>
      </c>
      <c r="B394" s="1">
        <v>52972403</v>
      </c>
      <c r="C394" s="1" t="s">
        <v>65</v>
      </c>
      <c r="D394" s="1" t="s">
        <v>80</v>
      </c>
      <c r="E394" s="1"/>
      <c r="F394" s="1"/>
      <c r="G394" s="1">
        <v>4343007</v>
      </c>
      <c r="H394" s="1" t="s">
        <v>67</v>
      </c>
      <c r="I394" s="1" t="s">
        <v>273</v>
      </c>
      <c r="J394" s="1" t="s">
        <v>274</v>
      </c>
      <c r="K394" s="2">
        <v>45320.45789351852</v>
      </c>
      <c r="L394" s="1" t="s">
        <v>82</v>
      </c>
      <c r="M394" s="1">
        <v>1</v>
      </c>
      <c r="N394" s="1" t="s">
        <v>70</v>
      </c>
      <c r="O394" s="1" t="s">
        <v>71</v>
      </c>
      <c r="P394" s="1" t="s">
        <v>88</v>
      </c>
      <c r="Q394" s="1" t="s">
        <v>73</v>
      </c>
      <c r="R394" s="1" t="s">
        <v>73</v>
      </c>
      <c r="S394" s="1">
        <v>0</v>
      </c>
      <c r="T394" s="1">
        <v>0</v>
      </c>
      <c r="U394" s="1">
        <v>0</v>
      </c>
      <c r="V394" s="1">
        <v>1390000</v>
      </c>
      <c r="W394" s="1">
        <v>0</v>
      </c>
      <c r="X394" s="1" t="s">
        <v>73</v>
      </c>
      <c r="Y394" s="1" t="s">
        <v>89</v>
      </c>
      <c r="Z394" s="1" t="s">
        <v>1091</v>
      </c>
      <c r="AA394" s="1" t="s">
        <v>1025</v>
      </c>
      <c r="AB394" s="1" t="s">
        <v>1026</v>
      </c>
      <c r="AC394" s="1"/>
      <c r="AD394" s="1"/>
      <c r="AE394" s="1" t="s">
        <v>65</v>
      </c>
      <c r="AF394" s="79">
        <v>45320</v>
      </c>
      <c r="AG394" s="1" t="s">
        <v>125</v>
      </c>
      <c r="AH394" s="79">
        <v>45321</v>
      </c>
      <c r="AI394" s="1"/>
      <c r="AJ394" s="79"/>
      <c r="AK394" s="1"/>
      <c r="AL394" s="79"/>
      <c r="AM394" s="1" t="s">
        <v>121</v>
      </c>
      <c r="AN394" s="79">
        <v>45323</v>
      </c>
      <c r="AO394" s="1" t="s">
        <v>1027</v>
      </c>
      <c r="AP394" s="1"/>
      <c r="AQ394" s="1" t="s">
        <v>93</v>
      </c>
      <c r="AR394" s="1">
        <v>4343007</v>
      </c>
      <c r="AS394" s="1" t="s">
        <v>936</v>
      </c>
      <c r="AT394" s="1" t="s">
        <v>85</v>
      </c>
      <c r="AU394" s="1">
        <v>1</v>
      </c>
      <c r="AV394" s="1">
        <v>1</v>
      </c>
      <c r="AW394" s="1">
        <v>0</v>
      </c>
      <c r="AX394" s="1">
        <v>1.3939399652736029</v>
      </c>
      <c r="AY394" s="1">
        <v>3.0833333333333335</v>
      </c>
      <c r="AZ394" s="1" t="s">
        <v>126</v>
      </c>
      <c r="BA394" s="1">
        <v>10</v>
      </c>
      <c r="BB394" s="1">
        <v>12</v>
      </c>
      <c r="BC394" s="1">
        <v>2</v>
      </c>
      <c r="BD394" s="1">
        <v>8.3333333333333329E-2</v>
      </c>
      <c r="BE394" s="1">
        <v>4</v>
      </c>
      <c r="BF394" s="1">
        <v>3.0833333333333335</v>
      </c>
      <c r="BG394" s="1">
        <v>40</v>
      </c>
      <c r="BH394" s="1" t="s">
        <v>600</v>
      </c>
      <c r="BI394" s="1" t="b">
        <v>1</v>
      </c>
      <c r="BJ394" s="1" t="b">
        <v>1</v>
      </c>
      <c r="BK394" s="1">
        <v>3.0811457175877877</v>
      </c>
      <c r="BL394" s="1">
        <v>3.0833333333333335</v>
      </c>
      <c r="BM394" s="1" t="s">
        <v>284</v>
      </c>
      <c r="BN394" s="1"/>
      <c r="BO394" s="1" t="s">
        <v>3841</v>
      </c>
      <c r="BP394" s="1" t="s">
        <v>82</v>
      </c>
    </row>
    <row r="395" spans="1:68" x14ac:dyDescent="0.25">
      <c r="A395" s="1">
        <v>18190</v>
      </c>
      <c r="B395" s="1">
        <v>52972403</v>
      </c>
      <c r="C395" s="1" t="s">
        <v>65</v>
      </c>
      <c r="D395" s="1" t="s">
        <v>80</v>
      </c>
      <c r="E395" s="1"/>
      <c r="F395" s="1"/>
      <c r="G395" s="1">
        <v>4343007</v>
      </c>
      <c r="H395" s="1" t="s">
        <v>67</v>
      </c>
      <c r="I395" s="1" t="s">
        <v>273</v>
      </c>
      <c r="J395" s="1" t="s">
        <v>274</v>
      </c>
      <c r="K395" s="2">
        <v>45320.458518518521</v>
      </c>
      <c r="L395" s="1" t="s">
        <v>82</v>
      </c>
      <c r="M395" s="1">
        <v>1</v>
      </c>
      <c r="N395" s="1" t="s">
        <v>70</v>
      </c>
      <c r="O395" s="1" t="s">
        <v>71</v>
      </c>
      <c r="P395" s="1" t="s">
        <v>88</v>
      </c>
      <c r="Q395" s="1" t="s">
        <v>73</v>
      </c>
      <c r="R395" s="1" t="s">
        <v>73</v>
      </c>
      <c r="S395" s="1">
        <v>0</v>
      </c>
      <c r="T395" s="1">
        <v>0</v>
      </c>
      <c r="U395" s="1">
        <v>0</v>
      </c>
      <c r="V395" s="1">
        <v>1390000</v>
      </c>
      <c r="W395" s="1">
        <v>0</v>
      </c>
      <c r="X395" s="1" t="s">
        <v>73</v>
      </c>
      <c r="Y395" s="1" t="s">
        <v>89</v>
      </c>
      <c r="Z395" s="1" t="s">
        <v>1092</v>
      </c>
      <c r="AA395" s="1" t="s">
        <v>1025</v>
      </c>
      <c r="AB395" s="1" t="s">
        <v>1028</v>
      </c>
      <c r="AC395" s="1"/>
      <c r="AD395" s="1"/>
      <c r="AE395" s="1" t="s">
        <v>65</v>
      </c>
      <c r="AF395" s="79">
        <v>45320</v>
      </c>
      <c r="AG395" s="1" t="s">
        <v>125</v>
      </c>
      <c r="AH395" s="79">
        <v>45321</v>
      </c>
      <c r="AI395" s="1"/>
      <c r="AJ395" s="79"/>
      <c r="AK395" s="1"/>
      <c r="AL395" s="79"/>
      <c r="AM395" s="1" t="s">
        <v>121</v>
      </c>
      <c r="AN395" s="79">
        <v>45323</v>
      </c>
      <c r="AO395" s="1" t="s">
        <v>1029</v>
      </c>
      <c r="AP395" s="1"/>
      <c r="AQ395" s="1" t="s">
        <v>93</v>
      </c>
      <c r="AR395" s="1">
        <v>4343007</v>
      </c>
      <c r="AS395" s="1" t="s">
        <v>935</v>
      </c>
      <c r="AT395" s="1" t="s">
        <v>85</v>
      </c>
      <c r="AU395" s="1">
        <v>1</v>
      </c>
      <c r="AV395" s="1">
        <v>1</v>
      </c>
      <c r="AW395" s="1">
        <v>0</v>
      </c>
      <c r="AX395" s="1">
        <v>1.3963359953704639</v>
      </c>
      <c r="AY395" s="1">
        <v>3.0416666666666665</v>
      </c>
      <c r="AZ395" s="1" t="s">
        <v>126</v>
      </c>
      <c r="BA395" s="1">
        <v>11</v>
      </c>
      <c r="BB395" s="1">
        <v>12</v>
      </c>
      <c r="BC395" s="1">
        <v>1</v>
      </c>
      <c r="BD395" s="1">
        <v>4.1666666666666664E-2</v>
      </c>
      <c r="BE395" s="1">
        <v>4</v>
      </c>
      <c r="BF395" s="1">
        <v>3.0416666666666665</v>
      </c>
      <c r="BG395" s="1">
        <v>40</v>
      </c>
      <c r="BH395" s="1" t="s">
        <v>600</v>
      </c>
      <c r="BI395" s="1" t="b">
        <v>1</v>
      </c>
      <c r="BJ395" s="1" t="b">
        <v>1</v>
      </c>
      <c r="BK395" s="1">
        <v>3.0802460185150267</v>
      </c>
      <c r="BL395" s="1">
        <v>3.0416666666666665</v>
      </c>
      <c r="BM395" s="1" t="s">
        <v>284</v>
      </c>
      <c r="BN395" s="1"/>
      <c r="BO395" s="1" t="s">
        <v>3842</v>
      </c>
      <c r="BP395" s="1" t="s">
        <v>82</v>
      </c>
    </row>
    <row r="396" spans="1:68" x14ac:dyDescent="0.25">
      <c r="A396" s="1">
        <v>18191</v>
      </c>
      <c r="B396" s="1">
        <v>52972403</v>
      </c>
      <c r="C396" s="1" t="s">
        <v>65</v>
      </c>
      <c r="D396" s="1" t="s">
        <v>80</v>
      </c>
      <c r="E396" s="1">
        <v>52272753</v>
      </c>
      <c r="F396" s="1" t="s">
        <v>149</v>
      </c>
      <c r="G396" s="1">
        <v>1197001</v>
      </c>
      <c r="H396" s="1" t="s">
        <v>110</v>
      </c>
      <c r="I396" s="1" t="s">
        <v>205</v>
      </c>
      <c r="J396" s="1" t="s">
        <v>206</v>
      </c>
      <c r="K396" s="2">
        <v>45320.464930555558</v>
      </c>
      <c r="L396" s="1" t="s">
        <v>1030</v>
      </c>
      <c r="M396" s="1">
        <v>10</v>
      </c>
      <c r="N396" s="1" t="s">
        <v>70</v>
      </c>
      <c r="O396" s="1" t="s">
        <v>71</v>
      </c>
      <c r="P396" s="1" t="s">
        <v>177</v>
      </c>
      <c r="Q396" s="1" t="s">
        <v>73</v>
      </c>
      <c r="R396" s="1" t="s">
        <v>73</v>
      </c>
      <c r="S396" s="1">
        <v>0</v>
      </c>
      <c r="T396" s="1">
        <v>0</v>
      </c>
      <c r="U396" s="1">
        <v>0</v>
      </c>
      <c r="V396" s="1">
        <v>1160000</v>
      </c>
      <c r="W396" s="1">
        <v>0</v>
      </c>
      <c r="X396" s="1" t="s">
        <v>73</v>
      </c>
      <c r="Y396" s="1" t="s">
        <v>74</v>
      </c>
      <c r="Z396" s="1" t="s">
        <v>1042</v>
      </c>
      <c r="AA396" s="1" t="s">
        <v>974</v>
      </c>
      <c r="AB396" s="1" t="s">
        <v>75</v>
      </c>
      <c r="AC396" s="1"/>
      <c r="AD396" s="1"/>
      <c r="AE396" s="1" t="s">
        <v>65</v>
      </c>
      <c r="AF396" s="79">
        <v>45320</v>
      </c>
      <c r="AG396" s="1" t="s">
        <v>125</v>
      </c>
      <c r="AH396" s="79">
        <v>45322</v>
      </c>
      <c r="AI396" s="1" t="s">
        <v>125</v>
      </c>
      <c r="AJ396" s="79">
        <v>45322</v>
      </c>
      <c r="AK396" s="1" t="s">
        <v>149</v>
      </c>
      <c r="AL396" s="79">
        <v>45322</v>
      </c>
      <c r="AM396" s="1" t="s">
        <v>149</v>
      </c>
      <c r="AN396" s="79">
        <v>45322</v>
      </c>
      <c r="AO396" s="1" t="s">
        <v>1031</v>
      </c>
      <c r="AP396" s="1"/>
      <c r="AQ396" s="1" t="s">
        <v>1014</v>
      </c>
      <c r="AR396" s="1">
        <v>1197001</v>
      </c>
      <c r="AS396" s="1">
        <v>0</v>
      </c>
      <c r="AT396" s="1" t="s">
        <v>85</v>
      </c>
      <c r="AU396" s="1">
        <v>10</v>
      </c>
      <c r="AV396" s="1">
        <v>10</v>
      </c>
      <c r="AW396" s="1">
        <v>0</v>
      </c>
      <c r="AX396" s="1">
        <v>1.8990700231443043</v>
      </c>
      <c r="AY396" s="1">
        <v>1.9166666666666665</v>
      </c>
      <c r="AZ396" s="1" t="s">
        <v>209</v>
      </c>
      <c r="BA396" s="1">
        <v>11</v>
      </c>
      <c r="BB396" s="1">
        <v>9</v>
      </c>
      <c r="BC396" s="1">
        <v>22</v>
      </c>
      <c r="BD396" s="1">
        <v>0.91666666666666663</v>
      </c>
      <c r="BE396" s="1">
        <v>3</v>
      </c>
      <c r="BF396" s="1">
        <v>1.9166666666666665</v>
      </c>
      <c r="BG396" s="1">
        <v>40</v>
      </c>
      <c r="BH396" s="1" t="s">
        <v>600</v>
      </c>
      <c r="BI396" s="1" t="b">
        <v>1</v>
      </c>
      <c r="BJ396" s="1" t="b">
        <v>1</v>
      </c>
      <c r="BK396" s="1">
        <v>1.9292921643500449</v>
      </c>
      <c r="BL396" s="1">
        <v>1.9166666666666665</v>
      </c>
      <c r="BM396" s="1" t="s">
        <v>1032</v>
      </c>
      <c r="BN396" s="1"/>
      <c r="BO396" s="1" t="s">
        <v>3843</v>
      </c>
      <c r="BP396" s="1" t="s">
        <v>1030</v>
      </c>
    </row>
    <row r="397" spans="1:68" x14ac:dyDescent="0.25">
      <c r="A397" s="1">
        <v>18194</v>
      </c>
      <c r="B397" s="1">
        <v>52972403</v>
      </c>
      <c r="C397" s="1" t="s">
        <v>65</v>
      </c>
      <c r="D397" s="1" t="s">
        <v>80</v>
      </c>
      <c r="E397" s="1">
        <v>52272753</v>
      </c>
      <c r="F397" s="1" t="s">
        <v>149</v>
      </c>
      <c r="G397" s="1">
        <v>1199001</v>
      </c>
      <c r="H397" s="1" t="s">
        <v>110</v>
      </c>
      <c r="I397" s="1" t="s">
        <v>248</v>
      </c>
      <c r="J397" s="1" t="s">
        <v>249</v>
      </c>
      <c r="K397" s="2">
        <v>45321.786805555559</v>
      </c>
      <c r="L397" s="1" t="s">
        <v>693</v>
      </c>
      <c r="M397" s="1">
        <v>1</v>
      </c>
      <c r="N397" s="1" t="s">
        <v>70</v>
      </c>
      <c r="O397" s="1" t="s">
        <v>71</v>
      </c>
      <c r="P397" s="1" t="s">
        <v>177</v>
      </c>
      <c r="Q397" s="1" t="s">
        <v>73</v>
      </c>
      <c r="R397" s="1" t="s">
        <v>73</v>
      </c>
      <c r="S397" s="1">
        <v>0</v>
      </c>
      <c r="T397" s="1">
        <v>0</v>
      </c>
      <c r="U397" s="1">
        <v>0</v>
      </c>
      <c r="V397" s="1">
        <v>1160000</v>
      </c>
      <c r="W397" s="1">
        <v>0</v>
      </c>
      <c r="X397" s="1" t="s">
        <v>73</v>
      </c>
      <c r="Y397" s="1" t="s">
        <v>89</v>
      </c>
      <c r="Z397" s="1" t="s">
        <v>1043</v>
      </c>
      <c r="AA397" s="1"/>
      <c r="AB397" s="1" t="s">
        <v>1044</v>
      </c>
      <c r="AC397" s="1"/>
      <c r="AD397" s="1"/>
      <c r="AE397" s="1" t="s">
        <v>65</v>
      </c>
      <c r="AF397" s="79">
        <v>45321</v>
      </c>
      <c r="AG397" s="1" t="s">
        <v>125</v>
      </c>
      <c r="AH397" s="79">
        <v>45322</v>
      </c>
      <c r="AI397" s="1"/>
      <c r="AJ397" s="79"/>
      <c r="AK397" s="1"/>
      <c r="AL397" s="79"/>
      <c r="AM397" s="1" t="s">
        <v>149</v>
      </c>
      <c r="AN397" s="79">
        <v>45322</v>
      </c>
      <c r="AO397" s="1" t="s">
        <v>1045</v>
      </c>
      <c r="AP397" s="1"/>
      <c r="AQ397" s="1" t="s">
        <v>93</v>
      </c>
      <c r="AR397" s="1">
        <v>1199001</v>
      </c>
      <c r="AS397" s="1" t="s">
        <v>1046</v>
      </c>
      <c r="AT397" s="1" t="s">
        <v>85</v>
      </c>
      <c r="AU397" s="1">
        <v>1</v>
      </c>
      <c r="AV397" s="1">
        <v>1</v>
      </c>
      <c r="AW397" s="1">
        <v>0</v>
      </c>
      <c r="AX397" s="1">
        <v>0.58162503471976379</v>
      </c>
      <c r="AY397" s="1">
        <v>0.625</v>
      </c>
      <c r="AZ397" s="1" t="s">
        <v>683</v>
      </c>
      <c r="BA397" s="1">
        <v>18</v>
      </c>
      <c r="BB397" s="1">
        <v>9</v>
      </c>
      <c r="BC397" s="1">
        <v>15</v>
      </c>
      <c r="BD397" s="1">
        <v>0.625</v>
      </c>
      <c r="BE397" s="1">
        <v>2</v>
      </c>
      <c r="BF397" s="1">
        <v>0.625</v>
      </c>
      <c r="BG397" s="1">
        <v>39</v>
      </c>
      <c r="BH397" s="1" t="s">
        <v>600</v>
      </c>
      <c r="BI397" s="1" t="b">
        <v>1</v>
      </c>
      <c r="BJ397" s="1" t="b">
        <v>1</v>
      </c>
      <c r="BK397" s="1">
        <v>0.60189768518466735</v>
      </c>
      <c r="BL397" s="1">
        <v>0.625</v>
      </c>
      <c r="BM397" s="1" t="s">
        <v>696</v>
      </c>
      <c r="BN397" s="1"/>
      <c r="BO397" s="1" t="s">
        <v>3844</v>
      </c>
      <c r="BP397" s="1" t="s">
        <v>693</v>
      </c>
    </row>
    <row r="398" spans="1:68" x14ac:dyDescent="0.25">
      <c r="A398" s="1">
        <v>18195</v>
      </c>
      <c r="B398" s="1">
        <v>52972403</v>
      </c>
      <c r="C398" s="1" t="s">
        <v>65</v>
      </c>
      <c r="D398" s="1" t="s">
        <v>80</v>
      </c>
      <c r="E398" s="1">
        <v>52272753</v>
      </c>
      <c r="F398" s="1" t="s">
        <v>149</v>
      </c>
      <c r="G398" s="1">
        <v>1199001</v>
      </c>
      <c r="H398" s="1" t="s">
        <v>110</v>
      </c>
      <c r="I398" s="1" t="s">
        <v>248</v>
      </c>
      <c r="J398" s="1" t="s">
        <v>249</v>
      </c>
      <c r="K398" s="2">
        <v>45321.786828703705</v>
      </c>
      <c r="L398" s="1" t="s">
        <v>684</v>
      </c>
      <c r="M398" s="1">
        <v>1</v>
      </c>
      <c r="N398" s="1" t="s">
        <v>70</v>
      </c>
      <c r="O398" s="1" t="s">
        <v>71</v>
      </c>
      <c r="P398" s="1" t="s">
        <v>177</v>
      </c>
      <c r="Q398" s="1" t="s">
        <v>73</v>
      </c>
      <c r="R398" s="1" t="s">
        <v>73</v>
      </c>
      <c r="S398" s="1">
        <v>0</v>
      </c>
      <c r="T398" s="1">
        <v>0</v>
      </c>
      <c r="U398" s="1">
        <v>0</v>
      </c>
      <c r="V398" s="1">
        <v>1160000</v>
      </c>
      <c r="W398" s="1">
        <v>0</v>
      </c>
      <c r="X398" s="1" t="s">
        <v>73</v>
      </c>
      <c r="Y398" s="1" t="s">
        <v>89</v>
      </c>
      <c r="Z398" s="1" t="s">
        <v>1047</v>
      </c>
      <c r="AA398" s="1"/>
      <c r="AB398" s="1" t="s">
        <v>1048</v>
      </c>
      <c r="AC398" s="1"/>
      <c r="AD398" s="1"/>
      <c r="AE398" s="1" t="s">
        <v>65</v>
      </c>
      <c r="AF398" s="79">
        <v>45321</v>
      </c>
      <c r="AG398" s="1" t="s">
        <v>125</v>
      </c>
      <c r="AH398" s="79">
        <v>45321</v>
      </c>
      <c r="AI398" s="1"/>
      <c r="AJ398" s="79"/>
      <c r="AK398" s="1"/>
      <c r="AL398" s="79"/>
      <c r="AM398" s="1" t="s">
        <v>149</v>
      </c>
      <c r="AN398" s="79">
        <v>45321</v>
      </c>
      <c r="AO398" s="1" t="s">
        <v>1049</v>
      </c>
      <c r="AP398" s="1"/>
      <c r="AQ398" s="1" t="s">
        <v>93</v>
      </c>
      <c r="AR398" s="1">
        <v>1199001</v>
      </c>
      <c r="AS398" s="1" t="s">
        <v>1050</v>
      </c>
      <c r="AT398" s="1" t="s">
        <v>85</v>
      </c>
      <c r="AU398" s="1">
        <v>1</v>
      </c>
      <c r="AV398" s="1">
        <v>1</v>
      </c>
      <c r="AW398" s="1">
        <v>0</v>
      </c>
      <c r="AX398" s="1">
        <v>7.9757569445064291E-2</v>
      </c>
      <c r="AY398" s="1">
        <v>0.16666666666666666</v>
      </c>
      <c r="AZ398" s="1" t="s">
        <v>683</v>
      </c>
      <c r="BA398" s="1">
        <v>18</v>
      </c>
      <c r="BB398" s="1">
        <v>22</v>
      </c>
      <c r="BC398" s="1">
        <v>4</v>
      </c>
      <c r="BD398" s="1">
        <v>0.16666666666666666</v>
      </c>
      <c r="BE398" s="1">
        <v>1</v>
      </c>
      <c r="BF398" s="1">
        <v>0.16666666666666666</v>
      </c>
      <c r="BG398" s="1">
        <v>39</v>
      </c>
      <c r="BH398" s="1" t="s">
        <v>600</v>
      </c>
      <c r="BI398" s="1" t="b">
        <v>1</v>
      </c>
      <c r="BJ398" s="1" t="b">
        <v>1</v>
      </c>
      <c r="BK398" s="1">
        <v>0.15438167824322591</v>
      </c>
      <c r="BL398" s="1">
        <v>0.16666666666666666</v>
      </c>
      <c r="BM398" s="1" t="s">
        <v>688</v>
      </c>
      <c r="BN398" s="1"/>
      <c r="BO398" s="1" t="s">
        <v>3845</v>
      </c>
      <c r="BP398" s="1" t="s">
        <v>684</v>
      </c>
    </row>
    <row r="399" spans="1:68" x14ac:dyDescent="0.25">
      <c r="A399" s="1">
        <v>18196</v>
      </c>
      <c r="B399" s="1">
        <v>52972403</v>
      </c>
      <c r="C399" s="1" t="s">
        <v>65</v>
      </c>
      <c r="D399" s="1" t="s">
        <v>80</v>
      </c>
      <c r="E399" s="1">
        <v>52272753</v>
      </c>
      <c r="F399" s="1" t="s">
        <v>149</v>
      </c>
      <c r="G399" s="1">
        <v>1199001</v>
      </c>
      <c r="H399" s="1" t="s">
        <v>110</v>
      </c>
      <c r="I399" s="1" t="s">
        <v>248</v>
      </c>
      <c r="J399" s="1" t="s">
        <v>249</v>
      </c>
      <c r="K399" s="2">
        <v>45321.786874999998</v>
      </c>
      <c r="L399" s="1" t="s">
        <v>693</v>
      </c>
      <c r="M399" s="1">
        <v>1</v>
      </c>
      <c r="N399" s="1" t="s">
        <v>70</v>
      </c>
      <c r="O399" s="1" t="s">
        <v>71</v>
      </c>
      <c r="P399" s="1" t="s">
        <v>177</v>
      </c>
      <c r="Q399" s="1" t="s">
        <v>73</v>
      </c>
      <c r="R399" s="1" t="s">
        <v>73</v>
      </c>
      <c r="S399" s="1">
        <v>0</v>
      </c>
      <c r="T399" s="1">
        <v>0</v>
      </c>
      <c r="U399" s="1">
        <v>0</v>
      </c>
      <c r="V399" s="1">
        <v>1160000</v>
      </c>
      <c r="W399" s="1">
        <v>0</v>
      </c>
      <c r="X399" s="1" t="s">
        <v>73</v>
      </c>
      <c r="Y399" s="1" t="s">
        <v>89</v>
      </c>
      <c r="Z399" s="1" t="s">
        <v>1051</v>
      </c>
      <c r="AA399" s="1"/>
      <c r="AB399" s="1" t="s">
        <v>1052</v>
      </c>
      <c r="AC399" s="1"/>
      <c r="AD399" s="1"/>
      <c r="AE399" s="1" t="s">
        <v>65</v>
      </c>
      <c r="AF399" s="79">
        <v>45321</v>
      </c>
      <c r="AG399" s="1" t="s">
        <v>125</v>
      </c>
      <c r="AH399" s="79">
        <v>45322</v>
      </c>
      <c r="AI399" s="1"/>
      <c r="AJ399" s="79"/>
      <c r="AK399" s="1"/>
      <c r="AL399" s="79"/>
      <c r="AM399" s="1" t="s">
        <v>149</v>
      </c>
      <c r="AN399" s="79">
        <v>45322</v>
      </c>
      <c r="AO399" s="1" t="s">
        <v>1053</v>
      </c>
      <c r="AP399" s="1"/>
      <c r="AQ399" s="1" t="s">
        <v>93</v>
      </c>
      <c r="AR399" s="1">
        <v>1199001</v>
      </c>
      <c r="AS399" s="1" t="s">
        <v>1054</v>
      </c>
      <c r="AT399" s="1" t="s">
        <v>85</v>
      </c>
      <c r="AU399" s="1">
        <v>1</v>
      </c>
      <c r="AV399" s="1">
        <v>1</v>
      </c>
      <c r="AW399" s="1">
        <v>0</v>
      </c>
      <c r="AX399" s="1">
        <v>0.58219957175606396</v>
      </c>
      <c r="AY399" s="1">
        <v>0.625</v>
      </c>
      <c r="AZ399" s="1" t="s">
        <v>683</v>
      </c>
      <c r="BA399" s="1">
        <v>18</v>
      </c>
      <c r="BB399" s="1">
        <v>9</v>
      </c>
      <c r="BC399" s="1">
        <v>15</v>
      </c>
      <c r="BD399" s="1">
        <v>0.625</v>
      </c>
      <c r="BE399" s="1">
        <v>2</v>
      </c>
      <c r="BF399" s="1">
        <v>0.625</v>
      </c>
      <c r="BG399" s="1">
        <v>39</v>
      </c>
      <c r="BH399" s="1" t="s">
        <v>600</v>
      </c>
      <c r="BI399" s="1" t="b">
        <v>1</v>
      </c>
      <c r="BJ399" s="1" t="b">
        <v>1</v>
      </c>
      <c r="BK399" s="1">
        <v>0.60145354166161269</v>
      </c>
      <c r="BL399" s="1">
        <v>0.625</v>
      </c>
      <c r="BM399" s="1" t="s">
        <v>696</v>
      </c>
      <c r="BN399" s="1"/>
      <c r="BO399" s="1" t="s">
        <v>3846</v>
      </c>
      <c r="BP399" s="1" t="s">
        <v>693</v>
      </c>
    </row>
    <row r="400" spans="1:68" x14ac:dyDescent="0.25">
      <c r="A400" s="1">
        <v>18197</v>
      </c>
      <c r="B400" s="1">
        <v>52972403</v>
      </c>
      <c r="C400" s="1" t="s">
        <v>65</v>
      </c>
      <c r="D400" s="1" t="s">
        <v>80</v>
      </c>
      <c r="E400" s="1">
        <v>52272753</v>
      </c>
      <c r="F400" s="1" t="s">
        <v>149</v>
      </c>
      <c r="G400" s="1">
        <v>1199001</v>
      </c>
      <c r="H400" s="1" t="s">
        <v>110</v>
      </c>
      <c r="I400" s="1" t="s">
        <v>248</v>
      </c>
      <c r="J400" s="1" t="s">
        <v>249</v>
      </c>
      <c r="K400" s="2">
        <v>45321.786909722221</v>
      </c>
      <c r="L400" s="1" t="s">
        <v>689</v>
      </c>
      <c r="M400" s="1">
        <v>1</v>
      </c>
      <c r="N400" s="1" t="s">
        <v>70</v>
      </c>
      <c r="O400" s="1" t="s">
        <v>71</v>
      </c>
      <c r="P400" s="1" t="s">
        <v>177</v>
      </c>
      <c r="Q400" s="1" t="s">
        <v>73</v>
      </c>
      <c r="R400" s="1" t="s">
        <v>73</v>
      </c>
      <c r="S400" s="1">
        <v>0</v>
      </c>
      <c r="T400" s="1">
        <v>0</v>
      </c>
      <c r="U400" s="1">
        <v>0</v>
      </c>
      <c r="V400" s="1">
        <v>1160000</v>
      </c>
      <c r="W400" s="1">
        <v>320000</v>
      </c>
      <c r="X400" s="1" t="s">
        <v>73</v>
      </c>
      <c r="Y400" s="1" t="s">
        <v>89</v>
      </c>
      <c r="Z400" s="1" t="s">
        <v>1055</v>
      </c>
      <c r="AA400" s="1" t="s">
        <v>252</v>
      </c>
      <c r="AB400" s="1" t="s">
        <v>1056</v>
      </c>
      <c r="AC400" s="1"/>
      <c r="AD400" s="1"/>
      <c r="AE400" s="1" t="s">
        <v>65</v>
      </c>
      <c r="AF400" s="79">
        <v>45321</v>
      </c>
      <c r="AG400" s="1" t="s">
        <v>125</v>
      </c>
      <c r="AH400" s="79">
        <v>45322</v>
      </c>
      <c r="AI400" s="1"/>
      <c r="AJ400" s="79"/>
      <c r="AK400" s="1"/>
      <c r="AL400" s="79"/>
      <c r="AM400" s="1" t="s">
        <v>149</v>
      </c>
      <c r="AN400" s="79">
        <v>45322</v>
      </c>
      <c r="AO400" s="1" t="s">
        <v>1057</v>
      </c>
      <c r="AP400" s="1"/>
      <c r="AQ400" s="1" t="s">
        <v>93</v>
      </c>
      <c r="AR400" s="1">
        <v>1199001</v>
      </c>
      <c r="AS400" s="1" t="s">
        <v>1058</v>
      </c>
      <c r="AT400" s="1" t="s">
        <v>85</v>
      </c>
      <c r="AU400" s="1">
        <v>1</v>
      </c>
      <c r="AV400" s="1">
        <v>1</v>
      </c>
      <c r="AW400" s="1">
        <v>0</v>
      </c>
      <c r="AX400" s="1">
        <v>0.58285504629748175</v>
      </c>
      <c r="AY400" s="1">
        <v>0.625</v>
      </c>
      <c r="AZ400" s="1" t="s">
        <v>683</v>
      </c>
      <c r="BA400" s="1">
        <v>18</v>
      </c>
      <c r="BB400" s="1">
        <v>9</v>
      </c>
      <c r="BC400" s="1">
        <v>15</v>
      </c>
      <c r="BD400" s="1">
        <v>0.625</v>
      </c>
      <c r="BE400" s="1">
        <v>2</v>
      </c>
      <c r="BF400" s="1">
        <v>0.625</v>
      </c>
      <c r="BG400" s="1">
        <v>39</v>
      </c>
      <c r="BH400" s="1" t="s">
        <v>600</v>
      </c>
      <c r="BI400" s="1" t="b">
        <v>1</v>
      </c>
      <c r="BJ400" s="1" t="b">
        <v>1</v>
      </c>
      <c r="BK400" s="1">
        <v>0.59777245370787568</v>
      </c>
      <c r="BL400" s="1">
        <v>0.625</v>
      </c>
      <c r="BM400" s="1" t="s">
        <v>692</v>
      </c>
      <c r="BN400" s="1"/>
      <c r="BO400" s="1" t="s">
        <v>3847</v>
      </c>
      <c r="BP400" s="1" t="s">
        <v>689</v>
      </c>
    </row>
    <row r="401" spans="1:68" x14ac:dyDescent="0.25">
      <c r="A401" s="1">
        <v>18198</v>
      </c>
      <c r="B401" s="1">
        <v>52972403</v>
      </c>
      <c r="C401" s="1" t="s">
        <v>65</v>
      </c>
      <c r="D401" s="1" t="s">
        <v>80</v>
      </c>
      <c r="E401" s="1">
        <v>52272753</v>
      </c>
      <c r="F401" s="1" t="s">
        <v>149</v>
      </c>
      <c r="G401" s="1">
        <v>1199001</v>
      </c>
      <c r="H401" s="1" t="s">
        <v>110</v>
      </c>
      <c r="I401" s="1" t="s">
        <v>248</v>
      </c>
      <c r="J401" s="1" t="s">
        <v>249</v>
      </c>
      <c r="K401" s="2">
        <v>45321.786956018521</v>
      </c>
      <c r="L401" s="1" t="s">
        <v>693</v>
      </c>
      <c r="M401" s="1">
        <v>1</v>
      </c>
      <c r="N401" s="1" t="s">
        <v>70</v>
      </c>
      <c r="O401" s="1" t="s">
        <v>71</v>
      </c>
      <c r="P401" s="1" t="s">
        <v>177</v>
      </c>
      <c r="Q401" s="1" t="s">
        <v>73</v>
      </c>
      <c r="R401" s="1" t="s">
        <v>73</v>
      </c>
      <c r="S401" s="1">
        <v>0</v>
      </c>
      <c r="T401" s="1">
        <v>0</v>
      </c>
      <c r="U401" s="1">
        <v>0</v>
      </c>
      <c r="V401" s="1">
        <v>1160000</v>
      </c>
      <c r="W401" s="1">
        <v>0</v>
      </c>
      <c r="X401" s="1" t="s">
        <v>73</v>
      </c>
      <c r="Y401" s="1" t="s">
        <v>89</v>
      </c>
      <c r="Z401" s="1" t="s">
        <v>1059</v>
      </c>
      <c r="AA401" s="1"/>
      <c r="AB401" s="1" t="s">
        <v>1060</v>
      </c>
      <c r="AC401" s="1"/>
      <c r="AD401" s="1"/>
      <c r="AE401" s="1" t="s">
        <v>65</v>
      </c>
      <c r="AF401" s="79">
        <v>45321</v>
      </c>
      <c r="AG401" s="1" t="s">
        <v>125</v>
      </c>
      <c r="AH401" s="79">
        <v>45322</v>
      </c>
      <c r="AI401" s="1"/>
      <c r="AJ401" s="79"/>
      <c r="AK401" s="1"/>
      <c r="AL401" s="79"/>
      <c r="AM401" s="1" t="s">
        <v>149</v>
      </c>
      <c r="AN401" s="79">
        <v>45322</v>
      </c>
      <c r="AO401" s="1" t="s">
        <v>1061</v>
      </c>
      <c r="AP401" s="1"/>
      <c r="AQ401" s="1" t="s">
        <v>93</v>
      </c>
      <c r="AR401" s="1">
        <v>1199001</v>
      </c>
      <c r="AS401" s="1" t="s">
        <v>1062</v>
      </c>
      <c r="AT401" s="1" t="s">
        <v>85</v>
      </c>
      <c r="AU401" s="1">
        <v>1</v>
      </c>
      <c r="AV401" s="1">
        <v>1</v>
      </c>
      <c r="AW401" s="1">
        <v>0</v>
      </c>
      <c r="AX401" s="1">
        <v>0.58341064814885613</v>
      </c>
      <c r="AY401" s="1">
        <v>0.625</v>
      </c>
      <c r="AZ401" s="1" t="s">
        <v>683</v>
      </c>
      <c r="BA401" s="1">
        <v>18</v>
      </c>
      <c r="BB401" s="1">
        <v>9</v>
      </c>
      <c r="BC401" s="1">
        <v>15</v>
      </c>
      <c r="BD401" s="1">
        <v>0.625</v>
      </c>
      <c r="BE401" s="1">
        <v>2</v>
      </c>
      <c r="BF401" s="1">
        <v>0.625</v>
      </c>
      <c r="BG401" s="1">
        <v>39</v>
      </c>
      <c r="BH401" s="1" t="s">
        <v>600</v>
      </c>
      <c r="BI401" s="1" t="b">
        <v>1</v>
      </c>
      <c r="BJ401" s="1" t="b">
        <v>1</v>
      </c>
      <c r="BK401" s="1">
        <v>0.59654116898309439</v>
      </c>
      <c r="BL401" s="1">
        <v>0.625</v>
      </c>
      <c r="BM401" s="1" t="s">
        <v>696</v>
      </c>
      <c r="BN401" s="1"/>
      <c r="BO401" s="1" t="s">
        <v>3848</v>
      </c>
      <c r="BP401" s="1" t="s">
        <v>693</v>
      </c>
    </row>
    <row r="402" spans="1:68" x14ac:dyDescent="0.25">
      <c r="A402" s="1">
        <v>18199</v>
      </c>
      <c r="B402" s="1">
        <v>52972403</v>
      </c>
      <c r="C402" s="1" t="s">
        <v>65</v>
      </c>
      <c r="D402" s="1" t="s">
        <v>80</v>
      </c>
      <c r="E402" s="1">
        <v>52272753</v>
      </c>
      <c r="F402" s="1" t="s">
        <v>149</v>
      </c>
      <c r="G402" s="1">
        <v>1199001</v>
      </c>
      <c r="H402" s="1" t="s">
        <v>110</v>
      </c>
      <c r="I402" s="1" t="s">
        <v>248</v>
      </c>
      <c r="J402" s="1" t="s">
        <v>249</v>
      </c>
      <c r="K402" s="2">
        <v>45321.786979166667</v>
      </c>
      <c r="L402" s="1" t="s">
        <v>516</v>
      </c>
      <c r="M402" s="1">
        <v>1</v>
      </c>
      <c r="N402" s="1" t="s">
        <v>70</v>
      </c>
      <c r="O402" s="1" t="s">
        <v>71</v>
      </c>
      <c r="P402" s="1" t="s">
        <v>177</v>
      </c>
      <c r="Q402" s="1" t="s">
        <v>73</v>
      </c>
      <c r="R402" s="1" t="s">
        <v>73</v>
      </c>
      <c r="S402" s="1">
        <v>0</v>
      </c>
      <c r="T402" s="1">
        <v>0</v>
      </c>
      <c r="U402" s="1">
        <v>0</v>
      </c>
      <c r="V402" s="1">
        <v>1160000</v>
      </c>
      <c r="W402" s="1">
        <v>512000</v>
      </c>
      <c r="X402" s="1" t="s">
        <v>73</v>
      </c>
      <c r="Y402" s="1" t="s">
        <v>89</v>
      </c>
      <c r="Z402" s="1" t="s">
        <v>1063</v>
      </c>
      <c r="AA402" s="1" t="s">
        <v>252</v>
      </c>
      <c r="AB402" s="1" t="s">
        <v>1064</v>
      </c>
      <c r="AC402" s="1"/>
      <c r="AD402" s="1"/>
      <c r="AE402" s="1" t="s">
        <v>65</v>
      </c>
      <c r="AF402" s="79">
        <v>45321</v>
      </c>
      <c r="AG402" s="1" t="s">
        <v>125</v>
      </c>
      <c r="AH402" s="79">
        <v>45321</v>
      </c>
      <c r="AI402" s="1"/>
      <c r="AJ402" s="79"/>
      <c r="AK402" s="1"/>
      <c r="AL402" s="79"/>
      <c r="AM402" s="1" t="s">
        <v>149</v>
      </c>
      <c r="AN402" s="79">
        <v>45321</v>
      </c>
      <c r="AO402" s="1" t="s">
        <v>1065</v>
      </c>
      <c r="AP402" s="1"/>
      <c r="AQ402" s="1" t="s">
        <v>93</v>
      </c>
      <c r="AR402" s="1">
        <v>1199001</v>
      </c>
      <c r="AS402" s="1" t="s">
        <v>1066</v>
      </c>
      <c r="AT402" s="1" t="s">
        <v>85</v>
      </c>
      <c r="AU402" s="1">
        <v>1</v>
      </c>
      <c r="AV402" s="1">
        <v>1</v>
      </c>
      <c r="AW402" s="1">
        <v>0</v>
      </c>
      <c r="AX402" s="1">
        <v>8.8914351857965812E-2</v>
      </c>
      <c r="AY402" s="1">
        <v>0.16666666666666666</v>
      </c>
      <c r="AZ402" s="1" t="s">
        <v>683</v>
      </c>
      <c r="BA402" s="1">
        <v>18</v>
      </c>
      <c r="BB402" s="1">
        <v>22</v>
      </c>
      <c r="BC402" s="1">
        <v>4</v>
      </c>
      <c r="BD402" s="1">
        <v>0.16666666666666666</v>
      </c>
      <c r="BE402" s="1">
        <v>1</v>
      </c>
      <c r="BF402" s="1">
        <v>0.16666666666666666</v>
      </c>
      <c r="BG402" s="1">
        <v>39</v>
      </c>
      <c r="BH402" s="1" t="s">
        <v>600</v>
      </c>
      <c r="BI402" s="1" t="b">
        <v>1</v>
      </c>
      <c r="BJ402" s="1" t="b">
        <v>1</v>
      </c>
      <c r="BK402" s="1">
        <v>0.15437630787346279</v>
      </c>
      <c r="BL402" s="1">
        <v>0.16666666666666666</v>
      </c>
      <c r="BM402" s="1" t="s">
        <v>519</v>
      </c>
      <c r="BN402" s="1"/>
      <c r="BO402" s="1" t="s">
        <v>3849</v>
      </c>
      <c r="BP402" s="1" t="s">
        <v>516</v>
      </c>
    </row>
    <row r="403" spans="1:68" x14ac:dyDescent="0.25">
      <c r="A403" s="1">
        <v>18200</v>
      </c>
      <c r="B403" s="1">
        <v>52972403</v>
      </c>
      <c r="C403" s="1" t="s">
        <v>65</v>
      </c>
      <c r="D403" s="1" t="s">
        <v>1322</v>
      </c>
      <c r="E403" s="1">
        <v>52272753</v>
      </c>
      <c r="F403" s="1" t="s">
        <v>149</v>
      </c>
      <c r="G403" s="1">
        <v>1224001</v>
      </c>
      <c r="H403" s="1" t="s">
        <v>110</v>
      </c>
      <c r="I403" s="1" t="s">
        <v>1010</v>
      </c>
      <c r="J403" s="1" t="s">
        <v>1011</v>
      </c>
      <c r="K403" s="2">
        <v>45321.78702546296</v>
      </c>
      <c r="L403" s="1" t="s">
        <v>897</v>
      </c>
      <c r="M403" s="1">
        <v>1</v>
      </c>
      <c r="N403" s="1" t="s">
        <v>70</v>
      </c>
      <c r="O403" s="1" t="s">
        <v>71</v>
      </c>
      <c r="P403" s="1" t="s">
        <v>177</v>
      </c>
      <c r="Q403" s="1" t="s">
        <v>73</v>
      </c>
      <c r="R403" s="1" t="s">
        <v>73</v>
      </c>
      <c r="S403" s="1">
        <v>0</v>
      </c>
      <c r="T403" s="1">
        <v>0</v>
      </c>
      <c r="U403" s="1">
        <v>0</v>
      </c>
      <c r="V403" s="1">
        <v>1160000</v>
      </c>
      <c r="W403" s="1">
        <v>0</v>
      </c>
      <c r="X403" s="1" t="s">
        <v>73</v>
      </c>
      <c r="Y403" s="1" t="s">
        <v>89</v>
      </c>
      <c r="Z403" s="1" t="s">
        <v>2167</v>
      </c>
      <c r="AA403" s="1" t="s">
        <v>686</v>
      </c>
      <c r="AB403" s="1" t="s">
        <v>1067</v>
      </c>
      <c r="AC403" s="1"/>
      <c r="AD403" s="1"/>
      <c r="AE403" s="1" t="s">
        <v>65</v>
      </c>
      <c r="AF403" s="79">
        <v>45321</v>
      </c>
      <c r="AG403" s="1" t="s">
        <v>125</v>
      </c>
      <c r="AH403" s="79">
        <v>45322</v>
      </c>
      <c r="AI403" s="1"/>
      <c r="AJ403" s="79"/>
      <c r="AK403" s="1"/>
      <c r="AL403" s="79"/>
      <c r="AM403" s="1" t="s">
        <v>149</v>
      </c>
      <c r="AN403" s="79">
        <v>45322</v>
      </c>
      <c r="AO403" s="1" t="s">
        <v>2168</v>
      </c>
      <c r="AP403" s="1"/>
      <c r="AQ403" s="1" t="s">
        <v>93</v>
      </c>
      <c r="AR403" s="1">
        <v>1199001</v>
      </c>
      <c r="AS403" s="1" t="s">
        <v>1069</v>
      </c>
      <c r="AT403" s="1" t="s">
        <v>1812</v>
      </c>
      <c r="AU403" s="1">
        <v>1</v>
      </c>
      <c r="AV403" s="1">
        <v>0</v>
      </c>
      <c r="AW403" s="1">
        <v>1</v>
      </c>
      <c r="AX403" s="1">
        <v>0.5842254282470094</v>
      </c>
      <c r="AY403" s="1">
        <v>0.625</v>
      </c>
      <c r="AZ403" s="1" t="s">
        <v>683</v>
      </c>
      <c r="BA403" s="1">
        <v>18</v>
      </c>
      <c r="BB403" s="1">
        <v>9</v>
      </c>
      <c r="BC403" s="1">
        <v>15</v>
      </c>
      <c r="BD403" s="1">
        <v>0.625</v>
      </c>
      <c r="BE403" s="1">
        <v>2</v>
      </c>
      <c r="BF403" s="1">
        <v>0.625</v>
      </c>
      <c r="BG403" s="1">
        <v>39</v>
      </c>
      <c r="BH403" s="1" t="s">
        <v>600</v>
      </c>
      <c r="BI403" s="1" t="b">
        <v>1</v>
      </c>
      <c r="BJ403" s="1" t="b">
        <v>0</v>
      </c>
      <c r="BK403" s="1">
        <v>0.59630806713539641</v>
      </c>
      <c r="BL403" s="1">
        <v>0.625</v>
      </c>
      <c r="BM403" s="1" t="s">
        <v>1929</v>
      </c>
      <c r="BN403" s="1"/>
      <c r="BO403" s="1" t="s">
        <v>3850</v>
      </c>
      <c r="BP403" s="1" t="s">
        <v>897</v>
      </c>
    </row>
    <row r="404" spans="1:68" x14ac:dyDescent="0.25">
      <c r="A404" s="1">
        <v>18201</v>
      </c>
      <c r="B404" s="1">
        <v>52972403</v>
      </c>
      <c r="C404" s="1" t="s">
        <v>65</v>
      </c>
      <c r="D404" s="1" t="s">
        <v>80</v>
      </c>
      <c r="E404" s="1">
        <v>52272753</v>
      </c>
      <c r="F404" s="1" t="s">
        <v>149</v>
      </c>
      <c r="G404" s="1">
        <v>1199001</v>
      </c>
      <c r="H404" s="1" t="s">
        <v>110</v>
      </c>
      <c r="I404" s="1" t="s">
        <v>248</v>
      </c>
      <c r="J404" s="1" t="s">
        <v>249</v>
      </c>
      <c r="K404" s="2">
        <v>45322.431504629632</v>
      </c>
      <c r="L404" s="1" t="s">
        <v>897</v>
      </c>
      <c r="M404" s="1">
        <v>1</v>
      </c>
      <c r="N404" s="1" t="s">
        <v>70</v>
      </c>
      <c r="O404" s="1" t="s">
        <v>71</v>
      </c>
      <c r="P404" s="1" t="s">
        <v>177</v>
      </c>
      <c r="Q404" s="1" t="s">
        <v>73</v>
      </c>
      <c r="R404" s="1" t="s">
        <v>73</v>
      </c>
      <c r="S404" s="1">
        <v>0</v>
      </c>
      <c r="T404" s="1">
        <v>0</v>
      </c>
      <c r="U404" s="1">
        <v>0</v>
      </c>
      <c r="V404" s="1">
        <v>1160000</v>
      </c>
      <c r="W404" s="1">
        <v>0</v>
      </c>
      <c r="X404" s="1" t="s">
        <v>73</v>
      </c>
      <c r="Y404" s="1" t="s">
        <v>89</v>
      </c>
      <c r="Z404" s="1" t="s">
        <v>1094</v>
      </c>
      <c r="AA404" s="1" t="s">
        <v>686</v>
      </c>
      <c r="AB404" s="1" t="s">
        <v>1067</v>
      </c>
      <c r="AC404" s="1"/>
      <c r="AD404" s="1"/>
      <c r="AE404" s="1" t="s">
        <v>65</v>
      </c>
      <c r="AF404" s="79">
        <v>45322</v>
      </c>
      <c r="AG404" s="1" t="s">
        <v>125</v>
      </c>
      <c r="AH404" s="79">
        <v>45324</v>
      </c>
      <c r="AI404" s="1"/>
      <c r="AJ404" s="79"/>
      <c r="AK404" s="1"/>
      <c r="AL404" s="79"/>
      <c r="AM404" s="1" t="s">
        <v>149</v>
      </c>
      <c r="AN404" s="79">
        <v>45324</v>
      </c>
      <c r="AO404" s="1" t="s">
        <v>1068</v>
      </c>
      <c r="AP404" s="1"/>
      <c r="AQ404" s="1" t="s">
        <v>93</v>
      </c>
      <c r="AR404" s="1">
        <v>1199001</v>
      </c>
      <c r="AS404" s="1" t="s">
        <v>1069</v>
      </c>
      <c r="AT404" s="1" t="s">
        <v>85</v>
      </c>
      <c r="AU404" s="1">
        <v>1</v>
      </c>
      <c r="AV404" s="1">
        <v>1</v>
      </c>
      <c r="AW404" s="1">
        <v>0</v>
      </c>
      <c r="AX404" s="1">
        <v>2.3781244907440851</v>
      </c>
      <c r="AY404" s="1">
        <v>2.375</v>
      </c>
      <c r="AZ404" s="1" t="s">
        <v>683</v>
      </c>
      <c r="BA404" s="1">
        <v>10</v>
      </c>
      <c r="BB404" s="1">
        <v>19</v>
      </c>
      <c r="BC404" s="1">
        <v>9</v>
      </c>
      <c r="BD404" s="1">
        <v>0.375</v>
      </c>
      <c r="BE404" s="1">
        <v>3</v>
      </c>
      <c r="BF404" s="1">
        <v>2.375</v>
      </c>
      <c r="BG404" s="1">
        <v>38</v>
      </c>
      <c r="BH404" s="1" t="s">
        <v>600</v>
      </c>
      <c r="BI404" s="1" t="b">
        <v>1</v>
      </c>
      <c r="BJ404" s="1" t="b">
        <v>1</v>
      </c>
      <c r="BK404" s="1">
        <v>2.3871318634264753</v>
      </c>
      <c r="BL404" s="1">
        <v>2.375</v>
      </c>
      <c r="BM404" s="1" t="s">
        <v>1070</v>
      </c>
      <c r="BN404" s="1"/>
      <c r="BO404" s="1" t="s">
        <v>3851</v>
      </c>
      <c r="BP404" s="1" t="s">
        <v>897</v>
      </c>
    </row>
    <row r="405" spans="1:68" x14ac:dyDescent="0.25">
      <c r="A405" s="1">
        <v>18202</v>
      </c>
      <c r="B405" s="1">
        <v>52972403</v>
      </c>
      <c r="C405" s="1" t="s">
        <v>65</v>
      </c>
      <c r="D405" s="1" t="s">
        <v>80</v>
      </c>
      <c r="E405" s="1">
        <v>52272753</v>
      </c>
      <c r="F405" s="1" t="s">
        <v>149</v>
      </c>
      <c r="G405" s="1">
        <v>1224001</v>
      </c>
      <c r="H405" s="1" t="s">
        <v>110</v>
      </c>
      <c r="I405" s="1" t="s">
        <v>1010</v>
      </c>
      <c r="J405" s="1" t="s">
        <v>1011</v>
      </c>
      <c r="K405" s="2">
        <v>45322.453090277777</v>
      </c>
      <c r="L405" s="1" t="s">
        <v>1071</v>
      </c>
      <c r="M405" s="1">
        <v>2</v>
      </c>
      <c r="N405" s="1" t="s">
        <v>1012</v>
      </c>
      <c r="O405" s="1" t="s">
        <v>915</v>
      </c>
      <c r="P405" s="1" t="s">
        <v>177</v>
      </c>
      <c r="Q405" s="1" t="s">
        <v>73</v>
      </c>
      <c r="R405" s="1" t="s">
        <v>73</v>
      </c>
      <c r="S405" s="1">
        <v>0</v>
      </c>
      <c r="T405" s="1">
        <v>0</v>
      </c>
      <c r="U405" s="1">
        <v>0</v>
      </c>
      <c r="V405" s="1">
        <v>1160000</v>
      </c>
      <c r="W405" s="1">
        <v>0</v>
      </c>
      <c r="X405" s="1" t="s">
        <v>73</v>
      </c>
      <c r="Y405" s="1" t="s">
        <v>74</v>
      </c>
      <c r="Z405" s="1" t="s">
        <v>1095</v>
      </c>
      <c r="AA405" s="1"/>
      <c r="AB405" s="1" t="s">
        <v>75</v>
      </c>
      <c r="AC405" s="1"/>
      <c r="AD405" s="1"/>
      <c r="AE405" s="1" t="s">
        <v>65</v>
      </c>
      <c r="AF405" s="79">
        <v>45322</v>
      </c>
      <c r="AG405" s="1" t="s">
        <v>125</v>
      </c>
      <c r="AH405" s="79">
        <v>45324</v>
      </c>
      <c r="AI405" s="1" t="s">
        <v>149</v>
      </c>
      <c r="AJ405" s="79">
        <v>45324</v>
      </c>
      <c r="AK405" s="1"/>
      <c r="AL405" s="79"/>
      <c r="AM405" s="1" t="s">
        <v>149</v>
      </c>
      <c r="AN405" s="79">
        <v>45324</v>
      </c>
      <c r="AO405" s="1" t="s">
        <v>1072</v>
      </c>
      <c r="AP405" s="1"/>
      <c r="AQ405" s="1" t="s">
        <v>1014</v>
      </c>
      <c r="AR405" s="1">
        <v>1224001</v>
      </c>
      <c r="AS405" s="1">
        <v>0</v>
      </c>
      <c r="AT405" s="1" t="s">
        <v>85</v>
      </c>
      <c r="AU405" s="1">
        <v>2</v>
      </c>
      <c r="AV405" s="1">
        <v>2</v>
      </c>
      <c r="AW405" s="1">
        <v>0</v>
      </c>
      <c r="AX405" s="1">
        <v>2.3633398958336329</v>
      </c>
      <c r="AY405" s="1">
        <v>2.375</v>
      </c>
      <c r="AZ405" s="1" t="s">
        <v>683</v>
      </c>
      <c r="BA405" s="1">
        <v>10</v>
      </c>
      <c r="BB405" s="1">
        <v>19</v>
      </c>
      <c r="BC405" s="1">
        <v>9</v>
      </c>
      <c r="BD405" s="1">
        <v>0.375</v>
      </c>
      <c r="BE405" s="1">
        <v>3</v>
      </c>
      <c r="BF405" s="1">
        <v>2.375</v>
      </c>
      <c r="BG405" s="1">
        <v>38</v>
      </c>
      <c r="BH405" s="1" t="s">
        <v>600</v>
      </c>
      <c r="BI405" s="1" t="b">
        <v>1</v>
      </c>
      <c r="BJ405" s="1" t="b">
        <v>1</v>
      </c>
      <c r="BK405" s="1">
        <v>2.3647856481547933</v>
      </c>
      <c r="BL405" s="1">
        <v>2.375</v>
      </c>
      <c r="BM405" s="1" t="s">
        <v>1073</v>
      </c>
      <c r="BN405" s="1"/>
      <c r="BO405" s="1" t="s">
        <v>3852</v>
      </c>
      <c r="BP405" s="1" t="s">
        <v>1071</v>
      </c>
    </row>
    <row r="406" spans="1:68" x14ac:dyDescent="0.25">
      <c r="A406" s="1">
        <v>18203</v>
      </c>
      <c r="B406" s="1">
        <v>52972403</v>
      </c>
      <c r="C406" s="1" t="s">
        <v>65</v>
      </c>
      <c r="D406" s="1" t="s">
        <v>80</v>
      </c>
      <c r="E406" s="1">
        <v>52272753</v>
      </c>
      <c r="F406" s="1" t="s">
        <v>149</v>
      </c>
      <c r="G406" s="1">
        <v>1224001</v>
      </c>
      <c r="H406" s="1" t="s">
        <v>110</v>
      </c>
      <c r="I406" s="1" t="s">
        <v>1010</v>
      </c>
      <c r="J406" s="1" t="s">
        <v>1011</v>
      </c>
      <c r="K406" s="2">
        <v>45322.526006944441</v>
      </c>
      <c r="L406" s="1" t="s">
        <v>914</v>
      </c>
      <c r="M406" s="1">
        <v>1</v>
      </c>
      <c r="N406" s="1" t="s">
        <v>1012</v>
      </c>
      <c r="O406" s="1" t="s">
        <v>915</v>
      </c>
      <c r="P406" s="1" t="s">
        <v>177</v>
      </c>
      <c r="Q406" s="1" t="s">
        <v>73</v>
      </c>
      <c r="R406" s="1" t="s">
        <v>73</v>
      </c>
      <c r="S406" s="1">
        <v>0</v>
      </c>
      <c r="T406" s="1">
        <v>0</v>
      </c>
      <c r="U406" s="1">
        <v>0</v>
      </c>
      <c r="V406" s="1">
        <v>200000</v>
      </c>
      <c r="W406" s="1">
        <v>0</v>
      </c>
      <c r="X406" s="1" t="s">
        <v>73</v>
      </c>
      <c r="Y406" s="1" t="s">
        <v>74</v>
      </c>
      <c r="Z406" s="1" t="s">
        <v>1096</v>
      </c>
      <c r="AA406" s="1" t="s">
        <v>183</v>
      </c>
      <c r="AB406" s="1" t="s">
        <v>75</v>
      </c>
      <c r="AC406" s="1"/>
      <c r="AD406" s="1"/>
      <c r="AE406" s="1" t="s">
        <v>65</v>
      </c>
      <c r="AF406" s="79">
        <v>45322</v>
      </c>
      <c r="AG406" s="1" t="s">
        <v>125</v>
      </c>
      <c r="AH406" s="79">
        <v>45324</v>
      </c>
      <c r="AI406" s="1" t="s">
        <v>149</v>
      </c>
      <c r="AJ406" s="79">
        <v>45324</v>
      </c>
      <c r="AK406" s="1"/>
      <c r="AL406" s="79"/>
      <c r="AM406" s="1" t="s">
        <v>149</v>
      </c>
      <c r="AN406" s="79">
        <v>45324</v>
      </c>
      <c r="AO406" s="1" t="s">
        <v>1074</v>
      </c>
      <c r="AP406" s="1"/>
      <c r="AQ406" s="1" t="s">
        <v>1014</v>
      </c>
      <c r="AR406" s="1">
        <v>1224001</v>
      </c>
      <c r="AS406" s="1">
        <v>0</v>
      </c>
      <c r="AT406" s="1" t="s">
        <v>85</v>
      </c>
      <c r="AU406" s="1">
        <v>1</v>
      </c>
      <c r="AV406" s="1">
        <v>1</v>
      </c>
      <c r="AW406" s="1">
        <v>0</v>
      </c>
      <c r="AX406" s="1">
        <v>2.2936442592617823</v>
      </c>
      <c r="AY406" s="1">
        <v>2.2916666666666665</v>
      </c>
      <c r="AZ406" s="1" t="s">
        <v>683</v>
      </c>
      <c r="BA406" s="1">
        <v>12</v>
      </c>
      <c r="BB406" s="1">
        <v>19</v>
      </c>
      <c r="BC406" s="1">
        <v>7</v>
      </c>
      <c r="BD406" s="1">
        <v>0.29166666666666669</v>
      </c>
      <c r="BE406" s="1">
        <v>3</v>
      </c>
      <c r="BF406" s="1">
        <v>2.2916666666666665</v>
      </c>
      <c r="BG406" s="1">
        <v>38</v>
      </c>
      <c r="BH406" s="1" t="s">
        <v>600</v>
      </c>
      <c r="BI406" s="1" t="b">
        <v>1</v>
      </c>
      <c r="BJ406" s="1" t="b">
        <v>1</v>
      </c>
      <c r="BK406" s="1">
        <v>2.2948614236156573</v>
      </c>
      <c r="BL406" s="1">
        <v>2.2916666666666665</v>
      </c>
      <c r="BM406" s="1" t="s">
        <v>1075</v>
      </c>
      <c r="BN406" s="1"/>
      <c r="BO406" s="1" t="s">
        <v>3853</v>
      </c>
      <c r="BP406" s="1" t="s">
        <v>914</v>
      </c>
    </row>
    <row r="407" spans="1:68" x14ac:dyDescent="0.25">
      <c r="A407" s="1">
        <v>18204</v>
      </c>
      <c r="B407" s="1">
        <v>52972403</v>
      </c>
      <c r="C407" s="1" t="s">
        <v>65</v>
      </c>
      <c r="D407" s="1" t="s">
        <v>80</v>
      </c>
      <c r="E407" s="1">
        <v>52272753</v>
      </c>
      <c r="F407" s="1" t="s">
        <v>149</v>
      </c>
      <c r="G407" s="1">
        <v>1224001</v>
      </c>
      <c r="H407" s="1" t="s">
        <v>110</v>
      </c>
      <c r="I407" s="1" t="s">
        <v>1010</v>
      </c>
      <c r="J407" s="1" t="s">
        <v>1011</v>
      </c>
      <c r="K407" s="2">
        <v>45322.526099537034</v>
      </c>
      <c r="L407" s="1" t="s">
        <v>693</v>
      </c>
      <c r="M407" s="1">
        <v>3</v>
      </c>
      <c r="N407" s="1" t="s">
        <v>1012</v>
      </c>
      <c r="O407" s="1" t="s">
        <v>915</v>
      </c>
      <c r="P407" s="1" t="s">
        <v>177</v>
      </c>
      <c r="Q407" s="1" t="s">
        <v>73</v>
      </c>
      <c r="R407" s="1" t="s">
        <v>73</v>
      </c>
      <c r="S407" s="1">
        <v>0</v>
      </c>
      <c r="T407" s="1">
        <v>0</v>
      </c>
      <c r="U407" s="1">
        <v>0</v>
      </c>
      <c r="V407" s="1">
        <v>1160000</v>
      </c>
      <c r="W407" s="1">
        <v>0</v>
      </c>
      <c r="X407" s="1" t="s">
        <v>73</v>
      </c>
      <c r="Y407" s="1" t="s">
        <v>74</v>
      </c>
      <c r="Z407" s="1" t="s">
        <v>1097</v>
      </c>
      <c r="AA407" s="1"/>
      <c r="AB407" s="1" t="s">
        <v>75</v>
      </c>
      <c r="AC407" s="1"/>
      <c r="AD407" s="1"/>
      <c r="AE407" s="1" t="s">
        <v>65</v>
      </c>
      <c r="AF407" s="79">
        <v>45322</v>
      </c>
      <c r="AG407" s="1" t="s">
        <v>125</v>
      </c>
      <c r="AH407" s="79">
        <v>45324</v>
      </c>
      <c r="AI407" s="1" t="s">
        <v>149</v>
      </c>
      <c r="AJ407" s="79">
        <v>45324</v>
      </c>
      <c r="AK407" s="1"/>
      <c r="AL407" s="79"/>
      <c r="AM407" s="1" t="s">
        <v>149</v>
      </c>
      <c r="AN407" s="79">
        <v>45324</v>
      </c>
      <c r="AO407" s="1" t="s">
        <v>1076</v>
      </c>
      <c r="AP407" s="1"/>
      <c r="AQ407" s="1" t="s">
        <v>1014</v>
      </c>
      <c r="AR407" s="1">
        <v>1224001</v>
      </c>
      <c r="AS407" s="1">
        <v>0</v>
      </c>
      <c r="AT407" s="1" t="s">
        <v>85</v>
      </c>
      <c r="AU407" s="1">
        <v>3</v>
      </c>
      <c r="AV407" s="1">
        <v>3</v>
      </c>
      <c r="AW407" s="1">
        <v>0</v>
      </c>
      <c r="AX407" s="1">
        <v>2.2957895023137098</v>
      </c>
      <c r="AY407" s="1">
        <v>2.2916666666666665</v>
      </c>
      <c r="AZ407" s="1" t="s">
        <v>683</v>
      </c>
      <c r="BA407" s="1">
        <v>12</v>
      </c>
      <c r="BB407" s="1">
        <v>19</v>
      </c>
      <c r="BC407" s="1">
        <v>7</v>
      </c>
      <c r="BD407" s="1">
        <v>0.29166666666666669</v>
      </c>
      <c r="BE407" s="1">
        <v>3</v>
      </c>
      <c r="BF407" s="1">
        <v>2.2916666666666665</v>
      </c>
      <c r="BG407" s="1">
        <v>38</v>
      </c>
      <c r="BH407" s="1" t="s">
        <v>600</v>
      </c>
      <c r="BI407" s="1" t="b">
        <v>1</v>
      </c>
      <c r="BJ407" s="1" t="b">
        <v>1</v>
      </c>
      <c r="BK407" s="1">
        <v>2.3064610300862114</v>
      </c>
      <c r="BL407" s="1">
        <v>2.2916666666666665</v>
      </c>
      <c r="BM407" s="1" t="s">
        <v>1016</v>
      </c>
      <c r="BN407" s="1"/>
      <c r="BO407" s="1" t="s">
        <v>3854</v>
      </c>
      <c r="BP407" s="1" t="s">
        <v>693</v>
      </c>
    </row>
    <row r="408" spans="1:68" x14ac:dyDescent="0.25">
      <c r="A408" s="1">
        <v>18205</v>
      </c>
      <c r="B408" s="1">
        <v>52972403</v>
      </c>
      <c r="C408" s="1" t="s">
        <v>65</v>
      </c>
      <c r="D408" s="1" t="s">
        <v>80</v>
      </c>
      <c r="E408" s="1">
        <v>52272753</v>
      </c>
      <c r="F408" s="1" t="s">
        <v>149</v>
      </c>
      <c r="G408" s="1">
        <v>1224001</v>
      </c>
      <c r="H408" s="1" t="s">
        <v>110</v>
      </c>
      <c r="I408" s="1" t="s">
        <v>1010</v>
      </c>
      <c r="J408" s="1" t="s">
        <v>1011</v>
      </c>
      <c r="K408" s="2">
        <v>45322.526203703703</v>
      </c>
      <c r="L408" s="1" t="s">
        <v>1077</v>
      </c>
      <c r="M408" s="1">
        <v>1</v>
      </c>
      <c r="N408" s="1" t="s">
        <v>1012</v>
      </c>
      <c r="O408" s="1" t="s">
        <v>915</v>
      </c>
      <c r="P408" s="1" t="s">
        <v>177</v>
      </c>
      <c r="Q408" s="1" t="s">
        <v>73</v>
      </c>
      <c r="R408" s="1" t="s">
        <v>73</v>
      </c>
      <c r="S408" s="1">
        <v>0</v>
      </c>
      <c r="T408" s="1">
        <v>0</v>
      </c>
      <c r="U408" s="1">
        <v>0</v>
      </c>
      <c r="V408" s="1">
        <v>1160000</v>
      </c>
      <c r="W408" s="1">
        <v>471200</v>
      </c>
      <c r="X408" s="1" t="s">
        <v>73</v>
      </c>
      <c r="Y408" s="1" t="s">
        <v>74</v>
      </c>
      <c r="Z408" s="1" t="s">
        <v>1098</v>
      </c>
      <c r="AA408" s="1" t="s">
        <v>271</v>
      </c>
      <c r="AB408" s="1" t="s">
        <v>75</v>
      </c>
      <c r="AC408" s="1"/>
      <c r="AD408" s="1"/>
      <c r="AE408" s="1" t="s">
        <v>65</v>
      </c>
      <c r="AF408" s="79">
        <v>45322</v>
      </c>
      <c r="AG408" s="1" t="s">
        <v>125</v>
      </c>
      <c r="AH408" s="79">
        <v>45324</v>
      </c>
      <c r="AI408" s="1" t="s">
        <v>149</v>
      </c>
      <c r="AJ408" s="79">
        <v>45324</v>
      </c>
      <c r="AK408" s="1"/>
      <c r="AL408" s="79"/>
      <c r="AM408" s="1" t="s">
        <v>149</v>
      </c>
      <c r="AN408" s="79">
        <v>45324</v>
      </c>
      <c r="AO408" s="1" t="s">
        <v>1078</v>
      </c>
      <c r="AP408" s="1"/>
      <c r="AQ408" s="1" t="s">
        <v>1014</v>
      </c>
      <c r="AR408" s="1">
        <v>1224001</v>
      </c>
      <c r="AS408" s="1">
        <v>0</v>
      </c>
      <c r="AT408" s="1" t="s">
        <v>1812</v>
      </c>
      <c r="AU408" s="1">
        <v>1</v>
      </c>
      <c r="AV408" s="1">
        <v>0</v>
      </c>
      <c r="AW408" s="1">
        <v>1</v>
      </c>
      <c r="AX408" s="1">
        <v>2.3006489236140624</v>
      </c>
      <c r="AY408" s="1">
        <v>2.2916666666666665</v>
      </c>
      <c r="AZ408" s="1" t="s">
        <v>683</v>
      </c>
      <c r="BA408" s="1">
        <v>12</v>
      </c>
      <c r="BB408" s="1">
        <v>19</v>
      </c>
      <c r="BC408" s="1">
        <v>7</v>
      </c>
      <c r="BD408" s="1">
        <v>0.29166666666666669</v>
      </c>
      <c r="BE408" s="1">
        <v>3</v>
      </c>
      <c r="BF408" s="1">
        <v>2.2916666666666665</v>
      </c>
      <c r="BG408" s="1">
        <v>38</v>
      </c>
      <c r="BH408" s="1" t="s">
        <v>600</v>
      </c>
      <c r="BI408" s="1" t="b">
        <v>1</v>
      </c>
      <c r="BJ408" s="1" t="b">
        <v>1</v>
      </c>
      <c r="BK408" s="1">
        <v>2.3059063657419756</v>
      </c>
      <c r="BL408" s="1">
        <v>2.2916666666666665</v>
      </c>
      <c r="BM408" s="1" t="s">
        <v>1079</v>
      </c>
      <c r="BN408" s="1"/>
      <c r="BO408" s="1" t="s">
        <v>3855</v>
      </c>
      <c r="BP408" s="1" t="s">
        <v>1077</v>
      </c>
    </row>
    <row r="409" spans="1:68" x14ac:dyDescent="0.25">
      <c r="A409" s="1">
        <v>18206</v>
      </c>
      <c r="B409" s="1">
        <v>52972403</v>
      </c>
      <c r="C409" s="1" t="s">
        <v>65</v>
      </c>
      <c r="D409" s="1" t="s">
        <v>80</v>
      </c>
      <c r="E409" s="1">
        <v>52272753</v>
      </c>
      <c r="F409" s="1" t="s">
        <v>149</v>
      </c>
      <c r="G409" s="1">
        <v>1196001</v>
      </c>
      <c r="H409" s="1" t="s">
        <v>110</v>
      </c>
      <c r="I409" s="1" t="s">
        <v>174</v>
      </c>
      <c r="J409" s="1" t="s">
        <v>175</v>
      </c>
      <c r="K409" s="2">
        <v>45322.676168981481</v>
      </c>
      <c r="L409" s="1" t="s">
        <v>176</v>
      </c>
      <c r="M409" s="1">
        <v>1</v>
      </c>
      <c r="N409" s="1" t="s">
        <v>70</v>
      </c>
      <c r="O409" s="1" t="s">
        <v>71</v>
      </c>
      <c r="P409" s="1" t="s">
        <v>177</v>
      </c>
      <c r="Q409" s="1" t="s">
        <v>73</v>
      </c>
      <c r="R409" s="1" t="s">
        <v>73</v>
      </c>
      <c r="S409" s="1">
        <v>0</v>
      </c>
      <c r="T409" s="1">
        <v>0</v>
      </c>
      <c r="U409" s="1">
        <v>0</v>
      </c>
      <c r="V409" s="1">
        <v>1160000</v>
      </c>
      <c r="W409" s="1">
        <v>0</v>
      </c>
      <c r="X409" s="1" t="s">
        <v>73</v>
      </c>
      <c r="Y409" s="1" t="s">
        <v>89</v>
      </c>
      <c r="Z409" s="1" t="s">
        <v>1099</v>
      </c>
      <c r="AA409" s="1"/>
      <c r="AB409" s="1" t="s">
        <v>1080</v>
      </c>
      <c r="AC409" s="1"/>
      <c r="AD409" s="1"/>
      <c r="AE409" s="1" t="s">
        <v>65</v>
      </c>
      <c r="AF409" s="79">
        <v>45322</v>
      </c>
      <c r="AG409" s="1" t="s">
        <v>125</v>
      </c>
      <c r="AH409" s="79">
        <v>45324</v>
      </c>
      <c r="AI409" s="1"/>
      <c r="AJ409" s="79"/>
      <c r="AK409" s="1"/>
      <c r="AL409" s="79"/>
      <c r="AM409" s="1" t="s">
        <v>149</v>
      </c>
      <c r="AN409" s="79">
        <v>45324</v>
      </c>
      <c r="AO409" s="1" t="s">
        <v>1081</v>
      </c>
      <c r="AP409" s="1"/>
      <c r="AQ409" s="1" t="s">
        <v>93</v>
      </c>
      <c r="AR409" s="1">
        <v>1196001</v>
      </c>
      <c r="AS409" s="1" t="s">
        <v>1082</v>
      </c>
      <c r="AT409" s="1" t="s">
        <v>85</v>
      </c>
      <c r="AU409" s="1">
        <v>1</v>
      </c>
      <c r="AV409" s="1">
        <v>1</v>
      </c>
      <c r="AW409" s="1">
        <v>0</v>
      </c>
      <c r="AX409" s="1">
        <v>2.1540912037089583</v>
      </c>
      <c r="AY409" s="1">
        <v>2.125</v>
      </c>
      <c r="AZ409" s="1" t="s">
        <v>181</v>
      </c>
      <c r="BA409" s="1">
        <v>16</v>
      </c>
      <c r="BB409" s="1">
        <v>19</v>
      </c>
      <c r="BC409" s="1">
        <v>3</v>
      </c>
      <c r="BD409" s="1">
        <v>0.125</v>
      </c>
      <c r="BE409" s="1">
        <v>3</v>
      </c>
      <c r="BF409" s="1">
        <v>2.125</v>
      </c>
      <c r="BG409" s="1">
        <v>38</v>
      </c>
      <c r="BH409" s="1" t="s">
        <v>600</v>
      </c>
      <c r="BI409" s="1" t="b">
        <v>1</v>
      </c>
      <c r="BJ409" s="1" t="b">
        <v>1</v>
      </c>
      <c r="BK409" s="1">
        <v>2.1554086458345409</v>
      </c>
      <c r="BL409" s="1">
        <v>2.125</v>
      </c>
      <c r="BM409" s="1" t="s">
        <v>179</v>
      </c>
      <c r="BN409" s="1"/>
      <c r="BO409" s="1" t="s">
        <v>3856</v>
      </c>
      <c r="BP409" s="1" t="s">
        <v>176</v>
      </c>
    </row>
    <row r="410" spans="1:68" x14ac:dyDescent="0.25">
      <c r="A410" s="1">
        <v>18207</v>
      </c>
      <c r="B410" s="1">
        <v>52972403</v>
      </c>
      <c r="C410" s="1" t="s">
        <v>65</v>
      </c>
      <c r="D410" s="1" t="s">
        <v>80</v>
      </c>
      <c r="E410" s="1">
        <v>52272753</v>
      </c>
      <c r="F410" s="1" t="s">
        <v>149</v>
      </c>
      <c r="G410" s="1">
        <v>1196001</v>
      </c>
      <c r="H410" s="1" t="s">
        <v>110</v>
      </c>
      <c r="I410" s="1" t="s">
        <v>174</v>
      </c>
      <c r="J410" s="1" t="s">
        <v>175</v>
      </c>
      <c r="K410" s="2">
        <v>45322.676631944443</v>
      </c>
      <c r="L410" s="1" t="s">
        <v>176</v>
      </c>
      <c r="M410" s="1">
        <v>1</v>
      </c>
      <c r="N410" s="1" t="s">
        <v>70</v>
      </c>
      <c r="O410" s="1" t="s">
        <v>71</v>
      </c>
      <c r="P410" s="1" t="s">
        <v>177</v>
      </c>
      <c r="Q410" s="1" t="s">
        <v>73</v>
      </c>
      <c r="R410" s="1" t="s">
        <v>73</v>
      </c>
      <c r="S410" s="1">
        <v>0</v>
      </c>
      <c r="T410" s="1">
        <v>0</v>
      </c>
      <c r="U410" s="1">
        <v>0</v>
      </c>
      <c r="V410" s="1">
        <v>1160000</v>
      </c>
      <c r="W410" s="1">
        <v>0</v>
      </c>
      <c r="X410" s="1" t="s">
        <v>73</v>
      </c>
      <c r="Y410" s="1" t="s">
        <v>211</v>
      </c>
      <c r="Z410" s="1" t="s">
        <v>1100</v>
      </c>
      <c r="AA410" s="1"/>
      <c r="AB410" s="1" t="s">
        <v>1083</v>
      </c>
      <c r="AC410" s="1"/>
      <c r="AD410" s="1"/>
      <c r="AE410" s="1" t="s">
        <v>65</v>
      </c>
      <c r="AF410" s="79">
        <v>45322</v>
      </c>
      <c r="AG410" s="1" t="s">
        <v>125</v>
      </c>
      <c r="AH410" s="79">
        <v>45324</v>
      </c>
      <c r="AI410" s="1"/>
      <c r="AJ410" s="79"/>
      <c r="AK410" s="1"/>
      <c r="AL410" s="79"/>
      <c r="AM410" s="1" t="s">
        <v>149</v>
      </c>
      <c r="AN410" s="79">
        <v>45324</v>
      </c>
      <c r="AO410" s="1" t="s">
        <v>1084</v>
      </c>
      <c r="AP410" s="1"/>
      <c r="AQ410" s="1" t="s">
        <v>1085</v>
      </c>
      <c r="AR410" s="1">
        <v>1196001</v>
      </c>
      <c r="AS410" s="1" t="s">
        <v>1086</v>
      </c>
      <c r="AT410" s="1" t="s">
        <v>85</v>
      </c>
      <c r="AU410" s="1">
        <v>1</v>
      </c>
      <c r="AV410" s="1">
        <v>1</v>
      </c>
      <c r="AW410" s="1">
        <v>0</v>
      </c>
      <c r="AX410" s="1">
        <v>2.1607642013914301</v>
      </c>
      <c r="AY410" s="1">
        <v>2.1666666666666665</v>
      </c>
      <c r="AZ410" s="1" t="s">
        <v>181</v>
      </c>
      <c r="BA410" s="1">
        <v>16</v>
      </c>
      <c r="BB410" s="1">
        <v>20</v>
      </c>
      <c r="BC410" s="1">
        <v>4</v>
      </c>
      <c r="BD410" s="1">
        <v>0.16666666666666666</v>
      </c>
      <c r="BE410" s="1">
        <v>3</v>
      </c>
      <c r="BF410" s="1">
        <v>2.1666666666666665</v>
      </c>
      <c r="BG410" s="1">
        <v>38</v>
      </c>
      <c r="BH410" s="1" t="s">
        <v>600</v>
      </c>
      <c r="BI410" s="1" t="b">
        <v>1</v>
      </c>
      <c r="BJ410" s="1" t="b">
        <v>1</v>
      </c>
      <c r="BK410" s="1">
        <v>2.1633765393489739</v>
      </c>
      <c r="BL410" s="1">
        <v>2.1666666666666665</v>
      </c>
      <c r="BM410" s="1" t="s">
        <v>179</v>
      </c>
      <c r="BN410" s="1"/>
      <c r="BO410" s="1" t="s">
        <v>3857</v>
      </c>
      <c r="BP410" s="1" t="s">
        <v>176</v>
      </c>
    </row>
    <row r="411" spans="1:68" x14ac:dyDescent="0.25">
      <c r="A411" s="1">
        <v>18208</v>
      </c>
      <c r="B411" s="1">
        <v>52972403</v>
      </c>
      <c r="C411" s="1" t="s">
        <v>65</v>
      </c>
      <c r="D411" s="1" t="s">
        <v>1322</v>
      </c>
      <c r="E411" s="1"/>
      <c r="F411" s="1"/>
      <c r="G411" s="1">
        <v>4343007</v>
      </c>
      <c r="H411" s="1" t="s">
        <v>67</v>
      </c>
      <c r="I411" s="1" t="s">
        <v>273</v>
      </c>
      <c r="J411" s="1" t="s">
        <v>274</v>
      </c>
      <c r="K411" s="2">
        <v>45323.406886574077</v>
      </c>
      <c r="L411" s="1" t="s">
        <v>288</v>
      </c>
      <c r="M411" s="1">
        <v>1</v>
      </c>
      <c r="N411" s="1" t="s">
        <v>70</v>
      </c>
      <c r="O411" s="1" t="s">
        <v>71</v>
      </c>
      <c r="P411" s="1" t="s">
        <v>88</v>
      </c>
      <c r="Q411" s="1" t="s">
        <v>73</v>
      </c>
      <c r="R411" s="1" t="s">
        <v>73</v>
      </c>
      <c r="S411" s="1">
        <v>0</v>
      </c>
      <c r="T411" s="1">
        <v>0</v>
      </c>
      <c r="U411" s="1">
        <v>0</v>
      </c>
      <c r="V411" s="1">
        <v>2000000</v>
      </c>
      <c r="W411" s="1">
        <v>0</v>
      </c>
      <c r="X411" s="1" t="s">
        <v>73</v>
      </c>
      <c r="Y411" s="1" t="s">
        <v>89</v>
      </c>
      <c r="Z411" s="1" t="s">
        <v>2169</v>
      </c>
      <c r="AA411" s="1" t="s">
        <v>290</v>
      </c>
      <c r="AB411" s="1" t="s">
        <v>1274</v>
      </c>
      <c r="AC411" s="1"/>
      <c r="AD411" s="1"/>
      <c r="AE411" s="1" t="s">
        <v>65</v>
      </c>
      <c r="AF411" s="79">
        <v>45323</v>
      </c>
      <c r="AG411" s="1"/>
      <c r="AH411" s="79"/>
      <c r="AI411" s="1"/>
      <c r="AJ411" s="79"/>
      <c r="AK411" s="1"/>
      <c r="AL411" s="79"/>
      <c r="AM411" s="1"/>
      <c r="AN411" s="79"/>
      <c r="AO411" s="1" t="s">
        <v>2170</v>
      </c>
      <c r="AP411" s="1"/>
      <c r="AQ411" s="1" t="s">
        <v>263</v>
      </c>
      <c r="AR411" s="1">
        <v>4343007</v>
      </c>
      <c r="AS411" s="1" t="s">
        <v>1276</v>
      </c>
      <c r="AT411" s="1" t="s">
        <v>1812</v>
      </c>
      <c r="AU411" s="1">
        <v>1</v>
      </c>
      <c r="AV411" s="1">
        <v>0</v>
      </c>
      <c r="AW411" s="1">
        <v>1</v>
      </c>
      <c r="AX411" s="1">
        <v>0</v>
      </c>
      <c r="AY411" s="1">
        <v>0.625</v>
      </c>
      <c r="AZ411" s="1" t="s">
        <v>279</v>
      </c>
      <c r="BA411" s="1">
        <v>9</v>
      </c>
      <c r="BB411" s="1">
        <v>0</v>
      </c>
      <c r="BC411" s="1">
        <v>15</v>
      </c>
      <c r="BD411" s="1">
        <v>0.625</v>
      </c>
      <c r="BE411" s="1">
        <v>-32355</v>
      </c>
      <c r="BF411" s="1">
        <v>0.625</v>
      </c>
      <c r="BG411" s="1">
        <v>45</v>
      </c>
      <c r="BH411" s="1" t="s">
        <v>600</v>
      </c>
      <c r="BI411" s="1" t="b">
        <v>1</v>
      </c>
      <c r="BJ411" s="1" t="b">
        <v>1</v>
      </c>
      <c r="BK411" s="1">
        <v>-45323.406888541664</v>
      </c>
      <c r="BL411" s="1">
        <v>-32356.375</v>
      </c>
      <c r="BM411" s="1" t="s">
        <v>292</v>
      </c>
      <c r="BN411" s="1"/>
      <c r="BO411" s="1" t="s">
        <v>3858</v>
      </c>
      <c r="BP411" s="1" t="s">
        <v>288</v>
      </c>
    </row>
    <row r="412" spans="1:68" x14ac:dyDescent="0.25">
      <c r="A412" s="1">
        <v>18209</v>
      </c>
      <c r="B412" s="1">
        <v>52972403</v>
      </c>
      <c r="C412" s="1" t="s">
        <v>65</v>
      </c>
      <c r="D412" s="1" t="s">
        <v>80</v>
      </c>
      <c r="E412" s="1"/>
      <c r="F412" s="1"/>
      <c r="G412" s="1">
        <v>4343007</v>
      </c>
      <c r="H412" s="1" t="s">
        <v>67</v>
      </c>
      <c r="I412" s="1" t="s">
        <v>273</v>
      </c>
      <c r="J412" s="1" t="s">
        <v>274</v>
      </c>
      <c r="K412" s="2">
        <v>45323.411516203705</v>
      </c>
      <c r="L412" s="1" t="s">
        <v>288</v>
      </c>
      <c r="M412" s="1">
        <v>1</v>
      </c>
      <c r="N412" s="1" t="s">
        <v>70</v>
      </c>
      <c r="O412" s="1" t="s">
        <v>71</v>
      </c>
      <c r="P412" s="1" t="s">
        <v>88</v>
      </c>
      <c r="Q412" s="1" t="s">
        <v>73</v>
      </c>
      <c r="R412" s="1" t="s">
        <v>73</v>
      </c>
      <c r="S412" s="1">
        <v>0</v>
      </c>
      <c r="T412" s="1">
        <v>0</v>
      </c>
      <c r="U412" s="1">
        <v>0</v>
      </c>
      <c r="V412" s="1">
        <v>2000000</v>
      </c>
      <c r="W412" s="1">
        <v>0</v>
      </c>
      <c r="X412" s="1" t="s">
        <v>73</v>
      </c>
      <c r="Y412" s="1" t="s">
        <v>89</v>
      </c>
      <c r="Z412" s="1" t="s">
        <v>1273</v>
      </c>
      <c r="AA412" s="1" t="s">
        <v>290</v>
      </c>
      <c r="AB412" s="1" t="s">
        <v>1274</v>
      </c>
      <c r="AC412" s="1"/>
      <c r="AD412" s="1"/>
      <c r="AE412" s="1" t="s">
        <v>65</v>
      </c>
      <c r="AF412" s="79">
        <v>45323</v>
      </c>
      <c r="AG412" s="1" t="s">
        <v>125</v>
      </c>
      <c r="AH412" s="79">
        <v>45324</v>
      </c>
      <c r="AI412" s="1"/>
      <c r="AJ412" s="79"/>
      <c r="AK412" s="1"/>
      <c r="AL412" s="79"/>
      <c r="AM412" s="1" t="s">
        <v>121</v>
      </c>
      <c r="AN412" s="79">
        <v>45328</v>
      </c>
      <c r="AO412" s="1" t="s">
        <v>1275</v>
      </c>
      <c r="AP412" s="1"/>
      <c r="AQ412" s="1" t="s">
        <v>263</v>
      </c>
      <c r="AR412" s="1">
        <v>4343007</v>
      </c>
      <c r="AS412" s="1" t="s">
        <v>1276</v>
      </c>
      <c r="AT412" s="1" t="s">
        <v>85</v>
      </c>
      <c r="AU412" s="1">
        <v>1</v>
      </c>
      <c r="AV412" s="1">
        <v>1</v>
      </c>
      <c r="AW412" s="1">
        <v>0</v>
      </c>
      <c r="AX412" s="1">
        <v>1.4310707175900461</v>
      </c>
      <c r="AY412" s="1">
        <v>3.0416666666666665</v>
      </c>
      <c r="AZ412" s="1" t="s">
        <v>279</v>
      </c>
      <c r="BA412" s="1">
        <v>9</v>
      </c>
      <c r="BB412" s="1">
        <v>10</v>
      </c>
      <c r="BC412" s="1">
        <v>1</v>
      </c>
      <c r="BD412" s="1">
        <v>4.1666666666666664E-2</v>
      </c>
      <c r="BE412" s="1">
        <v>4</v>
      </c>
      <c r="BF412" s="1">
        <v>3.0416666666666665</v>
      </c>
      <c r="BG412" s="1">
        <v>45</v>
      </c>
      <c r="BH412" s="1" t="s">
        <v>600</v>
      </c>
      <c r="BI412" s="1" t="b">
        <v>1</v>
      </c>
      <c r="BJ412" s="1" t="b">
        <v>1</v>
      </c>
      <c r="BK412" s="1">
        <v>5.0203903472211096</v>
      </c>
      <c r="BL412" s="1">
        <v>3.0416666666666665</v>
      </c>
      <c r="BM412" s="1" t="s">
        <v>292</v>
      </c>
      <c r="BN412" s="1"/>
      <c r="BO412" s="1" t="s">
        <v>3859</v>
      </c>
      <c r="BP412" s="1" t="s">
        <v>288</v>
      </c>
    </row>
    <row r="413" spans="1:68" x14ac:dyDescent="0.25">
      <c r="A413" s="1">
        <v>18210</v>
      </c>
      <c r="B413" s="1">
        <v>52972403</v>
      </c>
      <c r="C413" s="1" t="s">
        <v>65</v>
      </c>
      <c r="D413" s="1" t="s">
        <v>1291</v>
      </c>
      <c r="E413" s="1">
        <v>52272753</v>
      </c>
      <c r="F413" s="1" t="s">
        <v>149</v>
      </c>
      <c r="G413" s="1">
        <v>1200001</v>
      </c>
      <c r="H413" s="1" t="s">
        <v>110</v>
      </c>
      <c r="I413" s="1" t="s">
        <v>259</v>
      </c>
      <c r="J413" s="1" t="s">
        <v>948</v>
      </c>
      <c r="K413" s="2">
        <v>45323.677569444444</v>
      </c>
      <c r="L413" s="1" t="s">
        <v>454</v>
      </c>
      <c r="M413" s="1">
        <v>1</v>
      </c>
      <c r="N413" s="1" t="s">
        <v>70</v>
      </c>
      <c r="O413" s="1" t="s">
        <v>71</v>
      </c>
      <c r="P413" s="1" t="s">
        <v>177</v>
      </c>
      <c r="Q413" s="1" t="s">
        <v>73</v>
      </c>
      <c r="R413" s="1" t="s">
        <v>73</v>
      </c>
      <c r="S413" s="1">
        <v>0</v>
      </c>
      <c r="T413" s="1">
        <v>0</v>
      </c>
      <c r="U413" s="1">
        <v>0</v>
      </c>
      <c r="V413" s="1">
        <v>1160000</v>
      </c>
      <c r="W413" s="1">
        <v>110000</v>
      </c>
      <c r="X413" s="1" t="s">
        <v>73</v>
      </c>
      <c r="Y413" s="1" t="s">
        <v>262</v>
      </c>
      <c r="Z413" s="1" t="s">
        <v>2171</v>
      </c>
      <c r="AA413" s="1" t="s">
        <v>271</v>
      </c>
      <c r="AB413" s="1" t="s">
        <v>75</v>
      </c>
      <c r="AC413" s="1"/>
      <c r="AD413" s="1" t="s">
        <v>125</v>
      </c>
      <c r="AE413" s="1" t="s">
        <v>65</v>
      </c>
      <c r="AF413" s="79">
        <v>45323</v>
      </c>
      <c r="AG413" s="1"/>
      <c r="AH413" s="79"/>
      <c r="AI413" s="1"/>
      <c r="AJ413" s="79"/>
      <c r="AK413" s="1"/>
      <c r="AL413" s="79"/>
      <c r="AM413" s="1"/>
      <c r="AN413" s="79"/>
      <c r="AO413" s="1" t="s">
        <v>2172</v>
      </c>
      <c r="AP413" s="1"/>
      <c r="AQ413" s="1" t="s">
        <v>263</v>
      </c>
      <c r="AR413" s="1">
        <v>1200001</v>
      </c>
      <c r="AS413" s="1">
        <v>0</v>
      </c>
      <c r="AT413" s="1" t="s">
        <v>1812</v>
      </c>
      <c r="AU413" s="1">
        <v>1</v>
      </c>
      <c r="AV413" s="1">
        <v>0</v>
      </c>
      <c r="AW413" s="1">
        <v>1</v>
      </c>
      <c r="AX413" s="1">
        <v>0</v>
      </c>
      <c r="AY413" s="1">
        <v>0.33333333333333331</v>
      </c>
      <c r="AZ413" s="1" t="s">
        <v>194</v>
      </c>
      <c r="BA413" s="1">
        <v>16</v>
      </c>
      <c r="BB413" s="1">
        <v>0</v>
      </c>
      <c r="BC413" s="1">
        <v>8</v>
      </c>
      <c r="BD413" s="1">
        <v>0.33333333333333331</v>
      </c>
      <c r="BE413" s="1">
        <v>-32355</v>
      </c>
      <c r="BF413" s="1">
        <v>0.33333333333333331</v>
      </c>
      <c r="BG413" s="1">
        <v>45</v>
      </c>
      <c r="BH413" s="1" t="s">
        <v>600</v>
      </c>
      <c r="BI413" s="1" t="b">
        <v>1</v>
      </c>
      <c r="BJ413" s="1" t="b">
        <v>1</v>
      </c>
      <c r="BK413" s="1">
        <v>-45323.677576620372</v>
      </c>
      <c r="BL413" s="1">
        <v>-32356.666666666668</v>
      </c>
      <c r="BM413" s="1" t="s">
        <v>530</v>
      </c>
      <c r="BN413" s="1"/>
      <c r="BO413" s="1" t="s">
        <v>3860</v>
      </c>
      <c r="BP413" s="1" t="s">
        <v>454</v>
      </c>
    </row>
    <row r="414" spans="1:68" x14ac:dyDescent="0.25">
      <c r="A414" s="1">
        <v>18211</v>
      </c>
      <c r="B414" s="1">
        <v>52972403</v>
      </c>
      <c r="C414" s="1" t="s">
        <v>65</v>
      </c>
      <c r="D414" s="1" t="s">
        <v>80</v>
      </c>
      <c r="E414" s="1">
        <v>52272753</v>
      </c>
      <c r="F414" s="1" t="s">
        <v>149</v>
      </c>
      <c r="G414" s="1">
        <v>1197001</v>
      </c>
      <c r="H414" s="1" t="s">
        <v>110</v>
      </c>
      <c r="I414" s="1" t="s">
        <v>205</v>
      </c>
      <c r="J414" s="1" t="s">
        <v>206</v>
      </c>
      <c r="K414" s="2">
        <v>45323.895509259259</v>
      </c>
      <c r="L414" s="1" t="s">
        <v>207</v>
      </c>
      <c r="M414" s="1">
        <v>1</v>
      </c>
      <c r="N414" s="1" t="s">
        <v>70</v>
      </c>
      <c r="O414" s="1" t="s">
        <v>71</v>
      </c>
      <c r="P414" s="1" t="s">
        <v>177</v>
      </c>
      <c r="Q414" s="1" t="s">
        <v>73</v>
      </c>
      <c r="R414" s="1" t="s">
        <v>73</v>
      </c>
      <c r="S414" s="1">
        <v>0</v>
      </c>
      <c r="T414" s="1">
        <v>0</v>
      </c>
      <c r="U414" s="1">
        <v>0</v>
      </c>
      <c r="V414" s="1">
        <v>1160000</v>
      </c>
      <c r="W414" s="1">
        <v>0</v>
      </c>
      <c r="X414" s="1" t="s">
        <v>73</v>
      </c>
      <c r="Y414" s="1" t="s">
        <v>89</v>
      </c>
      <c r="Z414" s="1" t="s">
        <v>1101</v>
      </c>
      <c r="AA414" s="1" t="s">
        <v>484</v>
      </c>
      <c r="AB414" s="1" t="s">
        <v>1102</v>
      </c>
      <c r="AC414" s="1"/>
      <c r="AD414" s="1"/>
      <c r="AE414" s="1" t="s">
        <v>65</v>
      </c>
      <c r="AF414" s="79">
        <v>45323</v>
      </c>
      <c r="AG414" s="1" t="s">
        <v>125</v>
      </c>
      <c r="AH414" s="79">
        <v>45324</v>
      </c>
      <c r="AI414" s="1"/>
      <c r="AJ414" s="79"/>
      <c r="AK414" s="1"/>
      <c r="AL414" s="79"/>
      <c r="AM414" s="1" t="s">
        <v>149</v>
      </c>
      <c r="AN414" s="79">
        <v>45326</v>
      </c>
      <c r="AO414" s="1" t="s">
        <v>1103</v>
      </c>
      <c r="AP414" s="1"/>
      <c r="AQ414" s="1" t="s">
        <v>93</v>
      </c>
      <c r="AR414" s="1">
        <v>1197001</v>
      </c>
      <c r="AS414" s="1" t="s">
        <v>1104</v>
      </c>
      <c r="AT414" s="1" t="s">
        <v>85</v>
      </c>
      <c r="AU414" s="1">
        <v>1</v>
      </c>
      <c r="AV414" s="1">
        <v>1</v>
      </c>
      <c r="AW414" s="1">
        <v>0</v>
      </c>
      <c r="AX414" s="1">
        <v>0.95638318287092261</v>
      </c>
      <c r="AY414" s="1">
        <v>0.5</v>
      </c>
      <c r="AZ414" s="1" t="s">
        <v>209</v>
      </c>
      <c r="BA414" s="1">
        <v>21</v>
      </c>
      <c r="BB414" s="1">
        <v>9</v>
      </c>
      <c r="BC414" s="1">
        <v>12</v>
      </c>
      <c r="BD414" s="1">
        <v>0.5</v>
      </c>
      <c r="BE414" s="1">
        <v>2</v>
      </c>
      <c r="BF414" s="1">
        <v>0.5</v>
      </c>
      <c r="BG414" s="1">
        <v>45</v>
      </c>
      <c r="BH414" s="1" t="s">
        <v>600</v>
      </c>
      <c r="BI414" s="1" t="b">
        <v>1</v>
      </c>
      <c r="BJ414" s="1" t="b">
        <v>1</v>
      </c>
      <c r="BK414" s="1">
        <v>2.4966616550882463</v>
      </c>
      <c r="BL414" s="1">
        <v>0.5</v>
      </c>
      <c r="BM414" s="1" t="s">
        <v>210</v>
      </c>
      <c r="BN414" s="1"/>
      <c r="BO414" s="1" t="s">
        <v>3861</v>
      </c>
      <c r="BP414" s="1" t="s">
        <v>207</v>
      </c>
    </row>
    <row r="415" spans="1:68" x14ac:dyDescent="0.25">
      <c r="A415" s="1">
        <v>18212</v>
      </c>
      <c r="B415" s="1">
        <v>52972403</v>
      </c>
      <c r="C415" s="1" t="s">
        <v>65</v>
      </c>
      <c r="D415" s="1" t="s">
        <v>80</v>
      </c>
      <c r="E415" s="1">
        <v>52272753</v>
      </c>
      <c r="F415" s="1" t="s">
        <v>149</v>
      </c>
      <c r="G415" s="1">
        <v>1197001</v>
      </c>
      <c r="H415" s="1" t="s">
        <v>110</v>
      </c>
      <c r="I415" s="1" t="s">
        <v>205</v>
      </c>
      <c r="J415" s="1" t="s">
        <v>206</v>
      </c>
      <c r="K415" s="2">
        <v>45323.895671296297</v>
      </c>
      <c r="L415" s="1" t="s">
        <v>207</v>
      </c>
      <c r="M415" s="1">
        <v>1</v>
      </c>
      <c r="N415" s="1" t="s">
        <v>70</v>
      </c>
      <c r="O415" s="1" t="s">
        <v>71</v>
      </c>
      <c r="P415" s="1" t="s">
        <v>177</v>
      </c>
      <c r="Q415" s="1" t="s">
        <v>73</v>
      </c>
      <c r="R415" s="1" t="s">
        <v>73</v>
      </c>
      <c r="S415" s="1">
        <v>0</v>
      </c>
      <c r="T415" s="1">
        <v>0</v>
      </c>
      <c r="U415" s="1">
        <v>0</v>
      </c>
      <c r="V415" s="1">
        <v>1160000</v>
      </c>
      <c r="W415" s="1">
        <v>0</v>
      </c>
      <c r="X415" s="1" t="s">
        <v>73</v>
      </c>
      <c r="Y415" s="1" t="s">
        <v>89</v>
      </c>
      <c r="Z415" s="1" t="s">
        <v>1105</v>
      </c>
      <c r="AA415" s="1" t="s">
        <v>484</v>
      </c>
      <c r="AB415" s="1" t="s">
        <v>1106</v>
      </c>
      <c r="AC415" s="1"/>
      <c r="AD415" s="1"/>
      <c r="AE415" s="1" t="s">
        <v>65</v>
      </c>
      <c r="AF415" s="79">
        <v>45323</v>
      </c>
      <c r="AG415" s="1" t="s">
        <v>125</v>
      </c>
      <c r="AH415" s="79">
        <v>45324</v>
      </c>
      <c r="AI415" s="1"/>
      <c r="AJ415" s="79"/>
      <c r="AK415" s="1"/>
      <c r="AL415" s="79"/>
      <c r="AM415" s="1" t="s">
        <v>149</v>
      </c>
      <c r="AN415" s="79">
        <v>45326</v>
      </c>
      <c r="AO415" s="1" t="s">
        <v>1107</v>
      </c>
      <c r="AP415" s="1"/>
      <c r="AQ415" s="1" t="s">
        <v>93</v>
      </c>
      <c r="AR415" s="1">
        <v>1197001</v>
      </c>
      <c r="AS415" s="1" t="s">
        <v>1108</v>
      </c>
      <c r="AT415" s="1" t="s">
        <v>85</v>
      </c>
      <c r="AU415" s="1">
        <v>1</v>
      </c>
      <c r="AV415" s="1">
        <v>1</v>
      </c>
      <c r="AW415" s="1">
        <v>0</v>
      </c>
      <c r="AX415" s="1">
        <v>0.95816184028080897</v>
      </c>
      <c r="AY415" s="1">
        <v>0.5</v>
      </c>
      <c r="AZ415" s="1" t="s">
        <v>209</v>
      </c>
      <c r="BA415" s="1">
        <v>21</v>
      </c>
      <c r="BB415" s="1">
        <v>9</v>
      </c>
      <c r="BC415" s="1">
        <v>12</v>
      </c>
      <c r="BD415" s="1">
        <v>0.5</v>
      </c>
      <c r="BE415" s="1">
        <v>2</v>
      </c>
      <c r="BF415" s="1">
        <v>0.5</v>
      </c>
      <c r="BG415" s="1">
        <v>45</v>
      </c>
      <c r="BH415" s="1" t="s">
        <v>600</v>
      </c>
      <c r="BI415" s="1" t="b">
        <v>1</v>
      </c>
      <c r="BJ415" s="1" t="b">
        <v>1</v>
      </c>
      <c r="BK415" s="1">
        <v>2.496223148147692</v>
      </c>
      <c r="BL415" s="1">
        <v>0.5</v>
      </c>
      <c r="BM415" s="1" t="s">
        <v>210</v>
      </c>
      <c r="BN415" s="1"/>
      <c r="BO415" s="1" t="s">
        <v>3862</v>
      </c>
      <c r="BP415" s="1" t="s">
        <v>207</v>
      </c>
    </row>
    <row r="416" spans="1:68" x14ac:dyDescent="0.25">
      <c r="A416" s="1">
        <v>18213</v>
      </c>
      <c r="B416" s="1">
        <v>52972403</v>
      </c>
      <c r="C416" s="1" t="s">
        <v>65</v>
      </c>
      <c r="D416" s="1" t="s">
        <v>80</v>
      </c>
      <c r="E416" s="1">
        <v>52272753</v>
      </c>
      <c r="F416" s="1" t="s">
        <v>149</v>
      </c>
      <c r="G416" s="1">
        <v>1197001</v>
      </c>
      <c r="H416" s="1" t="s">
        <v>110</v>
      </c>
      <c r="I416" s="1" t="s">
        <v>205</v>
      </c>
      <c r="J416" s="1" t="s">
        <v>206</v>
      </c>
      <c r="K416" s="2">
        <v>45323.895868055559</v>
      </c>
      <c r="L416" s="1" t="s">
        <v>207</v>
      </c>
      <c r="M416" s="1">
        <v>1</v>
      </c>
      <c r="N416" s="1" t="s">
        <v>70</v>
      </c>
      <c r="O416" s="1" t="s">
        <v>71</v>
      </c>
      <c r="P416" s="1" t="s">
        <v>177</v>
      </c>
      <c r="Q416" s="1" t="s">
        <v>73</v>
      </c>
      <c r="R416" s="1" t="s">
        <v>73</v>
      </c>
      <c r="S416" s="1">
        <v>0</v>
      </c>
      <c r="T416" s="1">
        <v>0</v>
      </c>
      <c r="U416" s="1">
        <v>0</v>
      </c>
      <c r="V416" s="1">
        <v>1160000</v>
      </c>
      <c r="W416" s="1">
        <v>0</v>
      </c>
      <c r="X416" s="1" t="s">
        <v>73</v>
      </c>
      <c r="Y416" s="1" t="s">
        <v>89</v>
      </c>
      <c r="Z416" s="1" t="s">
        <v>1109</v>
      </c>
      <c r="AA416" s="1" t="s">
        <v>473</v>
      </c>
      <c r="AB416" s="1" t="s">
        <v>1110</v>
      </c>
      <c r="AC416" s="1"/>
      <c r="AD416" s="1"/>
      <c r="AE416" s="1" t="s">
        <v>65</v>
      </c>
      <c r="AF416" s="79">
        <v>45323</v>
      </c>
      <c r="AG416" s="1" t="s">
        <v>125</v>
      </c>
      <c r="AH416" s="79">
        <v>45324</v>
      </c>
      <c r="AI416" s="1"/>
      <c r="AJ416" s="79"/>
      <c r="AK416" s="1"/>
      <c r="AL416" s="79"/>
      <c r="AM416" s="1" t="s">
        <v>149</v>
      </c>
      <c r="AN416" s="79">
        <v>45325</v>
      </c>
      <c r="AO416" s="1" t="s">
        <v>1111</v>
      </c>
      <c r="AP416" s="1"/>
      <c r="AQ416" s="1" t="s">
        <v>93</v>
      </c>
      <c r="AR416" s="1">
        <v>1197001</v>
      </c>
      <c r="AS416" s="1" t="s">
        <v>1112</v>
      </c>
      <c r="AT416" s="1" t="s">
        <v>85</v>
      </c>
      <c r="AU416" s="1">
        <v>1</v>
      </c>
      <c r="AV416" s="1">
        <v>1</v>
      </c>
      <c r="AW416" s="1">
        <v>0</v>
      </c>
      <c r="AX416" s="1">
        <v>0.96080192129738862</v>
      </c>
      <c r="AY416" s="1">
        <v>0.58333333333333337</v>
      </c>
      <c r="AZ416" s="1" t="s">
        <v>209</v>
      </c>
      <c r="BA416" s="1">
        <v>21</v>
      </c>
      <c r="BB416" s="1">
        <v>11</v>
      </c>
      <c r="BC416" s="1">
        <v>14</v>
      </c>
      <c r="BD416" s="1">
        <v>0.58333333333333337</v>
      </c>
      <c r="BE416" s="1">
        <v>2</v>
      </c>
      <c r="BF416" s="1">
        <v>0.58333333333333337</v>
      </c>
      <c r="BG416" s="1">
        <v>45</v>
      </c>
      <c r="BH416" s="1" t="s">
        <v>600</v>
      </c>
      <c r="BI416" s="1" t="b">
        <v>1</v>
      </c>
      <c r="BJ416" s="1" t="b">
        <v>1</v>
      </c>
      <c r="BK416" s="1">
        <v>1.5863866898143897</v>
      </c>
      <c r="BL416" s="1">
        <v>0.58333333333333337</v>
      </c>
      <c r="BM416" s="1" t="s">
        <v>210</v>
      </c>
      <c r="BN416" s="1"/>
      <c r="BO416" s="1" t="s">
        <v>3863</v>
      </c>
      <c r="BP416" s="1" t="s">
        <v>207</v>
      </c>
    </row>
    <row r="417" spans="1:68" x14ac:dyDescent="0.25">
      <c r="A417" s="1">
        <v>18214</v>
      </c>
      <c r="B417" s="1">
        <v>52972403</v>
      </c>
      <c r="C417" s="1" t="s">
        <v>65</v>
      </c>
      <c r="D417" s="1" t="s">
        <v>80</v>
      </c>
      <c r="E417" s="1">
        <v>52272753</v>
      </c>
      <c r="F417" s="1" t="s">
        <v>149</v>
      </c>
      <c r="G417" s="1">
        <v>1197001</v>
      </c>
      <c r="H417" s="1" t="s">
        <v>110</v>
      </c>
      <c r="I417" s="1" t="s">
        <v>205</v>
      </c>
      <c r="J417" s="1" t="s">
        <v>206</v>
      </c>
      <c r="K417" s="2">
        <v>45323.895983796298</v>
      </c>
      <c r="L417" s="1" t="s">
        <v>207</v>
      </c>
      <c r="M417" s="1">
        <v>1</v>
      </c>
      <c r="N417" s="1" t="s">
        <v>70</v>
      </c>
      <c r="O417" s="1" t="s">
        <v>71</v>
      </c>
      <c r="P417" s="1" t="s">
        <v>177</v>
      </c>
      <c r="Q417" s="1" t="s">
        <v>73</v>
      </c>
      <c r="R417" s="1" t="s">
        <v>73</v>
      </c>
      <c r="S417" s="1">
        <v>0</v>
      </c>
      <c r="T417" s="1">
        <v>0</v>
      </c>
      <c r="U417" s="1">
        <v>0</v>
      </c>
      <c r="V417" s="1">
        <v>1160000</v>
      </c>
      <c r="W417" s="1">
        <v>0</v>
      </c>
      <c r="X417" s="1" t="s">
        <v>73</v>
      </c>
      <c r="Y417" s="1" t="s">
        <v>89</v>
      </c>
      <c r="Z417" s="1" t="s">
        <v>1113</v>
      </c>
      <c r="AA417" s="1" t="s">
        <v>473</v>
      </c>
      <c r="AB417" s="1" t="s">
        <v>1114</v>
      </c>
      <c r="AC417" s="1"/>
      <c r="AD417" s="1"/>
      <c r="AE417" s="1" t="s">
        <v>65</v>
      </c>
      <c r="AF417" s="79">
        <v>45323</v>
      </c>
      <c r="AG417" s="1" t="s">
        <v>125</v>
      </c>
      <c r="AH417" s="79">
        <v>45324</v>
      </c>
      <c r="AI417" s="1"/>
      <c r="AJ417" s="79"/>
      <c r="AK417" s="1"/>
      <c r="AL417" s="79"/>
      <c r="AM417" s="1" t="s">
        <v>149</v>
      </c>
      <c r="AN417" s="79">
        <v>45326</v>
      </c>
      <c r="AO417" s="1" t="s">
        <v>1115</v>
      </c>
      <c r="AP417" s="1"/>
      <c r="AQ417" s="1" t="s">
        <v>93</v>
      </c>
      <c r="AR417" s="1">
        <v>1197001</v>
      </c>
      <c r="AS417" s="1" t="s">
        <v>1116</v>
      </c>
      <c r="AT417" s="1" t="s">
        <v>85</v>
      </c>
      <c r="AU417" s="1">
        <v>1</v>
      </c>
      <c r="AV417" s="1">
        <v>1</v>
      </c>
      <c r="AW417" s="1">
        <v>0</v>
      </c>
      <c r="AX417" s="1">
        <v>0.9620087615767261</v>
      </c>
      <c r="AY417" s="1">
        <v>0.5</v>
      </c>
      <c r="AZ417" s="1" t="s">
        <v>209</v>
      </c>
      <c r="BA417" s="1">
        <v>21</v>
      </c>
      <c r="BB417" s="1">
        <v>9</v>
      </c>
      <c r="BC417" s="1">
        <v>12</v>
      </c>
      <c r="BD417" s="1">
        <v>0.5</v>
      </c>
      <c r="BE417" s="1">
        <v>2</v>
      </c>
      <c r="BF417" s="1">
        <v>0.5</v>
      </c>
      <c r="BG417" s="1">
        <v>45</v>
      </c>
      <c r="BH417" s="1" t="s">
        <v>600</v>
      </c>
      <c r="BI417" s="1" t="b">
        <v>1</v>
      </c>
      <c r="BJ417" s="1" t="b">
        <v>1</v>
      </c>
      <c r="BK417" s="1">
        <v>2.4965185532419127</v>
      </c>
      <c r="BL417" s="1">
        <v>0.5</v>
      </c>
      <c r="BM417" s="1" t="s">
        <v>210</v>
      </c>
      <c r="BN417" s="1"/>
      <c r="BO417" s="1" t="s">
        <v>3864</v>
      </c>
      <c r="BP417" s="1" t="s">
        <v>207</v>
      </c>
    </row>
    <row r="418" spans="1:68" x14ac:dyDescent="0.25">
      <c r="A418" s="1">
        <v>18215</v>
      </c>
      <c r="B418" s="1">
        <v>52972403</v>
      </c>
      <c r="C418" s="1" t="s">
        <v>65</v>
      </c>
      <c r="D418" s="1" t="s">
        <v>80</v>
      </c>
      <c r="E418" s="1">
        <v>52272753</v>
      </c>
      <c r="F418" s="1" t="s">
        <v>149</v>
      </c>
      <c r="G418" s="1">
        <v>1197001</v>
      </c>
      <c r="H418" s="1" t="s">
        <v>110</v>
      </c>
      <c r="I418" s="1" t="s">
        <v>205</v>
      </c>
      <c r="J418" s="1" t="s">
        <v>206</v>
      </c>
      <c r="K418" s="2">
        <v>45323.896192129629</v>
      </c>
      <c r="L418" s="1" t="s">
        <v>1030</v>
      </c>
      <c r="M418" s="1">
        <v>1</v>
      </c>
      <c r="N418" s="1" t="s">
        <v>70</v>
      </c>
      <c r="O418" s="1" t="s">
        <v>71</v>
      </c>
      <c r="P418" s="1" t="s">
        <v>177</v>
      </c>
      <c r="Q418" s="1" t="s">
        <v>73</v>
      </c>
      <c r="R418" s="1" t="s">
        <v>73</v>
      </c>
      <c r="S418" s="1">
        <v>0</v>
      </c>
      <c r="T418" s="1">
        <v>0</v>
      </c>
      <c r="U418" s="1">
        <v>0</v>
      </c>
      <c r="V418" s="1">
        <v>1160000</v>
      </c>
      <c r="W418" s="1">
        <v>0</v>
      </c>
      <c r="X418" s="1" t="s">
        <v>73</v>
      </c>
      <c r="Y418" s="1" t="s">
        <v>89</v>
      </c>
      <c r="Z418" s="1" t="s">
        <v>1117</v>
      </c>
      <c r="AA418" s="1" t="s">
        <v>974</v>
      </c>
      <c r="AB418" s="1" t="s">
        <v>1118</v>
      </c>
      <c r="AC418" s="1"/>
      <c r="AD418" s="1"/>
      <c r="AE418" s="1" t="s">
        <v>65</v>
      </c>
      <c r="AF418" s="79">
        <v>45323</v>
      </c>
      <c r="AG418" s="1" t="s">
        <v>125</v>
      </c>
      <c r="AH418" s="79">
        <v>45324</v>
      </c>
      <c r="AI418" s="1"/>
      <c r="AJ418" s="79"/>
      <c r="AK418" s="1"/>
      <c r="AL418" s="79"/>
      <c r="AM418" s="1" t="s">
        <v>149</v>
      </c>
      <c r="AN418" s="79">
        <v>45326</v>
      </c>
      <c r="AO418" s="1" t="s">
        <v>1119</v>
      </c>
      <c r="AP418" s="1"/>
      <c r="AQ418" s="1" t="s">
        <v>93</v>
      </c>
      <c r="AR418" s="1">
        <v>1197001</v>
      </c>
      <c r="AS418" s="1" t="s">
        <v>1120</v>
      </c>
      <c r="AT418" s="1" t="s">
        <v>85</v>
      </c>
      <c r="AU418" s="1">
        <v>1</v>
      </c>
      <c r="AV418" s="1">
        <v>1</v>
      </c>
      <c r="AW418" s="1">
        <v>0</v>
      </c>
      <c r="AX418" s="1">
        <v>0.96710818287101574</v>
      </c>
      <c r="AY418" s="1">
        <v>0.5</v>
      </c>
      <c r="AZ418" s="1" t="s">
        <v>209</v>
      </c>
      <c r="BA418" s="1">
        <v>21</v>
      </c>
      <c r="BB418" s="1">
        <v>9</v>
      </c>
      <c r="BC418" s="1">
        <v>12</v>
      </c>
      <c r="BD418" s="1">
        <v>0.5</v>
      </c>
      <c r="BE418" s="1">
        <v>2</v>
      </c>
      <c r="BF418" s="1">
        <v>0.5</v>
      </c>
      <c r="BG418" s="1">
        <v>45</v>
      </c>
      <c r="BH418" s="1" t="s">
        <v>600</v>
      </c>
      <c r="BI418" s="1" t="b">
        <v>1</v>
      </c>
      <c r="BJ418" s="1" t="b">
        <v>1</v>
      </c>
      <c r="BK418" s="1">
        <v>2.4965245833373046</v>
      </c>
      <c r="BL418" s="1">
        <v>0.5</v>
      </c>
      <c r="BM418" s="1" t="s">
        <v>1032</v>
      </c>
      <c r="BN418" s="1"/>
      <c r="BO418" s="1" t="s">
        <v>3865</v>
      </c>
      <c r="BP418" s="1" t="s">
        <v>1030</v>
      </c>
    </row>
    <row r="419" spans="1:68" x14ac:dyDescent="0.25">
      <c r="A419" s="1">
        <v>18216</v>
      </c>
      <c r="B419" s="1">
        <v>52972403</v>
      </c>
      <c r="C419" s="1" t="s">
        <v>65</v>
      </c>
      <c r="D419" s="1" t="s">
        <v>80</v>
      </c>
      <c r="E419" s="1">
        <v>52272753</v>
      </c>
      <c r="F419" s="1" t="s">
        <v>149</v>
      </c>
      <c r="G419" s="1">
        <v>1197001</v>
      </c>
      <c r="H419" s="1" t="s">
        <v>110</v>
      </c>
      <c r="I419" s="1" t="s">
        <v>205</v>
      </c>
      <c r="J419" s="1" t="s">
        <v>206</v>
      </c>
      <c r="K419" s="2">
        <v>45323.896296296298</v>
      </c>
      <c r="L419" s="1" t="s">
        <v>1030</v>
      </c>
      <c r="M419" s="1">
        <v>1</v>
      </c>
      <c r="N419" s="1" t="s">
        <v>70</v>
      </c>
      <c r="O419" s="1" t="s">
        <v>71</v>
      </c>
      <c r="P419" s="1" t="s">
        <v>177</v>
      </c>
      <c r="Q419" s="1" t="s">
        <v>73</v>
      </c>
      <c r="R419" s="1" t="s">
        <v>73</v>
      </c>
      <c r="S419" s="1">
        <v>0</v>
      </c>
      <c r="T419" s="1">
        <v>0</v>
      </c>
      <c r="U419" s="1">
        <v>0</v>
      </c>
      <c r="V419" s="1">
        <v>1160000</v>
      </c>
      <c r="W419" s="1">
        <v>0</v>
      </c>
      <c r="X419" s="1" t="s">
        <v>73</v>
      </c>
      <c r="Y419" s="1" t="s">
        <v>89</v>
      </c>
      <c r="Z419" s="1" t="s">
        <v>1121</v>
      </c>
      <c r="AA419" s="1" t="s">
        <v>974</v>
      </c>
      <c r="AB419" s="1" t="s">
        <v>1122</v>
      </c>
      <c r="AC419" s="1"/>
      <c r="AD419" s="1"/>
      <c r="AE419" s="1" t="s">
        <v>65</v>
      </c>
      <c r="AF419" s="79">
        <v>45323</v>
      </c>
      <c r="AG419" s="1" t="s">
        <v>125</v>
      </c>
      <c r="AH419" s="79">
        <v>45324</v>
      </c>
      <c r="AI419" s="1"/>
      <c r="AJ419" s="79"/>
      <c r="AK419" s="1"/>
      <c r="AL419" s="79"/>
      <c r="AM419" s="1" t="s">
        <v>149</v>
      </c>
      <c r="AN419" s="79">
        <v>45326</v>
      </c>
      <c r="AO419" s="1" t="s">
        <v>1123</v>
      </c>
      <c r="AP419" s="1"/>
      <c r="AQ419" s="1" t="s">
        <v>93</v>
      </c>
      <c r="AR419" s="1">
        <v>1197001</v>
      </c>
      <c r="AS419" s="1" t="s">
        <v>1124</v>
      </c>
      <c r="AT419" s="1" t="s">
        <v>85</v>
      </c>
      <c r="AU419" s="1">
        <v>1</v>
      </c>
      <c r="AV419" s="1">
        <v>1</v>
      </c>
      <c r="AW419" s="1">
        <v>0</v>
      </c>
      <c r="AX419" s="1">
        <v>0.96926871527830372</v>
      </c>
      <c r="AY419" s="1">
        <v>0.5</v>
      </c>
      <c r="AZ419" s="1" t="s">
        <v>209</v>
      </c>
      <c r="BA419" s="1">
        <v>21</v>
      </c>
      <c r="BB419" s="1">
        <v>9</v>
      </c>
      <c r="BC419" s="1">
        <v>12</v>
      </c>
      <c r="BD419" s="1">
        <v>0.5</v>
      </c>
      <c r="BE419" s="1">
        <v>2</v>
      </c>
      <c r="BF419" s="1">
        <v>0.5</v>
      </c>
      <c r="BG419" s="1">
        <v>45</v>
      </c>
      <c r="BH419" s="1" t="s">
        <v>600</v>
      </c>
      <c r="BI419" s="1" t="b">
        <v>1</v>
      </c>
      <c r="BJ419" s="1" t="b">
        <v>1</v>
      </c>
      <c r="BK419" s="1">
        <v>2.4965907060250174</v>
      </c>
      <c r="BL419" s="1">
        <v>0.5</v>
      </c>
      <c r="BM419" s="1" t="s">
        <v>1032</v>
      </c>
      <c r="BN419" s="1"/>
      <c r="BO419" s="1" t="s">
        <v>3866</v>
      </c>
      <c r="BP419" s="1" t="s">
        <v>1030</v>
      </c>
    </row>
    <row r="420" spans="1:68" x14ac:dyDescent="0.25">
      <c r="A420" s="1">
        <v>18217</v>
      </c>
      <c r="B420" s="1">
        <v>52972403</v>
      </c>
      <c r="C420" s="1" t="s">
        <v>65</v>
      </c>
      <c r="D420" s="1" t="s">
        <v>80</v>
      </c>
      <c r="E420" s="1">
        <v>52272753</v>
      </c>
      <c r="F420" s="1" t="s">
        <v>149</v>
      </c>
      <c r="G420" s="1">
        <v>1197001</v>
      </c>
      <c r="H420" s="1" t="s">
        <v>110</v>
      </c>
      <c r="I420" s="1" t="s">
        <v>205</v>
      </c>
      <c r="J420" s="1" t="s">
        <v>206</v>
      </c>
      <c r="K420" s="2">
        <v>45323.89644675926</v>
      </c>
      <c r="L420" s="1" t="s">
        <v>207</v>
      </c>
      <c r="M420" s="1">
        <v>1</v>
      </c>
      <c r="N420" s="1" t="s">
        <v>70</v>
      </c>
      <c r="O420" s="1" t="s">
        <v>71</v>
      </c>
      <c r="P420" s="1" t="s">
        <v>177</v>
      </c>
      <c r="Q420" s="1" t="s">
        <v>73</v>
      </c>
      <c r="R420" s="1" t="s">
        <v>73</v>
      </c>
      <c r="S420" s="1">
        <v>0</v>
      </c>
      <c r="T420" s="1">
        <v>0</v>
      </c>
      <c r="U420" s="1">
        <v>0</v>
      </c>
      <c r="V420" s="1">
        <v>1160000</v>
      </c>
      <c r="W420" s="1">
        <v>0</v>
      </c>
      <c r="X420" s="1" t="s">
        <v>73</v>
      </c>
      <c r="Y420" s="1" t="s">
        <v>89</v>
      </c>
      <c r="Z420" s="1" t="s">
        <v>1125</v>
      </c>
      <c r="AA420" s="1" t="s">
        <v>974</v>
      </c>
      <c r="AB420" s="1" t="s">
        <v>1126</v>
      </c>
      <c r="AC420" s="1"/>
      <c r="AD420" s="1"/>
      <c r="AE420" s="1" t="s">
        <v>65</v>
      </c>
      <c r="AF420" s="79">
        <v>45323</v>
      </c>
      <c r="AG420" s="1" t="s">
        <v>125</v>
      </c>
      <c r="AH420" s="79">
        <v>45324</v>
      </c>
      <c r="AI420" s="1"/>
      <c r="AJ420" s="79"/>
      <c r="AK420" s="1"/>
      <c r="AL420" s="79"/>
      <c r="AM420" s="1" t="s">
        <v>149</v>
      </c>
      <c r="AN420" s="79">
        <v>45326</v>
      </c>
      <c r="AO420" s="1" t="s">
        <v>1127</v>
      </c>
      <c r="AP420" s="1"/>
      <c r="AQ420" s="1" t="s">
        <v>93</v>
      </c>
      <c r="AR420" s="1">
        <v>1197001</v>
      </c>
      <c r="AS420" s="1" t="s">
        <v>1128</v>
      </c>
      <c r="AT420" s="1" t="s">
        <v>85</v>
      </c>
      <c r="AU420" s="1">
        <v>1</v>
      </c>
      <c r="AV420" s="1">
        <v>1</v>
      </c>
      <c r="AW420" s="1">
        <v>0</v>
      </c>
      <c r="AX420" s="1">
        <v>0.97089795138890622</v>
      </c>
      <c r="AY420" s="1">
        <v>0.5</v>
      </c>
      <c r="AZ420" s="1" t="s">
        <v>209</v>
      </c>
      <c r="BA420" s="1">
        <v>21</v>
      </c>
      <c r="BB420" s="1">
        <v>9</v>
      </c>
      <c r="BC420" s="1">
        <v>12</v>
      </c>
      <c r="BD420" s="1">
        <v>0.5</v>
      </c>
      <c r="BE420" s="1">
        <v>2</v>
      </c>
      <c r="BF420" s="1">
        <v>0.5</v>
      </c>
      <c r="BG420" s="1">
        <v>45</v>
      </c>
      <c r="BH420" s="1" t="s">
        <v>600</v>
      </c>
      <c r="BI420" s="1" t="b">
        <v>1</v>
      </c>
      <c r="BJ420" s="1" t="b">
        <v>1</v>
      </c>
      <c r="BK420" s="1">
        <v>2.4965987962932559</v>
      </c>
      <c r="BL420" s="1">
        <v>0.5</v>
      </c>
      <c r="BM420" s="1" t="s">
        <v>210</v>
      </c>
      <c r="BN420" s="1"/>
      <c r="BO420" s="1" t="s">
        <v>3867</v>
      </c>
      <c r="BP420" s="1" t="s">
        <v>207</v>
      </c>
    </row>
    <row r="421" spans="1:68" x14ac:dyDescent="0.25">
      <c r="A421" s="1">
        <v>18218</v>
      </c>
      <c r="B421" s="1">
        <v>52972403</v>
      </c>
      <c r="C421" s="1" t="s">
        <v>65</v>
      </c>
      <c r="D421" s="1" t="s">
        <v>80</v>
      </c>
      <c r="E421" s="1">
        <v>52272753</v>
      </c>
      <c r="F421" s="1" t="s">
        <v>149</v>
      </c>
      <c r="G421" s="1">
        <v>1197001</v>
      </c>
      <c r="H421" s="1" t="s">
        <v>110</v>
      </c>
      <c r="I421" s="1" t="s">
        <v>205</v>
      </c>
      <c r="J421" s="1" t="s">
        <v>206</v>
      </c>
      <c r="K421" s="2">
        <v>45323.896550925929</v>
      </c>
      <c r="L421" s="1" t="s">
        <v>462</v>
      </c>
      <c r="M421" s="1">
        <v>1</v>
      </c>
      <c r="N421" s="1" t="s">
        <v>70</v>
      </c>
      <c r="O421" s="1" t="s">
        <v>71</v>
      </c>
      <c r="P421" s="1" t="s">
        <v>177</v>
      </c>
      <c r="Q421" s="1" t="s">
        <v>73</v>
      </c>
      <c r="R421" s="1" t="s">
        <v>73</v>
      </c>
      <c r="S421" s="1">
        <v>0</v>
      </c>
      <c r="T421" s="1">
        <v>0</v>
      </c>
      <c r="U421" s="1">
        <v>0</v>
      </c>
      <c r="V421" s="1">
        <v>1160000</v>
      </c>
      <c r="W421" s="1">
        <v>325900</v>
      </c>
      <c r="X421" s="1" t="s">
        <v>73</v>
      </c>
      <c r="Y421" s="1" t="s">
        <v>89</v>
      </c>
      <c r="Z421" s="1" t="s">
        <v>1129</v>
      </c>
      <c r="AA421" s="1" t="s">
        <v>473</v>
      </c>
      <c r="AB421" s="1" t="s">
        <v>1130</v>
      </c>
      <c r="AC421" s="1"/>
      <c r="AD421" s="1"/>
      <c r="AE421" s="1" t="s">
        <v>65</v>
      </c>
      <c r="AF421" s="79">
        <v>45323</v>
      </c>
      <c r="AG421" s="1" t="s">
        <v>125</v>
      </c>
      <c r="AH421" s="79">
        <v>45324</v>
      </c>
      <c r="AI421" s="1"/>
      <c r="AJ421" s="79"/>
      <c r="AK421" s="1"/>
      <c r="AL421" s="79"/>
      <c r="AM421" s="1" t="s">
        <v>149</v>
      </c>
      <c r="AN421" s="79">
        <v>45326</v>
      </c>
      <c r="AO421" s="1" t="s">
        <v>1131</v>
      </c>
      <c r="AP421" s="1"/>
      <c r="AQ421" s="1" t="s">
        <v>93</v>
      </c>
      <c r="AR421" s="1">
        <v>1197001</v>
      </c>
      <c r="AS421" s="1" t="s">
        <v>1132</v>
      </c>
      <c r="AT421" s="1" t="s">
        <v>85</v>
      </c>
      <c r="AU421" s="1">
        <v>1</v>
      </c>
      <c r="AV421" s="1">
        <v>1</v>
      </c>
      <c r="AW421" s="1">
        <v>0</v>
      </c>
      <c r="AX421" s="1">
        <v>0.97390859953156905</v>
      </c>
      <c r="AY421" s="1">
        <v>0.5</v>
      </c>
      <c r="AZ421" s="1" t="s">
        <v>209</v>
      </c>
      <c r="BA421" s="1">
        <v>21</v>
      </c>
      <c r="BB421" s="1">
        <v>9</v>
      </c>
      <c r="BC421" s="1">
        <v>12</v>
      </c>
      <c r="BD421" s="1">
        <v>0.5</v>
      </c>
      <c r="BE421" s="1">
        <v>2</v>
      </c>
      <c r="BF421" s="1">
        <v>0.5</v>
      </c>
      <c r="BG421" s="1">
        <v>45</v>
      </c>
      <c r="BH421" s="1" t="s">
        <v>600</v>
      </c>
      <c r="BI421" s="1" t="b">
        <v>1</v>
      </c>
      <c r="BJ421" s="1" t="b">
        <v>1</v>
      </c>
      <c r="BK421" s="1">
        <v>2.4966527777723968</v>
      </c>
      <c r="BL421" s="1">
        <v>0.5</v>
      </c>
      <c r="BM421" s="1" t="s">
        <v>987</v>
      </c>
      <c r="BN421" s="1"/>
      <c r="BO421" s="1" t="s">
        <v>3868</v>
      </c>
      <c r="BP421" s="1" t="s">
        <v>462</v>
      </c>
    </row>
    <row r="422" spans="1:68" x14ac:dyDescent="0.25">
      <c r="A422" s="1">
        <v>18220</v>
      </c>
      <c r="B422" s="1">
        <v>52972403</v>
      </c>
      <c r="C422" s="1" t="s">
        <v>65</v>
      </c>
      <c r="D422" s="1" t="s">
        <v>80</v>
      </c>
      <c r="E422" s="1">
        <v>52272753</v>
      </c>
      <c r="F422" s="1" t="s">
        <v>149</v>
      </c>
      <c r="G422" s="1">
        <v>1199001</v>
      </c>
      <c r="H422" s="1" t="s">
        <v>110</v>
      </c>
      <c r="I422" s="1" t="s">
        <v>248</v>
      </c>
      <c r="J422" s="1" t="s">
        <v>249</v>
      </c>
      <c r="K422" s="2">
        <v>45324.434930555559</v>
      </c>
      <c r="L422" s="1" t="s">
        <v>250</v>
      </c>
      <c r="M422" s="1">
        <v>2</v>
      </c>
      <c r="N422" s="1" t="s">
        <v>70</v>
      </c>
      <c r="O422" s="1" t="s">
        <v>71</v>
      </c>
      <c r="P422" s="1" t="s">
        <v>177</v>
      </c>
      <c r="Q422" s="1" t="s">
        <v>73</v>
      </c>
      <c r="R422" s="1" t="s">
        <v>73</v>
      </c>
      <c r="S422" s="1">
        <v>0</v>
      </c>
      <c r="T422" s="1">
        <v>0</v>
      </c>
      <c r="U422" s="1">
        <v>0</v>
      </c>
      <c r="V422" s="1">
        <v>1160000</v>
      </c>
      <c r="W422" s="1">
        <v>200000</v>
      </c>
      <c r="X422" s="1" t="s">
        <v>73</v>
      </c>
      <c r="Y422" s="1" t="s">
        <v>74</v>
      </c>
      <c r="Z422" s="1" t="s">
        <v>1133</v>
      </c>
      <c r="AA422" s="1" t="s">
        <v>252</v>
      </c>
      <c r="AB422" s="1" t="s">
        <v>75</v>
      </c>
      <c r="AC422" s="1"/>
      <c r="AD422" s="1"/>
      <c r="AE422" s="1" t="s">
        <v>65</v>
      </c>
      <c r="AF422" s="79">
        <v>45324</v>
      </c>
      <c r="AG422" s="1" t="s">
        <v>125</v>
      </c>
      <c r="AH422" s="79">
        <v>45324</v>
      </c>
      <c r="AI422" s="1" t="s">
        <v>149</v>
      </c>
      <c r="AJ422" s="79">
        <v>45326</v>
      </c>
      <c r="AK422" s="1"/>
      <c r="AL422" s="79"/>
      <c r="AM422" s="1" t="s">
        <v>149</v>
      </c>
      <c r="AN422" s="79">
        <v>45326</v>
      </c>
      <c r="AO422" s="1" t="s">
        <v>1134</v>
      </c>
      <c r="AP422" s="1"/>
      <c r="AQ422" s="1" t="s">
        <v>1014</v>
      </c>
      <c r="AR422" s="1">
        <v>1199001</v>
      </c>
      <c r="AS422" s="1">
        <v>0</v>
      </c>
      <c r="AT422" s="1" t="s">
        <v>1812</v>
      </c>
      <c r="AU422" s="1">
        <v>2</v>
      </c>
      <c r="AV422" s="1">
        <v>0</v>
      </c>
      <c r="AW422" s="1">
        <v>2</v>
      </c>
      <c r="AX422" s="1">
        <v>0.44408692129945848</v>
      </c>
      <c r="AY422" s="1">
        <v>0.95833333333333337</v>
      </c>
      <c r="AZ422" s="1" t="s">
        <v>683</v>
      </c>
      <c r="BA422" s="1">
        <v>10</v>
      </c>
      <c r="BB422" s="1">
        <v>9</v>
      </c>
      <c r="BC422" s="1">
        <v>23</v>
      </c>
      <c r="BD422" s="1">
        <v>0.95833333333333337</v>
      </c>
      <c r="BE422" s="1">
        <v>1</v>
      </c>
      <c r="BF422" s="1">
        <v>0.95833333333333337</v>
      </c>
      <c r="BG422" s="1">
        <v>44</v>
      </c>
      <c r="BH422" s="1" t="s">
        <v>600</v>
      </c>
      <c r="BI422" s="1" t="b">
        <v>1</v>
      </c>
      <c r="BJ422" s="1" t="b">
        <v>1</v>
      </c>
      <c r="BK422" s="1">
        <v>1.9595283217568067</v>
      </c>
      <c r="BL422" s="1">
        <v>-4.166666666666663E-2</v>
      </c>
      <c r="BM422" s="1" t="s">
        <v>257</v>
      </c>
      <c r="BN422" s="1"/>
      <c r="BO422" s="1" t="s">
        <v>3869</v>
      </c>
      <c r="BP422" s="1" t="s">
        <v>250</v>
      </c>
    </row>
    <row r="423" spans="1:68" x14ac:dyDescent="0.25">
      <c r="A423" s="1">
        <v>18221</v>
      </c>
      <c r="B423" s="1">
        <v>52972403</v>
      </c>
      <c r="C423" s="1" t="s">
        <v>65</v>
      </c>
      <c r="D423" s="1" t="s">
        <v>80</v>
      </c>
      <c r="E423" s="1">
        <v>52272753</v>
      </c>
      <c r="F423" s="1" t="s">
        <v>149</v>
      </c>
      <c r="G423" s="1">
        <v>1199001</v>
      </c>
      <c r="H423" s="1" t="s">
        <v>110</v>
      </c>
      <c r="I423" s="1" t="s">
        <v>248</v>
      </c>
      <c r="J423" s="1" t="s">
        <v>249</v>
      </c>
      <c r="K423" s="2">
        <v>45324.434965277775</v>
      </c>
      <c r="L423" s="1" t="s">
        <v>693</v>
      </c>
      <c r="M423" s="1">
        <v>4</v>
      </c>
      <c r="N423" s="1" t="s">
        <v>70</v>
      </c>
      <c r="O423" s="1" t="s">
        <v>71</v>
      </c>
      <c r="P423" s="1" t="s">
        <v>177</v>
      </c>
      <c r="Q423" s="1" t="s">
        <v>73</v>
      </c>
      <c r="R423" s="1" t="s">
        <v>73</v>
      </c>
      <c r="S423" s="1">
        <v>0</v>
      </c>
      <c r="T423" s="1">
        <v>0</v>
      </c>
      <c r="U423" s="1">
        <v>0</v>
      </c>
      <c r="V423" s="1">
        <v>1160000</v>
      </c>
      <c r="W423" s="1">
        <v>0</v>
      </c>
      <c r="X423" s="1" t="s">
        <v>73</v>
      </c>
      <c r="Y423" s="1" t="s">
        <v>74</v>
      </c>
      <c r="Z423" s="1" t="s">
        <v>1135</v>
      </c>
      <c r="AA423" s="1"/>
      <c r="AB423" s="1" t="s">
        <v>75</v>
      </c>
      <c r="AC423" s="1"/>
      <c r="AD423" s="1"/>
      <c r="AE423" s="1" t="s">
        <v>65</v>
      </c>
      <c r="AF423" s="79">
        <v>45324</v>
      </c>
      <c r="AG423" s="1" t="s">
        <v>125</v>
      </c>
      <c r="AH423" s="79">
        <v>45324</v>
      </c>
      <c r="AI423" s="1" t="s">
        <v>149</v>
      </c>
      <c r="AJ423" s="79">
        <v>45326</v>
      </c>
      <c r="AK423" s="1"/>
      <c r="AL423" s="79"/>
      <c r="AM423" s="1" t="s">
        <v>149</v>
      </c>
      <c r="AN423" s="79">
        <v>45326</v>
      </c>
      <c r="AO423" s="1" t="s">
        <v>1136</v>
      </c>
      <c r="AP423" s="1"/>
      <c r="AQ423" s="1" t="s">
        <v>1014</v>
      </c>
      <c r="AR423" s="1">
        <v>1199001</v>
      </c>
      <c r="AS423" s="1">
        <v>0</v>
      </c>
      <c r="AT423" s="1" t="s">
        <v>85</v>
      </c>
      <c r="AU423" s="1">
        <v>4</v>
      </c>
      <c r="AV423" s="1">
        <v>4</v>
      </c>
      <c r="AW423" s="1">
        <v>0</v>
      </c>
      <c r="AX423" s="1">
        <v>0.45607734953227919</v>
      </c>
      <c r="AY423" s="1">
        <v>0.95833333333333337</v>
      </c>
      <c r="AZ423" s="1" t="s">
        <v>683</v>
      </c>
      <c r="BA423" s="1">
        <v>10</v>
      </c>
      <c r="BB423" s="1">
        <v>9</v>
      </c>
      <c r="BC423" s="1">
        <v>23</v>
      </c>
      <c r="BD423" s="1">
        <v>0.95833333333333337</v>
      </c>
      <c r="BE423" s="1">
        <v>1</v>
      </c>
      <c r="BF423" s="1">
        <v>0.95833333333333337</v>
      </c>
      <c r="BG423" s="1">
        <v>44</v>
      </c>
      <c r="BH423" s="1" t="s">
        <v>600</v>
      </c>
      <c r="BI423" s="1" t="b">
        <v>1</v>
      </c>
      <c r="BJ423" s="1" t="b">
        <v>1</v>
      </c>
      <c r="BK423" s="1">
        <v>1.9605283912023879</v>
      </c>
      <c r="BL423" s="1">
        <v>-4.166666666666663E-2</v>
      </c>
      <c r="BM423" s="1" t="s">
        <v>696</v>
      </c>
      <c r="BN423" s="1"/>
      <c r="BO423" s="1" t="s">
        <v>3870</v>
      </c>
      <c r="BP423" s="1" t="s">
        <v>693</v>
      </c>
    </row>
    <row r="424" spans="1:68" x14ac:dyDescent="0.25">
      <c r="A424" s="1">
        <v>18222</v>
      </c>
      <c r="B424" s="1">
        <v>52972403</v>
      </c>
      <c r="C424" s="1" t="s">
        <v>65</v>
      </c>
      <c r="D424" s="1" t="s">
        <v>80</v>
      </c>
      <c r="E424" s="1">
        <v>52272753</v>
      </c>
      <c r="F424" s="1" t="s">
        <v>149</v>
      </c>
      <c r="G424" s="1">
        <v>1199001</v>
      </c>
      <c r="H424" s="1" t="s">
        <v>110</v>
      </c>
      <c r="I424" s="1" t="s">
        <v>248</v>
      </c>
      <c r="J424" s="1" t="s">
        <v>249</v>
      </c>
      <c r="K424" s="2">
        <v>45324.435011574074</v>
      </c>
      <c r="L424" s="1" t="s">
        <v>710</v>
      </c>
      <c r="M424" s="1">
        <v>1</v>
      </c>
      <c r="N424" s="1" t="s">
        <v>70</v>
      </c>
      <c r="O424" s="1" t="s">
        <v>71</v>
      </c>
      <c r="P424" s="1" t="s">
        <v>177</v>
      </c>
      <c r="Q424" s="1" t="s">
        <v>73</v>
      </c>
      <c r="R424" s="1" t="s">
        <v>73</v>
      </c>
      <c r="S424" s="1">
        <v>0</v>
      </c>
      <c r="T424" s="1">
        <v>0</v>
      </c>
      <c r="U424" s="1">
        <v>0</v>
      </c>
      <c r="V424" s="1">
        <v>1160000</v>
      </c>
      <c r="W424" s="1">
        <v>110700</v>
      </c>
      <c r="X424" s="1" t="s">
        <v>73</v>
      </c>
      <c r="Y424" s="1" t="s">
        <v>74</v>
      </c>
      <c r="Z424" s="1" t="s">
        <v>1137</v>
      </c>
      <c r="AA424" s="1" t="s">
        <v>271</v>
      </c>
      <c r="AB424" s="1" t="s">
        <v>75</v>
      </c>
      <c r="AC424" s="1"/>
      <c r="AD424" s="1"/>
      <c r="AE424" s="1" t="s">
        <v>65</v>
      </c>
      <c r="AF424" s="79">
        <v>45324</v>
      </c>
      <c r="AG424" s="1" t="s">
        <v>125</v>
      </c>
      <c r="AH424" s="79">
        <v>45324</v>
      </c>
      <c r="AI424" s="1" t="s">
        <v>149</v>
      </c>
      <c r="AJ424" s="79">
        <v>45326</v>
      </c>
      <c r="AK424" s="1"/>
      <c r="AL424" s="79"/>
      <c r="AM424" s="1" t="s">
        <v>149</v>
      </c>
      <c r="AN424" s="79">
        <v>45326</v>
      </c>
      <c r="AO424" s="1" t="s">
        <v>1138</v>
      </c>
      <c r="AP424" s="1"/>
      <c r="AQ424" s="1" t="s">
        <v>1014</v>
      </c>
      <c r="AR424" s="1">
        <v>1199001</v>
      </c>
      <c r="AS424" s="1">
        <v>0</v>
      </c>
      <c r="AT424" s="1" t="s">
        <v>85</v>
      </c>
      <c r="AU424" s="1">
        <v>1</v>
      </c>
      <c r="AV424" s="1">
        <v>1</v>
      </c>
      <c r="AW424" s="1">
        <v>0</v>
      </c>
      <c r="AX424" s="1">
        <v>0.45868186342704576</v>
      </c>
      <c r="AY424" s="1">
        <v>0.95833333333333337</v>
      </c>
      <c r="AZ424" s="1" t="s">
        <v>683</v>
      </c>
      <c r="BA424" s="1">
        <v>10</v>
      </c>
      <c r="BB424" s="1">
        <v>9</v>
      </c>
      <c r="BC424" s="1">
        <v>23</v>
      </c>
      <c r="BD424" s="1">
        <v>0.95833333333333337</v>
      </c>
      <c r="BE424" s="1">
        <v>1</v>
      </c>
      <c r="BF424" s="1">
        <v>0.95833333333333337</v>
      </c>
      <c r="BG424" s="1">
        <v>44</v>
      </c>
      <c r="BH424" s="1" t="s">
        <v>600</v>
      </c>
      <c r="BI424" s="1" t="b">
        <v>1</v>
      </c>
      <c r="BJ424" s="1" t="b">
        <v>1</v>
      </c>
      <c r="BK424" s="1">
        <v>1.9622370717552258</v>
      </c>
      <c r="BL424" s="1">
        <v>-4.166666666666663E-2</v>
      </c>
      <c r="BM424" s="1" t="s">
        <v>713</v>
      </c>
      <c r="BN424" s="1"/>
      <c r="BO424" s="1" t="s">
        <v>3871</v>
      </c>
      <c r="BP424" s="1" t="s">
        <v>710</v>
      </c>
    </row>
    <row r="425" spans="1:68" x14ac:dyDescent="0.25">
      <c r="A425" s="1">
        <v>18223</v>
      </c>
      <c r="B425" s="1">
        <v>52972403</v>
      </c>
      <c r="C425" s="1" t="s">
        <v>65</v>
      </c>
      <c r="D425" s="1" t="s">
        <v>80</v>
      </c>
      <c r="E425" s="1">
        <v>52272753</v>
      </c>
      <c r="F425" s="1" t="s">
        <v>149</v>
      </c>
      <c r="G425" s="1">
        <v>1199001</v>
      </c>
      <c r="H425" s="1" t="s">
        <v>110</v>
      </c>
      <c r="I425" s="1" t="s">
        <v>248</v>
      </c>
      <c r="J425" s="1" t="s">
        <v>249</v>
      </c>
      <c r="K425" s="2">
        <v>45324.435046296298</v>
      </c>
      <c r="L425" s="1" t="s">
        <v>707</v>
      </c>
      <c r="M425" s="1">
        <v>1</v>
      </c>
      <c r="N425" s="1" t="s">
        <v>70</v>
      </c>
      <c r="O425" s="1" t="s">
        <v>71</v>
      </c>
      <c r="P425" s="1" t="s">
        <v>177</v>
      </c>
      <c r="Q425" s="1" t="s">
        <v>73</v>
      </c>
      <c r="R425" s="1" t="s">
        <v>73</v>
      </c>
      <c r="S425" s="1">
        <v>0</v>
      </c>
      <c r="T425" s="1">
        <v>0</v>
      </c>
      <c r="U425" s="1">
        <v>0</v>
      </c>
      <c r="V425" s="1">
        <v>1160000</v>
      </c>
      <c r="W425" s="1">
        <v>471200</v>
      </c>
      <c r="X425" s="1" t="s">
        <v>73</v>
      </c>
      <c r="Y425" s="1" t="s">
        <v>74</v>
      </c>
      <c r="Z425" s="1" t="s">
        <v>1139</v>
      </c>
      <c r="AA425" s="1" t="s">
        <v>1140</v>
      </c>
      <c r="AB425" s="1" t="s">
        <v>75</v>
      </c>
      <c r="AC425" s="1"/>
      <c r="AD425" s="1"/>
      <c r="AE425" s="1" t="s">
        <v>65</v>
      </c>
      <c r="AF425" s="79">
        <v>45324</v>
      </c>
      <c r="AG425" s="1" t="s">
        <v>125</v>
      </c>
      <c r="AH425" s="79">
        <v>45324</v>
      </c>
      <c r="AI425" s="1" t="s">
        <v>149</v>
      </c>
      <c r="AJ425" s="79">
        <v>45326</v>
      </c>
      <c r="AK425" s="1"/>
      <c r="AL425" s="79"/>
      <c r="AM425" s="1" t="s">
        <v>149</v>
      </c>
      <c r="AN425" s="79">
        <v>45326</v>
      </c>
      <c r="AO425" s="1" t="s">
        <v>1141</v>
      </c>
      <c r="AP425" s="1"/>
      <c r="AQ425" s="1" t="s">
        <v>1014</v>
      </c>
      <c r="AR425" s="1">
        <v>1199001</v>
      </c>
      <c r="AS425" s="1">
        <v>0</v>
      </c>
      <c r="AT425" s="1" t="s">
        <v>85</v>
      </c>
      <c r="AU425" s="1">
        <v>1</v>
      </c>
      <c r="AV425" s="1">
        <v>1</v>
      </c>
      <c r="AW425" s="1">
        <v>0</v>
      </c>
      <c r="AX425" s="1">
        <v>0.46088877314468846</v>
      </c>
      <c r="AY425" s="1">
        <v>0.95833333333333337</v>
      </c>
      <c r="AZ425" s="1" t="s">
        <v>683</v>
      </c>
      <c r="BA425" s="1">
        <v>10</v>
      </c>
      <c r="BB425" s="1">
        <v>9</v>
      </c>
      <c r="BC425" s="1">
        <v>23</v>
      </c>
      <c r="BD425" s="1">
        <v>0.95833333333333337</v>
      </c>
      <c r="BE425" s="1">
        <v>1</v>
      </c>
      <c r="BF425" s="1">
        <v>0.95833333333333337</v>
      </c>
      <c r="BG425" s="1">
        <v>44</v>
      </c>
      <c r="BH425" s="1" t="s">
        <v>600</v>
      </c>
      <c r="BI425" s="1" t="b">
        <v>1</v>
      </c>
      <c r="BJ425" s="1" t="b">
        <v>1</v>
      </c>
      <c r="BK425" s="1">
        <v>1.962470983795356</v>
      </c>
      <c r="BL425" s="1">
        <v>-4.166666666666663E-2</v>
      </c>
      <c r="BM425" s="1" t="s">
        <v>709</v>
      </c>
      <c r="BN425" s="1"/>
      <c r="BO425" s="1" t="s">
        <v>3872</v>
      </c>
      <c r="BP425" s="1" t="s">
        <v>707</v>
      </c>
    </row>
    <row r="426" spans="1:68" x14ac:dyDescent="0.25">
      <c r="A426" s="1">
        <v>18224</v>
      </c>
      <c r="B426" s="1">
        <v>52972403</v>
      </c>
      <c r="C426" s="1" t="s">
        <v>65</v>
      </c>
      <c r="D426" s="1" t="s">
        <v>80</v>
      </c>
      <c r="E426" s="1">
        <v>52272753</v>
      </c>
      <c r="F426" s="1" t="s">
        <v>149</v>
      </c>
      <c r="G426" s="1">
        <v>1200001</v>
      </c>
      <c r="H426" s="1" t="s">
        <v>110</v>
      </c>
      <c r="I426" s="1" t="s">
        <v>259</v>
      </c>
      <c r="J426" s="1" t="s">
        <v>948</v>
      </c>
      <c r="K426" s="2">
        <v>45327.48773148148</v>
      </c>
      <c r="L426" s="1" t="s">
        <v>1142</v>
      </c>
      <c r="M426" s="1">
        <v>1</v>
      </c>
      <c r="N426" s="1" t="s">
        <v>70</v>
      </c>
      <c r="O426" s="1" t="s">
        <v>71</v>
      </c>
      <c r="P426" s="1" t="s">
        <v>88</v>
      </c>
      <c r="Q426" s="1" t="s">
        <v>73</v>
      </c>
      <c r="R426" s="1" t="s">
        <v>73</v>
      </c>
      <c r="S426" s="1">
        <v>0</v>
      </c>
      <c r="T426" s="1">
        <v>0</v>
      </c>
      <c r="U426" s="1">
        <v>0</v>
      </c>
      <c r="V426" s="1">
        <v>1500000</v>
      </c>
      <c r="W426" s="1">
        <v>0</v>
      </c>
      <c r="X426" s="1" t="s">
        <v>73</v>
      </c>
      <c r="Y426" s="1" t="s">
        <v>262</v>
      </c>
      <c r="Z426" s="1" t="s">
        <v>1143</v>
      </c>
      <c r="AA426" s="1" t="s">
        <v>1144</v>
      </c>
      <c r="AB426" s="1" t="s">
        <v>75</v>
      </c>
      <c r="AC426" s="1"/>
      <c r="AD426" s="1"/>
      <c r="AE426" s="1" t="s">
        <v>65</v>
      </c>
      <c r="AF426" s="79">
        <v>45327</v>
      </c>
      <c r="AG426" s="1" t="s">
        <v>125</v>
      </c>
      <c r="AH426" s="79">
        <v>45327</v>
      </c>
      <c r="AI426" s="1" t="s">
        <v>149</v>
      </c>
      <c r="AJ426" s="79">
        <v>45328</v>
      </c>
      <c r="AK426" s="1"/>
      <c r="AL426" s="79"/>
      <c r="AM426" s="1" t="s">
        <v>149</v>
      </c>
      <c r="AN426" s="79">
        <v>45328</v>
      </c>
      <c r="AO426" s="1" t="s">
        <v>1145</v>
      </c>
      <c r="AP426" s="1"/>
      <c r="AQ426" s="1" t="s">
        <v>263</v>
      </c>
      <c r="AR426" s="1">
        <v>1200001</v>
      </c>
      <c r="AS426" s="1">
        <v>0</v>
      </c>
      <c r="AT426" s="1" t="s">
        <v>85</v>
      </c>
      <c r="AU426" s="1">
        <v>1</v>
      </c>
      <c r="AV426" s="1">
        <v>1</v>
      </c>
      <c r="AW426" s="1">
        <v>0</v>
      </c>
      <c r="AX426" s="1">
        <v>1.0240358795272186E-2</v>
      </c>
      <c r="AY426" s="1">
        <v>1.0416666666666667</v>
      </c>
      <c r="AZ426" s="1" t="s">
        <v>1146</v>
      </c>
      <c r="BA426" s="1">
        <v>11</v>
      </c>
      <c r="BB426" s="1">
        <v>12</v>
      </c>
      <c r="BC426" s="1">
        <v>1</v>
      </c>
      <c r="BD426" s="1">
        <v>4.1666666666666664E-2</v>
      </c>
      <c r="BE426" s="1">
        <v>2</v>
      </c>
      <c r="BF426" s="1">
        <v>1.0416666666666667</v>
      </c>
      <c r="BG426" s="1">
        <v>43</v>
      </c>
      <c r="BH426" s="1" t="s">
        <v>600</v>
      </c>
      <c r="BI426" s="1" t="b">
        <v>1</v>
      </c>
      <c r="BJ426" s="1" t="b">
        <v>1</v>
      </c>
      <c r="BK426" s="1">
        <v>1.0360532407430583</v>
      </c>
      <c r="BL426" s="1">
        <v>1.0416666666666667</v>
      </c>
      <c r="BM426" s="1" t="s">
        <v>1147</v>
      </c>
      <c r="BN426" s="1"/>
      <c r="BO426" s="1" t="s">
        <v>3873</v>
      </c>
      <c r="BP426" s="1" t="s">
        <v>1142</v>
      </c>
    </row>
    <row r="427" spans="1:68" x14ac:dyDescent="0.25">
      <c r="A427" s="1">
        <v>18225</v>
      </c>
      <c r="B427" s="1">
        <v>52972403</v>
      </c>
      <c r="C427" s="1" t="s">
        <v>65</v>
      </c>
      <c r="D427" s="1" t="s">
        <v>80</v>
      </c>
      <c r="E427" s="1">
        <v>80761207</v>
      </c>
      <c r="F427" s="1" t="s">
        <v>173</v>
      </c>
      <c r="G427" s="1">
        <v>1197001</v>
      </c>
      <c r="H427" s="1" t="s">
        <v>110</v>
      </c>
      <c r="I427" s="1" t="s">
        <v>205</v>
      </c>
      <c r="J427" s="1" t="s">
        <v>206</v>
      </c>
      <c r="K427" s="2">
        <v>45327.499837962961</v>
      </c>
      <c r="L427" s="1" t="s">
        <v>1148</v>
      </c>
      <c r="M427" s="1">
        <v>1</v>
      </c>
      <c r="N427" s="1" t="s">
        <v>70</v>
      </c>
      <c r="O427" s="1" t="s">
        <v>71</v>
      </c>
      <c r="P427" s="1" t="s">
        <v>88</v>
      </c>
      <c r="Q427" s="1" t="s">
        <v>73</v>
      </c>
      <c r="R427" s="1" t="s">
        <v>73</v>
      </c>
      <c r="S427" s="1">
        <v>0</v>
      </c>
      <c r="T427" s="1">
        <v>0</v>
      </c>
      <c r="U427" s="1">
        <v>0</v>
      </c>
      <c r="V427" s="1">
        <v>2369500</v>
      </c>
      <c r="W427" s="1">
        <v>0</v>
      </c>
      <c r="X427" s="1" t="s">
        <v>73</v>
      </c>
      <c r="Y427" s="1" t="s">
        <v>211</v>
      </c>
      <c r="Z427" s="1" t="s">
        <v>1149</v>
      </c>
      <c r="AA427" s="1" t="s">
        <v>1144</v>
      </c>
      <c r="AB427" s="1" t="s">
        <v>1150</v>
      </c>
      <c r="AC427" s="1"/>
      <c r="AD427" s="1"/>
      <c r="AE427" s="1" t="s">
        <v>65</v>
      </c>
      <c r="AF427" s="79">
        <v>45327</v>
      </c>
      <c r="AG427" s="1" t="s">
        <v>125</v>
      </c>
      <c r="AH427" s="79">
        <v>45330</v>
      </c>
      <c r="AI427" s="1"/>
      <c r="AJ427" s="79"/>
      <c r="AK427" s="1"/>
      <c r="AL427" s="79"/>
      <c r="AM427" s="1" t="s">
        <v>173</v>
      </c>
      <c r="AN427" s="79">
        <v>45330</v>
      </c>
      <c r="AO427" s="1" t="s">
        <v>1151</v>
      </c>
      <c r="AP427" s="1"/>
      <c r="AQ427" s="1" t="s">
        <v>736</v>
      </c>
      <c r="AR427" s="1">
        <v>1197001</v>
      </c>
      <c r="AS427" s="1" t="s">
        <v>1152</v>
      </c>
      <c r="AT427" s="1" t="s">
        <v>85</v>
      </c>
      <c r="AU427" s="1">
        <v>1</v>
      </c>
      <c r="AV427" s="1">
        <v>1</v>
      </c>
      <c r="AW427" s="1">
        <v>0</v>
      </c>
      <c r="AX427" s="1">
        <v>2.9556192129603005</v>
      </c>
      <c r="AY427" s="1">
        <v>3.1666666666666665</v>
      </c>
      <c r="AZ427" s="1" t="s">
        <v>1146</v>
      </c>
      <c r="BA427" s="1">
        <v>11</v>
      </c>
      <c r="BB427" s="1">
        <v>15</v>
      </c>
      <c r="BC427" s="1">
        <v>4</v>
      </c>
      <c r="BD427" s="1">
        <v>0.16666666666666666</v>
      </c>
      <c r="BE427" s="1">
        <v>4</v>
      </c>
      <c r="BF427" s="1">
        <v>3.1666666666666665</v>
      </c>
      <c r="BG427" s="1">
        <v>43</v>
      </c>
      <c r="BH427" s="1" t="s">
        <v>600</v>
      </c>
      <c r="BI427" s="1" t="b">
        <v>1</v>
      </c>
      <c r="BJ427" s="1" t="b">
        <v>1</v>
      </c>
      <c r="BK427" s="1">
        <v>3.1269323726810399</v>
      </c>
      <c r="BL427" s="1">
        <v>3.1666666666666665</v>
      </c>
      <c r="BM427" s="1" t="s">
        <v>1153</v>
      </c>
      <c r="BN427" s="1"/>
      <c r="BO427" s="1" t="s">
        <v>3874</v>
      </c>
      <c r="BP427" s="1" t="s">
        <v>1148</v>
      </c>
    </row>
    <row r="428" spans="1:68" x14ac:dyDescent="0.25">
      <c r="A428" s="1">
        <v>18226</v>
      </c>
      <c r="B428" s="1">
        <v>52972403</v>
      </c>
      <c r="C428" s="1" t="s">
        <v>65</v>
      </c>
      <c r="D428" s="1" t="s">
        <v>80</v>
      </c>
      <c r="E428" s="1">
        <v>80761207</v>
      </c>
      <c r="F428" s="1" t="s">
        <v>173</v>
      </c>
      <c r="G428" s="1">
        <v>1199001</v>
      </c>
      <c r="H428" s="1" t="s">
        <v>110</v>
      </c>
      <c r="I428" s="1" t="s">
        <v>248</v>
      </c>
      <c r="J428" s="1" t="s">
        <v>249</v>
      </c>
      <c r="K428" s="2">
        <v>45329.336180555554</v>
      </c>
      <c r="L428" s="1" t="s">
        <v>900</v>
      </c>
      <c r="M428" s="1">
        <v>1</v>
      </c>
      <c r="N428" s="1" t="s">
        <v>70</v>
      </c>
      <c r="O428" s="1" t="s">
        <v>71</v>
      </c>
      <c r="P428" s="1" t="s">
        <v>88</v>
      </c>
      <c r="Q428" s="1" t="s">
        <v>73</v>
      </c>
      <c r="R428" s="1" t="s">
        <v>73</v>
      </c>
      <c r="S428" s="1">
        <v>0</v>
      </c>
      <c r="T428" s="1">
        <v>0</v>
      </c>
      <c r="U428" s="1">
        <v>0</v>
      </c>
      <c r="V428" s="1">
        <v>1300000</v>
      </c>
      <c r="W428" s="1">
        <v>426000</v>
      </c>
      <c r="X428" s="1" t="s">
        <v>73</v>
      </c>
      <c r="Y428" s="1" t="s">
        <v>89</v>
      </c>
      <c r="Z428" s="1" t="s">
        <v>1154</v>
      </c>
      <c r="AA428" s="1" t="s">
        <v>1155</v>
      </c>
      <c r="AB428" s="1" t="s">
        <v>457</v>
      </c>
      <c r="AC428" s="1"/>
      <c r="AD428" s="1"/>
      <c r="AE428" s="1" t="s">
        <v>65</v>
      </c>
      <c r="AF428" s="79">
        <v>45329</v>
      </c>
      <c r="AG428" s="1" t="s">
        <v>76</v>
      </c>
      <c r="AH428" s="79">
        <v>45329</v>
      </c>
      <c r="AI428" s="1"/>
      <c r="AJ428" s="79"/>
      <c r="AK428" s="1"/>
      <c r="AL428" s="79"/>
      <c r="AM428" s="1" t="s">
        <v>173</v>
      </c>
      <c r="AN428" s="79">
        <v>45330</v>
      </c>
      <c r="AO428" s="1" t="s">
        <v>1156</v>
      </c>
      <c r="AP428" s="1"/>
      <c r="AQ428" s="1" t="s">
        <v>736</v>
      </c>
      <c r="AR428" s="1">
        <v>1199001</v>
      </c>
      <c r="AS428" s="1" t="s">
        <v>459</v>
      </c>
      <c r="AT428" s="1" t="s">
        <v>1812</v>
      </c>
      <c r="AU428" s="1">
        <v>1</v>
      </c>
      <c r="AV428" s="1">
        <v>0</v>
      </c>
      <c r="AW428" s="1">
        <v>1</v>
      </c>
      <c r="AX428" s="1">
        <v>0.39366501157201128</v>
      </c>
      <c r="AY428" s="1">
        <v>1.0416666666666667</v>
      </c>
      <c r="AZ428" s="1" t="s">
        <v>4243</v>
      </c>
      <c r="BA428" s="1">
        <v>8</v>
      </c>
      <c r="BB428" s="1">
        <v>9</v>
      </c>
      <c r="BC428" s="1">
        <v>1</v>
      </c>
      <c r="BD428" s="1">
        <v>4.1666666666666664E-2</v>
      </c>
      <c r="BE428" s="1">
        <v>2</v>
      </c>
      <c r="BF428" s="1">
        <v>1.0416666666666667</v>
      </c>
      <c r="BG428" s="1">
        <v>41</v>
      </c>
      <c r="BH428" s="1" t="s">
        <v>600</v>
      </c>
      <c r="BI428" s="1" t="b">
        <v>1</v>
      </c>
      <c r="BJ428" s="1" t="b">
        <v>1</v>
      </c>
      <c r="BK428" s="1">
        <v>1.0411007754591992</v>
      </c>
      <c r="BL428" s="1">
        <v>1.0416666666666667</v>
      </c>
      <c r="BM428" s="1" t="s">
        <v>1157</v>
      </c>
      <c r="BN428" s="1"/>
      <c r="BO428" s="1" t="s">
        <v>3875</v>
      </c>
      <c r="BP428" s="1" t="s">
        <v>900</v>
      </c>
    </row>
    <row r="429" spans="1:68" x14ac:dyDescent="0.25">
      <c r="A429" s="1">
        <v>18228</v>
      </c>
      <c r="B429" s="1">
        <v>52972403</v>
      </c>
      <c r="C429" s="1" t="s">
        <v>65</v>
      </c>
      <c r="D429" s="1" t="s">
        <v>80</v>
      </c>
      <c r="E429" s="1">
        <v>52272753</v>
      </c>
      <c r="F429" s="1" t="s">
        <v>149</v>
      </c>
      <c r="G429" s="1">
        <v>1200001</v>
      </c>
      <c r="H429" s="1" t="s">
        <v>110</v>
      </c>
      <c r="I429" s="1" t="s">
        <v>259</v>
      </c>
      <c r="J429" s="1" t="s">
        <v>948</v>
      </c>
      <c r="K429" s="2">
        <v>45329.415763888886</v>
      </c>
      <c r="L429" s="1" t="s">
        <v>1142</v>
      </c>
      <c r="M429" s="1">
        <v>1</v>
      </c>
      <c r="N429" s="1" t="s">
        <v>70</v>
      </c>
      <c r="O429" s="1" t="s">
        <v>71</v>
      </c>
      <c r="P429" s="1" t="s">
        <v>88</v>
      </c>
      <c r="Q429" s="1" t="s">
        <v>73</v>
      </c>
      <c r="R429" s="1" t="s">
        <v>73</v>
      </c>
      <c r="S429" s="1">
        <v>0</v>
      </c>
      <c r="T429" s="1">
        <v>0</v>
      </c>
      <c r="U429" s="1">
        <v>0</v>
      </c>
      <c r="V429" s="1">
        <v>1500000</v>
      </c>
      <c r="W429" s="1">
        <v>0</v>
      </c>
      <c r="X429" s="1" t="s">
        <v>73</v>
      </c>
      <c r="Y429" s="1" t="s">
        <v>74</v>
      </c>
      <c r="Z429" s="1" t="s">
        <v>1143</v>
      </c>
      <c r="AA429" s="1" t="s">
        <v>1144</v>
      </c>
      <c r="AB429" s="1" t="s">
        <v>75</v>
      </c>
      <c r="AC429" s="1"/>
      <c r="AD429" s="1"/>
      <c r="AE429" s="1" t="s">
        <v>65</v>
      </c>
      <c r="AF429" s="79">
        <v>45329</v>
      </c>
      <c r="AG429" s="1" t="s">
        <v>76</v>
      </c>
      <c r="AH429" s="79">
        <v>45329</v>
      </c>
      <c r="AI429" s="1" t="s">
        <v>149</v>
      </c>
      <c r="AJ429" s="79">
        <v>45329</v>
      </c>
      <c r="AK429" s="1"/>
      <c r="AL429" s="79"/>
      <c r="AM429" s="1" t="s">
        <v>149</v>
      </c>
      <c r="AN429" s="79">
        <v>45330</v>
      </c>
      <c r="AO429" s="1" t="s">
        <v>1158</v>
      </c>
      <c r="AP429" s="1"/>
      <c r="AQ429" s="1" t="s">
        <v>263</v>
      </c>
      <c r="AR429" s="1">
        <v>1200001</v>
      </c>
      <c r="AS429" s="1">
        <v>0</v>
      </c>
      <c r="AT429" s="1" t="s">
        <v>85</v>
      </c>
      <c r="AU429" s="1">
        <v>1</v>
      </c>
      <c r="AV429" s="1">
        <v>1</v>
      </c>
      <c r="AW429" s="1">
        <v>0</v>
      </c>
      <c r="AX429" s="1">
        <v>0.31573834490700392</v>
      </c>
      <c r="AY429" s="1">
        <v>0.875</v>
      </c>
      <c r="AZ429" s="1" t="s">
        <v>1146</v>
      </c>
      <c r="BA429" s="1">
        <v>9</v>
      </c>
      <c r="BB429" s="1">
        <v>6</v>
      </c>
      <c r="BC429" s="1">
        <v>21</v>
      </c>
      <c r="BD429" s="1">
        <v>0.875</v>
      </c>
      <c r="BE429" s="1">
        <v>2</v>
      </c>
      <c r="BF429" s="1">
        <v>0.875</v>
      </c>
      <c r="BG429" s="1">
        <v>41</v>
      </c>
      <c r="BH429" s="1" t="s">
        <v>600</v>
      </c>
      <c r="BI429" s="1" t="b">
        <v>1</v>
      </c>
      <c r="BJ429" s="1" t="b">
        <v>1</v>
      </c>
      <c r="BK429" s="1">
        <v>0.87415046296518994</v>
      </c>
      <c r="BL429" s="1">
        <v>0.875</v>
      </c>
      <c r="BM429" s="1" t="s">
        <v>1147</v>
      </c>
      <c r="BN429" s="1"/>
      <c r="BO429" s="1" t="s">
        <v>3876</v>
      </c>
      <c r="BP429" s="1" t="s">
        <v>1142</v>
      </c>
    </row>
    <row r="430" spans="1:68" x14ac:dyDescent="0.25">
      <c r="A430" s="1">
        <v>18229</v>
      </c>
      <c r="B430" s="1">
        <v>52972403</v>
      </c>
      <c r="C430" s="1" t="s">
        <v>65</v>
      </c>
      <c r="D430" s="1" t="s">
        <v>80</v>
      </c>
      <c r="E430" s="1">
        <v>80761207</v>
      </c>
      <c r="F430" s="1" t="s">
        <v>173</v>
      </c>
      <c r="G430" s="1">
        <v>1199001</v>
      </c>
      <c r="H430" s="1" t="s">
        <v>110</v>
      </c>
      <c r="I430" s="1" t="s">
        <v>248</v>
      </c>
      <c r="J430" s="1" t="s">
        <v>249</v>
      </c>
      <c r="K430" s="2">
        <v>45329.585636574076</v>
      </c>
      <c r="L430" s="1" t="s">
        <v>516</v>
      </c>
      <c r="M430" s="1">
        <v>1</v>
      </c>
      <c r="N430" s="1" t="s">
        <v>70</v>
      </c>
      <c r="O430" s="1" t="s">
        <v>71</v>
      </c>
      <c r="P430" s="1" t="s">
        <v>177</v>
      </c>
      <c r="Q430" s="1" t="s">
        <v>73</v>
      </c>
      <c r="R430" s="1" t="s">
        <v>73</v>
      </c>
      <c r="S430" s="1">
        <v>0</v>
      </c>
      <c r="T430" s="1">
        <v>0</v>
      </c>
      <c r="U430" s="1">
        <v>0</v>
      </c>
      <c r="V430" s="1">
        <v>1300000</v>
      </c>
      <c r="W430" s="1">
        <v>512000</v>
      </c>
      <c r="X430" s="1" t="s">
        <v>73</v>
      </c>
      <c r="Y430" s="1" t="s">
        <v>74</v>
      </c>
      <c r="Z430" s="1" t="s">
        <v>1159</v>
      </c>
      <c r="AA430" s="1" t="s">
        <v>252</v>
      </c>
      <c r="AB430" s="1" t="s">
        <v>75</v>
      </c>
      <c r="AC430" s="1"/>
      <c r="AD430" s="1"/>
      <c r="AE430" s="1" t="s">
        <v>65</v>
      </c>
      <c r="AF430" s="79">
        <v>45329</v>
      </c>
      <c r="AG430" s="1" t="s">
        <v>76</v>
      </c>
      <c r="AH430" s="79">
        <v>45329</v>
      </c>
      <c r="AI430" s="1" t="s">
        <v>173</v>
      </c>
      <c r="AJ430" s="79">
        <v>45330</v>
      </c>
      <c r="AK430" s="1"/>
      <c r="AL430" s="79"/>
      <c r="AM430" s="1" t="s">
        <v>173</v>
      </c>
      <c r="AN430" s="79">
        <v>45330</v>
      </c>
      <c r="AO430" s="1" t="s">
        <v>1160</v>
      </c>
      <c r="AP430" s="1"/>
      <c r="AQ430" s="1" t="s">
        <v>1014</v>
      </c>
      <c r="AR430" s="1">
        <v>1199001</v>
      </c>
      <c r="AS430" s="1">
        <v>0</v>
      </c>
      <c r="AT430" s="1" t="s">
        <v>85</v>
      </c>
      <c r="AU430" s="1">
        <v>1</v>
      </c>
      <c r="AV430" s="1">
        <v>1</v>
      </c>
      <c r="AW430" s="1">
        <v>0</v>
      </c>
      <c r="AX430" s="1">
        <v>0.14768368055956671</v>
      </c>
      <c r="AY430" s="1">
        <v>0.79166666666666663</v>
      </c>
      <c r="AZ430" s="1" t="s">
        <v>683</v>
      </c>
      <c r="BA430" s="1">
        <v>14</v>
      </c>
      <c r="BB430" s="1">
        <v>9</v>
      </c>
      <c r="BC430" s="1">
        <v>19</v>
      </c>
      <c r="BD430" s="1">
        <v>0.79166666666666663</v>
      </c>
      <c r="BE430" s="1">
        <v>2</v>
      </c>
      <c r="BF430" s="1">
        <v>0.79166666666666663</v>
      </c>
      <c r="BG430" s="1">
        <v>41</v>
      </c>
      <c r="BH430" s="1" t="s">
        <v>600</v>
      </c>
      <c r="BI430" s="1" t="b">
        <v>1</v>
      </c>
      <c r="BJ430" s="1" t="b">
        <v>1</v>
      </c>
      <c r="BK430" s="1">
        <v>0.79058515046199318</v>
      </c>
      <c r="BL430" s="1">
        <v>0.79166666666666663</v>
      </c>
      <c r="BM430" s="1" t="s">
        <v>519</v>
      </c>
      <c r="BN430" s="1"/>
      <c r="BO430" s="1" t="s">
        <v>3877</v>
      </c>
      <c r="BP430" s="1" t="s">
        <v>516</v>
      </c>
    </row>
    <row r="431" spans="1:68" x14ac:dyDescent="0.25">
      <c r="A431" s="1">
        <v>18230</v>
      </c>
      <c r="B431" s="1">
        <v>52972403</v>
      </c>
      <c r="C431" s="1" t="s">
        <v>65</v>
      </c>
      <c r="D431" s="1" t="s">
        <v>80</v>
      </c>
      <c r="E431" s="1">
        <v>80761207</v>
      </c>
      <c r="F431" s="1" t="s">
        <v>173</v>
      </c>
      <c r="G431" s="1">
        <v>1199001</v>
      </c>
      <c r="H431" s="1" t="s">
        <v>110</v>
      </c>
      <c r="I431" s="1" t="s">
        <v>248</v>
      </c>
      <c r="J431" s="1" t="s">
        <v>249</v>
      </c>
      <c r="K431" s="2">
        <v>45329.5856712963</v>
      </c>
      <c r="L431" s="1" t="s">
        <v>684</v>
      </c>
      <c r="M431" s="1">
        <v>1</v>
      </c>
      <c r="N431" s="1" t="s">
        <v>70</v>
      </c>
      <c r="O431" s="1" t="s">
        <v>71</v>
      </c>
      <c r="P431" s="1" t="s">
        <v>177</v>
      </c>
      <c r="Q431" s="1" t="s">
        <v>73</v>
      </c>
      <c r="R431" s="1" t="s">
        <v>73</v>
      </c>
      <c r="S431" s="1">
        <v>0</v>
      </c>
      <c r="T431" s="1">
        <v>0</v>
      </c>
      <c r="U431" s="1">
        <v>0</v>
      </c>
      <c r="V431" s="1">
        <v>1300000</v>
      </c>
      <c r="W431" s="1">
        <v>0</v>
      </c>
      <c r="X431" s="1" t="s">
        <v>73</v>
      </c>
      <c r="Y431" s="1" t="s">
        <v>74</v>
      </c>
      <c r="Z431" s="1" t="s">
        <v>1161</v>
      </c>
      <c r="AA431" s="1"/>
      <c r="AB431" s="1" t="s">
        <v>75</v>
      </c>
      <c r="AC431" s="1"/>
      <c r="AD431" s="1"/>
      <c r="AE431" s="1" t="s">
        <v>65</v>
      </c>
      <c r="AF431" s="79">
        <v>45329</v>
      </c>
      <c r="AG431" s="1" t="s">
        <v>76</v>
      </c>
      <c r="AH431" s="79">
        <v>45329</v>
      </c>
      <c r="AI431" s="1" t="s">
        <v>173</v>
      </c>
      <c r="AJ431" s="79">
        <v>45330</v>
      </c>
      <c r="AK431" s="1"/>
      <c r="AL431" s="79"/>
      <c r="AM431" s="1" t="s">
        <v>173</v>
      </c>
      <c r="AN431" s="79">
        <v>45330</v>
      </c>
      <c r="AO431" s="1" t="s">
        <v>1162</v>
      </c>
      <c r="AP431" s="1"/>
      <c r="AQ431" s="1" t="s">
        <v>1014</v>
      </c>
      <c r="AR431" s="1">
        <v>1199001</v>
      </c>
      <c r="AS431" s="1">
        <v>0</v>
      </c>
      <c r="AT431" s="1" t="s">
        <v>85</v>
      </c>
      <c r="AU431" s="1">
        <v>1</v>
      </c>
      <c r="AV431" s="1">
        <v>1</v>
      </c>
      <c r="AW431" s="1">
        <v>0</v>
      </c>
      <c r="AX431" s="1">
        <v>0.14841357638943009</v>
      </c>
      <c r="AY431" s="1">
        <v>0.79166666666666663</v>
      </c>
      <c r="AZ431" s="1" t="s">
        <v>683</v>
      </c>
      <c r="BA431" s="1">
        <v>14</v>
      </c>
      <c r="BB431" s="1">
        <v>9</v>
      </c>
      <c r="BC431" s="1">
        <v>19</v>
      </c>
      <c r="BD431" s="1">
        <v>0.79166666666666663</v>
      </c>
      <c r="BE431" s="1">
        <v>2</v>
      </c>
      <c r="BF431" s="1">
        <v>0.79166666666666663</v>
      </c>
      <c r="BG431" s="1">
        <v>41</v>
      </c>
      <c r="BH431" s="1" t="s">
        <v>600</v>
      </c>
      <c r="BI431" s="1" t="b">
        <v>1</v>
      </c>
      <c r="BJ431" s="1" t="b">
        <v>1</v>
      </c>
      <c r="BK431" s="1">
        <v>0.79036562500550644</v>
      </c>
      <c r="BL431" s="1">
        <v>0.79166666666666663</v>
      </c>
      <c r="BM431" s="1" t="s">
        <v>688</v>
      </c>
      <c r="BN431" s="1"/>
      <c r="BO431" s="1" t="s">
        <v>3878</v>
      </c>
      <c r="BP431" s="1" t="s">
        <v>684</v>
      </c>
    </row>
    <row r="432" spans="1:68" x14ac:dyDescent="0.25">
      <c r="A432" s="1">
        <v>18231</v>
      </c>
      <c r="B432" s="1">
        <v>52972403</v>
      </c>
      <c r="C432" s="1" t="s">
        <v>65</v>
      </c>
      <c r="D432" s="1" t="s">
        <v>80</v>
      </c>
      <c r="E432" s="1">
        <v>52272753</v>
      </c>
      <c r="F432" s="1" t="s">
        <v>149</v>
      </c>
      <c r="G432" s="1">
        <v>1060001</v>
      </c>
      <c r="H432" s="1" t="s">
        <v>110</v>
      </c>
      <c r="I432" s="1" t="s">
        <v>133</v>
      </c>
      <c r="J432" s="1" t="s">
        <v>134</v>
      </c>
      <c r="K432" s="2">
        <v>45330.657777777778</v>
      </c>
      <c r="L432" s="1" t="s">
        <v>366</v>
      </c>
      <c r="M432" s="1">
        <v>1</v>
      </c>
      <c r="N432" s="1" t="s">
        <v>70</v>
      </c>
      <c r="O432" s="1" t="s">
        <v>71</v>
      </c>
      <c r="P432" s="1" t="s">
        <v>72</v>
      </c>
      <c r="Q432" s="1" t="s">
        <v>73</v>
      </c>
      <c r="R432" s="1" t="s">
        <v>73</v>
      </c>
      <c r="S432" s="1">
        <v>0</v>
      </c>
      <c r="T432" s="1">
        <v>803700</v>
      </c>
      <c r="U432" s="1">
        <v>0</v>
      </c>
      <c r="V432" s="1">
        <v>1966500</v>
      </c>
      <c r="W432" s="1">
        <v>0</v>
      </c>
      <c r="X432" s="1" t="s">
        <v>73</v>
      </c>
      <c r="Y432" s="1" t="s">
        <v>89</v>
      </c>
      <c r="Z432" s="1" t="s">
        <v>1163</v>
      </c>
      <c r="AA432" s="1" t="s">
        <v>1164</v>
      </c>
      <c r="AB432" s="1" t="s">
        <v>1165</v>
      </c>
      <c r="AC432" s="1"/>
      <c r="AD432" s="1"/>
      <c r="AE432" s="1" t="s">
        <v>65</v>
      </c>
      <c r="AF432" s="79">
        <v>45330</v>
      </c>
      <c r="AG432" s="1" t="s">
        <v>125</v>
      </c>
      <c r="AH432" s="79">
        <v>45331</v>
      </c>
      <c r="AI432" s="1"/>
      <c r="AJ432" s="79"/>
      <c r="AK432" s="1"/>
      <c r="AL432" s="79"/>
      <c r="AM432" s="1" t="s">
        <v>149</v>
      </c>
      <c r="AN432" s="79">
        <v>45331</v>
      </c>
      <c r="AO432" s="1" t="s">
        <v>1166</v>
      </c>
      <c r="AP432" s="1"/>
      <c r="AQ432" s="1" t="s">
        <v>89</v>
      </c>
      <c r="AR432" s="1">
        <v>1060001</v>
      </c>
      <c r="AS432" s="1" t="s">
        <v>1167</v>
      </c>
      <c r="AT432" s="1" t="s">
        <v>85</v>
      </c>
      <c r="AU432" s="1">
        <v>1</v>
      </c>
      <c r="AV432" s="1">
        <v>1</v>
      </c>
      <c r="AW432" s="1">
        <v>0</v>
      </c>
      <c r="AX432" s="1">
        <v>0.68769216435612179</v>
      </c>
      <c r="AY432" s="1">
        <v>1.1666666666666667</v>
      </c>
      <c r="AZ432" s="1" t="s">
        <v>921</v>
      </c>
      <c r="BA432" s="1">
        <v>15</v>
      </c>
      <c r="BB432" s="1">
        <v>19</v>
      </c>
      <c r="BC432" s="1">
        <v>4</v>
      </c>
      <c r="BD432" s="1">
        <v>0.16666666666666666</v>
      </c>
      <c r="BE432" s="1">
        <v>2</v>
      </c>
      <c r="BF432" s="1">
        <v>1.1666666666666667</v>
      </c>
      <c r="BG432" s="1">
        <v>40</v>
      </c>
      <c r="BH432" s="1" t="s">
        <v>600</v>
      </c>
      <c r="BI432" s="1" t="b">
        <v>1</v>
      </c>
      <c r="BJ432" s="1" t="b">
        <v>1</v>
      </c>
      <c r="BK432" s="1">
        <v>1.1545718749985099</v>
      </c>
      <c r="BL432" s="1">
        <v>1.1666666666666667</v>
      </c>
      <c r="BM432" s="1" t="s">
        <v>369</v>
      </c>
      <c r="BN432" s="1"/>
      <c r="BO432" s="1" t="s">
        <v>3879</v>
      </c>
      <c r="BP432" s="1" t="s">
        <v>366</v>
      </c>
    </row>
    <row r="433" spans="1:68" x14ac:dyDescent="0.25">
      <c r="A433" s="1">
        <v>18232</v>
      </c>
      <c r="B433" s="1">
        <v>52972403</v>
      </c>
      <c r="C433" s="1" t="s">
        <v>65</v>
      </c>
      <c r="D433" s="1" t="s">
        <v>80</v>
      </c>
      <c r="E433" s="1">
        <v>52272753</v>
      </c>
      <c r="F433" s="1" t="s">
        <v>149</v>
      </c>
      <c r="G433" s="1">
        <v>1060001</v>
      </c>
      <c r="H433" s="1" t="s">
        <v>110</v>
      </c>
      <c r="I433" s="1" t="s">
        <v>133</v>
      </c>
      <c r="J433" s="1" t="s">
        <v>134</v>
      </c>
      <c r="K433" s="2">
        <v>45330.809652777774</v>
      </c>
      <c r="L433" s="1" t="s">
        <v>135</v>
      </c>
      <c r="M433" s="1">
        <v>1</v>
      </c>
      <c r="N433" s="1" t="s">
        <v>70</v>
      </c>
      <c r="O433" s="1" t="s">
        <v>71</v>
      </c>
      <c r="P433" s="1" t="s">
        <v>72</v>
      </c>
      <c r="Q433" s="1" t="s">
        <v>73</v>
      </c>
      <c r="R433" s="1" t="s">
        <v>73</v>
      </c>
      <c r="S433" s="1">
        <v>0</v>
      </c>
      <c r="T433" s="1">
        <v>518100</v>
      </c>
      <c r="U433" s="1">
        <v>0</v>
      </c>
      <c r="V433" s="1">
        <v>2600200</v>
      </c>
      <c r="W433" s="1">
        <v>0</v>
      </c>
      <c r="X433" s="1" t="s">
        <v>73</v>
      </c>
      <c r="Y433" s="1" t="s">
        <v>211</v>
      </c>
      <c r="Z433" s="1" t="s">
        <v>2558</v>
      </c>
      <c r="AA433" s="1" t="s">
        <v>1164</v>
      </c>
      <c r="AB433" s="1" t="s">
        <v>1168</v>
      </c>
      <c r="AC433" s="1"/>
      <c r="AD433" s="1"/>
      <c r="AE433" s="1" t="s">
        <v>65</v>
      </c>
      <c r="AF433" s="79">
        <v>45330</v>
      </c>
      <c r="AG433" s="1" t="s">
        <v>76</v>
      </c>
      <c r="AH433" s="79">
        <v>45340</v>
      </c>
      <c r="AI433" s="1"/>
      <c r="AJ433" s="79"/>
      <c r="AK433" s="1"/>
      <c r="AL433" s="79"/>
      <c r="AM433" s="1" t="s">
        <v>149</v>
      </c>
      <c r="AN433" s="79">
        <v>45341</v>
      </c>
      <c r="AO433" s="1" t="s">
        <v>1169</v>
      </c>
      <c r="AP433" s="1"/>
      <c r="AQ433" s="1" t="s">
        <v>89</v>
      </c>
      <c r="AR433" s="1">
        <v>1060001</v>
      </c>
      <c r="AS433" s="1" t="s">
        <v>1170</v>
      </c>
      <c r="AT433" s="1" t="s">
        <v>85</v>
      </c>
      <c r="AU433" s="1">
        <v>1</v>
      </c>
      <c r="AV433" s="1">
        <v>1</v>
      </c>
      <c r="AW433" s="1">
        <v>0</v>
      </c>
      <c r="AX433" s="1">
        <v>9.8329870023153489</v>
      </c>
      <c r="AY433" s="1">
        <v>6.458333333333333</v>
      </c>
      <c r="AZ433" s="1" t="s">
        <v>921</v>
      </c>
      <c r="BA433" s="1">
        <v>19</v>
      </c>
      <c r="BB433" s="1">
        <v>6</v>
      </c>
      <c r="BC433" s="1">
        <v>11</v>
      </c>
      <c r="BD433" s="1">
        <v>0.45833333333333331</v>
      </c>
      <c r="BE433" s="1">
        <v>8</v>
      </c>
      <c r="BF433" s="1">
        <v>6.458333333333333</v>
      </c>
      <c r="BG433" s="1">
        <v>40</v>
      </c>
      <c r="BH433" s="1" t="s">
        <v>600</v>
      </c>
      <c r="BI433" s="1" t="b">
        <v>1</v>
      </c>
      <c r="BJ433" s="1" t="b">
        <v>1</v>
      </c>
      <c r="BK433" s="1">
        <v>10.479028090281645</v>
      </c>
      <c r="BL433" s="1">
        <v>6.458333333333333</v>
      </c>
      <c r="BM433" s="1" t="s">
        <v>138</v>
      </c>
      <c r="BN433" s="1"/>
      <c r="BO433" s="1" t="s">
        <v>3880</v>
      </c>
      <c r="BP433" s="1" t="s">
        <v>135</v>
      </c>
    </row>
    <row r="434" spans="1:68" x14ac:dyDescent="0.25">
      <c r="A434" s="1">
        <v>18233</v>
      </c>
      <c r="B434" s="1">
        <v>52972403</v>
      </c>
      <c r="C434" s="1" t="s">
        <v>65</v>
      </c>
      <c r="D434" s="1" t="s">
        <v>80</v>
      </c>
      <c r="E434" s="1">
        <v>52272753</v>
      </c>
      <c r="F434" s="1" t="s">
        <v>149</v>
      </c>
      <c r="G434" s="1">
        <v>1056001</v>
      </c>
      <c r="H434" s="1" t="s">
        <v>110</v>
      </c>
      <c r="I434" s="1" t="s">
        <v>133</v>
      </c>
      <c r="J434" s="1" t="s">
        <v>140</v>
      </c>
      <c r="K434" s="2">
        <v>45331.313900462963</v>
      </c>
      <c r="L434" s="1" t="s">
        <v>1196</v>
      </c>
      <c r="M434" s="1">
        <v>1</v>
      </c>
      <c r="N434" s="1" t="s">
        <v>235</v>
      </c>
      <c r="O434" s="1" t="s">
        <v>71</v>
      </c>
      <c r="P434" s="1" t="s">
        <v>88</v>
      </c>
      <c r="Q434" s="1" t="s">
        <v>73</v>
      </c>
      <c r="R434" s="1" t="s">
        <v>73</v>
      </c>
      <c r="S434" s="1">
        <v>0</v>
      </c>
      <c r="T434" s="1">
        <v>0</v>
      </c>
      <c r="U434" s="1">
        <v>0</v>
      </c>
      <c r="V434" s="1">
        <v>8395900</v>
      </c>
      <c r="W434" s="1">
        <v>0</v>
      </c>
      <c r="X434" s="1" t="s">
        <v>73</v>
      </c>
      <c r="Y434" s="1" t="s">
        <v>89</v>
      </c>
      <c r="Z434" s="1" t="s">
        <v>1197</v>
      </c>
      <c r="AA434" s="1" t="s">
        <v>1198</v>
      </c>
      <c r="AB434" s="1" t="s">
        <v>1199</v>
      </c>
      <c r="AC434" s="1"/>
      <c r="AD434" s="1"/>
      <c r="AE434" s="1" t="s">
        <v>65</v>
      </c>
      <c r="AF434" s="79">
        <v>45331</v>
      </c>
      <c r="AG434" s="1" t="s">
        <v>125</v>
      </c>
      <c r="AH434" s="79">
        <v>45331</v>
      </c>
      <c r="AI434" s="1"/>
      <c r="AJ434" s="79"/>
      <c r="AK434" s="1"/>
      <c r="AL434" s="79"/>
      <c r="AM434" s="1" t="s">
        <v>149</v>
      </c>
      <c r="AN434" s="79">
        <v>45331</v>
      </c>
      <c r="AO434" s="1" t="s">
        <v>1200</v>
      </c>
      <c r="AP434" s="1"/>
      <c r="AQ434" s="1" t="s">
        <v>93</v>
      </c>
      <c r="AR434" s="1">
        <v>1056001</v>
      </c>
      <c r="AS434" s="1" t="s">
        <v>1201</v>
      </c>
      <c r="AT434" s="1" t="s">
        <v>85</v>
      </c>
      <c r="AU434" s="1">
        <v>1</v>
      </c>
      <c r="AV434" s="1">
        <v>1</v>
      </c>
      <c r="AW434" s="1">
        <v>0</v>
      </c>
      <c r="AX434" s="1">
        <v>3.8425625003583264E-2</v>
      </c>
      <c r="AY434" s="1">
        <v>0.33333333333333331</v>
      </c>
      <c r="AZ434" s="1" t="s">
        <v>1146</v>
      </c>
      <c r="BA434" s="1">
        <v>7</v>
      </c>
      <c r="BB434" s="1">
        <v>15</v>
      </c>
      <c r="BC434" s="1">
        <v>8</v>
      </c>
      <c r="BD434" s="1">
        <v>0.33333333333333331</v>
      </c>
      <c r="BE434" s="1">
        <v>1</v>
      </c>
      <c r="BF434" s="1">
        <v>0.33333333333333331</v>
      </c>
      <c r="BG434" s="1">
        <v>39</v>
      </c>
      <c r="BH434" s="1" t="s">
        <v>600</v>
      </c>
      <c r="BI434" s="1" t="b">
        <v>1</v>
      </c>
      <c r="BJ434" s="1" t="b">
        <v>1</v>
      </c>
      <c r="BK434" s="1">
        <v>0.3333036342592095</v>
      </c>
      <c r="BL434" s="1">
        <v>0.33333333333333331</v>
      </c>
      <c r="BM434" s="1" t="s">
        <v>1202</v>
      </c>
      <c r="BN434" s="1"/>
      <c r="BO434" s="1" t="s">
        <v>3881</v>
      </c>
      <c r="BP434" s="1" t="s">
        <v>1196</v>
      </c>
    </row>
    <row r="435" spans="1:68" x14ac:dyDescent="0.25">
      <c r="A435" s="1">
        <v>18234</v>
      </c>
      <c r="B435" s="1">
        <v>52972403</v>
      </c>
      <c r="C435" s="1" t="s">
        <v>65</v>
      </c>
      <c r="D435" s="1" t="s">
        <v>80</v>
      </c>
      <c r="E435" s="1">
        <v>52272753</v>
      </c>
      <c r="F435" s="1" t="s">
        <v>149</v>
      </c>
      <c r="G435" s="1">
        <v>1519001</v>
      </c>
      <c r="H435" s="1" t="s">
        <v>110</v>
      </c>
      <c r="I435" s="1" t="s">
        <v>1203</v>
      </c>
      <c r="J435" s="1" t="s">
        <v>1204</v>
      </c>
      <c r="K435" s="2">
        <v>45331.700104166666</v>
      </c>
      <c r="L435" s="1" t="s">
        <v>150</v>
      </c>
      <c r="M435" s="1">
        <v>2</v>
      </c>
      <c r="N435" s="1" t="s">
        <v>70</v>
      </c>
      <c r="O435" s="1" t="s">
        <v>71</v>
      </c>
      <c r="P435" s="1" t="s">
        <v>88</v>
      </c>
      <c r="Q435" s="1" t="s">
        <v>73</v>
      </c>
      <c r="R435" s="1" t="s">
        <v>73</v>
      </c>
      <c r="S435" s="1">
        <v>0</v>
      </c>
      <c r="T435" s="1">
        <v>0</v>
      </c>
      <c r="U435" s="1">
        <v>0</v>
      </c>
      <c r="V435" s="1">
        <v>1300000</v>
      </c>
      <c r="W435" s="1">
        <v>0</v>
      </c>
      <c r="X435" s="1" t="s">
        <v>73</v>
      </c>
      <c r="Y435" s="1" t="s">
        <v>74</v>
      </c>
      <c r="Z435" s="1" t="s">
        <v>2559</v>
      </c>
      <c r="AA435" s="1" t="s">
        <v>1205</v>
      </c>
      <c r="AB435" s="1" t="s">
        <v>75</v>
      </c>
      <c r="AC435" s="1"/>
      <c r="AD435" s="1"/>
      <c r="AE435" s="1" t="s">
        <v>65</v>
      </c>
      <c r="AF435" s="79">
        <v>45331</v>
      </c>
      <c r="AG435" s="1" t="s">
        <v>76</v>
      </c>
      <c r="AH435" s="79">
        <v>45340</v>
      </c>
      <c r="AI435" s="1"/>
      <c r="AJ435" s="79"/>
      <c r="AK435" s="1"/>
      <c r="AL435" s="79"/>
      <c r="AM435" s="1" t="s">
        <v>149</v>
      </c>
      <c r="AN435" s="79">
        <v>45341</v>
      </c>
      <c r="AO435" s="1" t="s">
        <v>1206</v>
      </c>
      <c r="AP435" s="1"/>
      <c r="AQ435" s="1" t="s">
        <v>1014</v>
      </c>
      <c r="AR435" s="1">
        <v>1519001</v>
      </c>
      <c r="AS435" s="1">
        <v>0</v>
      </c>
      <c r="AT435" s="1" t="s">
        <v>85</v>
      </c>
      <c r="AU435" s="1">
        <v>2</v>
      </c>
      <c r="AV435" s="1">
        <v>2</v>
      </c>
      <c r="AW435" s="1">
        <v>0</v>
      </c>
      <c r="AX435" s="1">
        <v>8.9455333333316958</v>
      </c>
      <c r="AY435" s="1">
        <v>5.583333333333333</v>
      </c>
      <c r="AZ435" s="1" t="s">
        <v>437</v>
      </c>
      <c r="BA435" s="1">
        <v>16</v>
      </c>
      <c r="BB435" s="1">
        <v>6</v>
      </c>
      <c r="BC435" s="1">
        <v>14</v>
      </c>
      <c r="BD435" s="1">
        <v>0.58333333333333337</v>
      </c>
      <c r="BE435" s="1">
        <v>7</v>
      </c>
      <c r="BF435" s="1">
        <v>5.583333333333333</v>
      </c>
      <c r="BG435" s="1">
        <v>39</v>
      </c>
      <c r="BH435" s="1" t="s">
        <v>600</v>
      </c>
      <c r="BI435" s="1" t="b">
        <v>1</v>
      </c>
      <c r="BJ435" s="1" t="b">
        <v>1</v>
      </c>
      <c r="BK435" s="1">
        <v>9.5881672106479527</v>
      </c>
      <c r="BL435" s="1">
        <v>5.583333333333333</v>
      </c>
      <c r="BM435" s="1" t="s">
        <v>1207</v>
      </c>
      <c r="BN435" s="1"/>
      <c r="BO435" s="1" t="s">
        <v>3882</v>
      </c>
      <c r="BP435" s="1" t="s">
        <v>150</v>
      </c>
    </row>
    <row r="436" spans="1:68" x14ac:dyDescent="0.25">
      <c r="A436" s="1">
        <v>18236</v>
      </c>
      <c r="B436" s="1">
        <v>52972403</v>
      </c>
      <c r="C436" s="1" t="s">
        <v>65</v>
      </c>
      <c r="D436" s="1" t="s">
        <v>1322</v>
      </c>
      <c r="E436" s="1">
        <v>80761207</v>
      </c>
      <c r="F436" s="1" t="s">
        <v>173</v>
      </c>
      <c r="G436" s="1">
        <v>1196001</v>
      </c>
      <c r="H436" s="1" t="s">
        <v>110</v>
      </c>
      <c r="I436" s="1" t="s">
        <v>174</v>
      </c>
      <c r="J436" s="1" t="s">
        <v>175</v>
      </c>
      <c r="K436" s="2">
        <v>45334.638807870368</v>
      </c>
      <c r="L436" s="1" t="s">
        <v>182</v>
      </c>
      <c r="M436" s="1">
        <v>1</v>
      </c>
      <c r="N436" s="1" t="s">
        <v>70</v>
      </c>
      <c r="O436" s="1" t="s">
        <v>71</v>
      </c>
      <c r="P436" s="1" t="s">
        <v>177</v>
      </c>
      <c r="Q436" s="1" t="s">
        <v>73</v>
      </c>
      <c r="R436" s="1" t="s">
        <v>73</v>
      </c>
      <c r="S436" s="1">
        <v>0</v>
      </c>
      <c r="T436" s="1">
        <v>0</v>
      </c>
      <c r="U436" s="1">
        <v>0</v>
      </c>
      <c r="V436" s="1">
        <v>1300000</v>
      </c>
      <c r="W436" s="1">
        <v>420320</v>
      </c>
      <c r="X436" s="1" t="s">
        <v>73</v>
      </c>
      <c r="Y436" s="1" t="s">
        <v>89</v>
      </c>
      <c r="Z436" s="1" t="s">
        <v>2173</v>
      </c>
      <c r="AA436" s="1" t="s">
        <v>252</v>
      </c>
      <c r="AB436" s="1" t="s">
        <v>1208</v>
      </c>
      <c r="AC436" s="1"/>
      <c r="AD436" s="1"/>
      <c r="AE436" s="1" t="s">
        <v>65</v>
      </c>
      <c r="AF436" s="79">
        <v>45334</v>
      </c>
      <c r="AG436" s="1"/>
      <c r="AH436" s="79"/>
      <c r="AI436" s="1"/>
      <c r="AJ436" s="79"/>
      <c r="AK436" s="1"/>
      <c r="AL436" s="79"/>
      <c r="AM436" s="1"/>
      <c r="AN436" s="79"/>
      <c r="AO436" s="1" t="s">
        <v>2174</v>
      </c>
      <c r="AP436" s="1"/>
      <c r="AQ436" s="1" t="s">
        <v>89</v>
      </c>
      <c r="AR436" s="1">
        <v>1196001</v>
      </c>
      <c r="AS436" s="1" t="s">
        <v>4244</v>
      </c>
      <c r="AT436" s="1" t="s">
        <v>1812</v>
      </c>
      <c r="AU436" s="1">
        <v>1</v>
      </c>
      <c r="AV436" s="1">
        <v>0</v>
      </c>
      <c r="AW436" s="1">
        <v>1</v>
      </c>
      <c r="AX436" s="1">
        <v>0</v>
      </c>
      <c r="AY436" s="1">
        <v>0.375</v>
      </c>
      <c r="AZ436" s="1" t="s">
        <v>194</v>
      </c>
      <c r="BA436" s="1">
        <v>15</v>
      </c>
      <c r="BB436" s="1">
        <v>0</v>
      </c>
      <c r="BC436" s="1">
        <v>9</v>
      </c>
      <c r="BD436" s="1">
        <v>0.375</v>
      </c>
      <c r="BE436" s="1">
        <v>-32362</v>
      </c>
      <c r="BF436" s="1">
        <v>0.375</v>
      </c>
      <c r="BG436" s="1">
        <v>38</v>
      </c>
      <c r="BH436" s="1" t="s">
        <v>600</v>
      </c>
      <c r="BI436" s="1" t="b">
        <v>1</v>
      </c>
      <c r="BJ436" s="1" t="b">
        <v>1</v>
      </c>
      <c r="BK436" s="1">
        <v>-45334.638818368054</v>
      </c>
      <c r="BL436" s="1">
        <v>-32363.625</v>
      </c>
      <c r="BM436" s="1" t="s">
        <v>186</v>
      </c>
      <c r="BN436" s="1"/>
      <c r="BO436" s="1" t="s">
        <v>3883</v>
      </c>
      <c r="BP436" s="1" t="s">
        <v>182</v>
      </c>
    </row>
    <row r="437" spans="1:68" x14ac:dyDescent="0.25">
      <c r="A437" s="1">
        <v>18237</v>
      </c>
      <c r="B437" s="1">
        <v>52972403</v>
      </c>
      <c r="C437" s="1" t="s">
        <v>65</v>
      </c>
      <c r="D437" s="1" t="s">
        <v>1322</v>
      </c>
      <c r="E437" s="1">
        <v>80761207</v>
      </c>
      <c r="F437" s="1" t="s">
        <v>173</v>
      </c>
      <c r="G437" s="1">
        <v>1196001</v>
      </c>
      <c r="H437" s="1" t="s">
        <v>110</v>
      </c>
      <c r="I437" s="1" t="s">
        <v>174</v>
      </c>
      <c r="J437" s="1" t="s">
        <v>175</v>
      </c>
      <c r="K437" s="2">
        <v>45334.638981481483</v>
      </c>
      <c r="L437" s="1" t="s">
        <v>176</v>
      </c>
      <c r="M437" s="1">
        <v>1</v>
      </c>
      <c r="N437" s="1" t="s">
        <v>70</v>
      </c>
      <c r="O437" s="1" t="s">
        <v>71</v>
      </c>
      <c r="P437" s="1" t="s">
        <v>177</v>
      </c>
      <c r="Q437" s="1" t="s">
        <v>73</v>
      </c>
      <c r="R437" s="1" t="s">
        <v>73</v>
      </c>
      <c r="S437" s="1">
        <v>0</v>
      </c>
      <c r="T437" s="1">
        <v>0</v>
      </c>
      <c r="U437" s="1">
        <v>0</v>
      </c>
      <c r="V437" s="1">
        <v>1300000</v>
      </c>
      <c r="W437" s="1">
        <v>0</v>
      </c>
      <c r="X437" s="1" t="s">
        <v>73</v>
      </c>
      <c r="Y437" s="1" t="s">
        <v>89</v>
      </c>
      <c r="Z437" s="1" t="s">
        <v>2175</v>
      </c>
      <c r="AA437" s="1"/>
      <c r="AB437" s="1" t="s">
        <v>1080</v>
      </c>
      <c r="AC437" s="1"/>
      <c r="AD437" s="1"/>
      <c r="AE437" s="1" t="s">
        <v>65</v>
      </c>
      <c r="AF437" s="79">
        <v>45334</v>
      </c>
      <c r="AG437" s="1"/>
      <c r="AH437" s="79"/>
      <c r="AI437" s="1"/>
      <c r="AJ437" s="79"/>
      <c r="AK437" s="1"/>
      <c r="AL437" s="79"/>
      <c r="AM437" s="1"/>
      <c r="AN437" s="79"/>
      <c r="AO437" s="1" t="s">
        <v>2176</v>
      </c>
      <c r="AP437" s="1"/>
      <c r="AQ437" s="1" t="s">
        <v>89</v>
      </c>
      <c r="AR437" s="1">
        <v>1196001</v>
      </c>
      <c r="AS437" s="1" t="s">
        <v>1082</v>
      </c>
      <c r="AT437" s="1" t="s">
        <v>1812</v>
      </c>
      <c r="AU437" s="1">
        <v>1</v>
      </c>
      <c r="AV437" s="1">
        <v>0</v>
      </c>
      <c r="AW437" s="1">
        <v>1</v>
      </c>
      <c r="AX437" s="1">
        <v>0</v>
      </c>
      <c r="AY437" s="1">
        <v>0.375</v>
      </c>
      <c r="AZ437" s="1" t="s">
        <v>194</v>
      </c>
      <c r="BA437" s="1">
        <v>15</v>
      </c>
      <c r="BB437" s="1">
        <v>0</v>
      </c>
      <c r="BC437" s="1">
        <v>9</v>
      </c>
      <c r="BD437" s="1">
        <v>0.375</v>
      </c>
      <c r="BE437" s="1">
        <v>-32362</v>
      </c>
      <c r="BF437" s="1">
        <v>0.375</v>
      </c>
      <c r="BG437" s="1">
        <v>38</v>
      </c>
      <c r="BH437" s="1" t="s">
        <v>600</v>
      </c>
      <c r="BI437" s="1" t="b">
        <v>1</v>
      </c>
      <c r="BJ437" s="1" t="b">
        <v>1</v>
      </c>
      <c r="BK437" s="1">
        <v>-45334.638985844904</v>
      </c>
      <c r="BL437" s="1">
        <v>-32363.625</v>
      </c>
      <c r="BM437" s="1" t="s">
        <v>179</v>
      </c>
      <c r="BN437" s="1"/>
      <c r="BO437" s="1" t="s">
        <v>3884</v>
      </c>
      <c r="BP437" s="1" t="s">
        <v>176</v>
      </c>
    </row>
    <row r="438" spans="1:68" x14ac:dyDescent="0.25">
      <c r="A438" s="1">
        <v>18238</v>
      </c>
      <c r="B438" s="1">
        <v>52972403</v>
      </c>
      <c r="C438" s="1" t="s">
        <v>65</v>
      </c>
      <c r="D438" s="1" t="s">
        <v>80</v>
      </c>
      <c r="E438" s="1">
        <v>80761207</v>
      </c>
      <c r="F438" s="1" t="s">
        <v>173</v>
      </c>
      <c r="G438" s="1">
        <v>1196001</v>
      </c>
      <c r="H438" s="1" t="s">
        <v>110</v>
      </c>
      <c r="I438" s="1" t="s">
        <v>174</v>
      </c>
      <c r="J438" s="1" t="s">
        <v>175</v>
      </c>
      <c r="K438" s="2">
        <v>45334.641886574071</v>
      </c>
      <c r="L438" s="1" t="s">
        <v>182</v>
      </c>
      <c r="M438" s="1">
        <v>1</v>
      </c>
      <c r="N438" s="1" t="s">
        <v>70</v>
      </c>
      <c r="O438" s="1" t="s">
        <v>71</v>
      </c>
      <c r="P438" s="1" t="s">
        <v>177</v>
      </c>
      <c r="Q438" s="1" t="s">
        <v>73</v>
      </c>
      <c r="R438" s="1" t="s">
        <v>73</v>
      </c>
      <c r="S438" s="1">
        <v>0</v>
      </c>
      <c r="T438" s="1">
        <v>0</v>
      </c>
      <c r="U438" s="1">
        <v>0</v>
      </c>
      <c r="V438" s="1">
        <v>1300000</v>
      </c>
      <c r="W438" s="1">
        <v>420320</v>
      </c>
      <c r="X438" s="1" t="s">
        <v>73</v>
      </c>
      <c r="Y438" s="1" t="s">
        <v>89</v>
      </c>
      <c r="Z438" s="1" t="s">
        <v>2560</v>
      </c>
      <c r="AA438" s="1" t="s">
        <v>252</v>
      </c>
      <c r="AB438" s="1" t="s">
        <v>1208</v>
      </c>
      <c r="AC438" s="1"/>
      <c r="AD438" s="1"/>
      <c r="AE438" s="1" t="s">
        <v>65</v>
      </c>
      <c r="AF438" s="79">
        <v>45334</v>
      </c>
      <c r="AG438" s="1" t="s">
        <v>76</v>
      </c>
      <c r="AH438" s="79">
        <v>45340</v>
      </c>
      <c r="AI438" s="1"/>
      <c r="AJ438" s="79"/>
      <c r="AK438" s="1"/>
      <c r="AL438" s="79"/>
      <c r="AM438" s="1" t="s">
        <v>173</v>
      </c>
      <c r="AN438" s="79">
        <v>45341</v>
      </c>
      <c r="AO438" s="1" t="s">
        <v>1209</v>
      </c>
      <c r="AP438" s="1"/>
      <c r="AQ438" s="1" t="s">
        <v>89</v>
      </c>
      <c r="AR438" s="1">
        <v>1196001</v>
      </c>
      <c r="AS438" s="1" t="s">
        <v>4244</v>
      </c>
      <c r="AT438" s="1" t="s">
        <v>1812</v>
      </c>
      <c r="AU438" s="1">
        <v>1</v>
      </c>
      <c r="AV438" s="1">
        <v>0</v>
      </c>
      <c r="AW438" s="1">
        <v>1</v>
      </c>
      <c r="AX438" s="1">
        <v>6.0070115277776495</v>
      </c>
      <c r="AY438" s="1">
        <v>4.666666666666667</v>
      </c>
      <c r="AZ438" s="1" t="s">
        <v>194</v>
      </c>
      <c r="BA438" s="1">
        <v>15</v>
      </c>
      <c r="BB438" s="1">
        <v>7</v>
      </c>
      <c r="BC438" s="1">
        <v>16</v>
      </c>
      <c r="BD438" s="1">
        <v>0.66666666666666663</v>
      </c>
      <c r="BE438" s="1">
        <v>6</v>
      </c>
      <c r="BF438" s="1">
        <v>4.666666666666667</v>
      </c>
      <c r="BG438" s="1">
        <v>38</v>
      </c>
      <c r="BH438" s="1" t="s">
        <v>600</v>
      </c>
      <c r="BI438" s="1" t="b">
        <v>1</v>
      </c>
      <c r="BJ438" s="1" t="b">
        <v>1</v>
      </c>
      <c r="BK438" s="1">
        <v>6.6772802430496085</v>
      </c>
      <c r="BL438" s="1">
        <v>4.666666666666667</v>
      </c>
      <c r="BM438" s="1" t="s">
        <v>186</v>
      </c>
      <c r="BN438" s="1"/>
      <c r="BO438" s="1" t="s">
        <v>3885</v>
      </c>
      <c r="BP438" s="1" t="s">
        <v>182</v>
      </c>
    </row>
    <row r="439" spans="1:68" x14ac:dyDescent="0.25">
      <c r="A439" s="1">
        <v>18239</v>
      </c>
      <c r="B439" s="1">
        <v>52972403</v>
      </c>
      <c r="C439" s="1" t="s">
        <v>65</v>
      </c>
      <c r="D439" s="1" t="s">
        <v>1291</v>
      </c>
      <c r="E439" s="1">
        <v>80761207</v>
      </c>
      <c r="F439" s="1" t="s">
        <v>173</v>
      </c>
      <c r="G439" s="1">
        <v>1196001</v>
      </c>
      <c r="H439" s="1" t="s">
        <v>110</v>
      </c>
      <c r="I439" s="1" t="s">
        <v>174</v>
      </c>
      <c r="J439" s="1" t="s">
        <v>175</v>
      </c>
      <c r="K439" s="2">
        <v>45334.642094907409</v>
      </c>
      <c r="L439" s="1" t="s">
        <v>176</v>
      </c>
      <c r="M439" s="1">
        <v>1</v>
      </c>
      <c r="N439" s="1" t="s">
        <v>70</v>
      </c>
      <c r="O439" s="1" t="s">
        <v>71</v>
      </c>
      <c r="P439" s="1" t="s">
        <v>177</v>
      </c>
      <c r="Q439" s="1" t="s">
        <v>73</v>
      </c>
      <c r="R439" s="1" t="s">
        <v>73</v>
      </c>
      <c r="S439" s="1">
        <v>0</v>
      </c>
      <c r="T439" s="1">
        <v>0</v>
      </c>
      <c r="U439" s="1">
        <v>0</v>
      </c>
      <c r="V439" s="1">
        <v>1300000</v>
      </c>
      <c r="W439" s="1">
        <v>0</v>
      </c>
      <c r="X439" s="1" t="s">
        <v>73</v>
      </c>
      <c r="Y439" s="1" t="s">
        <v>89</v>
      </c>
      <c r="Z439" s="1" t="s">
        <v>3342</v>
      </c>
      <c r="AA439" s="1"/>
      <c r="AB439" s="1" t="s">
        <v>1080</v>
      </c>
      <c r="AC439" s="1"/>
      <c r="AD439" s="1" t="s">
        <v>76</v>
      </c>
      <c r="AE439" s="1" t="s">
        <v>65</v>
      </c>
      <c r="AF439" s="79">
        <v>45334</v>
      </c>
      <c r="AG439" s="1"/>
      <c r="AH439" s="79"/>
      <c r="AI439" s="1"/>
      <c r="AJ439" s="79"/>
      <c r="AK439" s="1"/>
      <c r="AL439" s="79"/>
      <c r="AM439" s="1"/>
      <c r="AN439" s="79"/>
      <c r="AO439" s="1" t="s">
        <v>1210</v>
      </c>
      <c r="AP439" s="1"/>
      <c r="AQ439" s="1" t="s">
        <v>89</v>
      </c>
      <c r="AR439" s="1">
        <v>1196001</v>
      </c>
      <c r="AS439" s="1" t="s">
        <v>1082</v>
      </c>
      <c r="AT439" s="1" t="s">
        <v>1812</v>
      </c>
      <c r="AU439" s="1">
        <v>1</v>
      </c>
      <c r="AV439" s="1">
        <v>0</v>
      </c>
      <c r="AW439" s="1">
        <v>1</v>
      </c>
      <c r="AX439" s="1">
        <v>0</v>
      </c>
      <c r="AY439" s="1">
        <v>0.375</v>
      </c>
      <c r="AZ439" s="1" t="s">
        <v>194</v>
      </c>
      <c r="BA439" s="1">
        <v>15</v>
      </c>
      <c r="BB439" s="1">
        <v>0</v>
      </c>
      <c r="BC439" s="1">
        <v>9</v>
      </c>
      <c r="BD439" s="1">
        <v>0.375</v>
      </c>
      <c r="BE439" s="1">
        <v>-32362</v>
      </c>
      <c r="BF439" s="1">
        <v>0.375</v>
      </c>
      <c r="BG439" s="1">
        <v>38</v>
      </c>
      <c r="BH439" s="1" t="s">
        <v>600</v>
      </c>
      <c r="BI439" s="1" t="b">
        <v>1</v>
      </c>
      <c r="BJ439" s="1" t="b">
        <v>1</v>
      </c>
      <c r="BK439" s="1">
        <v>-45334.642096099538</v>
      </c>
      <c r="BL439" s="1">
        <v>-32363.625</v>
      </c>
      <c r="BM439" s="1" t="s">
        <v>179</v>
      </c>
      <c r="BN439" s="1"/>
      <c r="BO439" s="1" t="s">
        <v>3886</v>
      </c>
      <c r="BP439" s="1" t="s">
        <v>176</v>
      </c>
    </row>
    <row r="440" spans="1:68" x14ac:dyDescent="0.25">
      <c r="A440" s="1">
        <v>18240</v>
      </c>
      <c r="B440" s="1">
        <v>52972403</v>
      </c>
      <c r="C440" s="1" t="s">
        <v>65</v>
      </c>
      <c r="D440" s="1" t="s">
        <v>80</v>
      </c>
      <c r="E440" s="1">
        <v>52272753</v>
      </c>
      <c r="F440" s="1" t="s">
        <v>149</v>
      </c>
      <c r="G440" s="1">
        <v>1060001</v>
      </c>
      <c r="H440" s="1" t="s">
        <v>110</v>
      </c>
      <c r="I440" s="1" t="s">
        <v>133</v>
      </c>
      <c r="J440" s="1" t="s">
        <v>134</v>
      </c>
      <c r="K440" s="2">
        <v>45335.483854166669</v>
      </c>
      <c r="L440" s="1" t="s">
        <v>157</v>
      </c>
      <c r="M440" s="1">
        <v>1</v>
      </c>
      <c r="N440" s="1" t="s">
        <v>70</v>
      </c>
      <c r="O440" s="1" t="s">
        <v>71</v>
      </c>
      <c r="P440" s="1" t="s">
        <v>72</v>
      </c>
      <c r="Q440" s="1" t="s">
        <v>73</v>
      </c>
      <c r="R440" s="1" t="s">
        <v>73</v>
      </c>
      <c r="S440" s="1">
        <v>0</v>
      </c>
      <c r="T440" s="1">
        <v>1211400</v>
      </c>
      <c r="U440" s="1">
        <v>0</v>
      </c>
      <c r="V440" s="1">
        <v>2959300</v>
      </c>
      <c r="W440" s="1">
        <v>0</v>
      </c>
      <c r="X440" s="1" t="s">
        <v>73</v>
      </c>
      <c r="Y440" s="1" t="s">
        <v>89</v>
      </c>
      <c r="Z440" s="1" t="s">
        <v>2561</v>
      </c>
      <c r="AA440" s="1" t="s">
        <v>1211</v>
      </c>
      <c r="AB440" s="1" t="s">
        <v>1212</v>
      </c>
      <c r="AC440" s="1"/>
      <c r="AD440" s="1"/>
      <c r="AE440" s="1" t="s">
        <v>65</v>
      </c>
      <c r="AF440" s="79">
        <v>45335</v>
      </c>
      <c r="AG440" s="1" t="s">
        <v>76</v>
      </c>
      <c r="AH440" s="79">
        <v>45340</v>
      </c>
      <c r="AI440" s="1"/>
      <c r="AJ440" s="79"/>
      <c r="AK440" s="1"/>
      <c r="AL440" s="79"/>
      <c r="AM440" s="1" t="s">
        <v>149</v>
      </c>
      <c r="AN440" s="79">
        <v>45341</v>
      </c>
      <c r="AO440" s="1" t="s">
        <v>1213</v>
      </c>
      <c r="AP440" s="1"/>
      <c r="AQ440" s="1" t="s">
        <v>93</v>
      </c>
      <c r="AR440" s="1">
        <v>1060001</v>
      </c>
      <c r="AS440" s="1" t="s">
        <v>1214</v>
      </c>
      <c r="AT440" s="1" t="s">
        <v>85</v>
      </c>
      <c r="AU440" s="1">
        <v>1</v>
      </c>
      <c r="AV440" s="1">
        <v>1</v>
      </c>
      <c r="AW440" s="1">
        <v>0</v>
      </c>
      <c r="AX440" s="1">
        <v>5.1743711458329926</v>
      </c>
      <c r="AY440" s="1">
        <v>3.7916666666666665</v>
      </c>
      <c r="AZ440" s="1" t="s">
        <v>921</v>
      </c>
      <c r="BA440" s="1">
        <v>11</v>
      </c>
      <c r="BB440" s="1">
        <v>6</v>
      </c>
      <c r="BC440" s="1">
        <v>19</v>
      </c>
      <c r="BD440" s="1">
        <v>0.79166666666666663</v>
      </c>
      <c r="BE440" s="1">
        <v>5</v>
      </c>
      <c r="BF440" s="1">
        <v>3.7916666666666665</v>
      </c>
      <c r="BG440" s="1">
        <v>37</v>
      </c>
      <c r="BH440" s="1" t="s">
        <v>600</v>
      </c>
      <c r="BI440" s="1" t="b">
        <v>1</v>
      </c>
      <c r="BJ440" s="1" t="b">
        <v>1</v>
      </c>
      <c r="BK440" s="1">
        <v>5.8037768171343487</v>
      </c>
      <c r="BL440" s="1">
        <v>3.7916666666666665</v>
      </c>
      <c r="BM440" s="1" t="s">
        <v>163</v>
      </c>
      <c r="BN440" s="1"/>
      <c r="BO440" s="1" t="s">
        <v>3887</v>
      </c>
      <c r="BP440" s="1" t="s">
        <v>157</v>
      </c>
    </row>
    <row r="441" spans="1:68" x14ac:dyDescent="0.25">
      <c r="A441" s="1">
        <v>18241</v>
      </c>
      <c r="B441" s="1">
        <v>52972403</v>
      </c>
      <c r="C441" s="1" t="s">
        <v>65</v>
      </c>
      <c r="D441" s="1" t="s">
        <v>80</v>
      </c>
      <c r="E441" s="1">
        <v>80761207</v>
      </c>
      <c r="F441" s="1" t="s">
        <v>173</v>
      </c>
      <c r="G441" s="1">
        <v>1199001</v>
      </c>
      <c r="H441" s="1" t="s">
        <v>110</v>
      </c>
      <c r="I441" s="1" t="s">
        <v>248</v>
      </c>
      <c r="J441" s="1" t="s">
        <v>249</v>
      </c>
      <c r="K441" s="2">
        <v>45335.634131944447</v>
      </c>
      <c r="L441" s="1" t="s">
        <v>689</v>
      </c>
      <c r="M441" s="1">
        <v>1</v>
      </c>
      <c r="N441" s="1" t="s">
        <v>70</v>
      </c>
      <c r="O441" s="1" t="s">
        <v>71</v>
      </c>
      <c r="P441" s="1" t="s">
        <v>177</v>
      </c>
      <c r="Q441" s="1" t="s">
        <v>73</v>
      </c>
      <c r="R441" s="1" t="s">
        <v>73</v>
      </c>
      <c r="S441" s="1">
        <v>0</v>
      </c>
      <c r="T441" s="1">
        <v>0</v>
      </c>
      <c r="U441" s="1">
        <v>0</v>
      </c>
      <c r="V441" s="1">
        <v>1300000</v>
      </c>
      <c r="W441" s="1">
        <v>320000</v>
      </c>
      <c r="X441" s="1" t="s">
        <v>73</v>
      </c>
      <c r="Y441" s="1" t="s">
        <v>89</v>
      </c>
      <c r="Z441" s="1" t="s">
        <v>2562</v>
      </c>
      <c r="AA441" s="1" t="s">
        <v>252</v>
      </c>
      <c r="AB441" s="1" t="s">
        <v>1215</v>
      </c>
      <c r="AC441" s="1"/>
      <c r="AD441" s="1"/>
      <c r="AE441" s="1" t="s">
        <v>65</v>
      </c>
      <c r="AF441" s="79">
        <v>45335</v>
      </c>
      <c r="AG441" s="1" t="s">
        <v>76</v>
      </c>
      <c r="AH441" s="79">
        <v>45340</v>
      </c>
      <c r="AI441" s="1"/>
      <c r="AJ441" s="79"/>
      <c r="AK441" s="1"/>
      <c r="AL441" s="79"/>
      <c r="AM441" s="1" t="s">
        <v>173</v>
      </c>
      <c r="AN441" s="79">
        <v>45341</v>
      </c>
      <c r="AO441" s="1" t="s">
        <v>1216</v>
      </c>
      <c r="AP441" s="1"/>
      <c r="AQ441" s="1" t="s">
        <v>3919</v>
      </c>
      <c r="AR441" s="1">
        <v>1199001</v>
      </c>
      <c r="AS441" s="1" t="s">
        <v>1217</v>
      </c>
      <c r="AT441" s="1" t="s">
        <v>85</v>
      </c>
      <c r="AU441" s="1">
        <v>1</v>
      </c>
      <c r="AV441" s="1">
        <v>1</v>
      </c>
      <c r="AW441" s="1">
        <v>0</v>
      </c>
      <c r="AX441" s="1">
        <v>5.0260089467556099</v>
      </c>
      <c r="AY441" s="1">
        <v>3.6666666666666665</v>
      </c>
      <c r="AZ441" s="1" t="s">
        <v>683</v>
      </c>
      <c r="BA441" s="1">
        <v>15</v>
      </c>
      <c r="BB441" s="1">
        <v>7</v>
      </c>
      <c r="BC441" s="1">
        <v>16</v>
      </c>
      <c r="BD441" s="1">
        <v>0.66666666666666663</v>
      </c>
      <c r="BE441" s="1">
        <v>5</v>
      </c>
      <c r="BF441" s="1">
        <v>3.6666666666666665</v>
      </c>
      <c r="BG441" s="1">
        <v>37</v>
      </c>
      <c r="BH441" s="1" t="s">
        <v>600</v>
      </c>
      <c r="BI441" s="1" t="b">
        <v>1</v>
      </c>
      <c r="BJ441" s="1" t="b">
        <v>1</v>
      </c>
      <c r="BK441" s="1">
        <v>5.684944293978333</v>
      </c>
      <c r="BL441" s="1">
        <v>3.6666666666666665</v>
      </c>
      <c r="BM441" s="1" t="s">
        <v>692</v>
      </c>
      <c r="BN441" s="1"/>
      <c r="BO441" s="1" t="s">
        <v>3888</v>
      </c>
      <c r="BP441" s="1" t="s">
        <v>689</v>
      </c>
    </row>
    <row r="442" spans="1:68" x14ac:dyDescent="0.25">
      <c r="A442" s="1">
        <v>18242</v>
      </c>
      <c r="B442" s="1">
        <v>52972403</v>
      </c>
      <c r="C442" s="1" t="s">
        <v>65</v>
      </c>
      <c r="D442" s="1" t="s">
        <v>80</v>
      </c>
      <c r="E442" s="1">
        <v>80761207</v>
      </c>
      <c r="F442" s="1" t="s">
        <v>173</v>
      </c>
      <c r="G442" s="1">
        <v>1199001</v>
      </c>
      <c r="H442" s="1" t="s">
        <v>110</v>
      </c>
      <c r="I442" s="1" t="s">
        <v>248</v>
      </c>
      <c r="J442" s="1" t="s">
        <v>249</v>
      </c>
      <c r="K442" s="2">
        <v>45335.634282407409</v>
      </c>
      <c r="L442" s="1" t="s">
        <v>693</v>
      </c>
      <c r="M442" s="1">
        <v>1</v>
      </c>
      <c r="N442" s="1" t="s">
        <v>70</v>
      </c>
      <c r="O442" s="1" t="s">
        <v>71</v>
      </c>
      <c r="P442" s="1" t="s">
        <v>177</v>
      </c>
      <c r="Q442" s="1" t="s">
        <v>73</v>
      </c>
      <c r="R442" s="1" t="s">
        <v>73</v>
      </c>
      <c r="S442" s="1">
        <v>0</v>
      </c>
      <c r="T442" s="1">
        <v>0</v>
      </c>
      <c r="U442" s="1">
        <v>0</v>
      </c>
      <c r="V442" s="1">
        <v>1300000</v>
      </c>
      <c r="W442" s="1">
        <v>0</v>
      </c>
      <c r="X442" s="1" t="s">
        <v>73</v>
      </c>
      <c r="Y442" s="1" t="s">
        <v>89</v>
      </c>
      <c r="Z442" s="1" t="s">
        <v>2563</v>
      </c>
      <c r="AA442" s="1"/>
      <c r="AB442" s="1" t="s">
        <v>1218</v>
      </c>
      <c r="AC442" s="1"/>
      <c r="AD442" s="1"/>
      <c r="AE442" s="1" t="s">
        <v>65</v>
      </c>
      <c r="AF442" s="79">
        <v>45335</v>
      </c>
      <c r="AG442" s="1" t="s">
        <v>76</v>
      </c>
      <c r="AH442" s="79">
        <v>45340</v>
      </c>
      <c r="AI442" s="1"/>
      <c r="AJ442" s="79"/>
      <c r="AK442" s="1"/>
      <c r="AL442" s="79"/>
      <c r="AM442" s="1" t="s">
        <v>173</v>
      </c>
      <c r="AN442" s="79">
        <v>45341</v>
      </c>
      <c r="AO442" s="1" t="s">
        <v>1219</v>
      </c>
      <c r="AP442" s="1"/>
      <c r="AQ442" s="1" t="s">
        <v>93</v>
      </c>
      <c r="AR442" s="1">
        <v>1199001</v>
      </c>
      <c r="AS442" s="1" t="s">
        <v>1220</v>
      </c>
      <c r="AT442" s="1" t="s">
        <v>85</v>
      </c>
      <c r="AU442" s="1">
        <v>1</v>
      </c>
      <c r="AV442" s="1">
        <v>1</v>
      </c>
      <c r="AW442" s="1">
        <v>0</v>
      </c>
      <c r="AX442" s="1">
        <v>5.0272594097186811</v>
      </c>
      <c r="AY442" s="1">
        <v>3.6666666666666665</v>
      </c>
      <c r="AZ442" s="1" t="s">
        <v>683</v>
      </c>
      <c r="BA442" s="1">
        <v>15</v>
      </c>
      <c r="BB442" s="1">
        <v>7</v>
      </c>
      <c r="BC442" s="1">
        <v>16</v>
      </c>
      <c r="BD442" s="1">
        <v>0.66666666666666663</v>
      </c>
      <c r="BE442" s="1">
        <v>5</v>
      </c>
      <c r="BF442" s="1">
        <v>3.6666666666666665</v>
      </c>
      <c r="BG442" s="1">
        <v>37</v>
      </c>
      <c r="BH442" s="1" t="s">
        <v>600</v>
      </c>
      <c r="BI442" s="1" t="b">
        <v>1</v>
      </c>
      <c r="BJ442" s="1" t="b">
        <v>1</v>
      </c>
      <c r="BK442" s="1">
        <v>5.6847126967550139</v>
      </c>
      <c r="BL442" s="1">
        <v>3.6666666666666665</v>
      </c>
      <c r="BM442" s="1" t="s">
        <v>696</v>
      </c>
      <c r="BN442" s="1"/>
      <c r="BO442" s="1" t="s">
        <v>3889</v>
      </c>
      <c r="BP442" s="1" t="s">
        <v>693</v>
      </c>
    </row>
    <row r="443" spans="1:68" x14ac:dyDescent="0.25">
      <c r="A443" s="1">
        <v>18244</v>
      </c>
      <c r="B443" s="1">
        <v>52972403</v>
      </c>
      <c r="C443" s="1" t="s">
        <v>65</v>
      </c>
      <c r="D443" s="1" t="s">
        <v>80</v>
      </c>
      <c r="E443" s="1">
        <v>80761207</v>
      </c>
      <c r="F443" s="1" t="s">
        <v>173</v>
      </c>
      <c r="G443" s="1">
        <v>1198001</v>
      </c>
      <c r="H443" s="1" t="s">
        <v>110</v>
      </c>
      <c r="I443" s="1" t="s">
        <v>397</v>
      </c>
      <c r="J443" s="1" t="s">
        <v>398</v>
      </c>
      <c r="K443" s="2">
        <v>45335.856574074074</v>
      </c>
      <c r="L443" s="1" t="s">
        <v>462</v>
      </c>
      <c r="M443" s="1">
        <v>1</v>
      </c>
      <c r="N443" s="1" t="s">
        <v>70</v>
      </c>
      <c r="O443" s="1" t="s">
        <v>71</v>
      </c>
      <c r="P443" s="1" t="s">
        <v>1221</v>
      </c>
      <c r="Q443" s="1" t="s">
        <v>73</v>
      </c>
      <c r="R443" s="1" t="s">
        <v>73</v>
      </c>
      <c r="S443" s="1">
        <v>0</v>
      </c>
      <c r="T443" s="1">
        <v>0</v>
      </c>
      <c r="U443" s="1">
        <v>0</v>
      </c>
      <c r="V443" s="1">
        <v>1300000</v>
      </c>
      <c r="W443" s="1">
        <v>325900</v>
      </c>
      <c r="X443" s="1" t="s">
        <v>73</v>
      </c>
      <c r="Y443" s="1" t="s">
        <v>89</v>
      </c>
      <c r="Z443" s="1" t="s">
        <v>3343</v>
      </c>
      <c r="AA443" s="1" t="s">
        <v>974</v>
      </c>
      <c r="AB443" s="1" t="s">
        <v>1222</v>
      </c>
      <c r="AC443" s="1"/>
      <c r="AD443" s="1"/>
      <c r="AE443" s="1" t="s">
        <v>65</v>
      </c>
      <c r="AF443" s="79">
        <v>45335</v>
      </c>
      <c r="AG443" s="1" t="s">
        <v>76</v>
      </c>
      <c r="AH443" s="79">
        <v>45340</v>
      </c>
      <c r="AI443" s="1"/>
      <c r="AJ443" s="79"/>
      <c r="AK443" s="1"/>
      <c r="AL443" s="79"/>
      <c r="AM443" s="1" t="s">
        <v>173</v>
      </c>
      <c r="AN443" s="79">
        <v>45341</v>
      </c>
      <c r="AO443" s="1" t="s">
        <v>1223</v>
      </c>
      <c r="AP443" s="1"/>
      <c r="AQ443" s="1" t="s">
        <v>93</v>
      </c>
      <c r="AR443" s="1">
        <v>1198001</v>
      </c>
      <c r="AS443" s="1" t="s">
        <v>1224</v>
      </c>
      <c r="AT443" s="1" t="s">
        <v>1812</v>
      </c>
      <c r="AU443" s="1">
        <v>1</v>
      </c>
      <c r="AV443" s="1">
        <v>0</v>
      </c>
      <c r="AW443" s="1">
        <v>1</v>
      </c>
      <c r="AX443" s="1">
        <v>4.8120266550977249</v>
      </c>
      <c r="AY443" s="1">
        <v>3.4583333333333335</v>
      </c>
      <c r="AZ443" s="1" t="s">
        <v>194</v>
      </c>
      <c r="BA443" s="1">
        <v>20</v>
      </c>
      <c r="BB443" s="1">
        <v>7</v>
      </c>
      <c r="BC443" s="1">
        <v>11</v>
      </c>
      <c r="BD443" s="1">
        <v>0.45833333333333331</v>
      </c>
      <c r="BE443" s="1">
        <v>5</v>
      </c>
      <c r="BF443" s="1">
        <v>3.4583333333333335</v>
      </c>
      <c r="BG443" s="1">
        <v>37</v>
      </c>
      <c r="BH443" s="1" t="s">
        <v>600</v>
      </c>
      <c r="BI443" s="1" t="b">
        <v>1</v>
      </c>
      <c r="BJ443" s="1" t="b">
        <v>1</v>
      </c>
      <c r="BK443" s="1">
        <v>5.4623044675972778</v>
      </c>
      <c r="BL443" s="1">
        <v>3.4583333333333335</v>
      </c>
      <c r="BM443" s="1" t="s">
        <v>467</v>
      </c>
      <c r="BN443" s="1"/>
      <c r="BO443" s="1" t="s">
        <v>3890</v>
      </c>
      <c r="BP443" s="1" t="s">
        <v>462</v>
      </c>
    </row>
    <row r="444" spans="1:68" x14ac:dyDescent="0.25">
      <c r="A444" s="1">
        <v>18245</v>
      </c>
      <c r="B444" s="1">
        <v>52972403</v>
      </c>
      <c r="C444" s="1" t="s">
        <v>65</v>
      </c>
      <c r="D444" s="1" t="s">
        <v>80</v>
      </c>
      <c r="E444" s="1">
        <v>1121861091</v>
      </c>
      <c r="F444" s="1" t="s">
        <v>87</v>
      </c>
      <c r="G444" s="1">
        <v>4842001</v>
      </c>
      <c r="H444" s="1" t="s">
        <v>67</v>
      </c>
      <c r="I444" s="1" t="s">
        <v>3344</v>
      </c>
      <c r="J444" s="1" t="s">
        <v>3345</v>
      </c>
      <c r="K444" s="2">
        <v>45338.368368055555</v>
      </c>
      <c r="L444" s="1" t="s">
        <v>3346</v>
      </c>
      <c r="M444" s="1">
        <v>1</v>
      </c>
      <c r="N444" s="1" t="s">
        <v>70</v>
      </c>
      <c r="O444" s="1" t="s">
        <v>71</v>
      </c>
      <c r="P444" s="1" t="s">
        <v>88</v>
      </c>
      <c r="Q444" s="1" t="s">
        <v>73</v>
      </c>
      <c r="R444" s="1" t="s">
        <v>73</v>
      </c>
      <c r="S444" s="1">
        <v>0</v>
      </c>
      <c r="T444" s="1">
        <v>0</v>
      </c>
      <c r="U444" s="1">
        <v>0</v>
      </c>
      <c r="V444" s="1">
        <v>1300000</v>
      </c>
      <c r="W444" s="1">
        <v>0</v>
      </c>
      <c r="X444" s="1" t="s">
        <v>73</v>
      </c>
      <c r="Y444" s="1" t="s">
        <v>89</v>
      </c>
      <c r="Z444" s="1" t="s">
        <v>3369</v>
      </c>
      <c r="AA444" s="1"/>
      <c r="AB444" s="1" t="s">
        <v>3347</v>
      </c>
      <c r="AC444" s="1"/>
      <c r="AD444" s="1"/>
      <c r="AE444" s="1" t="s">
        <v>65</v>
      </c>
      <c r="AF444" s="79">
        <v>45338</v>
      </c>
      <c r="AG444" s="1" t="s">
        <v>76</v>
      </c>
      <c r="AH444" s="79">
        <v>45340</v>
      </c>
      <c r="AI444" s="1"/>
      <c r="AJ444" s="79"/>
      <c r="AK444" s="1"/>
      <c r="AL444" s="79"/>
      <c r="AM444" s="1" t="s">
        <v>87</v>
      </c>
      <c r="AN444" s="79">
        <v>45344</v>
      </c>
      <c r="AO444" s="1" t="s">
        <v>3348</v>
      </c>
      <c r="AP444" s="1"/>
      <c r="AQ444" s="1" t="s">
        <v>93</v>
      </c>
      <c r="AR444" s="1">
        <v>4842001</v>
      </c>
      <c r="AS444" s="1" t="s">
        <v>3349</v>
      </c>
      <c r="AT444" s="1" t="s">
        <v>85</v>
      </c>
      <c r="AU444" s="1">
        <v>1</v>
      </c>
      <c r="AV444" s="1">
        <v>1</v>
      </c>
      <c r="AW444" s="1">
        <v>0</v>
      </c>
      <c r="AX444" s="1">
        <v>2.3034221875059302</v>
      </c>
      <c r="AY444" s="1">
        <v>4.125</v>
      </c>
      <c r="AZ444" s="1" t="s">
        <v>79</v>
      </c>
      <c r="BA444" s="1">
        <v>8</v>
      </c>
      <c r="BB444" s="1">
        <v>11</v>
      </c>
      <c r="BC444" s="1">
        <v>3</v>
      </c>
      <c r="BD444" s="1">
        <v>0.125</v>
      </c>
      <c r="BE444" s="1">
        <v>5</v>
      </c>
      <c r="BF444" s="1">
        <v>4.125</v>
      </c>
      <c r="BG444" s="1">
        <v>34</v>
      </c>
      <c r="BH444" s="1" t="s">
        <v>600</v>
      </c>
      <c r="BI444" s="1" t="b">
        <v>1</v>
      </c>
      <c r="BJ444" s="1" t="b">
        <v>1</v>
      </c>
      <c r="BK444" s="1">
        <v>6.0957271296356339</v>
      </c>
      <c r="BL444" s="1">
        <v>4.125</v>
      </c>
      <c r="BM444" s="1" t="s">
        <v>3350</v>
      </c>
      <c r="BN444" s="1"/>
      <c r="BO444" s="1" t="s">
        <v>3891</v>
      </c>
      <c r="BP444" s="1" t="s">
        <v>3346</v>
      </c>
    </row>
    <row r="445" spans="1:68" x14ac:dyDescent="0.25">
      <c r="A445" s="1">
        <v>18246</v>
      </c>
      <c r="B445" s="1">
        <v>52972403</v>
      </c>
      <c r="C445" s="1" t="s">
        <v>65</v>
      </c>
      <c r="D445" s="1" t="s">
        <v>1322</v>
      </c>
      <c r="E445" s="1">
        <v>52272753</v>
      </c>
      <c r="F445" s="1" t="s">
        <v>149</v>
      </c>
      <c r="G445" s="1">
        <v>1512001</v>
      </c>
      <c r="H445" s="1" t="s">
        <v>110</v>
      </c>
      <c r="I445" s="1" t="s">
        <v>111</v>
      </c>
      <c r="J445" s="1" t="s">
        <v>112</v>
      </c>
      <c r="K445" s="2">
        <v>45338.370763888888</v>
      </c>
      <c r="L445" s="1" t="s">
        <v>113</v>
      </c>
      <c r="M445" s="1">
        <v>1</v>
      </c>
      <c r="N445" s="1" t="s">
        <v>70</v>
      </c>
      <c r="O445" s="1" t="s">
        <v>71</v>
      </c>
      <c r="P445" s="1" t="s">
        <v>72</v>
      </c>
      <c r="Q445" s="1" t="s">
        <v>73</v>
      </c>
      <c r="R445" s="1" t="s">
        <v>73</v>
      </c>
      <c r="S445" s="1">
        <v>0</v>
      </c>
      <c r="T445" s="1">
        <v>548300</v>
      </c>
      <c r="U445" s="1">
        <v>0</v>
      </c>
      <c r="V445" s="1">
        <v>1341900</v>
      </c>
      <c r="W445" s="1">
        <v>0</v>
      </c>
      <c r="X445" s="1" t="s">
        <v>73</v>
      </c>
      <c r="Y445" s="1" t="s">
        <v>89</v>
      </c>
      <c r="Z445" s="1" t="s">
        <v>3351</v>
      </c>
      <c r="AA445" s="1" t="s">
        <v>115</v>
      </c>
      <c r="AB445" s="1" t="s">
        <v>3352</v>
      </c>
      <c r="AC445" s="1" t="s">
        <v>149</v>
      </c>
      <c r="AD445" s="1"/>
      <c r="AE445" s="1" t="s">
        <v>65</v>
      </c>
      <c r="AF445" s="79">
        <v>45338</v>
      </c>
      <c r="AG445" s="1" t="s">
        <v>76</v>
      </c>
      <c r="AH445" s="79">
        <v>45340</v>
      </c>
      <c r="AI445" s="1"/>
      <c r="AJ445" s="79"/>
      <c r="AK445" s="1"/>
      <c r="AL445" s="79"/>
      <c r="AM445" s="1"/>
      <c r="AN445" s="79"/>
      <c r="AO445" s="1" t="s">
        <v>3353</v>
      </c>
      <c r="AP445" s="1" t="s">
        <v>3354</v>
      </c>
      <c r="AQ445" s="1" t="s">
        <v>93</v>
      </c>
      <c r="AR445" s="1">
        <v>1512001</v>
      </c>
      <c r="AS445" s="1" t="s">
        <v>3355</v>
      </c>
      <c r="AT445" s="1" t="s">
        <v>1812</v>
      </c>
      <c r="AU445" s="1">
        <v>1</v>
      </c>
      <c r="AV445" s="1">
        <v>0</v>
      </c>
      <c r="AW445" s="1">
        <v>1</v>
      </c>
      <c r="AX445" s="1">
        <v>2.3035116898172419</v>
      </c>
      <c r="AY445" s="1">
        <v>0.66666666666666663</v>
      </c>
      <c r="AZ445" s="1" t="s">
        <v>3951</v>
      </c>
      <c r="BA445" s="1">
        <v>8</v>
      </c>
      <c r="BB445" s="1">
        <v>0</v>
      </c>
      <c r="BC445" s="1">
        <v>16</v>
      </c>
      <c r="BD445" s="1">
        <v>0.66666666666666663</v>
      </c>
      <c r="BE445" s="1">
        <v>-32366</v>
      </c>
      <c r="BF445" s="1">
        <v>0.66666666666666663</v>
      </c>
      <c r="BG445" s="1">
        <v>34</v>
      </c>
      <c r="BH445" s="1" t="s">
        <v>600</v>
      </c>
      <c r="BI445" s="1" t="b">
        <v>1</v>
      </c>
      <c r="BJ445" s="1" t="b">
        <v>1</v>
      </c>
      <c r="BK445" s="1">
        <v>-45338.370770370369</v>
      </c>
      <c r="BL445" s="1">
        <v>-32367.333333333332</v>
      </c>
      <c r="BM445" s="1" t="s">
        <v>120</v>
      </c>
      <c r="BN445" s="1"/>
      <c r="BO445" s="1" t="s">
        <v>3892</v>
      </c>
      <c r="BP445" s="1" t="s">
        <v>113</v>
      </c>
    </row>
    <row r="446" spans="1:68" x14ac:dyDescent="0.25">
      <c r="A446" s="1">
        <v>18247</v>
      </c>
      <c r="B446" s="1">
        <v>52972403</v>
      </c>
      <c r="C446" s="1" t="s">
        <v>65</v>
      </c>
      <c r="D446" s="1" t="s">
        <v>80</v>
      </c>
      <c r="E446" s="1">
        <v>1010233555</v>
      </c>
      <c r="F446" s="1" t="s">
        <v>300</v>
      </c>
      <c r="G446" s="1">
        <v>4861001</v>
      </c>
      <c r="H446" s="1" t="s">
        <v>67</v>
      </c>
      <c r="I446" s="1" t="s">
        <v>296</v>
      </c>
      <c r="J446" s="1" t="s">
        <v>297</v>
      </c>
      <c r="K446" s="2">
        <v>45338.454953703702</v>
      </c>
      <c r="L446" s="1" t="s">
        <v>217</v>
      </c>
      <c r="M446" s="1">
        <v>1</v>
      </c>
      <c r="N446" s="1" t="s">
        <v>70</v>
      </c>
      <c r="O446" s="1" t="s">
        <v>71</v>
      </c>
      <c r="P446" s="1" t="s">
        <v>72</v>
      </c>
      <c r="Q446" s="1" t="s">
        <v>73</v>
      </c>
      <c r="R446" s="1" t="s">
        <v>73</v>
      </c>
      <c r="S446" s="1">
        <v>0</v>
      </c>
      <c r="T446" s="1">
        <v>0</v>
      </c>
      <c r="U446" s="1">
        <v>0</v>
      </c>
      <c r="V446" s="1">
        <v>2644825</v>
      </c>
      <c r="W446" s="1">
        <v>0</v>
      </c>
      <c r="X446" s="1" t="s">
        <v>73</v>
      </c>
      <c r="Y446" s="1" t="s">
        <v>89</v>
      </c>
      <c r="Z446" s="1" t="s">
        <v>2564</v>
      </c>
      <c r="AA446" s="1" t="s">
        <v>2565</v>
      </c>
      <c r="AB446" s="1" t="s">
        <v>330</v>
      </c>
      <c r="AC446" s="1"/>
      <c r="AD446" s="1"/>
      <c r="AE446" s="1" t="s">
        <v>65</v>
      </c>
      <c r="AF446" s="79">
        <v>45338</v>
      </c>
      <c r="AG446" s="1" t="s">
        <v>76</v>
      </c>
      <c r="AH446" s="79">
        <v>45340</v>
      </c>
      <c r="AI446" s="1"/>
      <c r="AJ446" s="79"/>
      <c r="AK446" s="1"/>
      <c r="AL446" s="79"/>
      <c r="AM446" s="1" t="s">
        <v>300</v>
      </c>
      <c r="AN446" s="79">
        <v>45340</v>
      </c>
      <c r="AO446" s="1" t="s">
        <v>2566</v>
      </c>
      <c r="AP446" s="1"/>
      <c r="AQ446" s="1" t="s">
        <v>93</v>
      </c>
      <c r="AR446" s="1">
        <v>4861001</v>
      </c>
      <c r="AS446" s="1" t="s">
        <v>2229</v>
      </c>
      <c r="AT446" s="1" t="s">
        <v>85</v>
      </c>
      <c r="AU446" s="1">
        <v>1</v>
      </c>
      <c r="AV446" s="1">
        <v>1</v>
      </c>
      <c r="AW446" s="1">
        <v>0</v>
      </c>
      <c r="AX446" s="1">
        <v>2.2233388888853369</v>
      </c>
      <c r="AY446" s="1">
        <v>0.29166666666666669</v>
      </c>
      <c r="AZ446" s="1" t="s">
        <v>2567</v>
      </c>
      <c r="BA446" s="1">
        <v>10</v>
      </c>
      <c r="BB446" s="1">
        <v>17</v>
      </c>
      <c r="BC446" s="1">
        <v>7</v>
      </c>
      <c r="BD446" s="1">
        <v>0.29166666666666669</v>
      </c>
      <c r="BE446" s="1">
        <v>1</v>
      </c>
      <c r="BF446" s="1">
        <v>0.29166666666666669</v>
      </c>
      <c r="BG446" s="1">
        <v>34</v>
      </c>
      <c r="BH446" s="1" t="s">
        <v>600</v>
      </c>
      <c r="BI446" s="1" t="b">
        <v>1</v>
      </c>
      <c r="BJ446" s="1" t="b">
        <v>1</v>
      </c>
      <c r="BK446" s="1">
        <v>2.2800947916621226</v>
      </c>
      <c r="BL446" s="1">
        <v>0.29166666666666669</v>
      </c>
      <c r="BM446" s="1" t="s">
        <v>302</v>
      </c>
      <c r="BN446" s="1"/>
      <c r="BO446" s="1" t="s">
        <v>3893</v>
      </c>
      <c r="BP446" s="1" t="s">
        <v>217</v>
      </c>
    </row>
    <row r="447" spans="1:68" x14ac:dyDescent="0.25">
      <c r="A447" s="1">
        <v>18249</v>
      </c>
      <c r="B447" s="1">
        <v>52972403</v>
      </c>
      <c r="C447" s="1" t="s">
        <v>65</v>
      </c>
      <c r="D447" s="1" t="s">
        <v>80</v>
      </c>
      <c r="E447" s="1">
        <v>1121861091</v>
      </c>
      <c r="F447" s="1" t="s">
        <v>87</v>
      </c>
      <c r="G447" s="1">
        <v>4842001</v>
      </c>
      <c r="H447" s="1" t="s">
        <v>67</v>
      </c>
      <c r="I447" s="1" t="s">
        <v>3344</v>
      </c>
      <c r="J447" s="1" t="s">
        <v>3345</v>
      </c>
      <c r="K447" s="2">
        <v>45338.71875</v>
      </c>
      <c r="L447" s="1" t="s">
        <v>82</v>
      </c>
      <c r="M447" s="1">
        <v>1</v>
      </c>
      <c r="N447" s="1" t="s">
        <v>70</v>
      </c>
      <c r="O447" s="1" t="s">
        <v>71</v>
      </c>
      <c r="P447" s="1" t="s">
        <v>88</v>
      </c>
      <c r="Q447" s="1" t="s">
        <v>73</v>
      </c>
      <c r="R447" s="1" t="s">
        <v>73</v>
      </c>
      <c r="S447" s="1">
        <v>0</v>
      </c>
      <c r="T447" s="1">
        <v>0</v>
      </c>
      <c r="U447" s="1">
        <v>0</v>
      </c>
      <c r="V447" s="1">
        <v>1300000</v>
      </c>
      <c r="W447" s="1">
        <v>0</v>
      </c>
      <c r="X447" s="1" t="s">
        <v>73</v>
      </c>
      <c r="Y447" s="1" t="s">
        <v>89</v>
      </c>
      <c r="Z447" s="1" t="s">
        <v>3370</v>
      </c>
      <c r="AA447" s="1"/>
      <c r="AB447" s="1" t="s">
        <v>3356</v>
      </c>
      <c r="AC447" s="1"/>
      <c r="AD447" s="1"/>
      <c r="AE447" s="1" t="s">
        <v>65</v>
      </c>
      <c r="AF447" s="79">
        <v>45338</v>
      </c>
      <c r="AG447" s="1" t="s">
        <v>76</v>
      </c>
      <c r="AH447" s="79">
        <v>45340</v>
      </c>
      <c r="AI447" s="1"/>
      <c r="AJ447" s="79"/>
      <c r="AK447" s="1"/>
      <c r="AL447" s="79"/>
      <c r="AM447" s="1" t="s">
        <v>87</v>
      </c>
      <c r="AN447" s="79">
        <v>45344</v>
      </c>
      <c r="AO447" s="1" t="s">
        <v>3357</v>
      </c>
      <c r="AP447" s="1"/>
      <c r="AQ447" s="1" t="s">
        <v>93</v>
      </c>
      <c r="AR447" s="1">
        <v>4842001</v>
      </c>
      <c r="AS447" s="1" t="s">
        <v>3894</v>
      </c>
      <c r="AT447" s="1" t="s">
        <v>85</v>
      </c>
      <c r="AU447" s="1">
        <v>1</v>
      </c>
      <c r="AV447" s="1">
        <v>1</v>
      </c>
      <c r="AW447" s="1">
        <v>0</v>
      </c>
      <c r="AX447" s="1">
        <v>1.9627214583306341</v>
      </c>
      <c r="AY447" s="1">
        <v>3.75</v>
      </c>
      <c r="AZ447" s="1" t="s">
        <v>79</v>
      </c>
      <c r="BA447" s="1">
        <v>17</v>
      </c>
      <c r="BB447" s="1">
        <v>11</v>
      </c>
      <c r="BC447" s="1">
        <v>18</v>
      </c>
      <c r="BD447" s="1">
        <v>0.75</v>
      </c>
      <c r="BE447" s="1">
        <v>5</v>
      </c>
      <c r="BF447" s="1">
        <v>3.75</v>
      </c>
      <c r="BG447" s="1">
        <v>34</v>
      </c>
      <c r="BH447" s="1" t="s">
        <v>600</v>
      </c>
      <c r="BI447" s="1" t="b">
        <v>1</v>
      </c>
      <c r="BJ447" s="1" t="b">
        <v>1</v>
      </c>
      <c r="BK447" s="1">
        <v>5.7451425578692579</v>
      </c>
      <c r="BL447" s="1">
        <v>3.75</v>
      </c>
      <c r="BM447" s="1" t="s">
        <v>3358</v>
      </c>
      <c r="BN447" s="1"/>
      <c r="BO447" s="1" t="s">
        <v>3895</v>
      </c>
      <c r="BP447" s="1" t="s">
        <v>82</v>
      </c>
    </row>
    <row r="448" spans="1:68" x14ac:dyDescent="0.25">
      <c r="A448" s="1">
        <v>18250</v>
      </c>
      <c r="B448" s="1">
        <v>52972403</v>
      </c>
      <c r="C448" s="1" t="s">
        <v>65</v>
      </c>
      <c r="D448" s="1" t="s">
        <v>1322</v>
      </c>
      <c r="E448" s="1">
        <v>51949366</v>
      </c>
      <c r="F448" s="1" t="s">
        <v>3374</v>
      </c>
      <c r="G448" s="1">
        <v>1056001</v>
      </c>
      <c r="H448" s="1" t="s">
        <v>110</v>
      </c>
      <c r="I448" s="1" t="s">
        <v>133</v>
      </c>
      <c r="J448" s="1" t="s">
        <v>140</v>
      </c>
      <c r="K448" s="2">
        <v>45341.424062500002</v>
      </c>
      <c r="L448" s="1" t="s">
        <v>153</v>
      </c>
      <c r="M448" s="1">
        <v>1</v>
      </c>
      <c r="N448" s="1" t="s">
        <v>70</v>
      </c>
      <c r="O448" s="1" t="s">
        <v>71</v>
      </c>
      <c r="P448" s="1" t="s">
        <v>72</v>
      </c>
      <c r="Q448" s="1" t="s">
        <v>73</v>
      </c>
      <c r="R448" s="1" t="s">
        <v>73</v>
      </c>
      <c r="S448" s="1">
        <v>0</v>
      </c>
      <c r="T448" s="1">
        <v>663000</v>
      </c>
      <c r="U448" s="1">
        <v>0</v>
      </c>
      <c r="V448" s="1">
        <v>1617300</v>
      </c>
      <c r="W448" s="1">
        <v>0</v>
      </c>
      <c r="X448" s="1" t="s">
        <v>73</v>
      </c>
      <c r="Y448" s="1" t="s">
        <v>89</v>
      </c>
      <c r="Z448" s="1" t="s">
        <v>1253</v>
      </c>
      <c r="AA448" s="1" t="s">
        <v>136</v>
      </c>
      <c r="AB448" s="1" t="s">
        <v>3359</v>
      </c>
      <c r="AC448" s="1"/>
      <c r="AD448" s="1"/>
      <c r="AE448" s="1" t="s">
        <v>65</v>
      </c>
      <c r="AF448" s="79">
        <v>45341</v>
      </c>
      <c r="AG448" s="1" t="s">
        <v>76</v>
      </c>
      <c r="AH448" s="79">
        <v>45343</v>
      </c>
      <c r="AI448" s="1"/>
      <c r="AJ448" s="79"/>
      <c r="AK448" s="1"/>
      <c r="AL448" s="79"/>
      <c r="AM448" s="1"/>
      <c r="AN448" s="79"/>
      <c r="AO448" s="1" t="s">
        <v>3360</v>
      </c>
      <c r="AP448" s="1"/>
      <c r="AQ448" s="1" t="s">
        <v>93</v>
      </c>
      <c r="AR448" s="1">
        <v>1056001</v>
      </c>
      <c r="AS448" s="1" t="s">
        <v>3361</v>
      </c>
      <c r="AT448" s="1" t="s">
        <v>1812</v>
      </c>
      <c r="AU448" s="1">
        <v>1</v>
      </c>
      <c r="AV448" s="1">
        <v>0</v>
      </c>
      <c r="AW448" s="1">
        <v>1</v>
      </c>
      <c r="AX448" s="1">
        <v>1.9223720717563992</v>
      </c>
      <c r="AY448" s="1">
        <v>0.58333333333333337</v>
      </c>
      <c r="AZ448" s="1" t="s">
        <v>437</v>
      </c>
      <c r="BA448" s="1">
        <v>10</v>
      </c>
      <c r="BB448" s="1">
        <v>0</v>
      </c>
      <c r="BC448" s="1">
        <v>14</v>
      </c>
      <c r="BD448" s="1">
        <v>0.58333333333333337</v>
      </c>
      <c r="BE448" s="1">
        <v>-32367</v>
      </c>
      <c r="BF448" s="1">
        <v>0.58333333333333337</v>
      </c>
      <c r="BG448" s="1">
        <v>33</v>
      </c>
      <c r="BH448" s="1" t="s">
        <v>600</v>
      </c>
      <c r="BI448" s="1" t="b">
        <v>1</v>
      </c>
      <c r="BJ448" s="1" t="b">
        <v>1</v>
      </c>
      <c r="BK448" s="1">
        <v>-45341.424068437504</v>
      </c>
      <c r="BL448" s="1">
        <v>-32368.416666666668</v>
      </c>
      <c r="BM448" s="1" t="s">
        <v>156</v>
      </c>
      <c r="BN448" s="1"/>
      <c r="BO448" s="1" t="s">
        <v>3896</v>
      </c>
      <c r="BP448" s="1" t="s">
        <v>153</v>
      </c>
    </row>
    <row r="449" spans="1:68" x14ac:dyDescent="0.25">
      <c r="A449" s="1">
        <v>18251</v>
      </c>
      <c r="B449" s="1">
        <v>52972403</v>
      </c>
      <c r="C449" s="1" t="s">
        <v>65</v>
      </c>
      <c r="D449" s="1" t="s">
        <v>1291</v>
      </c>
      <c r="E449" s="1">
        <v>52272753</v>
      </c>
      <c r="F449" s="1" t="s">
        <v>149</v>
      </c>
      <c r="G449" s="1">
        <v>1200001</v>
      </c>
      <c r="H449" s="1" t="s">
        <v>110</v>
      </c>
      <c r="I449" s="1" t="s">
        <v>259</v>
      </c>
      <c r="J449" s="1" t="s">
        <v>948</v>
      </c>
      <c r="K449" s="2">
        <v>45341.69321759259</v>
      </c>
      <c r="L449" s="1" t="s">
        <v>572</v>
      </c>
      <c r="M449" s="1">
        <v>1</v>
      </c>
      <c r="N449" s="1" t="s">
        <v>70</v>
      </c>
      <c r="O449" s="1" t="s">
        <v>71</v>
      </c>
      <c r="P449" s="1" t="s">
        <v>177</v>
      </c>
      <c r="Q449" s="1" t="s">
        <v>73</v>
      </c>
      <c r="R449" s="1" t="s">
        <v>73</v>
      </c>
      <c r="S449" s="1">
        <v>0</v>
      </c>
      <c r="T449" s="1">
        <v>0</v>
      </c>
      <c r="U449" s="1">
        <v>0</v>
      </c>
      <c r="V449" s="1">
        <v>1300000</v>
      </c>
      <c r="W449" s="1">
        <v>0</v>
      </c>
      <c r="X449" s="1" t="s">
        <v>73</v>
      </c>
      <c r="Y449" s="1" t="s">
        <v>89</v>
      </c>
      <c r="Z449" s="1" t="s">
        <v>3362</v>
      </c>
      <c r="AA449" s="1" t="s">
        <v>252</v>
      </c>
      <c r="AB449" s="1" t="s">
        <v>3363</v>
      </c>
      <c r="AC449" s="1"/>
      <c r="AD449" s="1" t="s">
        <v>76</v>
      </c>
      <c r="AE449" s="1" t="s">
        <v>65</v>
      </c>
      <c r="AF449" s="79">
        <v>45341</v>
      </c>
      <c r="AG449" s="1"/>
      <c r="AH449" s="79"/>
      <c r="AI449" s="1"/>
      <c r="AJ449" s="79"/>
      <c r="AK449" s="1"/>
      <c r="AL449" s="79"/>
      <c r="AM449" s="1"/>
      <c r="AN449" s="79"/>
      <c r="AO449" s="1" t="s">
        <v>3364</v>
      </c>
      <c r="AP449" s="1"/>
      <c r="AQ449" s="1" t="s">
        <v>93</v>
      </c>
      <c r="AR449" s="1">
        <v>1200001</v>
      </c>
      <c r="AS449" s="1" t="s">
        <v>4245</v>
      </c>
      <c r="AT449" s="1" t="s">
        <v>1812</v>
      </c>
      <c r="AU449" s="1">
        <v>1</v>
      </c>
      <c r="AV449" s="1">
        <v>0</v>
      </c>
      <c r="AW449" s="1">
        <v>1</v>
      </c>
      <c r="AX449" s="1">
        <v>0</v>
      </c>
      <c r="AY449" s="1">
        <v>0.33333333333333331</v>
      </c>
      <c r="AZ449" s="1" t="s">
        <v>194</v>
      </c>
      <c r="BA449" s="1">
        <v>16</v>
      </c>
      <c r="BB449" s="1">
        <v>0</v>
      </c>
      <c r="BC449" s="1">
        <v>8</v>
      </c>
      <c r="BD449" s="1">
        <v>0.33333333333333331</v>
      </c>
      <c r="BE449" s="1">
        <v>-32367</v>
      </c>
      <c r="BF449" s="1">
        <v>0.33333333333333331</v>
      </c>
      <c r="BG449" s="1">
        <v>33</v>
      </c>
      <c r="BH449" s="1" t="s">
        <v>600</v>
      </c>
      <c r="BI449" s="1" t="b">
        <v>1</v>
      </c>
      <c r="BJ449" s="1" t="b">
        <v>1</v>
      </c>
      <c r="BK449" s="1">
        <v>-45341.693229548611</v>
      </c>
      <c r="BL449" s="1">
        <v>-32368.666666666668</v>
      </c>
      <c r="BM449" s="1" t="s">
        <v>576</v>
      </c>
      <c r="BN449" s="1"/>
      <c r="BO449" s="1" t="s">
        <v>3897</v>
      </c>
      <c r="BP449" s="1" t="s">
        <v>572</v>
      </c>
    </row>
    <row r="450" spans="1:68" x14ac:dyDescent="0.25">
      <c r="A450" s="1">
        <v>18252</v>
      </c>
      <c r="B450" s="1">
        <v>52972403</v>
      </c>
      <c r="C450" s="1" t="s">
        <v>65</v>
      </c>
      <c r="D450" s="1" t="s">
        <v>80</v>
      </c>
      <c r="E450" s="1">
        <v>52272753</v>
      </c>
      <c r="F450" s="1" t="s">
        <v>149</v>
      </c>
      <c r="G450" s="1">
        <v>1200001</v>
      </c>
      <c r="H450" s="1" t="s">
        <v>110</v>
      </c>
      <c r="I450" s="1" t="s">
        <v>259</v>
      </c>
      <c r="J450" s="1" t="s">
        <v>948</v>
      </c>
      <c r="K450" s="2">
        <v>45341.693252314813</v>
      </c>
      <c r="L450" s="1" t="s">
        <v>572</v>
      </c>
      <c r="M450" s="1">
        <v>1</v>
      </c>
      <c r="N450" s="1" t="s">
        <v>70</v>
      </c>
      <c r="O450" s="1" t="s">
        <v>71</v>
      </c>
      <c r="P450" s="1" t="s">
        <v>177</v>
      </c>
      <c r="Q450" s="1" t="s">
        <v>73</v>
      </c>
      <c r="R450" s="1" t="s">
        <v>73</v>
      </c>
      <c r="S450" s="1">
        <v>0</v>
      </c>
      <c r="T450" s="1">
        <v>0</v>
      </c>
      <c r="U450" s="1">
        <v>0</v>
      </c>
      <c r="V450" s="1">
        <v>1300000</v>
      </c>
      <c r="W450" s="1">
        <v>0</v>
      </c>
      <c r="X450" s="1" t="s">
        <v>73</v>
      </c>
      <c r="Y450" s="1" t="s">
        <v>89</v>
      </c>
      <c r="Z450" s="1" t="s">
        <v>3371</v>
      </c>
      <c r="AA450" s="1" t="s">
        <v>252</v>
      </c>
      <c r="AB450" s="1" t="s">
        <v>3365</v>
      </c>
      <c r="AC450" s="1"/>
      <c r="AD450" s="1"/>
      <c r="AE450" s="1" t="s">
        <v>65</v>
      </c>
      <c r="AF450" s="79">
        <v>45341</v>
      </c>
      <c r="AG450" s="1" t="s">
        <v>76</v>
      </c>
      <c r="AH450" s="79">
        <v>45343</v>
      </c>
      <c r="AI450" s="1"/>
      <c r="AJ450" s="79"/>
      <c r="AK450" s="1"/>
      <c r="AL450" s="79"/>
      <c r="AM450" s="1" t="s">
        <v>149</v>
      </c>
      <c r="AN450" s="79">
        <v>45344</v>
      </c>
      <c r="AO450" s="1" t="s">
        <v>3366</v>
      </c>
      <c r="AP450" s="1"/>
      <c r="AQ450" s="1" t="s">
        <v>93</v>
      </c>
      <c r="AR450" s="1">
        <v>1200001</v>
      </c>
      <c r="AS450" s="1" t="s">
        <v>3367</v>
      </c>
      <c r="AT450" s="1" t="s">
        <v>1812</v>
      </c>
      <c r="AU450" s="1">
        <v>1</v>
      </c>
      <c r="AV450" s="1">
        <v>0</v>
      </c>
      <c r="AW450" s="1">
        <v>1</v>
      </c>
      <c r="AX450" s="1">
        <v>1.6576601041670074</v>
      </c>
      <c r="AY450" s="1">
        <v>3.0416666666666665</v>
      </c>
      <c r="AZ450" s="1" t="s">
        <v>194</v>
      </c>
      <c r="BA450" s="1">
        <v>16</v>
      </c>
      <c r="BB450" s="1">
        <v>17</v>
      </c>
      <c r="BC450" s="1">
        <v>1</v>
      </c>
      <c r="BD450" s="1">
        <v>4.1666666666666664E-2</v>
      </c>
      <c r="BE450" s="1">
        <v>4</v>
      </c>
      <c r="BF450" s="1">
        <v>3.0416666666666665</v>
      </c>
      <c r="BG450" s="1">
        <v>33</v>
      </c>
      <c r="BH450" s="1" t="s">
        <v>600</v>
      </c>
      <c r="BI450" s="1" t="b">
        <v>1</v>
      </c>
      <c r="BJ450" s="1" t="b">
        <v>1</v>
      </c>
      <c r="BK450" s="1">
        <v>3.0272579050943023</v>
      </c>
      <c r="BL450" s="1">
        <v>3.0416666666666665</v>
      </c>
      <c r="BM450" s="1" t="s">
        <v>576</v>
      </c>
      <c r="BN450" s="1"/>
      <c r="BO450" s="1" t="s">
        <v>3898</v>
      </c>
      <c r="BP450" s="1" t="s">
        <v>572</v>
      </c>
    </row>
    <row r="451" spans="1:68" x14ac:dyDescent="0.25">
      <c r="A451" s="1">
        <v>18254</v>
      </c>
      <c r="B451" s="1">
        <v>52972403</v>
      </c>
      <c r="C451" s="1" t="s">
        <v>65</v>
      </c>
      <c r="D451" s="1" t="s">
        <v>80</v>
      </c>
      <c r="E451" s="1">
        <v>80761207</v>
      </c>
      <c r="F451" s="1" t="s">
        <v>173</v>
      </c>
      <c r="G451" s="1">
        <v>1224001</v>
      </c>
      <c r="H451" s="1" t="s">
        <v>110</v>
      </c>
      <c r="I451" s="1" t="s">
        <v>1010</v>
      </c>
      <c r="J451" s="1" t="s">
        <v>1011</v>
      </c>
      <c r="K451" s="2">
        <v>45345.422349537039</v>
      </c>
      <c r="L451" s="1" t="s">
        <v>1077</v>
      </c>
      <c r="M451" s="1">
        <v>1</v>
      </c>
      <c r="N451" s="1" t="s">
        <v>1012</v>
      </c>
      <c r="O451" s="1" t="s">
        <v>915</v>
      </c>
      <c r="P451" s="1" t="s">
        <v>177</v>
      </c>
      <c r="Q451" s="1" t="s">
        <v>73</v>
      </c>
      <c r="R451" s="1" t="s">
        <v>73</v>
      </c>
      <c r="S451" s="1">
        <v>15083</v>
      </c>
      <c r="T451" s="1">
        <v>0</v>
      </c>
      <c r="U451" s="1">
        <v>0</v>
      </c>
      <c r="V451" s="1">
        <v>1413800</v>
      </c>
      <c r="W451" s="1">
        <v>578400</v>
      </c>
      <c r="X451" s="1" t="s">
        <v>73</v>
      </c>
      <c r="Y451" s="1" t="s">
        <v>74</v>
      </c>
      <c r="Z451" s="1" t="s">
        <v>3372</v>
      </c>
      <c r="AA451" s="1" t="s">
        <v>1140</v>
      </c>
      <c r="AB451" s="1" t="s">
        <v>75</v>
      </c>
      <c r="AC451" s="1"/>
      <c r="AD451" s="1"/>
      <c r="AE451" s="1" t="s">
        <v>65</v>
      </c>
      <c r="AF451" s="79">
        <v>45345</v>
      </c>
      <c r="AG451" s="1" t="s">
        <v>76</v>
      </c>
      <c r="AH451" s="79">
        <v>45348</v>
      </c>
      <c r="AI451" s="1" t="s">
        <v>173</v>
      </c>
      <c r="AJ451" s="79">
        <v>45348</v>
      </c>
      <c r="AK451" s="1"/>
      <c r="AL451" s="79"/>
      <c r="AM451" s="1" t="s">
        <v>173</v>
      </c>
      <c r="AN451" s="79">
        <v>45348</v>
      </c>
      <c r="AO451" s="1" t="s">
        <v>3373</v>
      </c>
      <c r="AP451" s="1"/>
      <c r="AQ451" s="1" t="s">
        <v>1014</v>
      </c>
      <c r="AR451" s="1">
        <v>1224001</v>
      </c>
      <c r="AS451" s="1">
        <v>0</v>
      </c>
      <c r="AT451" s="1" t="s">
        <v>85</v>
      </c>
      <c r="AU451" s="1">
        <v>1</v>
      </c>
      <c r="AV451" s="1">
        <v>1</v>
      </c>
      <c r="AW451" s="1">
        <v>0</v>
      </c>
      <c r="AX451" s="1">
        <v>2.926300312501553</v>
      </c>
      <c r="AY451" s="1">
        <v>0.91666666666666663</v>
      </c>
      <c r="AZ451" s="1" t="s">
        <v>683</v>
      </c>
      <c r="BA451" s="1">
        <v>10</v>
      </c>
      <c r="BB451" s="1">
        <v>8</v>
      </c>
      <c r="BC451" s="1">
        <v>22</v>
      </c>
      <c r="BD451" s="1">
        <v>0.91666666666666663</v>
      </c>
      <c r="BE451" s="1">
        <v>2</v>
      </c>
      <c r="BF451" s="1">
        <v>0.91666666666666663</v>
      </c>
      <c r="BG451" s="1">
        <v>29</v>
      </c>
      <c r="BH451" s="1" t="s">
        <v>600</v>
      </c>
      <c r="BI451" s="1" t="b">
        <v>1</v>
      </c>
      <c r="BJ451" s="1" t="b">
        <v>1</v>
      </c>
      <c r="BK451" s="1">
        <v>2.9272837615717435</v>
      </c>
      <c r="BL451" s="1">
        <v>0.91666666666666663</v>
      </c>
      <c r="BM451" s="1" t="s">
        <v>1079</v>
      </c>
      <c r="BN451" s="1"/>
      <c r="BO451" s="1" t="s">
        <v>3899</v>
      </c>
      <c r="BP451" s="1" t="s">
        <v>1077</v>
      </c>
    </row>
    <row r="452" spans="1:68" x14ac:dyDescent="0.25">
      <c r="A452" s="1">
        <v>18255</v>
      </c>
      <c r="B452" s="1">
        <v>52972403</v>
      </c>
      <c r="C452" s="1" t="s">
        <v>65</v>
      </c>
      <c r="D452" s="1" t="s">
        <v>1291</v>
      </c>
      <c r="E452" s="1"/>
      <c r="F452" s="1"/>
      <c r="G452" s="1">
        <v>4343007</v>
      </c>
      <c r="H452" s="1" t="s">
        <v>67</v>
      </c>
      <c r="I452" s="1" t="s">
        <v>273</v>
      </c>
      <c r="J452" s="1" t="s">
        <v>274</v>
      </c>
      <c r="K452" s="2">
        <v>45345.55537037037</v>
      </c>
      <c r="L452" s="1" t="s">
        <v>82</v>
      </c>
      <c r="M452" s="1">
        <v>1</v>
      </c>
      <c r="N452" s="1" t="s">
        <v>70</v>
      </c>
      <c r="O452" s="1" t="s">
        <v>71</v>
      </c>
      <c r="P452" s="1" t="s">
        <v>88</v>
      </c>
      <c r="Q452" s="1" t="s">
        <v>73</v>
      </c>
      <c r="R452" s="1" t="s">
        <v>73</v>
      </c>
      <c r="S452" s="1">
        <v>0</v>
      </c>
      <c r="T452" s="1">
        <v>0</v>
      </c>
      <c r="U452" s="1">
        <v>0</v>
      </c>
      <c r="V452" s="1">
        <v>1390000</v>
      </c>
      <c r="W452" s="1">
        <v>0</v>
      </c>
      <c r="X452" s="1" t="s">
        <v>73</v>
      </c>
      <c r="Y452" s="1" t="s">
        <v>89</v>
      </c>
      <c r="Z452" s="1" t="s">
        <v>3446</v>
      </c>
      <c r="AA452" s="1" t="s">
        <v>2154</v>
      </c>
      <c r="AB452" s="1" t="s">
        <v>3384</v>
      </c>
      <c r="AC452" s="1"/>
      <c r="AD452" s="1" t="s">
        <v>76</v>
      </c>
      <c r="AE452" s="1" t="s">
        <v>65</v>
      </c>
      <c r="AF452" s="79">
        <v>45345</v>
      </c>
      <c r="AG452" s="1"/>
      <c r="AH452" s="79"/>
      <c r="AI452" s="1"/>
      <c r="AJ452" s="79"/>
      <c r="AK452" s="1"/>
      <c r="AL452" s="79"/>
      <c r="AM452" s="1"/>
      <c r="AN452" s="79"/>
      <c r="AO452" s="1" t="s">
        <v>3447</v>
      </c>
      <c r="AP452" s="1"/>
      <c r="AQ452" s="1" t="s">
        <v>93</v>
      </c>
      <c r="AR452" s="1">
        <v>4343007</v>
      </c>
      <c r="AS452" s="1" t="s">
        <v>3386</v>
      </c>
      <c r="AT452" s="1" t="s">
        <v>1812</v>
      </c>
      <c r="AU452" s="1">
        <v>1</v>
      </c>
      <c r="AV452" s="1">
        <v>0</v>
      </c>
      <c r="AW452" s="1">
        <v>1</v>
      </c>
      <c r="AX452" s="1">
        <v>0</v>
      </c>
      <c r="AY452" s="1">
        <v>0.45833333333333331</v>
      </c>
      <c r="AZ452" s="1" t="s">
        <v>980</v>
      </c>
      <c r="BA452" s="1">
        <v>13</v>
      </c>
      <c r="BB452" s="1">
        <v>0</v>
      </c>
      <c r="BC452" s="1">
        <v>11</v>
      </c>
      <c r="BD452" s="1">
        <v>0.45833333333333331</v>
      </c>
      <c r="BE452" s="1">
        <v>-32371</v>
      </c>
      <c r="BF452" s="1">
        <v>0.45833333333333331</v>
      </c>
      <c r="BG452" s="1">
        <v>29</v>
      </c>
      <c r="BH452" s="1" t="s">
        <v>600</v>
      </c>
      <c r="BI452" s="1" t="b">
        <v>1</v>
      </c>
      <c r="BJ452" s="1" t="b">
        <v>1</v>
      </c>
      <c r="BK452" s="1">
        <v>-45345.555377743054</v>
      </c>
      <c r="BL452" s="1">
        <v>-32372.541666666668</v>
      </c>
      <c r="BM452" s="1" t="s">
        <v>284</v>
      </c>
      <c r="BN452" s="1"/>
      <c r="BO452" s="1" t="s">
        <v>3900</v>
      </c>
      <c r="BP452" s="1" t="s">
        <v>82</v>
      </c>
    </row>
    <row r="453" spans="1:68" x14ac:dyDescent="0.25">
      <c r="A453" s="1">
        <v>18256</v>
      </c>
      <c r="B453" s="1">
        <v>52972403</v>
      </c>
      <c r="C453" s="1" t="s">
        <v>65</v>
      </c>
      <c r="D453" s="1" t="s">
        <v>1291</v>
      </c>
      <c r="E453" s="1">
        <v>51949366</v>
      </c>
      <c r="F453" s="1" t="s">
        <v>3374</v>
      </c>
      <c r="G453" s="1">
        <v>1512001</v>
      </c>
      <c r="H453" s="1" t="s">
        <v>110</v>
      </c>
      <c r="I453" s="1" t="s">
        <v>111</v>
      </c>
      <c r="J453" s="1" t="s">
        <v>112</v>
      </c>
      <c r="K453" s="2">
        <v>45345.579675925925</v>
      </c>
      <c r="L453" s="1" t="s">
        <v>113</v>
      </c>
      <c r="M453" s="1">
        <v>1</v>
      </c>
      <c r="N453" s="1" t="s">
        <v>70</v>
      </c>
      <c r="O453" s="1" t="s">
        <v>71</v>
      </c>
      <c r="P453" s="1" t="s">
        <v>72</v>
      </c>
      <c r="Q453" s="1" t="s">
        <v>73</v>
      </c>
      <c r="R453" s="1" t="s">
        <v>73</v>
      </c>
      <c r="S453" s="1">
        <v>0</v>
      </c>
      <c r="T453" s="1">
        <v>548300</v>
      </c>
      <c r="U453" s="1">
        <v>0</v>
      </c>
      <c r="V453" s="1">
        <v>1341900</v>
      </c>
      <c r="W453" s="1">
        <v>0</v>
      </c>
      <c r="X453" s="1" t="s">
        <v>73</v>
      </c>
      <c r="Y453" s="1" t="s">
        <v>89</v>
      </c>
      <c r="Z453" s="1" t="s">
        <v>3448</v>
      </c>
      <c r="AA453" s="1" t="s">
        <v>3376</v>
      </c>
      <c r="AB453" s="1" t="s">
        <v>3352</v>
      </c>
      <c r="AC453" s="1"/>
      <c r="AD453" s="1" t="s">
        <v>76</v>
      </c>
      <c r="AE453" s="1" t="s">
        <v>65</v>
      </c>
      <c r="AF453" s="79">
        <v>45345</v>
      </c>
      <c r="AG453" s="1"/>
      <c r="AH453" s="79"/>
      <c r="AI453" s="1"/>
      <c r="AJ453" s="79"/>
      <c r="AK453" s="1"/>
      <c r="AL453" s="79"/>
      <c r="AM453" s="1"/>
      <c r="AN453" s="79"/>
      <c r="AO453" s="1" t="s">
        <v>3377</v>
      </c>
      <c r="AP453" s="1"/>
      <c r="AQ453" s="1" t="s">
        <v>93</v>
      </c>
      <c r="AR453" s="1">
        <v>1512001</v>
      </c>
      <c r="AS453" s="1" t="s">
        <v>3355</v>
      </c>
      <c r="AT453" s="1" t="s">
        <v>1812</v>
      </c>
      <c r="AU453" s="1">
        <v>1</v>
      </c>
      <c r="AV453" s="1">
        <v>0</v>
      </c>
      <c r="AW453" s="1">
        <v>1</v>
      </c>
      <c r="AX453" s="1">
        <v>0</v>
      </c>
      <c r="AY453" s="1">
        <v>0.45833333333333331</v>
      </c>
      <c r="AZ453" s="1" t="s">
        <v>3951</v>
      </c>
      <c r="BA453" s="1">
        <v>13</v>
      </c>
      <c r="BB453" s="1">
        <v>0</v>
      </c>
      <c r="BC453" s="1">
        <v>11</v>
      </c>
      <c r="BD453" s="1">
        <v>0.45833333333333331</v>
      </c>
      <c r="BE453" s="1">
        <v>-32371</v>
      </c>
      <c r="BF453" s="1">
        <v>0.45833333333333331</v>
      </c>
      <c r="BG453" s="1">
        <v>29</v>
      </c>
      <c r="BH453" s="1" t="s">
        <v>600</v>
      </c>
      <c r="BI453" s="1" t="b">
        <v>1</v>
      </c>
      <c r="BJ453" s="1" t="b">
        <v>1</v>
      </c>
      <c r="BK453" s="1">
        <v>-45345.579676817128</v>
      </c>
      <c r="BL453" s="1">
        <v>-32372.541666666668</v>
      </c>
      <c r="BM453" s="1" t="s">
        <v>120</v>
      </c>
      <c r="BN453" s="1"/>
      <c r="BO453" s="1" t="s">
        <v>3901</v>
      </c>
      <c r="BP453" s="1" t="s">
        <v>113</v>
      </c>
    </row>
    <row r="454" spans="1:68" x14ac:dyDescent="0.25">
      <c r="A454" s="1">
        <v>18257</v>
      </c>
      <c r="B454" s="1">
        <v>52972403</v>
      </c>
      <c r="C454" s="1" t="s">
        <v>65</v>
      </c>
      <c r="D454" s="1" t="s">
        <v>1291</v>
      </c>
      <c r="E454" s="1">
        <v>51949366</v>
      </c>
      <c r="F454" s="1" t="s">
        <v>3374</v>
      </c>
      <c r="G454" s="1">
        <v>1519001</v>
      </c>
      <c r="H454" s="1" t="s">
        <v>110</v>
      </c>
      <c r="I454" s="1" t="s">
        <v>1203</v>
      </c>
      <c r="J454" s="1" t="s">
        <v>1204</v>
      </c>
      <c r="K454" s="2">
        <v>45345.63177083333</v>
      </c>
      <c r="L454" s="1" t="s">
        <v>153</v>
      </c>
      <c r="M454" s="1">
        <v>1</v>
      </c>
      <c r="N454" s="1" t="s">
        <v>70</v>
      </c>
      <c r="O454" s="1" t="s">
        <v>71</v>
      </c>
      <c r="P454" s="1" t="s">
        <v>72</v>
      </c>
      <c r="Q454" s="1" t="s">
        <v>73</v>
      </c>
      <c r="R454" s="1" t="s">
        <v>73</v>
      </c>
      <c r="S454" s="1">
        <v>0</v>
      </c>
      <c r="T454" s="1">
        <v>663000</v>
      </c>
      <c r="U454" s="1">
        <v>0</v>
      </c>
      <c r="V454" s="1">
        <v>1617300</v>
      </c>
      <c r="W454" s="1">
        <v>0</v>
      </c>
      <c r="X454" s="1" t="s">
        <v>73</v>
      </c>
      <c r="Y454" s="1" t="s">
        <v>89</v>
      </c>
      <c r="Z454" s="1" t="s">
        <v>3449</v>
      </c>
      <c r="AA454" s="1" t="s">
        <v>136</v>
      </c>
      <c r="AB454" s="1" t="s">
        <v>3359</v>
      </c>
      <c r="AC454" s="1"/>
      <c r="AD454" s="1" t="s">
        <v>76</v>
      </c>
      <c r="AE454" s="1" t="s">
        <v>65</v>
      </c>
      <c r="AF454" s="79">
        <v>45345</v>
      </c>
      <c r="AG454" s="1"/>
      <c r="AH454" s="79"/>
      <c r="AI454" s="1"/>
      <c r="AJ454" s="79"/>
      <c r="AK454" s="1"/>
      <c r="AL454" s="79"/>
      <c r="AM454" s="1"/>
      <c r="AN454" s="79"/>
      <c r="AO454" s="1" t="s">
        <v>3360</v>
      </c>
      <c r="AP454" s="1"/>
      <c r="AQ454" s="1" t="s">
        <v>93</v>
      </c>
      <c r="AR454" s="1"/>
      <c r="AS454" s="1" t="s">
        <v>3361</v>
      </c>
      <c r="AT454" s="1" t="s">
        <v>1812</v>
      </c>
      <c r="AU454" s="1">
        <v>1</v>
      </c>
      <c r="AV454" s="1">
        <v>0</v>
      </c>
      <c r="AW454" s="1">
        <v>1</v>
      </c>
      <c r="AX454" s="1">
        <v>0</v>
      </c>
      <c r="AY454" s="1">
        <v>0.375</v>
      </c>
      <c r="AZ454" s="1" t="s">
        <v>437</v>
      </c>
      <c r="BA454" s="1">
        <v>15</v>
      </c>
      <c r="BB454" s="1">
        <v>0</v>
      </c>
      <c r="BC454" s="1">
        <v>9</v>
      </c>
      <c r="BD454" s="1">
        <v>0.375</v>
      </c>
      <c r="BE454" s="1">
        <v>-32371</v>
      </c>
      <c r="BF454" s="1">
        <v>0.375</v>
      </c>
      <c r="BG454" s="1">
        <v>29</v>
      </c>
      <c r="BH454" s="1" t="s">
        <v>600</v>
      </c>
      <c r="BI454" s="1" t="b">
        <v>1</v>
      </c>
      <c r="BJ454" s="1" t="b">
        <v>0</v>
      </c>
      <c r="BK454" s="1">
        <v>-45345.631778784722</v>
      </c>
      <c r="BL454" s="1">
        <v>-32372.625</v>
      </c>
      <c r="BM454" s="1" t="s">
        <v>3379</v>
      </c>
      <c r="BN454" s="1"/>
      <c r="BO454" s="1" t="s">
        <v>3902</v>
      </c>
      <c r="BP454" s="1" t="s">
        <v>153</v>
      </c>
    </row>
    <row r="455" spans="1:68" x14ac:dyDescent="0.25">
      <c r="A455" s="1">
        <v>18258</v>
      </c>
      <c r="B455" s="1">
        <v>52972403</v>
      </c>
      <c r="C455" s="1" t="s">
        <v>65</v>
      </c>
      <c r="D455" s="1" t="s">
        <v>80</v>
      </c>
      <c r="E455" s="1">
        <v>51949366</v>
      </c>
      <c r="F455" s="1" t="s">
        <v>3374</v>
      </c>
      <c r="G455" s="1">
        <v>1512001</v>
      </c>
      <c r="H455" s="1" t="s">
        <v>110</v>
      </c>
      <c r="I455" s="1" t="s">
        <v>111</v>
      </c>
      <c r="J455" s="1" t="s">
        <v>112</v>
      </c>
      <c r="K455" s="2">
        <v>45348.401296296295</v>
      </c>
      <c r="L455" s="1" t="s">
        <v>113</v>
      </c>
      <c r="M455" s="1">
        <v>1</v>
      </c>
      <c r="N455" s="1" t="s">
        <v>70</v>
      </c>
      <c r="O455" s="1" t="s">
        <v>71</v>
      </c>
      <c r="P455" s="1" t="s">
        <v>322</v>
      </c>
      <c r="Q455" s="1" t="s">
        <v>73</v>
      </c>
      <c r="R455" s="1" t="s">
        <v>73</v>
      </c>
      <c r="S455" s="1">
        <v>0</v>
      </c>
      <c r="T455" s="1">
        <v>548300</v>
      </c>
      <c r="U455" s="1">
        <v>0</v>
      </c>
      <c r="V455" s="1">
        <v>1341900</v>
      </c>
      <c r="W455" s="1">
        <v>0</v>
      </c>
      <c r="X455" s="1" t="s">
        <v>73</v>
      </c>
      <c r="Y455" s="1" t="s">
        <v>89</v>
      </c>
      <c r="Z455" s="1" t="s">
        <v>3375</v>
      </c>
      <c r="AA455" s="1" t="s">
        <v>3376</v>
      </c>
      <c r="AB455" s="1" t="s">
        <v>3352</v>
      </c>
      <c r="AC455" s="1"/>
      <c r="AD455" s="1"/>
      <c r="AE455" s="1" t="s">
        <v>65</v>
      </c>
      <c r="AF455" s="79">
        <v>45348</v>
      </c>
      <c r="AG455" s="1" t="s">
        <v>76</v>
      </c>
      <c r="AH455" s="79">
        <v>45348</v>
      </c>
      <c r="AI455" s="1"/>
      <c r="AJ455" s="79"/>
      <c r="AK455" s="1"/>
      <c r="AL455" s="79"/>
      <c r="AM455" s="1" t="s">
        <v>3374</v>
      </c>
      <c r="AN455" s="79">
        <v>45349</v>
      </c>
      <c r="AO455" s="1" t="s">
        <v>3377</v>
      </c>
      <c r="AP455" s="1"/>
      <c r="AQ455" s="1" t="s">
        <v>93</v>
      </c>
      <c r="AR455" s="1">
        <v>1512001</v>
      </c>
      <c r="AS455" s="1" t="s">
        <v>3355</v>
      </c>
      <c r="AT455" s="1" t="s">
        <v>85</v>
      </c>
      <c r="AU455" s="1">
        <v>1</v>
      </c>
      <c r="AV455" s="1">
        <v>1</v>
      </c>
      <c r="AW455" s="1">
        <v>0</v>
      </c>
      <c r="AX455" s="1">
        <v>6.0617094903136604E-2</v>
      </c>
      <c r="AY455" s="1">
        <v>1.0416666666666667</v>
      </c>
      <c r="AZ455" s="1" t="s">
        <v>3951</v>
      </c>
      <c r="BA455" s="1">
        <v>9</v>
      </c>
      <c r="BB455" s="1">
        <v>10</v>
      </c>
      <c r="BC455" s="1">
        <v>1</v>
      </c>
      <c r="BD455" s="1">
        <v>4.1666666666666664E-2</v>
      </c>
      <c r="BE455" s="1">
        <v>2</v>
      </c>
      <c r="BF455" s="1">
        <v>1.0416666666666667</v>
      </c>
      <c r="BG455" s="1">
        <v>28</v>
      </c>
      <c r="BH455" s="1" t="s">
        <v>600</v>
      </c>
      <c r="BI455" s="1" t="b">
        <v>1</v>
      </c>
      <c r="BJ455" s="1" t="b">
        <v>1</v>
      </c>
      <c r="BK455" s="1">
        <v>1.0485793981424649</v>
      </c>
      <c r="BL455" s="1">
        <v>1.0416666666666667</v>
      </c>
      <c r="BM455" s="1" t="s">
        <v>120</v>
      </c>
      <c r="BN455" s="1"/>
      <c r="BO455" s="1" t="s">
        <v>3903</v>
      </c>
      <c r="BP455" s="1" t="s">
        <v>113</v>
      </c>
    </row>
    <row r="456" spans="1:68" x14ac:dyDescent="0.25">
      <c r="A456" s="1">
        <v>18259</v>
      </c>
      <c r="B456" s="1">
        <v>52972403</v>
      </c>
      <c r="C456" s="1" t="s">
        <v>65</v>
      </c>
      <c r="D456" s="1" t="s">
        <v>80</v>
      </c>
      <c r="E456" s="1">
        <v>51949366</v>
      </c>
      <c r="F456" s="1" t="s">
        <v>3374</v>
      </c>
      <c r="G456" s="1">
        <v>1519001</v>
      </c>
      <c r="H456" s="1" t="s">
        <v>110</v>
      </c>
      <c r="I456" s="1" t="s">
        <v>1203</v>
      </c>
      <c r="J456" s="1" t="s">
        <v>1204</v>
      </c>
      <c r="K456" s="2">
        <v>45348.429884259262</v>
      </c>
      <c r="L456" s="1" t="s">
        <v>153</v>
      </c>
      <c r="M456" s="1">
        <v>1</v>
      </c>
      <c r="N456" s="1" t="s">
        <v>70</v>
      </c>
      <c r="O456" s="1" t="s">
        <v>71</v>
      </c>
      <c r="P456" s="1" t="s">
        <v>72</v>
      </c>
      <c r="Q456" s="1" t="s">
        <v>73</v>
      </c>
      <c r="R456" s="1" t="s">
        <v>73</v>
      </c>
      <c r="S456" s="1">
        <v>0</v>
      </c>
      <c r="T456" s="1">
        <v>663000</v>
      </c>
      <c r="U456" s="1">
        <v>0</v>
      </c>
      <c r="V456" s="1">
        <v>1617300</v>
      </c>
      <c r="W456" s="1">
        <v>0</v>
      </c>
      <c r="X456" s="1" t="s">
        <v>73</v>
      </c>
      <c r="Y456" s="1" t="s">
        <v>89</v>
      </c>
      <c r="Z456" s="1" t="s">
        <v>3378</v>
      </c>
      <c r="AA456" s="1" t="s">
        <v>136</v>
      </c>
      <c r="AB456" s="1" t="s">
        <v>3359</v>
      </c>
      <c r="AC456" s="1"/>
      <c r="AD456" s="1"/>
      <c r="AE456" s="1" t="s">
        <v>65</v>
      </c>
      <c r="AF456" s="79">
        <v>45348</v>
      </c>
      <c r="AG456" s="1" t="s">
        <v>76</v>
      </c>
      <c r="AH456" s="79">
        <v>45348</v>
      </c>
      <c r="AI456" s="1"/>
      <c r="AJ456" s="79"/>
      <c r="AK456" s="1"/>
      <c r="AL456" s="79"/>
      <c r="AM456" s="1" t="s">
        <v>3374</v>
      </c>
      <c r="AN456" s="79">
        <v>45349</v>
      </c>
      <c r="AO456" s="1" t="s">
        <v>3360</v>
      </c>
      <c r="AP456" s="1"/>
      <c r="AQ456" s="1" t="s">
        <v>93</v>
      </c>
      <c r="AR456" s="1">
        <v>1519001</v>
      </c>
      <c r="AS456" s="1" t="s">
        <v>3361</v>
      </c>
      <c r="AT456" s="1" t="s">
        <v>85</v>
      </c>
      <c r="AU456" s="1">
        <v>1</v>
      </c>
      <c r="AV456" s="1">
        <v>1</v>
      </c>
      <c r="AW456" s="1">
        <v>0</v>
      </c>
      <c r="AX456" s="1">
        <v>3.3544675919984002E-2</v>
      </c>
      <c r="AY456" s="1">
        <v>1</v>
      </c>
      <c r="AZ456" s="1" t="s">
        <v>437</v>
      </c>
      <c r="BA456" s="1">
        <v>10</v>
      </c>
      <c r="BB456" s="1">
        <v>10</v>
      </c>
      <c r="BC456" s="1">
        <v>-24</v>
      </c>
      <c r="BD456" s="1">
        <v>-1</v>
      </c>
      <c r="BE456" s="1">
        <v>2</v>
      </c>
      <c r="BF456" s="1">
        <v>1</v>
      </c>
      <c r="BG456" s="1">
        <v>28</v>
      </c>
      <c r="BH456" s="1" t="s">
        <v>600</v>
      </c>
      <c r="BI456" s="1" t="b">
        <v>1</v>
      </c>
      <c r="BJ456" s="1" t="b">
        <v>1</v>
      </c>
      <c r="BK456" s="1">
        <v>1.0125208680547075</v>
      </c>
      <c r="BL456" s="1">
        <v>1</v>
      </c>
      <c r="BM456" s="1" t="s">
        <v>3379</v>
      </c>
      <c r="BN456" s="1"/>
      <c r="BO456" s="1" t="s">
        <v>3904</v>
      </c>
      <c r="BP456" s="1" t="s">
        <v>153</v>
      </c>
    </row>
    <row r="457" spans="1:68" x14ac:dyDescent="0.25">
      <c r="A457" s="1">
        <v>18260</v>
      </c>
      <c r="B457" s="1">
        <v>52972403</v>
      </c>
      <c r="C457" s="1" t="s">
        <v>65</v>
      </c>
      <c r="D457" s="1" t="s">
        <v>80</v>
      </c>
      <c r="E457" s="1">
        <v>51949366</v>
      </c>
      <c r="F457" s="1" t="s">
        <v>3374</v>
      </c>
      <c r="G457" s="1">
        <v>1060001</v>
      </c>
      <c r="H457" s="1" t="s">
        <v>110</v>
      </c>
      <c r="I457" s="1" t="s">
        <v>133</v>
      </c>
      <c r="J457" s="1" t="s">
        <v>134</v>
      </c>
      <c r="K457" s="2">
        <v>45348.463055555556</v>
      </c>
      <c r="L457" s="1" t="s">
        <v>366</v>
      </c>
      <c r="M457" s="1">
        <v>1</v>
      </c>
      <c r="N457" s="1" t="s">
        <v>70</v>
      </c>
      <c r="O457" s="1" t="s">
        <v>71</v>
      </c>
      <c r="P457" s="1" t="s">
        <v>72</v>
      </c>
      <c r="Q457" s="1" t="s">
        <v>73</v>
      </c>
      <c r="R457" s="1" t="s">
        <v>73</v>
      </c>
      <c r="S457" s="1">
        <v>0</v>
      </c>
      <c r="T457" s="1">
        <v>803700</v>
      </c>
      <c r="U457" s="1">
        <v>0</v>
      </c>
      <c r="V457" s="1">
        <v>1966500</v>
      </c>
      <c r="W457" s="1">
        <v>0</v>
      </c>
      <c r="X457" s="1" t="s">
        <v>73</v>
      </c>
      <c r="Y457" s="1" t="s">
        <v>89</v>
      </c>
      <c r="Z457" s="1" t="s">
        <v>3380</v>
      </c>
      <c r="AA457" s="1" t="s">
        <v>1211</v>
      </c>
      <c r="AB457" s="1" t="s">
        <v>3381</v>
      </c>
      <c r="AC457" s="1"/>
      <c r="AD457" s="1"/>
      <c r="AE457" s="1" t="s">
        <v>65</v>
      </c>
      <c r="AF457" s="79">
        <v>45348</v>
      </c>
      <c r="AG457" s="1" t="s">
        <v>76</v>
      </c>
      <c r="AH457" s="79">
        <v>45348</v>
      </c>
      <c r="AI457" s="1"/>
      <c r="AJ457" s="79"/>
      <c r="AK457" s="1"/>
      <c r="AL457" s="79"/>
      <c r="AM457" s="1" t="s">
        <v>3374</v>
      </c>
      <c r="AN457" s="79">
        <v>45349</v>
      </c>
      <c r="AO457" s="1" t="s">
        <v>3382</v>
      </c>
      <c r="AP457" s="1"/>
      <c r="AQ457" s="1" t="s">
        <v>93</v>
      </c>
      <c r="AR457" s="1">
        <v>1060001</v>
      </c>
      <c r="AS457" s="1" t="s">
        <v>3383</v>
      </c>
      <c r="AT457" s="1" t="s">
        <v>85</v>
      </c>
      <c r="AU457" s="1">
        <v>1</v>
      </c>
      <c r="AV457" s="1">
        <v>1</v>
      </c>
      <c r="AW457" s="1">
        <v>0</v>
      </c>
      <c r="AX457" s="1">
        <v>1.6240428245509975E-2</v>
      </c>
      <c r="AY457" s="1">
        <v>0.95833333333333337</v>
      </c>
      <c r="AZ457" s="1" t="s">
        <v>921</v>
      </c>
      <c r="BA457" s="1">
        <v>11</v>
      </c>
      <c r="BB457" s="1">
        <v>10</v>
      </c>
      <c r="BC457" s="1">
        <v>23</v>
      </c>
      <c r="BD457" s="1">
        <v>0.95833333333333337</v>
      </c>
      <c r="BE457" s="1">
        <v>2</v>
      </c>
      <c r="BF457" s="1">
        <v>0.95833333333333337</v>
      </c>
      <c r="BG457" s="1">
        <v>28</v>
      </c>
      <c r="BH457" s="1" t="s">
        <v>600</v>
      </c>
      <c r="BI457" s="1" t="b">
        <v>1</v>
      </c>
      <c r="BJ457" s="1" t="b">
        <v>1</v>
      </c>
      <c r="BK457" s="1">
        <v>0.97857912036852213</v>
      </c>
      <c r="BL457" s="1">
        <v>0.95833333333333337</v>
      </c>
      <c r="BM457" s="1" t="s">
        <v>369</v>
      </c>
      <c r="BN457" s="1"/>
      <c r="BO457" s="1" t="s">
        <v>3905</v>
      </c>
      <c r="BP457" s="1" t="s">
        <v>366</v>
      </c>
    </row>
    <row r="458" spans="1:68" x14ac:dyDescent="0.25">
      <c r="A458" s="1">
        <v>18262</v>
      </c>
      <c r="B458" s="1">
        <v>52972403</v>
      </c>
      <c r="C458" s="1" t="s">
        <v>65</v>
      </c>
      <c r="D458" s="1" t="s">
        <v>80</v>
      </c>
      <c r="E458" s="1"/>
      <c r="F458" s="1"/>
      <c r="G458" s="1">
        <v>4343007</v>
      </c>
      <c r="H458" s="1" t="s">
        <v>67</v>
      </c>
      <c r="I458" s="1" t="s">
        <v>273</v>
      </c>
      <c r="J458" s="1" t="s">
        <v>274</v>
      </c>
      <c r="K458" s="2">
        <v>45348.609409722223</v>
      </c>
      <c r="L458" s="1" t="s">
        <v>82</v>
      </c>
      <c r="M458" s="1">
        <v>1</v>
      </c>
      <c r="N458" s="1" t="s">
        <v>70</v>
      </c>
      <c r="O458" s="1" t="s">
        <v>71</v>
      </c>
      <c r="P458" s="1" t="s">
        <v>88</v>
      </c>
      <c r="Q458" s="1" t="s">
        <v>73</v>
      </c>
      <c r="R458" s="1" t="s">
        <v>73</v>
      </c>
      <c r="S458" s="1">
        <v>0</v>
      </c>
      <c r="T458" s="1">
        <v>0</v>
      </c>
      <c r="U458" s="1">
        <v>0</v>
      </c>
      <c r="V458" s="1">
        <v>1390000</v>
      </c>
      <c r="W458" s="1">
        <v>0</v>
      </c>
      <c r="X458" s="1" t="s">
        <v>73</v>
      </c>
      <c r="Y458" s="1" t="s">
        <v>89</v>
      </c>
      <c r="Z458" s="1" t="s">
        <v>3906</v>
      </c>
      <c r="AA458" s="1" t="s">
        <v>2154</v>
      </c>
      <c r="AB458" s="1" t="s">
        <v>3384</v>
      </c>
      <c r="AC458" s="1"/>
      <c r="AD458" s="1"/>
      <c r="AE458" s="1" t="s">
        <v>65</v>
      </c>
      <c r="AF458" s="79">
        <v>45348</v>
      </c>
      <c r="AG458" s="1" t="s">
        <v>76</v>
      </c>
      <c r="AH458" s="79">
        <v>45349</v>
      </c>
      <c r="AI458" s="1"/>
      <c r="AJ458" s="79"/>
      <c r="AK458" s="1"/>
      <c r="AL458" s="79"/>
      <c r="AM458" s="1" t="s">
        <v>121</v>
      </c>
      <c r="AN458" s="79">
        <v>45350</v>
      </c>
      <c r="AO458" s="1" t="s">
        <v>3385</v>
      </c>
      <c r="AP458" s="1"/>
      <c r="AQ458" s="1" t="s">
        <v>93</v>
      </c>
      <c r="AR458" s="1">
        <v>4343007</v>
      </c>
      <c r="AS458" s="1" t="s">
        <v>3386</v>
      </c>
      <c r="AT458" s="1" t="s">
        <v>85</v>
      </c>
      <c r="AU458" s="1">
        <v>1</v>
      </c>
      <c r="AV458" s="1">
        <v>1</v>
      </c>
      <c r="AW458" s="1">
        <v>0</v>
      </c>
      <c r="AX458" s="1">
        <v>0.7333552893542219</v>
      </c>
      <c r="AY458" s="1">
        <v>1.7083333333333335</v>
      </c>
      <c r="AZ458" s="1" t="s">
        <v>980</v>
      </c>
      <c r="BA458" s="1">
        <v>14</v>
      </c>
      <c r="BB458" s="1">
        <v>7</v>
      </c>
      <c r="BC458" s="1">
        <v>17</v>
      </c>
      <c r="BD458" s="1">
        <v>0.70833333333333337</v>
      </c>
      <c r="BE458" s="1">
        <v>3</v>
      </c>
      <c r="BF458" s="1">
        <v>1.7083333333333335</v>
      </c>
      <c r="BG458" s="1">
        <v>28</v>
      </c>
      <c r="BH458" s="1" t="s">
        <v>600</v>
      </c>
      <c r="BI458" s="1" t="b">
        <v>1</v>
      </c>
      <c r="BJ458" s="1" t="b">
        <v>1</v>
      </c>
      <c r="BK458" s="1">
        <v>1.7200802083316376</v>
      </c>
      <c r="BL458" s="1">
        <v>1.7083333333333335</v>
      </c>
      <c r="BM458" s="1" t="s">
        <v>284</v>
      </c>
      <c r="BN458" s="1"/>
      <c r="BO458" s="1" t="s">
        <v>3907</v>
      </c>
      <c r="BP458" s="1" t="s">
        <v>82</v>
      </c>
    </row>
    <row r="459" spans="1:68" x14ac:dyDescent="0.25">
      <c r="A459" s="1">
        <v>18263</v>
      </c>
      <c r="B459" s="1">
        <v>52972403</v>
      </c>
      <c r="C459" s="1" t="s">
        <v>65</v>
      </c>
      <c r="D459" s="1" t="s">
        <v>1322</v>
      </c>
      <c r="E459" s="1"/>
      <c r="F459" s="1"/>
      <c r="G459" s="1">
        <v>4343007</v>
      </c>
      <c r="H459" s="1" t="s">
        <v>67</v>
      </c>
      <c r="I459" s="1" t="s">
        <v>273</v>
      </c>
      <c r="J459" s="1" t="s">
        <v>274</v>
      </c>
      <c r="K459" s="2">
        <v>45348.696400462963</v>
      </c>
      <c r="L459" s="1" t="s">
        <v>82</v>
      </c>
      <c r="M459" s="1">
        <v>1</v>
      </c>
      <c r="N459" s="1" t="s">
        <v>70</v>
      </c>
      <c r="O459" s="1" t="s">
        <v>71</v>
      </c>
      <c r="P459" s="1" t="s">
        <v>88</v>
      </c>
      <c r="Q459" s="1" t="s">
        <v>73</v>
      </c>
      <c r="R459" s="1" t="s">
        <v>73</v>
      </c>
      <c r="S459" s="1">
        <v>0</v>
      </c>
      <c r="T459" s="1">
        <v>0</v>
      </c>
      <c r="U459" s="1">
        <v>0</v>
      </c>
      <c r="V459" s="1">
        <v>1390000</v>
      </c>
      <c r="W459" s="1">
        <v>0</v>
      </c>
      <c r="X459" s="1" t="s">
        <v>73</v>
      </c>
      <c r="Y459" s="1" t="s">
        <v>89</v>
      </c>
      <c r="Z459" s="1" t="s">
        <v>1253</v>
      </c>
      <c r="AA459" s="1" t="s">
        <v>3450</v>
      </c>
      <c r="AB459" s="1" t="s">
        <v>3395</v>
      </c>
      <c r="AC459" s="1"/>
      <c r="AD459" s="1"/>
      <c r="AE459" s="1" t="s">
        <v>65</v>
      </c>
      <c r="AF459" s="79">
        <v>45348</v>
      </c>
      <c r="AG459" s="1" t="s">
        <v>76</v>
      </c>
      <c r="AH459" s="79">
        <v>45349</v>
      </c>
      <c r="AI459" s="1"/>
      <c r="AJ459" s="79"/>
      <c r="AK459" s="1"/>
      <c r="AL459" s="79"/>
      <c r="AM459" s="1"/>
      <c r="AN459" s="79"/>
      <c r="AO459" s="1" t="s">
        <v>3451</v>
      </c>
      <c r="AP459" s="1"/>
      <c r="AQ459" s="1" t="s">
        <v>93</v>
      </c>
      <c r="AR459" s="1">
        <v>4343007</v>
      </c>
      <c r="AS459" s="1" t="s">
        <v>4246</v>
      </c>
      <c r="AT459" s="1" t="s">
        <v>1812</v>
      </c>
      <c r="AU459" s="1">
        <v>1</v>
      </c>
      <c r="AV459" s="1">
        <v>0</v>
      </c>
      <c r="AW459" s="1">
        <v>1</v>
      </c>
      <c r="AX459" s="1">
        <v>0.6596600347183994</v>
      </c>
      <c r="AY459" s="1">
        <v>0.33333333333333331</v>
      </c>
      <c r="AZ459" s="1" t="s">
        <v>980</v>
      </c>
      <c r="BA459" s="1">
        <v>16</v>
      </c>
      <c r="BB459" s="1">
        <v>0</v>
      </c>
      <c r="BC459" s="1">
        <v>8</v>
      </c>
      <c r="BD459" s="1">
        <v>0.33333333333333331</v>
      </c>
      <c r="BE459" s="1">
        <v>-32372</v>
      </c>
      <c r="BF459" s="1">
        <v>0.33333333333333331</v>
      </c>
      <c r="BG459" s="1">
        <v>28</v>
      </c>
      <c r="BH459" s="1" t="s">
        <v>600</v>
      </c>
      <c r="BI459" s="1" t="b">
        <v>1</v>
      </c>
      <c r="BJ459" s="1" t="b">
        <v>1</v>
      </c>
      <c r="BK459" s="1">
        <v>-45348.69640763889</v>
      </c>
      <c r="BL459" s="1">
        <v>-32373.666666666668</v>
      </c>
      <c r="BM459" s="1" t="s">
        <v>284</v>
      </c>
      <c r="BN459" s="1"/>
      <c r="BO459" s="1" t="s">
        <v>3908</v>
      </c>
      <c r="BP459" s="1" t="s">
        <v>82</v>
      </c>
    </row>
    <row r="460" spans="1:68" x14ac:dyDescent="0.25">
      <c r="A460" s="1">
        <v>18264</v>
      </c>
      <c r="B460" s="1">
        <v>52972403</v>
      </c>
      <c r="C460" s="1" t="s">
        <v>65</v>
      </c>
      <c r="D460" s="1" t="s">
        <v>1291</v>
      </c>
      <c r="E460" s="1"/>
      <c r="F460" s="1"/>
      <c r="G460" s="1">
        <v>4343007</v>
      </c>
      <c r="H460" s="1" t="s">
        <v>67</v>
      </c>
      <c r="I460" s="1" t="s">
        <v>273</v>
      </c>
      <c r="J460" s="1" t="s">
        <v>274</v>
      </c>
      <c r="K460" s="2">
        <v>45348.730775462966</v>
      </c>
      <c r="L460" s="1" t="s">
        <v>82</v>
      </c>
      <c r="M460" s="1">
        <v>1</v>
      </c>
      <c r="N460" s="1" t="s">
        <v>70</v>
      </c>
      <c r="O460" s="1" t="s">
        <v>71</v>
      </c>
      <c r="P460" s="1" t="s">
        <v>88</v>
      </c>
      <c r="Q460" s="1" t="s">
        <v>73</v>
      </c>
      <c r="R460" s="1" t="s">
        <v>73</v>
      </c>
      <c r="S460" s="1">
        <v>0</v>
      </c>
      <c r="T460" s="1">
        <v>0</v>
      </c>
      <c r="U460" s="1">
        <v>0</v>
      </c>
      <c r="V460" s="1">
        <v>1390000</v>
      </c>
      <c r="W460" s="1">
        <v>0</v>
      </c>
      <c r="X460" s="1" t="s">
        <v>73</v>
      </c>
      <c r="Y460" s="1" t="s">
        <v>89</v>
      </c>
      <c r="Z460" s="1" t="s">
        <v>3452</v>
      </c>
      <c r="AA460" s="1" t="s">
        <v>3450</v>
      </c>
      <c r="AB460" s="1" t="s">
        <v>3395</v>
      </c>
      <c r="AC460" s="1"/>
      <c r="AD460" s="1" t="s">
        <v>76</v>
      </c>
      <c r="AE460" s="1" t="s">
        <v>65</v>
      </c>
      <c r="AF460" s="79">
        <v>45348</v>
      </c>
      <c r="AG460" s="1"/>
      <c r="AH460" s="79"/>
      <c r="AI460" s="1"/>
      <c r="AJ460" s="79"/>
      <c r="AK460" s="1"/>
      <c r="AL460" s="79"/>
      <c r="AM460" s="1"/>
      <c r="AN460" s="79"/>
      <c r="AO460" s="1" t="s">
        <v>3451</v>
      </c>
      <c r="AP460" s="1"/>
      <c r="AQ460" s="1" t="s">
        <v>93</v>
      </c>
      <c r="AR460" s="1">
        <v>4343007</v>
      </c>
      <c r="AS460" s="1" t="s">
        <v>4246</v>
      </c>
      <c r="AT460" s="1" t="s">
        <v>1812</v>
      </c>
      <c r="AU460" s="1">
        <v>1</v>
      </c>
      <c r="AV460" s="1">
        <v>0</v>
      </c>
      <c r="AW460" s="1">
        <v>1</v>
      </c>
      <c r="AX460" s="1">
        <v>0</v>
      </c>
      <c r="AY460" s="1">
        <v>0.29166666666666669</v>
      </c>
      <c r="AZ460" s="1" t="s">
        <v>980</v>
      </c>
      <c r="BA460" s="1">
        <v>17</v>
      </c>
      <c r="BB460" s="1">
        <v>0</v>
      </c>
      <c r="BC460" s="1">
        <v>7</v>
      </c>
      <c r="BD460" s="1">
        <v>0.29166666666666669</v>
      </c>
      <c r="BE460" s="1">
        <v>-32372</v>
      </c>
      <c r="BF460" s="1">
        <v>0.29166666666666669</v>
      </c>
      <c r="BG460" s="1">
        <v>28</v>
      </c>
      <c r="BH460" s="1" t="s">
        <v>600</v>
      </c>
      <c r="BI460" s="1" t="b">
        <v>1</v>
      </c>
      <c r="BJ460" s="1" t="b">
        <v>1</v>
      </c>
      <c r="BK460" s="1">
        <v>-45348.730786886576</v>
      </c>
      <c r="BL460" s="1">
        <v>-32373.708333333332</v>
      </c>
      <c r="BM460" s="1" t="s">
        <v>284</v>
      </c>
      <c r="BN460" s="1"/>
      <c r="BO460" s="1" t="s">
        <v>3909</v>
      </c>
      <c r="BP460" s="1" t="s">
        <v>82</v>
      </c>
    </row>
    <row r="461" spans="1:68" x14ac:dyDescent="0.25">
      <c r="A461" s="1">
        <v>18265</v>
      </c>
      <c r="B461" s="1">
        <v>52972403</v>
      </c>
      <c r="C461" s="1" t="s">
        <v>65</v>
      </c>
      <c r="D461" s="1" t="s">
        <v>80</v>
      </c>
      <c r="E461" s="1"/>
      <c r="F461" s="1"/>
      <c r="G461" s="1">
        <v>4343007</v>
      </c>
      <c r="H461" s="1" t="s">
        <v>67</v>
      </c>
      <c r="I461" s="1" t="s">
        <v>273</v>
      </c>
      <c r="J461" s="1" t="s">
        <v>274</v>
      </c>
      <c r="K461" s="2">
        <v>45348.740324074075</v>
      </c>
      <c r="L461" s="1" t="s">
        <v>82</v>
      </c>
      <c r="M461" s="1">
        <v>1</v>
      </c>
      <c r="N461" s="1" t="s">
        <v>70</v>
      </c>
      <c r="O461" s="1" t="s">
        <v>71</v>
      </c>
      <c r="P461" s="1" t="s">
        <v>88</v>
      </c>
      <c r="Q461" s="1" t="s">
        <v>73</v>
      </c>
      <c r="R461" s="1" t="s">
        <v>73</v>
      </c>
      <c r="S461" s="1">
        <v>0</v>
      </c>
      <c r="T461" s="1">
        <v>0</v>
      </c>
      <c r="U461" s="1">
        <v>0</v>
      </c>
      <c r="V461" s="1">
        <v>1390000</v>
      </c>
      <c r="W461" s="1">
        <v>0</v>
      </c>
      <c r="X461" s="1" t="s">
        <v>73</v>
      </c>
      <c r="Y461" s="1" t="s">
        <v>89</v>
      </c>
      <c r="Z461" s="1" t="s">
        <v>3910</v>
      </c>
      <c r="AA461" s="1" t="s">
        <v>3387</v>
      </c>
      <c r="AB461" s="1" t="s">
        <v>3388</v>
      </c>
      <c r="AC461" s="1"/>
      <c r="AD461" s="1"/>
      <c r="AE461" s="1" t="s">
        <v>65</v>
      </c>
      <c r="AF461" s="79">
        <v>45348</v>
      </c>
      <c r="AG461" s="1" t="s">
        <v>76</v>
      </c>
      <c r="AH461" s="79">
        <v>45349</v>
      </c>
      <c r="AI461" s="1"/>
      <c r="AJ461" s="79"/>
      <c r="AK461" s="1"/>
      <c r="AL461" s="79"/>
      <c r="AM461" s="1" t="s">
        <v>121</v>
      </c>
      <c r="AN461" s="79">
        <v>45350</v>
      </c>
      <c r="AO461" s="1" t="s">
        <v>3389</v>
      </c>
      <c r="AP461" s="1"/>
      <c r="AQ461" s="1" t="s">
        <v>93</v>
      </c>
      <c r="AR461" s="1">
        <v>4343007</v>
      </c>
      <c r="AS461" s="1" t="s">
        <v>4247</v>
      </c>
      <c r="AT461" s="1" t="s">
        <v>1812</v>
      </c>
      <c r="AU461" s="1">
        <v>1</v>
      </c>
      <c r="AV461" s="1">
        <v>0</v>
      </c>
      <c r="AW461" s="1">
        <v>1</v>
      </c>
      <c r="AX461" s="1">
        <v>0.63610165509453509</v>
      </c>
      <c r="AY461" s="1">
        <v>1.5833333333333335</v>
      </c>
      <c r="AZ461" s="1" t="s">
        <v>980</v>
      </c>
      <c r="BA461" s="1">
        <v>17</v>
      </c>
      <c r="BB461" s="1">
        <v>7</v>
      </c>
      <c r="BC461" s="1">
        <v>14</v>
      </c>
      <c r="BD461" s="1">
        <v>0.58333333333333337</v>
      </c>
      <c r="BE461" s="1">
        <v>3</v>
      </c>
      <c r="BF461" s="1">
        <v>1.5833333333333335</v>
      </c>
      <c r="BG461" s="1">
        <v>28</v>
      </c>
      <c r="BH461" s="1" t="s">
        <v>600</v>
      </c>
      <c r="BI461" s="1" t="b">
        <v>1</v>
      </c>
      <c r="BJ461" s="1" t="b">
        <v>1</v>
      </c>
      <c r="BK461" s="1">
        <v>1.5887937500010594</v>
      </c>
      <c r="BL461" s="1">
        <v>1.5833333333333335</v>
      </c>
      <c r="BM461" s="1" t="s">
        <v>284</v>
      </c>
      <c r="BN461" s="1"/>
      <c r="BO461" s="1" t="s">
        <v>3911</v>
      </c>
      <c r="BP461" s="1" t="s">
        <v>82</v>
      </c>
    </row>
    <row r="462" spans="1:68" x14ac:dyDescent="0.25">
      <c r="A462" s="1">
        <v>18266</v>
      </c>
      <c r="B462" s="1">
        <v>52972403</v>
      </c>
      <c r="C462" s="1" t="s">
        <v>65</v>
      </c>
      <c r="D462" s="1" t="s">
        <v>80</v>
      </c>
      <c r="E462" s="1">
        <v>51949366</v>
      </c>
      <c r="F462" s="1" t="s">
        <v>3374</v>
      </c>
      <c r="G462" s="1">
        <v>1519001</v>
      </c>
      <c r="H462" s="1" t="s">
        <v>110</v>
      </c>
      <c r="I462" s="1" t="s">
        <v>1203</v>
      </c>
      <c r="J462" s="1" t="s">
        <v>1204</v>
      </c>
      <c r="K462" s="2">
        <v>45348.8981712963</v>
      </c>
      <c r="L462" s="1" t="s">
        <v>917</v>
      </c>
      <c r="M462" s="1">
        <v>1</v>
      </c>
      <c r="N462" s="1" t="s">
        <v>70</v>
      </c>
      <c r="O462" s="1" t="s">
        <v>71</v>
      </c>
      <c r="P462" s="1" t="s">
        <v>72</v>
      </c>
      <c r="Q462" s="1" t="s">
        <v>73</v>
      </c>
      <c r="R462" s="1" t="s">
        <v>73</v>
      </c>
      <c r="S462" s="1">
        <v>0</v>
      </c>
      <c r="T462" s="1">
        <v>803700</v>
      </c>
      <c r="U462" s="1">
        <v>0</v>
      </c>
      <c r="V462" s="1">
        <v>1968000</v>
      </c>
      <c r="W462" s="1">
        <v>0</v>
      </c>
      <c r="X462" s="1" t="s">
        <v>73</v>
      </c>
      <c r="Y462" s="1" t="s">
        <v>89</v>
      </c>
      <c r="Z462" s="1" t="s">
        <v>3390</v>
      </c>
      <c r="AA462" s="1" t="s">
        <v>136</v>
      </c>
      <c r="AB462" s="1" t="s">
        <v>3391</v>
      </c>
      <c r="AC462" s="1"/>
      <c r="AD462" s="1"/>
      <c r="AE462" s="1" t="s">
        <v>65</v>
      </c>
      <c r="AF462" s="79">
        <v>45348</v>
      </c>
      <c r="AG462" s="1" t="s">
        <v>76</v>
      </c>
      <c r="AH462" s="79">
        <v>45349</v>
      </c>
      <c r="AI462" s="1"/>
      <c r="AJ462" s="79"/>
      <c r="AK462" s="1"/>
      <c r="AL462" s="79"/>
      <c r="AM462" s="1" t="s">
        <v>3374</v>
      </c>
      <c r="AN462" s="79">
        <v>45349</v>
      </c>
      <c r="AO462" s="1" t="s">
        <v>3392</v>
      </c>
      <c r="AP462" s="1"/>
      <c r="AQ462" s="1" t="s">
        <v>93</v>
      </c>
      <c r="AR462" s="1">
        <v>1519001</v>
      </c>
      <c r="AS462" s="1" t="s">
        <v>3393</v>
      </c>
      <c r="AT462" s="1" t="s">
        <v>85</v>
      </c>
      <c r="AU462" s="1">
        <v>1</v>
      </c>
      <c r="AV462" s="1">
        <v>1</v>
      </c>
      <c r="AW462" s="1">
        <v>0</v>
      </c>
      <c r="AX462" s="1">
        <v>0.48133260416943813</v>
      </c>
      <c r="AY462" s="1">
        <v>0.54166666666666663</v>
      </c>
      <c r="AZ462" s="1" t="s">
        <v>437</v>
      </c>
      <c r="BA462" s="1">
        <v>21</v>
      </c>
      <c r="BB462" s="1">
        <v>10</v>
      </c>
      <c r="BC462" s="1">
        <v>13</v>
      </c>
      <c r="BD462" s="1">
        <v>0.54166666666666663</v>
      </c>
      <c r="BE462" s="1">
        <v>2</v>
      </c>
      <c r="BF462" s="1">
        <v>0.54166666666666663</v>
      </c>
      <c r="BG462" s="1">
        <v>28</v>
      </c>
      <c r="BH462" s="1" t="s">
        <v>600</v>
      </c>
      <c r="BI462" s="1" t="b">
        <v>1</v>
      </c>
      <c r="BJ462" s="1" t="b">
        <v>1</v>
      </c>
      <c r="BK462" s="1">
        <v>0.5429504282437847</v>
      </c>
      <c r="BL462" s="1">
        <v>0.54166666666666663</v>
      </c>
      <c r="BM462" s="1" t="s">
        <v>3394</v>
      </c>
      <c r="BN462" s="1"/>
      <c r="BO462" s="1" t="s">
        <v>3912</v>
      </c>
      <c r="BP462" s="1" t="s">
        <v>917</v>
      </c>
    </row>
    <row r="463" spans="1:68" x14ac:dyDescent="0.25">
      <c r="A463" s="1">
        <v>18267</v>
      </c>
      <c r="B463" s="1">
        <v>52972403</v>
      </c>
      <c r="C463" s="1" t="s">
        <v>65</v>
      </c>
      <c r="D463" s="1" t="s">
        <v>80</v>
      </c>
      <c r="E463" s="1"/>
      <c r="F463" s="1"/>
      <c r="G463" s="1">
        <v>4343007</v>
      </c>
      <c r="H463" s="1" t="s">
        <v>67</v>
      </c>
      <c r="I463" s="1" t="s">
        <v>273</v>
      </c>
      <c r="J463" s="1" t="s">
        <v>274</v>
      </c>
      <c r="K463" s="2">
        <v>45349.523611111108</v>
      </c>
      <c r="L463" s="1" t="s">
        <v>82</v>
      </c>
      <c r="M463" s="1">
        <v>1</v>
      </c>
      <c r="N463" s="1" t="s">
        <v>70</v>
      </c>
      <c r="O463" s="1" t="s">
        <v>71</v>
      </c>
      <c r="P463" s="1" t="s">
        <v>88</v>
      </c>
      <c r="Q463" s="1" t="s">
        <v>73</v>
      </c>
      <c r="R463" s="1" t="s">
        <v>73</v>
      </c>
      <c r="S463" s="1">
        <v>0</v>
      </c>
      <c r="T463" s="1">
        <v>0</v>
      </c>
      <c r="U463" s="1">
        <v>0</v>
      </c>
      <c r="V463" s="1">
        <v>1390000</v>
      </c>
      <c r="W463" s="1">
        <v>0</v>
      </c>
      <c r="X463" s="1" t="s">
        <v>73</v>
      </c>
      <c r="Y463" s="1" t="s">
        <v>89</v>
      </c>
      <c r="Z463" s="1" t="s">
        <v>3913</v>
      </c>
      <c r="AA463" s="1" t="s">
        <v>3387</v>
      </c>
      <c r="AB463" s="1" t="s">
        <v>3395</v>
      </c>
      <c r="AC463" s="1"/>
      <c r="AD463" s="1"/>
      <c r="AE463" s="1" t="s">
        <v>65</v>
      </c>
      <c r="AF463" s="79">
        <v>45349</v>
      </c>
      <c r="AG463" s="1" t="s">
        <v>76</v>
      </c>
      <c r="AH463" s="79">
        <v>45350</v>
      </c>
      <c r="AI463" s="1"/>
      <c r="AJ463" s="79"/>
      <c r="AK463" s="1"/>
      <c r="AL463" s="79"/>
      <c r="AM463" s="1" t="s">
        <v>121</v>
      </c>
      <c r="AN463" s="79">
        <v>45350</v>
      </c>
      <c r="AO463" s="1" t="s">
        <v>3396</v>
      </c>
      <c r="AP463" s="1"/>
      <c r="AQ463" s="1" t="s">
        <v>93</v>
      </c>
      <c r="AR463" s="1">
        <v>4343007</v>
      </c>
      <c r="AS463" s="1" t="s">
        <v>4246</v>
      </c>
      <c r="AT463" s="1" t="s">
        <v>1812</v>
      </c>
      <c r="AU463" s="1">
        <v>1</v>
      </c>
      <c r="AV463" s="1">
        <v>0</v>
      </c>
      <c r="AW463" s="1">
        <v>1</v>
      </c>
      <c r="AX463" s="1">
        <v>0.8178976851850166</v>
      </c>
      <c r="AY463" s="1">
        <v>1.0833333333333333</v>
      </c>
      <c r="AZ463" s="1" t="s">
        <v>980</v>
      </c>
      <c r="BA463" s="1">
        <v>12</v>
      </c>
      <c r="BB463" s="1">
        <v>14</v>
      </c>
      <c r="BC463" s="1">
        <v>2</v>
      </c>
      <c r="BD463" s="1">
        <v>8.3333333333333329E-2</v>
      </c>
      <c r="BE463" s="1">
        <v>2</v>
      </c>
      <c r="BF463" s="1">
        <v>1.0833333333333333</v>
      </c>
      <c r="BG463" s="1">
        <v>27</v>
      </c>
      <c r="BH463" s="1" t="s">
        <v>600</v>
      </c>
      <c r="BI463" s="1" t="b">
        <v>1</v>
      </c>
      <c r="BJ463" s="1" t="b">
        <v>1</v>
      </c>
      <c r="BK463" s="1">
        <v>1.0811682407365879</v>
      </c>
      <c r="BL463" s="1">
        <v>1.0833333333333333</v>
      </c>
      <c r="BM463" s="1" t="s">
        <v>284</v>
      </c>
      <c r="BN463" s="1"/>
      <c r="BO463" s="1" t="s">
        <v>3914</v>
      </c>
      <c r="BP463" s="1" t="s">
        <v>82</v>
      </c>
    </row>
    <row r="464" spans="1:68" x14ac:dyDescent="0.25">
      <c r="A464" s="1">
        <v>18268</v>
      </c>
      <c r="B464" s="1">
        <v>52972403</v>
      </c>
      <c r="C464" s="1" t="s">
        <v>65</v>
      </c>
      <c r="D464" s="1" t="s">
        <v>80</v>
      </c>
      <c r="E464" s="1">
        <v>51949366</v>
      </c>
      <c r="F464" s="1" t="s">
        <v>3374</v>
      </c>
      <c r="G464" s="1">
        <v>1060001</v>
      </c>
      <c r="H464" s="1" t="s">
        <v>110</v>
      </c>
      <c r="I464" s="1" t="s">
        <v>133</v>
      </c>
      <c r="J464" s="1" t="s">
        <v>134</v>
      </c>
      <c r="K464" s="2">
        <v>45349.650405092594</v>
      </c>
      <c r="L464" s="1" t="s">
        <v>135</v>
      </c>
      <c r="M464" s="1">
        <v>1</v>
      </c>
      <c r="N464" s="1" t="s">
        <v>70</v>
      </c>
      <c r="O464" s="1" t="s">
        <v>71</v>
      </c>
      <c r="P464" s="1" t="s">
        <v>72</v>
      </c>
      <c r="Q464" s="1" t="s">
        <v>73</v>
      </c>
      <c r="R464" s="1" t="s">
        <v>73</v>
      </c>
      <c r="S464" s="1">
        <v>0</v>
      </c>
      <c r="T464" s="1">
        <v>518100</v>
      </c>
      <c r="U464" s="1">
        <v>0</v>
      </c>
      <c r="V464" s="1">
        <v>2600200</v>
      </c>
      <c r="W464" s="1">
        <v>0</v>
      </c>
      <c r="X464" s="1" t="s">
        <v>73</v>
      </c>
      <c r="Y464" s="1" t="s">
        <v>89</v>
      </c>
      <c r="Z464" s="1" t="s">
        <v>3915</v>
      </c>
      <c r="AA464" s="1" t="s">
        <v>1164</v>
      </c>
      <c r="AB464" s="1" t="s">
        <v>3916</v>
      </c>
      <c r="AC464" s="1"/>
      <c r="AD464" s="1"/>
      <c r="AE464" s="1" t="s">
        <v>65</v>
      </c>
      <c r="AF464" s="79">
        <v>45349</v>
      </c>
      <c r="AG464" s="1" t="s">
        <v>76</v>
      </c>
      <c r="AH464" s="79">
        <v>45350</v>
      </c>
      <c r="AI464" s="1"/>
      <c r="AJ464" s="79"/>
      <c r="AK464" s="1"/>
      <c r="AL464" s="79"/>
      <c r="AM464" s="1" t="s">
        <v>3374</v>
      </c>
      <c r="AN464" s="79">
        <v>45350</v>
      </c>
      <c r="AO464" s="1" t="s">
        <v>3938</v>
      </c>
      <c r="AP464" s="1"/>
      <c r="AQ464" s="1" t="s">
        <v>93</v>
      </c>
      <c r="AR464" s="1">
        <v>1060001</v>
      </c>
      <c r="AS464" s="1" t="s">
        <v>4248</v>
      </c>
      <c r="AT464" s="1" t="s">
        <v>1812</v>
      </c>
      <c r="AU464" s="1">
        <v>1</v>
      </c>
      <c r="AV464" s="1">
        <v>0</v>
      </c>
      <c r="AW464" s="1">
        <v>1</v>
      </c>
      <c r="AX464" s="1">
        <v>0.69877646990062203</v>
      </c>
      <c r="AY464" s="1">
        <v>0.70833333333333337</v>
      </c>
      <c r="AZ464" s="1" t="s">
        <v>921</v>
      </c>
      <c r="BA464" s="1">
        <v>15</v>
      </c>
      <c r="BB464" s="1">
        <v>8</v>
      </c>
      <c r="BC464" s="1">
        <v>17</v>
      </c>
      <c r="BD464" s="1">
        <v>0.70833333333333337</v>
      </c>
      <c r="BE464" s="1">
        <v>2</v>
      </c>
      <c r="BF464" s="1">
        <v>0.70833333333333337</v>
      </c>
      <c r="BG464" s="1">
        <v>27</v>
      </c>
      <c r="BH464" s="1" t="s">
        <v>600</v>
      </c>
      <c r="BI464" s="1" t="b">
        <v>1</v>
      </c>
      <c r="BJ464" s="1" t="b">
        <v>1</v>
      </c>
      <c r="BK464" s="1">
        <v>0.71901959490060108</v>
      </c>
      <c r="BL464" s="1">
        <v>0.70833333333333337</v>
      </c>
      <c r="BM464" s="1" t="s">
        <v>138</v>
      </c>
      <c r="BN464" s="1"/>
      <c r="BO464" s="1" t="s">
        <v>3917</v>
      </c>
      <c r="BP464" s="1" t="s">
        <v>135</v>
      </c>
    </row>
    <row r="465" spans="1:68" x14ac:dyDescent="0.25">
      <c r="A465" s="1">
        <v>18269</v>
      </c>
      <c r="B465" s="1">
        <v>52972403</v>
      </c>
      <c r="C465" s="1" t="s">
        <v>65</v>
      </c>
      <c r="D465" s="1" t="s">
        <v>80</v>
      </c>
      <c r="E465" s="1">
        <v>80761207</v>
      </c>
      <c r="F465" s="1" t="s">
        <v>173</v>
      </c>
      <c r="G465" s="1">
        <v>1197001</v>
      </c>
      <c r="H465" s="1" t="s">
        <v>110</v>
      </c>
      <c r="I465" s="1" t="s">
        <v>205</v>
      </c>
      <c r="J465" s="1" t="s">
        <v>206</v>
      </c>
      <c r="K465" s="2">
        <v>45350.482627314814</v>
      </c>
      <c r="L465" s="1" t="s">
        <v>207</v>
      </c>
      <c r="M465" s="1">
        <v>1</v>
      </c>
      <c r="N465" s="1" t="s">
        <v>70</v>
      </c>
      <c r="O465" s="1" t="s">
        <v>71</v>
      </c>
      <c r="P465" s="1" t="s">
        <v>177</v>
      </c>
      <c r="Q465" s="1" t="s">
        <v>73</v>
      </c>
      <c r="R465" s="1" t="s">
        <v>73</v>
      </c>
      <c r="S465" s="1">
        <v>0</v>
      </c>
      <c r="T465" s="1">
        <v>0</v>
      </c>
      <c r="U465" s="1">
        <v>0</v>
      </c>
      <c r="V465" s="1">
        <v>1300000</v>
      </c>
      <c r="W465" s="1">
        <v>0</v>
      </c>
      <c r="X465" s="1" t="s">
        <v>73</v>
      </c>
      <c r="Y465" s="1" t="s">
        <v>89</v>
      </c>
      <c r="Z465" s="1" t="s">
        <v>3956</v>
      </c>
      <c r="AA465" s="1" t="s">
        <v>252</v>
      </c>
      <c r="AB465" s="1" t="s">
        <v>3918</v>
      </c>
      <c r="AC465" s="1"/>
      <c r="AD465" s="1"/>
      <c r="AE465" s="1" t="s">
        <v>65</v>
      </c>
      <c r="AF465" s="79">
        <v>45350</v>
      </c>
      <c r="AG465" s="1" t="s">
        <v>76</v>
      </c>
      <c r="AH465" s="79">
        <v>45350</v>
      </c>
      <c r="AI465" s="1"/>
      <c r="AJ465" s="79"/>
      <c r="AK465" s="1"/>
      <c r="AL465" s="79"/>
      <c r="AM465" s="1" t="s">
        <v>173</v>
      </c>
      <c r="AN465" s="79">
        <v>45356</v>
      </c>
      <c r="AO465" s="1" t="s">
        <v>3939</v>
      </c>
      <c r="AP465" s="1"/>
      <c r="AQ465" s="1" t="s">
        <v>3919</v>
      </c>
      <c r="AR465" s="1">
        <v>1197001</v>
      </c>
      <c r="AS465" s="1" t="s">
        <v>3920</v>
      </c>
      <c r="AT465" s="1" t="s">
        <v>85</v>
      </c>
      <c r="AU465" s="1">
        <v>1</v>
      </c>
      <c r="AV465" s="1">
        <v>1</v>
      </c>
      <c r="AW465" s="1">
        <v>0</v>
      </c>
      <c r="AX465" s="1">
        <v>0.17633063657558523</v>
      </c>
      <c r="AY465" s="1">
        <v>3.875</v>
      </c>
      <c r="AZ465" s="1" t="s">
        <v>925</v>
      </c>
      <c r="BA465" s="1">
        <v>11</v>
      </c>
      <c r="BB465" s="1">
        <v>8</v>
      </c>
      <c r="BC465" s="1">
        <v>21</v>
      </c>
      <c r="BD465" s="1">
        <v>0.875</v>
      </c>
      <c r="BE465" s="1">
        <v>5</v>
      </c>
      <c r="BF465" s="1">
        <v>3.875</v>
      </c>
      <c r="BG465" s="1">
        <v>26</v>
      </c>
      <c r="BH465" s="1" t="s">
        <v>600</v>
      </c>
      <c r="BI465" s="1" t="b">
        <v>1</v>
      </c>
      <c r="BJ465" s="1" t="b">
        <v>1</v>
      </c>
      <c r="BK465" s="1">
        <v>5.8834819444455206</v>
      </c>
      <c r="BL465" s="1">
        <v>3.875</v>
      </c>
      <c r="BM465" s="1" t="s">
        <v>210</v>
      </c>
      <c r="BN465" s="1"/>
      <c r="BO465" s="1" t="s">
        <v>3921</v>
      </c>
      <c r="BP465" s="1" t="s">
        <v>207</v>
      </c>
    </row>
    <row r="466" spans="1:68" x14ac:dyDescent="0.25">
      <c r="A466" s="1">
        <v>18270</v>
      </c>
      <c r="B466" s="1">
        <v>52972403</v>
      </c>
      <c r="C466" s="1" t="s">
        <v>65</v>
      </c>
      <c r="D466" s="1" t="s">
        <v>80</v>
      </c>
      <c r="E466" s="1">
        <v>80761207</v>
      </c>
      <c r="F466" s="1" t="s">
        <v>173</v>
      </c>
      <c r="G466" s="1">
        <v>1197001</v>
      </c>
      <c r="H466" s="1" t="s">
        <v>110</v>
      </c>
      <c r="I466" s="1" t="s">
        <v>205</v>
      </c>
      <c r="J466" s="1" t="s">
        <v>206</v>
      </c>
      <c r="K466" s="2">
        <v>45350.482662037037</v>
      </c>
      <c r="L466" s="1" t="s">
        <v>207</v>
      </c>
      <c r="M466" s="1">
        <v>1</v>
      </c>
      <c r="N466" s="1" t="s">
        <v>70</v>
      </c>
      <c r="O466" s="1" t="s">
        <v>71</v>
      </c>
      <c r="P466" s="1" t="s">
        <v>177</v>
      </c>
      <c r="Q466" s="1" t="s">
        <v>73</v>
      </c>
      <c r="R466" s="1" t="s">
        <v>73</v>
      </c>
      <c r="S466" s="1">
        <v>0</v>
      </c>
      <c r="T466" s="1">
        <v>0</v>
      </c>
      <c r="U466" s="1">
        <v>0</v>
      </c>
      <c r="V466" s="1">
        <v>1300000</v>
      </c>
      <c r="W466" s="1">
        <v>0</v>
      </c>
      <c r="X466" s="1" t="s">
        <v>73</v>
      </c>
      <c r="Y466" s="1" t="s">
        <v>89</v>
      </c>
      <c r="Z466" s="1" t="s">
        <v>3957</v>
      </c>
      <c r="AA466" s="1" t="s">
        <v>473</v>
      </c>
      <c r="AB466" s="1" t="s">
        <v>3922</v>
      </c>
      <c r="AC466" s="1"/>
      <c r="AD466" s="1"/>
      <c r="AE466" s="1" t="s">
        <v>65</v>
      </c>
      <c r="AF466" s="79">
        <v>45350</v>
      </c>
      <c r="AG466" s="1" t="s">
        <v>76</v>
      </c>
      <c r="AH466" s="79">
        <v>45350</v>
      </c>
      <c r="AI466" s="1"/>
      <c r="AJ466" s="79"/>
      <c r="AK466" s="1"/>
      <c r="AL466" s="79"/>
      <c r="AM466" s="1" t="s">
        <v>173</v>
      </c>
      <c r="AN466" s="79">
        <v>45356</v>
      </c>
      <c r="AO466" s="1" t="s">
        <v>3940</v>
      </c>
      <c r="AP466" s="1"/>
      <c r="AQ466" s="1" t="s">
        <v>3919</v>
      </c>
      <c r="AR466" s="1">
        <v>1197001</v>
      </c>
      <c r="AS466" s="1" t="s">
        <v>3923</v>
      </c>
      <c r="AT466" s="1" t="s">
        <v>85</v>
      </c>
      <c r="AU466" s="1">
        <v>1</v>
      </c>
      <c r="AV466" s="1">
        <v>1</v>
      </c>
      <c r="AW466" s="1">
        <v>0</v>
      </c>
      <c r="AX466" s="1">
        <v>0.17896608796581859</v>
      </c>
      <c r="AY466" s="1">
        <v>3.875</v>
      </c>
      <c r="AZ466" s="1" t="s">
        <v>209</v>
      </c>
      <c r="BA466" s="1">
        <v>11</v>
      </c>
      <c r="BB466" s="1">
        <v>8</v>
      </c>
      <c r="BC466" s="1">
        <v>21</v>
      </c>
      <c r="BD466" s="1">
        <v>0.875</v>
      </c>
      <c r="BE466" s="1">
        <v>5</v>
      </c>
      <c r="BF466" s="1">
        <v>3.875</v>
      </c>
      <c r="BG466" s="1">
        <v>26</v>
      </c>
      <c r="BH466" s="1" t="s">
        <v>600</v>
      </c>
      <c r="BI466" s="1" t="b">
        <v>1</v>
      </c>
      <c r="BJ466" s="1" t="b">
        <v>1</v>
      </c>
      <c r="BK466" s="1">
        <v>5.8833131134306313</v>
      </c>
      <c r="BL466" s="1">
        <v>3.875</v>
      </c>
      <c r="BM466" s="1" t="s">
        <v>210</v>
      </c>
      <c r="BN466" s="1"/>
      <c r="BO466" s="1" t="s">
        <v>3924</v>
      </c>
      <c r="BP466" s="1" t="s">
        <v>207</v>
      </c>
    </row>
    <row r="467" spans="1:68" x14ac:dyDescent="0.25">
      <c r="A467" s="1">
        <v>18271</v>
      </c>
      <c r="B467" s="1">
        <v>52972403</v>
      </c>
      <c r="C467" s="1" t="s">
        <v>65</v>
      </c>
      <c r="D467" s="1" t="s">
        <v>1322</v>
      </c>
      <c r="E467" s="1">
        <v>80761207</v>
      </c>
      <c r="F467" s="1" t="s">
        <v>173</v>
      </c>
      <c r="G467" s="1">
        <v>1197001</v>
      </c>
      <c r="H467" s="1" t="s">
        <v>110</v>
      </c>
      <c r="I467" s="1" t="s">
        <v>205</v>
      </c>
      <c r="J467" s="1" t="s">
        <v>206</v>
      </c>
      <c r="K467" s="2">
        <v>45350.48269675926</v>
      </c>
      <c r="L467" s="1" t="s">
        <v>207</v>
      </c>
      <c r="M467" s="1">
        <v>1</v>
      </c>
      <c r="N467" s="1" t="s">
        <v>70</v>
      </c>
      <c r="O467" s="1" t="s">
        <v>71</v>
      </c>
      <c r="P467" s="1" t="s">
        <v>177</v>
      </c>
      <c r="Q467" s="1" t="s">
        <v>73</v>
      </c>
      <c r="R467" s="1" t="s">
        <v>73</v>
      </c>
      <c r="S467" s="1">
        <v>15083</v>
      </c>
      <c r="T467" s="1">
        <v>0</v>
      </c>
      <c r="U467" s="1">
        <v>0</v>
      </c>
      <c r="V467" s="1">
        <v>1300000</v>
      </c>
      <c r="W467" s="1">
        <v>0</v>
      </c>
      <c r="X467" s="1" t="s">
        <v>73</v>
      </c>
      <c r="Y467" s="1" t="s">
        <v>89</v>
      </c>
      <c r="Z467" s="1" t="s">
        <v>1253</v>
      </c>
      <c r="AA467" s="1" t="s">
        <v>3925</v>
      </c>
      <c r="AB467" s="1" t="s">
        <v>3926</v>
      </c>
      <c r="AC467" s="1"/>
      <c r="AD467" s="1"/>
      <c r="AE467" s="1" t="s">
        <v>65</v>
      </c>
      <c r="AF467" s="79">
        <v>45350</v>
      </c>
      <c r="AG467" s="1" t="s">
        <v>76</v>
      </c>
      <c r="AH467" s="79">
        <v>45350</v>
      </c>
      <c r="AI467" s="1"/>
      <c r="AJ467" s="79"/>
      <c r="AK467" s="1"/>
      <c r="AL467" s="79"/>
      <c r="AM467" s="1"/>
      <c r="AN467" s="79"/>
      <c r="AO467" s="1" t="s">
        <v>3941</v>
      </c>
      <c r="AP467" s="1"/>
      <c r="AQ467" s="1" t="s">
        <v>3919</v>
      </c>
      <c r="AR467" s="1">
        <v>1197001</v>
      </c>
      <c r="AS467" s="1" t="s">
        <v>3927</v>
      </c>
      <c r="AT467" s="1" t="s">
        <v>1812</v>
      </c>
      <c r="AU467" s="1">
        <v>1</v>
      </c>
      <c r="AV467" s="1">
        <v>0</v>
      </c>
      <c r="AW467" s="1">
        <v>1</v>
      </c>
      <c r="AX467" s="1">
        <v>0.18180269675940508</v>
      </c>
      <c r="AY467" s="1">
        <v>0.54166666666666663</v>
      </c>
      <c r="AZ467" s="1" t="s">
        <v>209</v>
      </c>
      <c r="BA467" s="1">
        <v>11</v>
      </c>
      <c r="BB467" s="1">
        <v>0</v>
      </c>
      <c r="BC467" s="1">
        <v>13</v>
      </c>
      <c r="BD467" s="1">
        <v>0.54166666666666663</v>
      </c>
      <c r="BE467" s="1">
        <v>-32374</v>
      </c>
      <c r="BF467" s="1">
        <v>0.54166666666666663</v>
      </c>
      <c r="BG467" s="1">
        <v>26</v>
      </c>
      <c r="BH467" s="1" t="s">
        <v>600</v>
      </c>
      <c r="BI467" s="1" t="b">
        <v>1</v>
      </c>
      <c r="BJ467" s="1" t="b">
        <v>1</v>
      </c>
      <c r="BK467" s="1">
        <v>-45350.482701273148</v>
      </c>
      <c r="BL467" s="1">
        <v>-32375.458333333332</v>
      </c>
      <c r="BM467" s="1" t="s">
        <v>210</v>
      </c>
      <c r="BN467" s="1"/>
      <c r="BO467" s="1" t="s">
        <v>3928</v>
      </c>
      <c r="BP467" s="1" t="s">
        <v>207</v>
      </c>
    </row>
    <row r="468" spans="1:68" x14ac:dyDescent="0.25">
      <c r="A468" s="1">
        <v>18272</v>
      </c>
      <c r="B468" s="1">
        <v>52972403</v>
      </c>
      <c r="C468" s="1" t="s">
        <v>65</v>
      </c>
      <c r="D468" s="1" t="s">
        <v>80</v>
      </c>
      <c r="E468" s="1">
        <v>80761207</v>
      </c>
      <c r="F468" s="1" t="s">
        <v>173</v>
      </c>
      <c r="G468" s="1">
        <v>1197001</v>
      </c>
      <c r="H468" s="1" t="s">
        <v>110</v>
      </c>
      <c r="I468" s="1" t="s">
        <v>205</v>
      </c>
      <c r="J468" s="1" t="s">
        <v>206</v>
      </c>
      <c r="K468" s="2">
        <v>45350.496990740743</v>
      </c>
      <c r="L468" s="1" t="s">
        <v>207</v>
      </c>
      <c r="M468" s="1">
        <v>1</v>
      </c>
      <c r="N468" s="1" t="s">
        <v>70</v>
      </c>
      <c r="O468" s="1" t="s">
        <v>71</v>
      </c>
      <c r="P468" s="1" t="s">
        <v>177</v>
      </c>
      <c r="Q468" s="1" t="s">
        <v>73</v>
      </c>
      <c r="R468" s="1" t="s">
        <v>73</v>
      </c>
      <c r="S468" s="1">
        <v>15083</v>
      </c>
      <c r="T468" s="1">
        <v>0</v>
      </c>
      <c r="U468" s="1">
        <v>0</v>
      </c>
      <c r="V468" s="1">
        <v>1300000</v>
      </c>
      <c r="W468" s="1">
        <v>0</v>
      </c>
      <c r="X468" s="1" t="s">
        <v>73</v>
      </c>
      <c r="Y468" s="1" t="s">
        <v>89</v>
      </c>
      <c r="Z468" s="1" t="s">
        <v>3958</v>
      </c>
      <c r="AA468" s="1" t="s">
        <v>473</v>
      </c>
      <c r="AB468" s="1" t="s">
        <v>3929</v>
      </c>
      <c r="AC468" s="1"/>
      <c r="AD468" s="1"/>
      <c r="AE468" s="1" t="s">
        <v>65</v>
      </c>
      <c r="AF468" s="79">
        <v>45350</v>
      </c>
      <c r="AG468" s="1" t="s">
        <v>76</v>
      </c>
      <c r="AH468" s="79">
        <v>45350</v>
      </c>
      <c r="AI468" s="1"/>
      <c r="AJ468" s="79"/>
      <c r="AK468" s="1"/>
      <c r="AL468" s="79"/>
      <c r="AM468" s="1" t="s">
        <v>173</v>
      </c>
      <c r="AN468" s="79">
        <v>45356</v>
      </c>
      <c r="AO468" s="1" t="s">
        <v>3942</v>
      </c>
      <c r="AP468" s="1"/>
      <c r="AQ468" s="1" t="s">
        <v>3919</v>
      </c>
      <c r="AR468" s="1">
        <v>1197001</v>
      </c>
      <c r="AS468" s="1" t="s">
        <v>3930</v>
      </c>
      <c r="AT468" s="1" t="s">
        <v>85</v>
      </c>
      <c r="AU468" s="1">
        <v>1</v>
      </c>
      <c r="AV468" s="1">
        <v>1</v>
      </c>
      <c r="AW468" s="1">
        <v>0</v>
      </c>
      <c r="AX468" s="1">
        <v>0.16882523147796746</v>
      </c>
      <c r="AY468" s="1">
        <v>3.875</v>
      </c>
      <c r="AZ468" s="1" t="s">
        <v>209</v>
      </c>
      <c r="BA468" s="1">
        <v>11</v>
      </c>
      <c r="BB468" s="1">
        <v>8</v>
      </c>
      <c r="BC468" s="1">
        <v>21</v>
      </c>
      <c r="BD468" s="1">
        <v>0.875</v>
      </c>
      <c r="BE468" s="1">
        <v>5</v>
      </c>
      <c r="BF468" s="1">
        <v>3.875</v>
      </c>
      <c r="BG468" s="1">
        <v>26</v>
      </c>
      <c r="BH468" s="1" t="s">
        <v>600</v>
      </c>
      <c r="BI468" s="1" t="b">
        <v>1</v>
      </c>
      <c r="BJ468" s="1" t="b">
        <v>1</v>
      </c>
      <c r="BK468" s="1">
        <v>5.8688189120366587</v>
      </c>
      <c r="BL468" s="1">
        <v>3.875</v>
      </c>
      <c r="BM468" s="1" t="s">
        <v>210</v>
      </c>
      <c r="BN468" s="1"/>
      <c r="BO468" s="1" t="s">
        <v>3931</v>
      </c>
      <c r="BP468" s="1" t="s">
        <v>207</v>
      </c>
    </row>
    <row r="469" spans="1:68" x14ac:dyDescent="0.25">
      <c r="A469" s="1">
        <v>18273</v>
      </c>
      <c r="B469" s="1">
        <v>52972403</v>
      </c>
      <c r="C469" s="1" t="s">
        <v>65</v>
      </c>
      <c r="D469" s="1" t="s">
        <v>1322</v>
      </c>
      <c r="E469" s="1">
        <v>80096369</v>
      </c>
      <c r="F469" s="1" t="s">
        <v>66</v>
      </c>
      <c r="G469" s="1">
        <v>4341007</v>
      </c>
      <c r="H469" s="1" t="s">
        <v>67</v>
      </c>
      <c r="I469" s="1" t="s">
        <v>122</v>
      </c>
      <c r="J469" s="1" t="s">
        <v>123</v>
      </c>
      <c r="K469" s="2">
        <v>45350.804768518516</v>
      </c>
      <c r="L469" s="1" t="s">
        <v>877</v>
      </c>
      <c r="M469" s="1">
        <v>1</v>
      </c>
      <c r="N469" s="1" t="s">
        <v>70</v>
      </c>
      <c r="O469" s="1" t="s">
        <v>71</v>
      </c>
      <c r="P469" s="1" t="s">
        <v>88</v>
      </c>
      <c r="Q469" s="1" t="s">
        <v>73</v>
      </c>
      <c r="R469" s="1" t="s">
        <v>73</v>
      </c>
      <c r="S469" s="1">
        <v>0</v>
      </c>
      <c r="T469" s="1">
        <v>0</v>
      </c>
      <c r="U469" s="1">
        <v>0</v>
      </c>
      <c r="V469" s="1">
        <v>1300000</v>
      </c>
      <c r="W469" s="1">
        <v>0</v>
      </c>
      <c r="X469" s="1" t="s">
        <v>73</v>
      </c>
      <c r="Y469" s="1" t="s">
        <v>211</v>
      </c>
      <c r="Z469" s="1" t="s">
        <v>3959</v>
      </c>
      <c r="AA469" s="1"/>
      <c r="AB469" s="1" t="s">
        <v>3932</v>
      </c>
      <c r="AC469" s="1"/>
      <c r="AD469" s="1" t="s">
        <v>76</v>
      </c>
      <c r="AE469" s="1" t="s">
        <v>65</v>
      </c>
      <c r="AF469" s="79">
        <v>45350</v>
      </c>
      <c r="AG469" s="1"/>
      <c r="AH469" s="79"/>
      <c r="AI469" s="1"/>
      <c r="AJ469" s="79"/>
      <c r="AK469" s="1"/>
      <c r="AL469" s="79"/>
      <c r="AM469" s="1"/>
      <c r="AN469" s="79"/>
      <c r="AO469" s="1" t="s">
        <v>3944</v>
      </c>
      <c r="AP469" s="1"/>
      <c r="AQ469" s="1" t="s">
        <v>93</v>
      </c>
      <c r="AR469" s="1">
        <v>4341007</v>
      </c>
      <c r="AS469" s="1" t="s">
        <v>4249</v>
      </c>
      <c r="AT469" s="1" t="s">
        <v>1812</v>
      </c>
      <c r="AU469" s="1">
        <v>1</v>
      </c>
      <c r="AV469" s="1">
        <v>0</v>
      </c>
      <c r="AW469" s="1">
        <v>1</v>
      </c>
      <c r="AX469" s="1">
        <v>0</v>
      </c>
      <c r="AY469" s="1">
        <v>0.20833333333333334</v>
      </c>
      <c r="AZ469" s="1" t="s">
        <v>980</v>
      </c>
      <c r="BA469" s="1">
        <v>19</v>
      </c>
      <c r="BB469" s="1">
        <v>0</v>
      </c>
      <c r="BC469" s="1">
        <v>5</v>
      </c>
      <c r="BD469" s="1">
        <v>0.20833333333333334</v>
      </c>
      <c r="BE469" s="1">
        <v>-32374</v>
      </c>
      <c r="BF469" s="1">
        <v>0.20833333333333334</v>
      </c>
      <c r="BG469" s="1">
        <v>26</v>
      </c>
      <c r="BH469" s="1" t="s">
        <v>600</v>
      </c>
      <c r="BI469" s="1" t="b">
        <v>1</v>
      </c>
      <c r="BJ469" s="1" t="b">
        <v>1</v>
      </c>
      <c r="BK469" s="1">
        <v>-45350.804774270837</v>
      </c>
      <c r="BL469" s="1">
        <v>-32375.791666666668</v>
      </c>
      <c r="BM469" s="1" t="s">
        <v>4250</v>
      </c>
      <c r="BN469" s="1"/>
      <c r="BO469" s="1" t="s">
        <v>3933</v>
      </c>
      <c r="BP469" s="1" t="s">
        <v>877</v>
      </c>
    </row>
    <row r="470" spans="1:68" x14ac:dyDescent="0.25">
      <c r="A470" s="1">
        <v>18274</v>
      </c>
      <c r="B470" s="1">
        <v>52972403</v>
      </c>
      <c r="C470" s="1" t="s">
        <v>65</v>
      </c>
      <c r="D470" s="1" t="s">
        <v>1291</v>
      </c>
      <c r="E470" s="1">
        <v>80096369</v>
      </c>
      <c r="F470" s="1" t="s">
        <v>66</v>
      </c>
      <c r="G470" s="1">
        <v>4341007</v>
      </c>
      <c r="H470" s="1" t="s">
        <v>67</v>
      </c>
      <c r="I470" s="1" t="s">
        <v>122</v>
      </c>
      <c r="J470" s="1" t="s">
        <v>123</v>
      </c>
      <c r="K470" s="2">
        <v>45350.813877314817</v>
      </c>
      <c r="L470" s="1" t="s">
        <v>877</v>
      </c>
      <c r="M470" s="1">
        <v>1</v>
      </c>
      <c r="N470" s="1" t="s">
        <v>70</v>
      </c>
      <c r="O470" s="1" t="s">
        <v>71</v>
      </c>
      <c r="P470" s="1" t="s">
        <v>88</v>
      </c>
      <c r="Q470" s="1" t="s">
        <v>73</v>
      </c>
      <c r="R470" s="1" t="s">
        <v>73</v>
      </c>
      <c r="S470" s="1">
        <v>0</v>
      </c>
      <c r="T470" s="1">
        <v>0</v>
      </c>
      <c r="U470" s="1">
        <v>0</v>
      </c>
      <c r="V470" s="1">
        <v>1300000</v>
      </c>
      <c r="W470" s="1">
        <v>0</v>
      </c>
      <c r="X470" s="1" t="s">
        <v>73</v>
      </c>
      <c r="Y470" s="1" t="s">
        <v>211</v>
      </c>
      <c r="Z470" s="1" t="s">
        <v>3959</v>
      </c>
      <c r="AA470" s="1"/>
      <c r="AB470" s="1" t="s">
        <v>3932</v>
      </c>
      <c r="AC470" s="1"/>
      <c r="AD470" s="1" t="s">
        <v>76</v>
      </c>
      <c r="AE470" s="1" t="s">
        <v>65</v>
      </c>
      <c r="AF470" s="79">
        <v>45350</v>
      </c>
      <c r="AG470" s="1"/>
      <c r="AH470" s="79"/>
      <c r="AI470" s="1"/>
      <c r="AJ470" s="79"/>
      <c r="AK470" s="1"/>
      <c r="AL470" s="79"/>
      <c r="AM470" s="1"/>
      <c r="AN470" s="79"/>
      <c r="AO470" s="1" t="s">
        <v>3943</v>
      </c>
      <c r="AP470" s="1"/>
      <c r="AQ470" s="1" t="s">
        <v>93</v>
      </c>
      <c r="AR470" s="1">
        <v>4341007</v>
      </c>
      <c r="AS470" s="1" t="s">
        <v>4249</v>
      </c>
      <c r="AT470" s="1" t="s">
        <v>1812</v>
      </c>
      <c r="AU470" s="1">
        <v>1</v>
      </c>
      <c r="AV470" s="1">
        <v>0</v>
      </c>
      <c r="AW470" s="1">
        <v>1</v>
      </c>
      <c r="AX470" s="1">
        <v>0</v>
      </c>
      <c r="AY470" s="1">
        <v>0.20833333333333334</v>
      </c>
      <c r="AZ470" s="1" t="s">
        <v>980</v>
      </c>
      <c r="BA470" s="1">
        <v>19</v>
      </c>
      <c r="BB470" s="1">
        <v>0</v>
      </c>
      <c r="BC470" s="1">
        <v>5</v>
      </c>
      <c r="BD470" s="1">
        <v>0.20833333333333334</v>
      </c>
      <c r="BE470" s="1">
        <v>-32374</v>
      </c>
      <c r="BF470" s="1">
        <v>0.20833333333333334</v>
      </c>
      <c r="BG470" s="1">
        <v>26</v>
      </c>
      <c r="BH470" s="1" t="s">
        <v>600</v>
      </c>
      <c r="BI470" s="1" t="b">
        <v>1</v>
      </c>
      <c r="BJ470" s="1" t="b">
        <v>1</v>
      </c>
      <c r="BK470" s="1">
        <v>-45350.813880474539</v>
      </c>
      <c r="BL470" s="1">
        <v>-32375.791666666668</v>
      </c>
      <c r="BM470" s="1" t="s">
        <v>4250</v>
      </c>
      <c r="BN470" s="1"/>
      <c r="BO470" s="1" t="s">
        <v>3934</v>
      </c>
      <c r="BP470" s="1" t="s">
        <v>877</v>
      </c>
    </row>
    <row r="471" spans="1:68" x14ac:dyDescent="0.25">
      <c r="A471" s="1">
        <v>18275</v>
      </c>
      <c r="B471" s="1">
        <v>52972403</v>
      </c>
      <c r="C471" s="1" t="s">
        <v>65</v>
      </c>
      <c r="D471" s="1" t="s">
        <v>80</v>
      </c>
      <c r="E471" s="1">
        <v>80761207</v>
      </c>
      <c r="F471" s="1" t="s">
        <v>173</v>
      </c>
      <c r="G471" s="1">
        <v>1197001</v>
      </c>
      <c r="H471" s="1" t="s">
        <v>110</v>
      </c>
      <c r="I471" s="1" t="s">
        <v>205</v>
      </c>
      <c r="J471" s="1" t="s">
        <v>206</v>
      </c>
      <c r="K471" s="2">
        <v>45351.858784722222</v>
      </c>
      <c r="L471" s="1" t="s">
        <v>207</v>
      </c>
      <c r="M471" s="1">
        <v>1</v>
      </c>
      <c r="N471" s="1" t="s">
        <v>70</v>
      </c>
      <c r="O471" s="1" t="s">
        <v>71</v>
      </c>
      <c r="P471" s="1" t="s">
        <v>177</v>
      </c>
      <c r="Q471" s="1" t="s">
        <v>73</v>
      </c>
      <c r="R471" s="1" t="s">
        <v>73</v>
      </c>
      <c r="S471" s="1">
        <v>15083</v>
      </c>
      <c r="T471" s="1">
        <v>0</v>
      </c>
      <c r="U471" s="1">
        <v>0</v>
      </c>
      <c r="V471" s="1">
        <v>1300000</v>
      </c>
      <c r="W471" s="1">
        <v>0</v>
      </c>
      <c r="X471" s="1" t="s">
        <v>73</v>
      </c>
      <c r="Y471" s="1" t="s">
        <v>89</v>
      </c>
      <c r="Z471" s="1" t="s">
        <v>3960</v>
      </c>
      <c r="AA471" s="1" t="s">
        <v>3925</v>
      </c>
      <c r="AB471" s="1" t="s">
        <v>3926</v>
      </c>
      <c r="AC471" s="1"/>
      <c r="AD471" s="1"/>
      <c r="AE471" s="1" t="s">
        <v>65</v>
      </c>
      <c r="AF471" s="79">
        <v>45351</v>
      </c>
      <c r="AG471" s="1" t="s">
        <v>76</v>
      </c>
      <c r="AH471" s="79">
        <v>45352</v>
      </c>
      <c r="AI471" s="1"/>
      <c r="AJ471" s="79"/>
      <c r="AK471" s="1"/>
      <c r="AL471" s="79"/>
      <c r="AM471" s="1" t="s">
        <v>173</v>
      </c>
      <c r="AN471" s="79">
        <v>45356</v>
      </c>
      <c r="AO471" s="1" t="s">
        <v>3961</v>
      </c>
      <c r="AP471" s="1"/>
      <c r="AQ471" s="1" t="s">
        <v>3919</v>
      </c>
      <c r="AR471" s="1">
        <v>1197001</v>
      </c>
      <c r="AS471" s="1" t="s">
        <v>3927</v>
      </c>
      <c r="AT471" s="1" t="s">
        <v>85</v>
      </c>
      <c r="AU471" s="1">
        <v>1</v>
      </c>
      <c r="AV471" s="1">
        <v>1</v>
      </c>
      <c r="AW471" s="1">
        <v>0</v>
      </c>
      <c r="AX471" s="1">
        <v>0.58955428240733454</v>
      </c>
      <c r="AY471" s="1">
        <v>2.5</v>
      </c>
      <c r="AZ471" s="1" t="s">
        <v>209</v>
      </c>
      <c r="BA471" s="1">
        <v>20</v>
      </c>
      <c r="BB471" s="1">
        <v>8</v>
      </c>
      <c r="BC471" s="1">
        <v>12</v>
      </c>
      <c r="BD471" s="1">
        <v>0.5</v>
      </c>
      <c r="BE471" s="1">
        <v>4</v>
      </c>
      <c r="BF471" s="1">
        <v>2.5</v>
      </c>
      <c r="BG471" s="1">
        <v>25</v>
      </c>
      <c r="BH471" s="1" t="s">
        <v>600</v>
      </c>
      <c r="BI471" s="1" t="b">
        <v>1</v>
      </c>
      <c r="BJ471" s="1" t="b">
        <v>1</v>
      </c>
      <c r="BK471" s="1">
        <v>4.506899571759277</v>
      </c>
      <c r="BL471" s="1">
        <v>2.5</v>
      </c>
      <c r="BM471" s="1" t="s">
        <v>210</v>
      </c>
      <c r="BN471" s="1"/>
      <c r="BO471" s="1" t="s">
        <v>3962</v>
      </c>
      <c r="BP471" s="1" t="s">
        <v>207</v>
      </c>
    </row>
    <row r="472" spans="1:68" x14ac:dyDescent="0.25">
      <c r="A472" s="1">
        <v>18276</v>
      </c>
      <c r="B472" s="1">
        <v>52972403</v>
      </c>
      <c r="C472" s="1" t="s">
        <v>65</v>
      </c>
      <c r="D472" s="1" t="s">
        <v>1322</v>
      </c>
      <c r="E472" s="1">
        <v>51949366</v>
      </c>
      <c r="F472" s="1" t="s">
        <v>3374</v>
      </c>
      <c r="G472" s="1">
        <v>1512001</v>
      </c>
      <c r="H472" s="1" t="s">
        <v>110</v>
      </c>
      <c r="I472" s="1" t="s">
        <v>111</v>
      </c>
      <c r="J472" s="1" t="s">
        <v>112</v>
      </c>
      <c r="K472" s="2">
        <v>45351.87222222222</v>
      </c>
      <c r="L472" s="1" t="s">
        <v>113</v>
      </c>
      <c r="M472" s="1">
        <v>1</v>
      </c>
      <c r="N472" s="1" t="s">
        <v>70</v>
      </c>
      <c r="O472" s="1" t="s">
        <v>71</v>
      </c>
      <c r="P472" s="1" t="s">
        <v>322</v>
      </c>
      <c r="Q472" s="1" t="s">
        <v>73</v>
      </c>
      <c r="R472" s="1" t="s">
        <v>73</v>
      </c>
      <c r="S472" s="1">
        <v>0</v>
      </c>
      <c r="T472" s="1">
        <v>548300</v>
      </c>
      <c r="U472" s="1">
        <v>0</v>
      </c>
      <c r="V472" s="1">
        <v>1341900</v>
      </c>
      <c r="W472" s="1">
        <v>0</v>
      </c>
      <c r="X472" s="1" t="s">
        <v>73</v>
      </c>
      <c r="Y472" s="1" t="s">
        <v>89</v>
      </c>
      <c r="Z472" s="1" t="s">
        <v>3963</v>
      </c>
      <c r="AA472" s="1" t="s">
        <v>375</v>
      </c>
      <c r="AB472" s="1" t="s">
        <v>3964</v>
      </c>
      <c r="AC472" s="1"/>
      <c r="AD472" s="1"/>
      <c r="AE472" s="1" t="s">
        <v>65</v>
      </c>
      <c r="AF472" s="79">
        <v>45351</v>
      </c>
      <c r="AG472" s="1" t="s">
        <v>76</v>
      </c>
      <c r="AH472" s="79">
        <v>45352</v>
      </c>
      <c r="AI472" s="1"/>
      <c r="AJ472" s="79"/>
      <c r="AK472" s="1"/>
      <c r="AL472" s="79"/>
      <c r="AM472" s="1" t="s">
        <v>3374</v>
      </c>
      <c r="AN472" s="79">
        <v>45352</v>
      </c>
      <c r="AO472" s="1" t="s">
        <v>3965</v>
      </c>
      <c r="AP472" s="1"/>
      <c r="AQ472" s="1" t="s">
        <v>93</v>
      </c>
      <c r="AR472" s="1">
        <v>1512001</v>
      </c>
      <c r="AS472" s="1" t="s">
        <v>3966</v>
      </c>
      <c r="AT472" s="1" t="s">
        <v>1812</v>
      </c>
      <c r="AU472" s="1">
        <v>1</v>
      </c>
      <c r="AV472" s="1">
        <v>0</v>
      </c>
      <c r="AW472" s="1">
        <v>1</v>
      </c>
      <c r="AX472" s="1">
        <v>0.57878907406848157</v>
      </c>
      <c r="AY472" s="1">
        <v>0.58333333333333337</v>
      </c>
      <c r="AZ472" s="1" t="s">
        <v>3951</v>
      </c>
      <c r="BA472" s="1">
        <v>20</v>
      </c>
      <c r="BB472" s="1">
        <v>10</v>
      </c>
      <c r="BC472" s="1">
        <v>14</v>
      </c>
      <c r="BD472" s="1">
        <v>0.58333333333333337</v>
      </c>
      <c r="BE472" s="1">
        <v>2</v>
      </c>
      <c r="BF472" s="1">
        <v>0.58333333333333337</v>
      </c>
      <c r="BG472" s="1">
        <v>25</v>
      </c>
      <c r="BH472" s="1" t="s">
        <v>600</v>
      </c>
      <c r="BI472" s="1" t="b">
        <v>1</v>
      </c>
      <c r="BJ472" s="1" t="b">
        <v>1</v>
      </c>
      <c r="BK472" s="1">
        <v>0.58041299768228782</v>
      </c>
      <c r="BL472" s="1">
        <v>0.58333333333333337</v>
      </c>
      <c r="BM472" s="1" t="s">
        <v>120</v>
      </c>
      <c r="BN472" s="1"/>
      <c r="BO472" s="1" t="s">
        <v>3967</v>
      </c>
      <c r="BP472" s="1" t="s">
        <v>113</v>
      </c>
    </row>
    <row r="473" spans="1:68" x14ac:dyDescent="0.25">
      <c r="A473" s="1">
        <v>18277</v>
      </c>
      <c r="B473" s="1">
        <v>52972403</v>
      </c>
      <c r="C473" s="1" t="s">
        <v>65</v>
      </c>
      <c r="D473" s="1" t="s">
        <v>1322</v>
      </c>
      <c r="E473" s="1">
        <v>51949366</v>
      </c>
      <c r="F473" s="1" t="s">
        <v>3374</v>
      </c>
      <c r="G473" s="1">
        <v>1512001</v>
      </c>
      <c r="H473" s="1" t="s">
        <v>110</v>
      </c>
      <c r="I473" s="1" t="s">
        <v>111</v>
      </c>
      <c r="J473" s="1" t="s">
        <v>112</v>
      </c>
      <c r="K473" s="2">
        <v>45351.872245370374</v>
      </c>
      <c r="L473" s="1" t="s">
        <v>113</v>
      </c>
      <c r="M473" s="1">
        <v>1</v>
      </c>
      <c r="N473" s="1" t="s">
        <v>70</v>
      </c>
      <c r="O473" s="1" t="s">
        <v>71</v>
      </c>
      <c r="P473" s="1" t="s">
        <v>322</v>
      </c>
      <c r="Q473" s="1" t="s">
        <v>73</v>
      </c>
      <c r="R473" s="1" t="s">
        <v>73</v>
      </c>
      <c r="S473" s="1">
        <v>0</v>
      </c>
      <c r="T473" s="1">
        <v>548300</v>
      </c>
      <c r="U473" s="1">
        <v>0</v>
      </c>
      <c r="V473" s="1">
        <v>1341900</v>
      </c>
      <c r="W473" s="1">
        <v>0</v>
      </c>
      <c r="X473" s="1" t="s">
        <v>73</v>
      </c>
      <c r="Y473" s="1" t="s">
        <v>89</v>
      </c>
      <c r="Z473" s="1" t="s">
        <v>3968</v>
      </c>
      <c r="AA473" s="1" t="s">
        <v>375</v>
      </c>
      <c r="AB473" s="1" t="s">
        <v>3969</v>
      </c>
      <c r="AC473" s="1"/>
      <c r="AD473" s="1"/>
      <c r="AE473" s="1" t="s">
        <v>65</v>
      </c>
      <c r="AF473" s="79">
        <v>45351</v>
      </c>
      <c r="AG473" s="1" t="s">
        <v>76</v>
      </c>
      <c r="AH473" s="79">
        <v>45352</v>
      </c>
      <c r="AI473" s="1"/>
      <c r="AJ473" s="79"/>
      <c r="AK473" s="1"/>
      <c r="AL473" s="79"/>
      <c r="AM473" s="1" t="s">
        <v>3374</v>
      </c>
      <c r="AN473" s="79">
        <v>45352</v>
      </c>
      <c r="AO473" s="1" t="s">
        <v>3970</v>
      </c>
      <c r="AP473" s="1"/>
      <c r="AQ473" s="1" t="s">
        <v>93</v>
      </c>
      <c r="AR473" s="1">
        <v>1512001</v>
      </c>
      <c r="AS473" s="1" t="s">
        <v>4251</v>
      </c>
      <c r="AT473" s="1" t="s">
        <v>1812</v>
      </c>
      <c r="AU473" s="1">
        <v>1</v>
      </c>
      <c r="AV473" s="1">
        <v>0</v>
      </c>
      <c r="AW473" s="1">
        <v>1</v>
      </c>
      <c r="AX473" s="1">
        <v>0.58185130787023809</v>
      </c>
      <c r="AY473" s="1">
        <v>0.625</v>
      </c>
      <c r="AZ473" s="1" t="s">
        <v>3951</v>
      </c>
      <c r="BA473" s="1">
        <v>20</v>
      </c>
      <c r="BB473" s="1">
        <v>11</v>
      </c>
      <c r="BC473" s="1">
        <v>15</v>
      </c>
      <c r="BD473" s="1">
        <v>0.625</v>
      </c>
      <c r="BE473" s="1">
        <v>2</v>
      </c>
      <c r="BF473" s="1">
        <v>0.625</v>
      </c>
      <c r="BG473" s="1">
        <v>25</v>
      </c>
      <c r="BH473" s="1" t="s">
        <v>600</v>
      </c>
      <c r="BI473" s="1" t="b">
        <v>1</v>
      </c>
      <c r="BJ473" s="1" t="b">
        <v>1</v>
      </c>
      <c r="BK473" s="1">
        <v>0.6100370370404562</v>
      </c>
      <c r="BL473" s="1">
        <v>0.625</v>
      </c>
      <c r="BM473" s="1" t="s">
        <v>120</v>
      </c>
      <c r="BN473" s="1"/>
      <c r="BO473" s="1" t="s">
        <v>3971</v>
      </c>
      <c r="BP473" s="1" t="s">
        <v>113</v>
      </c>
    </row>
    <row r="474" spans="1:68" x14ac:dyDescent="0.25">
      <c r="A474" s="1">
        <v>18278</v>
      </c>
      <c r="B474" s="1">
        <v>52972403</v>
      </c>
      <c r="C474" s="1" t="s">
        <v>65</v>
      </c>
      <c r="D474" s="1" t="s">
        <v>80</v>
      </c>
      <c r="E474" s="1"/>
      <c r="F474" s="1"/>
      <c r="G474" s="1">
        <v>4341007</v>
      </c>
      <c r="H474" s="1" t="s">
        <v>67</v>
      </c>
      <c r="I474" s="1" t="s">
        <v>122</v>
      </c>
      <c r="J474" s="1" t="s">
        <v>123</v>
      </c>
      <c r="K474" s="2">
        <v>45352.641631944447</v>
      </c>
      <c r="L474" s="1" t="s">
        <v>104</v>
      </c>
      <c r="M474" s="1">
        <v>1</v>
      </c>
      <c r="N474" s="1" t="s">
        <v>70</v>
      </c>
      <c r="O474" s="1" t="s">
        <v>71</v>
      </c>
      <c r="P474" s="1" t="s">
        <v>88</v>
      </c>
      <c r="Q474" s="1" t="s">
        <v>73</v>
      </c>
      <c r="R474" s="1" t="s">
        <v>73</v>
      </c>
      <c r="S474" s="1">
        <v>0</v>
      </c>
      <c r="T474" s="1">
        <v>0</v>
      </c>
      <c r="U474" s="1">
        <v>0</v>
      </c>
      <c r="V474" s="1">
        <v>1300000</v>
      </c>
      <c r="W474" s="1">
        <v>0</v>
      </c>
      <c r="X474" s="1" t="s">
        <v>73</v>
      </c>
      <c r="Y474" s="1" t="s">
        <v>89</v>
      </c>
      <c r="Z474" s="1" t="s">
        <v>3972</v>
      </c>
      <c r="AA474" s="1"/>
      <c r="AB474" s="1" t="s">
        <v>3973</v>
      </c>
      <c r="AC474" s="1"/>
      <c r="AD474" s="1"/>
      <c r="AE474" s="1" t="s">
        <v>65</v>
      </c>
      <c r="AF474" s="79">
        <v>45352</v>
      </c>
      <c r="AG474" s="1" t="s">
        <v>76</v>
      </c>
      <c r="AH474" s="79">
        <v>45355</v>
      </c>
      <c r="AI474" s="1"/>
      <c r="AJ474" s="79"/>
      <c r="AK474" s="1"/>
      <c r="AL474" s="79"/>
      <c r="AM474" s="1" t="s">
        <v>66</v>
      </c>
      <c r="AN474" s="79">
        <v>45356</v>
      </c>
      <c r="AO474" s="1" t="s">
        <v>3974</v>
      </c>
      <c r="AP474" s="1"/>
      <c r="AQ474" s="1" t="s">
        <v>93</v>
      </c>
      <c r="AR474" s="1">
        <v>4341007</v>
      </c>
      <c r="AS474" s="1" t="s">
        <v>3975</v>
      </c>
      <c r="AT474" s="1" t="s">
        <v>85</v>
      </c>
      <c r="AU474" s="1">
        <v>1</v>
      </c>
      <c r="AV474" s="1">
        <v>1</v>
      </c>
      <c r="AW474" s="1">
        <v>0</v>
      </c>
      <c r="AX474" s="1">
        <v>2.9592930208309554</v>
      </c>
      <c r="AY474" s="1">
        <v>1.6666666666666665</v>
      </c>
      <c r="AZ474" s="1" t="s">
        <v>980</v>
      </c>
      <c r="BA474" s="1">
        <v>15</v>
      </c>
      <c r="BB474" s="1">
        <v>7</v>
      </c>
      <c r="BC474" s="1">
        <v>16</v>
      </c>
      <c r="BD474" s="1">
        <v>0.66666666666666663</v>
      </c>
      <c r="BE474" s="1">
        <v>3</v>
      </c>
      <c r="BF474" s="1">
        <v>1.6666666666666665</v>
      </c>
      <c r="BG474" s="1">
        <v>40</v>
      </c>
      <c r="BH474" s="1" t="s">
        <v>600</v>
      </c>
      <c r="BI474" s="1" t="b">
        <v>1</v>
      </c>
      <c r="BJ474" s="1" t="b">
        <v>1</v>
      </c>
      <c r="BK474" s="1">
        <v>3.6882041319477139</v>
      </c>
      <c r="BL474" s="1">
        <v>1.6666666666666665</v>
      </c>
      <c r="BM474" s="1" t="s">
        <v>1802</v>
      </c>
      <c r="BN474" s="1"/>
      <c r="BO474" s="1" t="s">
        <v>3976</v>
      </c>
      <c r="BP474" s="1" t="s">
        <v>104</v>
      </c>
    </row>
    <row r="475" spans="1:68" x14ac:dyDescent="0.25">
      <c r="A475" s="1">
        <v>18279</v>
      </c>
      <c r="B475" s="1">
        <v>52972403</v>
      </c>
      <c r="C475" s="1" t="s">
        <v>65</v>
      </c>
      <c r="D475" s="1" t="s">
        <v>80</v>
      </c>
      <c r="E475" s="1">
        <v>51949366</v>
      </c>
      <c r="F475" s="1" t="s">
        <v>3374</v>
      </c>
      <c r="G475" s="1">
        <v>1512001</v>
      </c>
      <c r="H475" s="1" t="s">
        <v>110</v>
      </c>
      <c r="I475" s="1" t="s">
        <v>111</v>
      </c>
      <c r="J475" s="1" t="s">
        <v>112</v>
      </c>
      <c r="K475" s="2">
        <v>45352.694236111114</v>
      </c>
      <c r="L475" s="1" t="s">
        <v>113</v>
      </c>
      <c r="M475" s="1">
        <v>1</v>
      </c>
      <c r="N475" s="1" t="s">
        <v>70</v>
      </c>
      <c r="O475" s="1" t="s">
        <v>71</v>
      </c>
      <c r="P475" s="1" t="s">
        <v>322</v>
      </c>
      <c r="Q475" s="1" t="s">
        <v>73</v>
      </c>
      <c r="R475" s="1" t="s">
        <v>73</v>
      </c>
      <c r="S475" s="1">
        <v>0</v>
      </c>
      <c r="T475" s="1">
        <v>548300</v>
      </c>
      <c r="U475" s="1">
        <v>0</v>
      </c>
      <c r="V475" s="1">
        <v>1341900</v>
      </c>
      <c r="W475" s="1">
        <v>0</v>
      </c>
      <c r="X475" s="1" t="s">
        <v>73</v>
      </c>
      <c r="Y475" s="1" t="s">
        <v>89</v>
      </c>
      <c r="Z475" s="1" t="s">
        <v>3977</v>
      </c>
      <c r="AA475" s="1" t="s">
        <v>686</v>
      </c>
      <c r="AB475" s="1" t="s">
        <v>3964</v>
      </c>
      <c r="AC475" s="1"/>
      <c r="AD475" s="1"/>
      <c r="AE475" s="1" t="s">
        <v>65</v>
      </c>
      <c r="AF475" s="79">
        <v>45352</v>
      </c>
      <c r="AG475" s="1" t="s">
        <v>76</v>
      </c>
      <c r="AH475" s="79">
        <v>45355</v>
      </c>
      <c r="AI475" s="1"/>
      <c r="AJ475" s="79"/>
      <c r="AK475" s="1"/>
      <c r="AL475" s="79"/>
      <c r="AM475" s="1" t="s">
        <v>3374</v>
      </c>
      <c r="AN475" s="79">
        <v>45355</v>
      </c>
      <c r="AO475" s="1" t="s">
        <v>3978</v>
      </c>
      <c r="AP475" s="1"/>
      <c r="AQ475" s="1" t="s">
        <v>93</v>
      </c>
      <c r="AR475" s="1">
        <v>1512001</v>
      </c>
      <c r="AS475" s="1" t="s">
        <v>3966</v>
      </c>
      <c r="AT475" s="1" t="s">
        <v>85</v>
      </c>
      <c r="AU475" s="1">
        <v>1</v>
      </c>
      <c r="AV475" s="1">
        <v>1</v>
      </c>
      <c r="AW475" s="1">
        <v>0</v>
      </c>
      <c r="AX475" s="1">
        <v>2.9097414699062938</v>
      </c>
      <c r="AY475" s="1">
        <v>0.95833333333333337</v>
      </c>
      <c r="AZ475" s="1" t="s">
        <v>3951</v>
      </c>
      <c r="BA475" s="1">
        <v>16</v>
      </c>
      <c r="BB475" s="1">
        <v>15</v>
      </c>
      <c r="BC475" s="1">
        <v>23</v>
      </c>
      <c r="BD475" s="1">
        <v>0.95833333333333337</v>
      </c>
      <c r="BE475" s="1">
        <v>2</v>
      </c>
      <c r="BF475" s="1">
        <v>0.95833333333333337</v>
      </c>
      <c r="BG475" s="1">
        <v>40</v>
      </c>
      <c r="BH475" s="1" t="s">
        <v>600</v>
      </c>
      <c r="BI475" s="1" t="b">
        <v>1</v>
      </c>
      <c r="BJ475" s="1" t="b">
        <v>1</v>
      </c>
      <c r="BK475" s="1">
        <v>2.9387160532351118</v>
      </c>
      <c r="BL475" s="1">
        <v>0.95833333333333337</v>
      </c>
      <c r="BM475" s="1" t="s">
        <v>120</v>
      </c>
      <c r="BN475" s="1"/>
      <c r="BO475" s="1" t="s">
        <v>3979</v>
      </c>
      <c r="BP475" s="1" t="s">
        <v>113</v>
      </c>
    </row>
    <row r="476" spans="1:68" x14ac:dyDescent="0.25">
      <c r="A476" s="1">
        <v>18280</v>
      </c>
      <c r="B476" s="1">
        <v>52972403</v>
      </c>
      <c r="C476" s="1" t="s">
        <v>65</v>
      </c>
      <c r="D476" s="1" t="s">
        <v>80</v>
      </c>
      <c r="E476" s="1">
        <v>51949366</v>
      </c>
      <c r="F476" s="1" t="s">
        <v>3374</v>
      </c>
      <c r="G476" s="1">
        <v>1512001</v>
      </c>
      <c r="H476" s="1" t="s">
        <v>110</v>
      </c>
      <c r="I476" s="1" t="s">
        <v>111</v>
      </c>
      <c r="J476" s="1" t="s">
        <v>112</v>
      </c>
      <c r="K476" s="2">
        <v>45352.694282407407</v>
      </c>
      <c r="L476" s="1" t="s">
        <v>113</v>
      </c>
      <c r="M476" s="1">
        <v>1</v>
      </c>
      <c r="N476" s="1" t="s">
        <v>70</v>
      </c>
      <c r="O476" s="1" t="s">
        <v>71</v>
      </c>
      <c r="P476" s="1" t="s">
        <v>322</v>
      </c>
      <c r="Q476" s="1" t="s">
        <v>73</v>
      </c>
      <c r="R476" s="1" t="s">
        <v>73</v>
      </c>
      <c r="S476" s="1">
        <v>0</v>
      </c>
      <c r="T476" s="1">
        <v>548300</v>
      </c>
      <c r="U476" s="1">
        <v>0</v>
      </c>
      <c r="V476" s="1">
        <v>1341900</v>
      </c>
      <c r="W476" s="1">
        <v>0</v>
      </c>
      <c r="X476" s="1" t="s">
        <v>73</v>
      </c>
      <c r="Y476" s="1" t="s">
        <v>89</v>
      </c>
      <c r="Z476" s="1" t="s">
        <v>3980</v>
      </c>
      <c r="AA476" s="1" t="s">
        <v>686</v>
      </c>
      <c r="AB476" s="1" t="s">
        <v>3969</v>
      </c>
      <c r="AC476" s="1"/>
      <c r="AD476" s="1"/>
      <c r="AE476" s="1" t="s">
        <v>65</v>
      </c>
      <c r="AF476" s="79">
        <v>45352</v>
      </c>
      <c r="AG476" s="1" t="s">
        <v>76</v>
      </c>
      <c r="AH476" s="79">
        <v>45355</v>
      </c>
      <c r="AI476" s="1"/>
      <c r="AJ476" s="79"/>
      <c r="AK476" s="1"/>
      <c r="AL476" s="79"/>
      <c r="AM476" s="1" t="s">
        <v>3374</v>
      </c>
      <c r="AN476" s="79">
        <v>45355</v>
      </c>
      <c r="AO476" s="1" t="s">
        <v>3981</v>
      </c>
      <c r="AP476" s="1"/>
      <c r="AQ476" s="1" t="s">
        <v>93</v>
      </c>
      <c r="AR476" s="1">
        <v>1512001</v>
      </c>
      <c r="AS476" s="1" t="s">
        <v>4251</v>
      </c>
      <c r="AT476" s="1" t="s">
        <v>1812</v>
      </c>
      <c r="AU476" s="1">
        <v>1</v>
      </c>
      <c r="AV476" s="1">
        <v>0</v>
      </c>
      <c r="AW476" s="1">
        <v>1</v>
      </c>
      <c r="AX476" s="1">
        <v>2.9118880787063972</v>
      </c>
      <c r="AY476" s="1">
        <v>0.95833333333333337</v>
      </c>
      <c r="AZ476" s="1" t="s">
        <v>3951</v>
      </c>
      <c r="BA476" s="1">
        <v>16</v>
      </c>
      <c r="BB476" s="1">
        <v>15</v>
      </c>
      <c r="BC476" s="1">
        <v>23</v>
      </c>
      <c r="BD476" s="1">
        <v>0.95833333333333337</v>
      </c>
      <c r="BE476" s="1">
        <v>2</v>
      </c>
      <c r="BF476" s="1">
        <v>0.95833333333333337</v>
      </c>
      <c r="BG476" s="1">
        <v>40</v>
      </c>
      <c r="BH476" s="1" t="s">
        <v>600</v>
      </c>
      <c r="BI476" s="1" t="b">
        <v>1</v>
      </c>
      <c r="BJ476" s="1" t="b">
        <v>1</v>
      </c>
      <c r="BK476" s="1">
        <v>2.9381609490737901</v>
      </c>
      <c r="BL476" s="1">
        <v>0.95833333333333337</v>
      </c>
      <c r="BM476" s="1" t="s">
        <v>120</v>
      </c>
      <c r="BN476" s="1"/>
      <c r="BO476" s="1" t="s">
        <v>3982</v>
      </c>
      <c r="BP476" s="1" t="s">
        <v>113</v>
      </c>
    </row>
    <row r="477" spans="1:68" x14ac:dyDescent="0.25">
      <c r="A477" s="1">
        <v>18281</v>
      </c>
      <c r="B477" s="1">
        <v>52972403</v>
      </c>
      <c r="C477" s="1" t="s">
        <v>65</v>
      </c>
      <c r="D477" s="1" t="s">
        <v>80</v>
      </c>
      <c r="E477" s="1">
        <v>80761207</v>
      </c>
      <c r="F477" s="1" t="s">
        <v>173</v>
      </c>
      <c r="G477" s="1">
        <v>1200001</v>
      </c>
      <c r="H477" s="1" t="s">
        <v>110</v>
      </c>
      <c r="I477" s="1" t="s">
        <v>259</v>
      </c>
      <c r="J477" s="1" t="s">
        <v>948</v>
      </c>
      <c r="K477" s="2">
        <v>45354.534166666665</v>
      </c>
      <c r="L477" s="1" t="s">
        <v>261</v>
      </c>
      <c r="M477" s="1">
        <v>1</v>
      </c>
      <c r="N477" s="1" t="s">
        <v>70</v>
      </c>
      <c r="O477" s="1" t="s">
        <v>71</v>
      </c>
      <c r="P477" s="1" t="s">
        <v>177</v>
      </c>
      <c r="Q477" s="1" t="s">
        <v>73</v>
      </c>
      <c r="R477" s="1" t="s">
        <v>73</v>
      </c>
      <c r="S477" s="1">
        <v>0</v>
      </c>
      <c r="T477" s="1">
        <v>0</v>
      </c>
      <c r="U477" s="1">
        <v>0</v>
      </c>
      <c r="V477" s="1">
        <v>1300000</v>
      </c>
      <c r="W477" s="1">
        <v>0</v>
      </c>
      <c r="X477" s="1" t="s">
        <v>73</v>
      </c>
      <c r="Y477" s="1" t="s">
        <v>89</v>
      </c>
      <c r="Z477" s="1" t="s">
        <v>3983</v>
      </c>
      <c r="AA477" s="1"/>
      <c r="AB477" s="1" t="s">
        <v>3984</v>
      </c>
      <c r="AC477" s="1"/>
      <c r="AD477" s="1"/>
      <c r="AE477" s="1" t="s">
        <v>65</v>
      </c>
      <c r="AF477" s="79">
        <v>45354</v>
      </c>
      <c r="AG477" s="1" t="s">
        <v>76</v>
      </c>
      <c r="AH477" s="79">
        <v>45355</v>
      </c>
      <c r="AI477" s="1"/>
      <c r="AJ477" s="79"/>
      <c r="AK477" s="1"/>
      <c r="AL477" s="79"/>
      <c r="AM477" s="1" t="s">
        <v>173</v>
      </c>
      <c r="AN477" s="79">
        <v>45356</v>
      </c>
      <c r="AO477" s="1" t="s">
        <v>3985</v>
      </c>
      <c r="AP477" s="1"/>
      <c r="AQ477" s="1" t="s">
        <v>3919</v>
      </c>
      <c r="AR477" s="1">
        <v>1200001</v>
      </c>
      <c r="AS477" s="1" t="s">
        <v>3986</v>
      </c>
      <c r="AT477" s="1" t="s">
        <v>85</v>
      </c>
      <c r="AU477" s="1">
        <v>1</v>
      </c>
      <c r="AV477" s="1">
        <v>1</v>
      </c>
      <c r="AW477" s="1">
        <v>0</v>
      </c>
      <c r="AX477" s="1">
        <v>1.0735768518497935</v>
      </c>
      <c r="AY477" s="1">
        <v>0.83333333333333337</v>
      </c>
      <c r="AZ477" s="1" t="s">
        <v>194</v>
      </c>
      <c r="BA477" s="1">
        <v>12</v>
      </c>
      <c r="BB477" s="1">
        <v>8</v>
      </c>
      <c r="BC477" s="1">
        <v>20</v>
      </c>
      <c r="BD477" s="1">
        <v>0.83333333333333337</v>
      </c>
      <c r="BE477" s="1">
        <v>2</v>
      </c>
      <c r="BF477" s="1">
        <v>0.83333333333333337</v>
      </c>
      <c r="BG477" s="1">
        <v>39</v>
      </c>
      <c r="BH477" s="1" t="s">
        <v>600</v>
      </c>
      <c r="BI477" s="1" t="b">
        <v>1</v>
      </c>
      <c r="BJ477" s="1" t="b">
        <v>1</v>
      </c>
      <c r="BK477" s="1">
        <v>1.83136825231486</v>
      </c>
      <c r="BL477" s="1">
        <v>0.83333333333333337</v>
      </c>
      <c r="BM477" s="1" t="s">
        <v>264</v>
      </c>
      <c r="BN477" s="1"/>
      <c r="BO477" s="1" t="s">
        <v>3987</v>
      </c>
      <c r="BP477" s="1" t="s">
        <v>261</v>
      </c>
    </row>
    <row r="478" spans="1:68" x14ac:dyDescent="0.25">
      <c r="A478" s="1">
        <v>18282</v>
      </c>
      <c r="B478" s="1">
        <v>52972403</v>
      </c>
      <c r="C478" s="1" t="s">
        <v>65</v>
      </c>
      <c r="D478" s="1" t="s">
        <v>80</v>
      </c>
      <c r="E478" s="1">
        <v>51949366</v>
      </c>
      <c r="F478" s="1" t="s">
        <v>3374</v>
      </c>
      <c r="G478" s="1">
        <v>1512001</v>
      </c>
      <c r="H478" s="1" t="s">
        <v>110</v>
      </c>
      <c r="I478" s="1" t="s">
        <v>111</v>
      </c>
      <c r="J478" s="1" t="s">
        <v>112</v>
      </c>
      <c r="K478" s="2">
        <v>45356.39403935185</v>
      </c>
      <c r="L478" s="1" t="s">
        <v>113</v>
      </c>
      <c r="M478" s="1">
        <v>1</v>
      </c>
      <c r="N478" s="1" t="s">
        <v>70</v>
      </c>
      <c r="O478" s="1" t="s">
        <v>71</v>
      </c>
      <c r="P478" s="1" t="s">
        <v>322</v>
      </c>
      <c r="Q478" s="1" t="s">
        <v>73</v>
      </c>
      <c r="R478" s="1" t="s">
        <v>73</v>
      </c>
      <c r="S478" s="1">
        <v>0</v>
      </c>
      <c r="T478" s="1">
        <v>548300</v>
      </c>
      <c r="U478" s="1">
        <v>0</v>
      </c>
      <c r="V478" s="1">
        <v>1341900</v>
      </c>
      <c r="W478" s="1">
        <v>0</v>
      </c>
      <c r="X478" s="1" t="s">
        <v>73</v>
      </c>
      <c r="Y478" s="1" t="s">
        <v>89</v>
      </c>
      <c r="Z478" s="1" t="s">
        <v>3988</v>
      </c>
      <c r="AA478" s="1" t="s">
        <v>1394</v>
      </c>
      <c r="AB478" s="1" t="s">
        <v>3989</v>
      </c>
      <c r="AC478" s="1"/>
      <c r="AD478" s="1"/>
      <c r="AE478" s="1" t="s">
        <v>65</v>
      </c>
      <c r="AF478" s="79">
        <v>45356</v>
      </c>
      <c r="AG478" s="1" t="s">
        <v>76</v>
      </c>
      <c r="AH478" s="79">
        <v>45356</v>
      </c>
      <c r="AI478" s="1"/>
      <c r="AJ478" s="79"/>
      <c r="AK478" s="1"/>
      <c r="AL478" s="79"/>
      <c r="AM478" s="1" t="s">
        <v>3374</v>
      </c>
      <c r="AN478" s="79">
        <v>45356</v>
      </c>
      <c r="AO478" s="1" t="s">
        <v>3990</v>
      </c>
      <c r="AP478" s="1"/>
      <c r="AQ478" s="1" t="s">
        <v>93</v>
      </c>
      <c r="AR478" s="1">
        <v>1512001</v>
      </c>
      <c r="AS478" s="1" t="s">
        <v>4252</v>
      </c>
      <c r="AT478" s="1" t="s">
        <v>1812</v>
      </c>
      <c r="AU478" s="1">
        <v>1</v>
      </c>
      <c r="AV478" s="1">
        <v>0</v>
      </c>
      <c r="AW478" s="1">
        <v>1</v>
      </c>
      <c r="AX478" s="1">
        <v>1.6396250000980217E-2</v>
      </c>
      <c r="AY478" s="1">
        <v>0</v>
      </c>
      <c r="AZ478" s="1" t="s">
        <v>119</v>
      </c>
      <c r="BA478" s="1">
        <v>9</v>
      </c>
      <c r="BB478" s="1">
        <v>9</v>
      </c>
      <c r="BC478" s="1">
        <v>-24</v>
      </c>
      <c r="BD478" s="1">
        <v>-1</v>
      </c>
      <c r="BE478" s="1">
        <v>1</v>
      </c>
      <c r="BF478" s="1">
        <v>0</v>
      </c>
      <c r="BG478" s="1">
        <v>38</v>
      </c>
      <c r="BH478" s="1" t="s">
        <v>600</v>
      </c>
      <c r="BI478" s="1" t="b">
        <v>1</v>
      </c>
      <c r="BJ478" s="1" t="b">
        <v>1</v>
      </c>
      <c r="BK478" s="1">
        <v>1.7354050927679054E-2</v>
      </c>
      <c r="BL478" s="1">
        <v>0</v>
      </c>
      <c r="BM478" s="1" t="s">
        <v>120</v>
      </c>
      <c r="BN478" s="1"/>
      <c r="BO478" s="1" t="s">
        <v>3991</v>
      </c>
      <c r="BP478" s="1" t="s">
        <v>113</v>
      </c>
    </row>
    <row r="479" spans="1:68" x14ac:dyDescent="0.25">
      <c r="A479" s="1">
        <v>18283</v>
      </c>
      <c r="B479" s="1">
        <v>52972403</v>
      </c>
      <c r="C479" s="1" t="s">
        <v>65</v>
      </c>
      <c r="D479" s="1" t="s">
        <v>1291</v>
      </c>
      <c r="E479" s="1">
        <v>51949366</v>
      </c>
      <c r="F479" s="1" t="s">
        <v>3374</v>
      </c>
      <c r="G479" s="1">
        <v>1519001</v>
      </c>
      <c r="H479" s="1" t="s">
        <v>110</v>
      </c>
      <c r="I479" s="1" t="s">
        <v>1203</v>
      </c>
      <c r="J479" s="1" t="s">
        <v>1204</v>
      </c>
      <c r="K479" s="2">
        <v>45357.349120370367</v>
      </c>
      <c r="L479" s="1" t="s">
        <v>150</v>
      </c>
      <c r="M479" s="1">
        <v>1</v>
      </c>
      <c r="N479" s="1" t="s">
        <v>70</v>
      </c>
      <c r="O479" s="1" t="s">
        <v>71</v>
      </c>
      <c r="P479" s="1" t="s">
        <v>72</v>
      </c>
      <c r="Q479" s="1" t="s">
        <v>73</v>
      </c>
      <c r="R479" s="1" t="s">
        <v>73</v>
      </c>
      <c r="S479" s="1">
        <v>0</v>
      </c>
      <c r="T479" s="1">
        <v>0</v>
      </c>
      <c r="U479" s="1">
        <v>0</v>
      </c>
      <c r="V479" s="1">
        <v>1300000</v>
      </c>
      <c r="W479" s="1">
        <v>0</v>
      </c>
      <c r="X479" s="1" t="s">
        <v>73</v>
      </c>
      <c r="Y479" s="1" t="s">
        <v>74</v>
      </c>
      <c r="Z479" s="1" t="s">
        <v>3992</v>
      </c>
      <c r="AA479" s="1" t="s">
        <v>3993</v>
      </c>
      <c r="AB479" s="1" t="s">
        <v>75</v>
      </c>
      <c r="AC479" s="1"/>
      <c r="AD479" s="1" t="s">
        <v>76</v>
      </c>
      <c r="AE479" s="1" t="s">
        <v>65</v>
      </c>
      <c r="AF479" s="79">
        <v>45357</v>
      </c>
      <c r="AG479" s="1"/>
      <c r="AH479" s="79"/>
      <c r="AI479" s="1"/>
      <c r="AJ479" s="79"/>
      <c r="AK479" s="1"/>
      <c r="AL479" s="79"/>
      <c r="AM479" s="1"/>
      <c r="AN479" s="79"/>
      <c r="AO479" s="1" t="s">
        <v>3994</v>
      </c>
      <c r="AP479" s="1"/>
      <c r="AQ479" s="1" t="s">
        <v>1014</v>
      </c>
      <c r="AR479" s="1">
        <v>1519001</v>
      </c>
      <c r="AS479" s="1">
        <v>0</v>
      </c>
      <c r="AT479" s="1" t="s">
        <v>1812</v>
      </c>
      <c r="AU479" s="1">
        <v>1</v>
      </c>
      <c r="AV479" s="1">
        <v>0</v>
      </c>
      <c r="AW479" s="1">
        <v>1</v>
      </c>
      <c r="AX479" s="1">
        <v>0</v>
      </c>
      <c r="AY479" s="1">
        <v>0.66666666666666663</v>
      </c>
      <c r="AZ479" s="1" t="s">
        <v>437</v>
      </c>
      <c r="BA479" s="1">
        <v>8</v>
      </c>
      <c r="BB479" s="1">
        <v>0</v>
      </c>
      <c r="BC479" s="1">
        <v>16</v>
      </c>
      <c r="BD479" s="1">
        <v>0.66666666666666663</v>
      </c>
      <c r="BE479" s="1">
        <v>-32379</v>
      </c>
      <c r="BF479" s="1">
        <v>0.66666666666666663</v>
      </c>
      <c r="BG479" s="1">
        <v>37</v>
      </c>
      <c r="BH479" s="1" t="s">
        <v>600</v>
      </c>
      <c r="BI479" s="1" t="b">
        <v>1</v>
      </c>
      <c r="BJ479" s="1" t="b">
        <v>1</v>
      </c>
      <c r="BK479" s="1">
        <v>-45357.349122025465</v>
      </c>
      <c r="BL479" s="1">
        <v>-32380.333333333332</v>
      </c>
      <c r="BM479" s="1" t="s">
        <v>1207</v>
      </c>
      <c r="BN479" s="1"/>
      <c r="BO479" s="1" t="s">
        <v>3995</v>
      </c>
      <c r="BP479" s="1" t="s">
        <v>150</v>
      </c>
    </row>
    <row r="480" spans="1:68" x14ac:dyDescent="0.25">
      <c r="A480" s="1">
        <v>18284</v>
      </c>
      <c r="B480" s="1">
        <v>52972403</v>
      </c>
      <c r="C480" s="1" t="s">
        <v>65</v>
      </c>
      <c r="D480" s="1" t="s">
        <v>80</v>
      </c>
      <c r="E480" s="1">
        <v>51949366</v>
      </c>
      <c r="F480" s="1" t="s">
        <v>3374</v>
      </c>
      <c r="G480" s="1">
        <v>1060001</v>
      </c>
      <c r="H480" s="1" t="s">
        <v>110</v>
      </c>
      <c r="I480" s="1" t="s">
        <v>133</v>
      </c>
      <c r="J480" s="1" t="s">
        <v>134</v>
      </c>
      <c r="K480" s="2">
        <v>45357.39949074074</v>
      </c>
      <c r="L480" s="1" t="s">
        <v>135</v>
      </c>
      <c r="M480" s="1">
        <v>1</v>
      </c>
      <c r="N480" s="1" t="s">
        <v>70</v>
      </c>
      <c r="O480" s="1" t="s">
        <v>71</v>
      </c>
      <c r="P480" s="1" t="s">
        <v>72</v>
      </c>
      <c r="Q480" s="1" t="s">
        <v>73</v>
      </c>
      <c r="R480" s="1" t="s">
        <v>73</v>
      </c>
      <c r="S480" s="1">
        <v>0</v>
      </c>
      <c r="T480" s="1">
        <v>518100</v>
      </c>
      <c r="U480" s="1">
        <v>0</v>
      </c>
      <c r="V480" s="1">
        <v>2600200</v>
      </c>
      <c r="W480" s="1">
        <v>0</v>
      </c>
      <c r="X480" s="1" t="s">
        <v>73</v>
      </c>
      <c r="Y480" s="1" t="s">
        <v>89</v>
      </c>
      <c r="Z480" s="1" t="s">
        <v>3996</v>
      </c>
      <c r="AA480" s="1" t="s">
        <v>136</v>
      </c>
      <c r="AB480" s="1" t="s">
        <v>3997</v>
      </c>
      <c r="AC480" s="1"/>
      <c r="AD480" s="1"/>
      <c r="AE480" s="1" t="s">
        <v>65</v>
      </c>
      <c r="AF480" s="79">
        <v>45357</v>
      </c>
      <c r="AG480" s="1" t="s">
        <v>76</v>
      </c>
      <c r="AH480" s="79">
        <v>45358</v>
      </c>
      <c r="AI480" s="1"/>
      <c r="AJ480" s="79"/>
      <c r="AK480" s="1"/>
      <c r="AL480" s="79"/>
      <c r="AM480" s="1" t="s">
        <v>3374</v>
      </c>
      <c r="AN480" s="79">
        <v>45358</v>
      </c>
      <c r="AO480" s="1" t="s">
        <v>3998</v>
      </c>
      <c r="AP480" s="1"/>
      <c r="AQ480" s="1" t="s">
        <v>93</v>
      </c>
      <c r="AR480" s="1">
        <v>1060001</v>
      </c>
      <c r="AS480" s="1" t="s">
        <v>3999</v>
      </c>
      <c r="AT480" s="1" t="s">
        <v>85</v>
      </c>
      <c r="AU480" s="1">
        <v>1</v>
      </c>
      <c r="AV480" s="1">
        <v>1</v>
      </c>
      <c r="AW480" s="1">
        <v>0</v>
      </c>
      <c r="AX480" s="1">
        <v>0.99062954860710306</v>
      </c>
      <c r="AY480" s="1">
        <v>1</v>
      </c>
      <c r="AZ480" s="1" t="s">
        <v>921</v>
      </c>
      <c r="BA480" s="1">
        <v>9</v>
      </c>
      <c r="BB480" s="1">
        <v>9</v>
      </c>
      <c r="BC480" s="1">
        <v>-24</v>
      </c>
      <c r="BD480" s="1">
        <v>-1</v>
      </c>
      <c r="BE480" s="1">
        <v>2</v>
      </c>
      <c r="BF480" s="1">
        <v>1</v>
      </c>
      <c r="BG480" s="1">
        <v>37</v>
      </c>
      <c r="BH480" s="1" t="s">
        <v>600</v>
      </c>
      <c r="BI480" s="1" t="b">
        <v>1</v>
      </c>
      <c r="BJ480" s="1" t="b">
        <v>1</v>
      </c>
      <c r="BK480" s="1">
        <v>1.004801967588719</v>
      </c>
      <c r="BL480" s="1">
        <v>1</v>
      </c>
      <c r="BM480" s="1" t="s">
        <v>138</v>
      </c>
      <c r="BN480" s="1"/>
      <c r="BO480" s="1" t="s">
        <v>4000</v>
      </c>
      <c r="BP480" s="1" t="s">
        <v>135</v>
      </c>
    </row>
    <row r="481" spans="1:68" x14ac:dyDescent="0.25">
      <c r="A481" s="1">
        <v>18285</v>
      </c>
      <c r="B481" s="1">
        <v>52972403</v>
      </c>
      <c r="C481" s="1" t="s">
        <v>65</v>
      </c>
      <c r="D481" s="1" t="s">
        <v>1322</v>
      </c>
      <c r="E481" s="1">
        <v>79976737</v>
      </c>
      <c r="F481" s="1" t="s">
        <v>452</v>
      </c>
      <c r="G481" s="1">
        <v>8505</v>
      </c>
      <c r="H481" s="1" t="s">
        <v>232</v>
      </c>
      <c r="I481" s="1" t="s">
        <v>232</v>
      </c>
      <c r="J481" s="1" t="s">
        <v>453</v>
      </c>
      <c r="K481" s="2">
        <v>45357.573449074072</v>
      </c>
      <c r="L481" s="1" t="s">
        <v>710</v>
      </c>
      <c r="M481" s="1">
        <v>1</v>
      </c>
      <c r="N481" s="1" t="s">
        <v>70</v>
      </c>
      <c r="O481" s="1" t="s">
        <v>71</v>
      </c>
      <c r="P481" s="1" t="s">
        <v>88</v>
      </c>
      <c r="Q481" s="1" t="s">
        <v>73</v>
      </c>
      <c r="R481" s="1" t="s">
        <v>73</v>
      </c>
      <c r="S481" s="1">
        <v>0</v>
      </c>
      <c r="T481" s="1">
        <v>0</v>
      </c>
      <c r="U481" s="1">
        <v>0</v>
      </c>
      <c r="V481" s="1">
        <v>1300000</v>
      </c>
      <c r="W481" s="1">
        <v>110700</v>
      </c>
      <c r="X481" s="1" t="s">
        <v>73</v>
      </c>
      <c r="Y481" s="1" t="s">
        <v>89</v>
      </c>
      <c r="Z481" s="1" t="s">
        <v>1253</v>
      </c>
      <c r="AA481" s="1" t="s">
        <v>4001</v>
      </c>
      <c r="AB481" s="1" t="s">
        <v>4002</v>
      </c>
      <c r="AC481" s="1"/>
      <c r="AD481" s="1"/>
      <c r="AE481" s="1" t="s">
        <v>65</v>
      </c>
      <c r="AF481" s="79">
        <v>45357</v>
      </c>
      <c r="AG481" s="1" t="s">
        <v>76</v>
      </c>
      <c r="AH481" s="79">
        <v>45358</v>
      </c>
      <c r="AI481" s="1"/>
      <c r="AJ481" s="79"/>
      <c r="AK481" s="1"/>
      <c r="AL481" s="79"/>
      <c r="AM481" s="1"/>
      <c r="AN481" s="79"/>
      <c r="AO481" s="1" t="s">
        <v>4003</v>
      </c>
      <c r="AP481" s="1"/>
      <c r="AQ481" s="1" t="s">
        <v>93</v>
      </c>
      <c r="AR481" s="1">
        <v>8505</v>
      </c>
      <c r="AS481" s="1" t="s">
        <v>4253</v>
      </c>
      <c r="AT481" s="1" t="s">
        <v>1812</v>
      </c>
      <c r="AU481" s="1">
        <v>1</v>
      </c>
      <c r="AV481" s="1">
        <v>0</v>
      </c>
      <c r="AW481" s="1">
        <v>1</v>
      </c>
      <c r="AX481" s="1">
        <v>0.82039100694237277</v>
      </c>
      <c r="AY481" s="1">
        <v>0.45833333333333331</v>
      </c>
      <c r="AZ481" s="1" t="s">
        <v>460</v>
      </c>
      <c r="BA481" s="1">
        <v>13</v>
      </c>
      <c r="BB481" s="1">
        <v>0</v>
      </c>
      <c r="BC481" s="1">
        <v>11</v>
      </c>
      <c r="BD481" s="1">
        <v>0.45833333333333331</v>
      </c>
      <c r="BE481" s="1">
        <v>-32379</v>
      </c>
      <c r="BF481" s="1">
        <v>0.45833333333333331</v>
      </c>
      <c r="BG481" s="1">
        <v>37</v>
      </c>
      <c r="BH481" s="1" t="s">
        <v>600</v>
      </c>
      <c r="BI481" s="1" t="b">
        <v>1</v>
      </c>
      <c r="BJ481" s="1" t="b">
        <v>1</v>
      </c>
      <c r="BK481" s="1">
        <v>-45357.573457754632</v>
      </c>
      <c r="BL481" s="1">
        <v>-32380.541666666668</v>
      </c>
      <c r="BM481" s="1" t="s">
        <v>1913</v>
      </c>
      <c r="BN481" s="1"/>
      <c r="BO481" s="1" t="s">
        <v>4004</v>
      </c>
      <c r="BP481" s="1" t="s">
        <v>710</v>
      </c>
    </row>
    <row r="482" spans="1:68" x14ac:dyDescent="0.25">
      <c r="A482" s="1">
        <v>18287</v>
      </c>
      <c r="B482" s="1">
        <v>52972403</v>
      </c>
      <c r="C482" s="1" t="s">
        <v>65</v>
      </c>
      <c r="D482" s="1" t="s">
        <v>1291</v>
      </c>
      <c r="E482" s="1">
        <v>51949366</v>
      </c>
      <c r="F482" s="1" t="s">
        <v>3374</v>
      </c>
      <c r="G482" s="1">
        <v>1519001</v>
      </c>
      <c r="H482" s="1" t="s">
        <v>110</v>
      </c>
      <c r="I482" s="1" t="s">
        <v>1203</v>
      </c>
      <c r="J482" s="1" t="s">
        <v>1204</v>
      </c>
      <c r="K482" s="2">
        <v>45358.623854166668</v>
      </c>
      <c r="L482" s="1" t="s">
        <v>150</v>
      </c>
      <c r="M482" s="1">
        <v>1</v>
      </c>
      <c r="N482" s="1" t="s">
        <v>70</v>
      </c>
      <c r="O482" s="1" t="s">
        <v>71</v>
      </c>
      <c r="P482" s="1" t="s">
        <v>72</v>
      </c>
      <c r="Q482" s="1" t="s">
        <v>73</v>
      </c>
      <c r="R482" s="1" t="s">
        <v>73</v>
      </c>
      <c r="S482" s="1">
        <v>0</v>
      </c>
      <c r="T482" s="1">
        <v>0</v>
      </c>
      <c r="U482" s="1">
        <v>0</v>
      </c>
      <c r="V482" s="1">
        <v>1300000</v>
      </c>
      <c r="W482" s="1">
        <v>0</v>
      </c>
      <c r="X482" s="1" t="s">
        <v>73</v>
      </c>
      <c r="Y482" s="1" t="s">
        <v>74</v>
      </c>
      <c r="Z482" s="1" t="s">
        <v>4005</v>
      </c>
      <c r="AA482" s="1" t="s">
        <v>3993</v>
      </c>
      <c r="AB482" s="1" t="s">
        <v>75</v>
      </c>
      <c r="AC482" s="1"/>
      <c r="AD482" s="1" t="s">
        <v>76</v>
      </c>
      <c r="AE482" s="1" t="s">
        <v>65</v>
      </c>
      <c r="AF482" s="79">
        <v>45358</v>
      </c>
      <c r="AG482" s="1"/>
      <c r="AH482" s="79"/>
      <c r="AI482" s="1"/>
      <c r="AJ482" s="79"/>
      <c r="AK482" s="1"/>
      <c r="AL482" s="79"/>
      <c r="AM482" s="1"/>
      <c r="AN482" s="79"/>
      <c r="AO482" s="1" t="s">
        <v>3994</v>
      </c>
      <c r="AP482" s="1"/>
      <c r="AQ482" s="1" t="s">
        <v>95</v>
      </c>
      <c r="AR482" s="1"/>
      <c r="AS482" s="1" t="s">
        <v>95</v>
      </c>
      <c r="AT482" s="1" t="s">
        <v>95</v>
      </c>
      <c r="AU482" s="1">
        <v>0</v>
      </c>
      <c r="AV482" s="1">
        <v>0</v>
      </c>
      <c r="AW482" s="1">
        <v>0</v>
      </c>
      <c r="AX482" s="1">
        <v>0</v>
      </c>
      <c r="AY482" s="1">
        <v>0.41666666666666669</v>
      </c>
      <c r="AZ482" s="1" t="s">
        <v>95</v>
      </c>
      <c r="BA482" s="1">
        <v>14</v>
      </c>
      <c r="BB482" s="1">
        <v>0</v>
      </c>
      <c r="BC482" s="1">
        <v>10</v>
      </c>
      <c r="BD482" s="1">
        <v>0.41666666666666669</v>
      </c>
      <c r="BE482" s="1">
        <v>-32380</v>
      </c>
      <c r="BF482" s="1">
        <v>0.41666666666666669</v>
      </c>
      <c r="BG482" s="1">
        <v>36</v>
      </c>
      <c r="BH482" s="1" t="s">
        <v>600</v>
      </c>
      <c r="BI482" s="1" t="b">
        <v>0</v>
      </c>
      <c r="BJ482" s="1" t="b">
        <v>0</v>
      </c>
      <c r="BK482" s="1">
        <v>-45358.623861770837</v>
      </c>
      <c r="BL482" s="1">
        <v>-32381.583333333332</v>
      </c>
      <c r="BM482" s="1" t="s">
        <v>1207</v>
      </c>
      <c r="BN482" s="1"/>
      <c r="BO482" s="1" t="s">
        <v>4006</v>
      </c>
      <c r="BP482" s="1" t="s">
        <v>150</v>
      </c>
    </row>
    <row r="483" spans="1:68" x14ac:dyDescent="0.25">
      <c r="A483" s="1">
        <v>18288</v>
      </c>
      <c r="B483" s="1">
        <v>52972403</v>
      </c>
      <c r="C483" s="1" t="s">
        <v>65</v>
      </c>
      <c r="D483" s="1" t="s">
        <v>80</v>
      </c>
      <c r="E483" s="1">
        <v>52272753</v>
      </c>
      <c r="F483" s="1" t="s">
        <v>149</v>
      </c>
      <c r="G483" s="1">
        <v>1519001</v>
      </c>
      <c r="H483" s="1" t="s">
        <v>110</v>
      </c>
      <c r="I483" s="1" t="s">
        <v>1203</v>
      </c>
      <c r="J483" s="1" t="s">
        <v>1204</v>
      </c>
      <c r="K483" s="2">
        <v>45358.657847222225</v>
      </c>
      <c r="L483" s="1" t="s">
        <v>150</v>
      </c>
      <c r="M483" s="1">
        <v>1</v>
      </c>
      <c r="N483" s="1" t="s">
        <v>70</v>
      </c>
      <c r="O483" s="1" t="s">
        <v>71</v>
      </c>
      <c r="P483" s="1" t="s">
        <v>72</v>
      </c>
      <c r="Q483" s="1" t="s">
        <v>73</v>
      </c>
      <c r="R483" s="1" t="s">
        <v>73</v>
      </c>
      <c r="S483" s="1">
        <v>0</v>
      </c>
      <c r="T483" s="1">
        <v>0</v>
      </c>
      <c r="U483" s="1">
        <v>0</v>
      </c>
      <c r="V483" s="1">
        <v>1300000</v>
      </c>
      <c r="W483" s="1">
        <v>0</v>
      </c>
      <c r="X483" s="1" t="s">
        <v>73</v>
      </c>
      <c r="Y483" s="1" t="s">
        <v>74</v>
      </c>
      <c r="Z483" s="1" t="s">
        <v>4007</v>
      </c>
      <c r="AA483" s="1" t="s">
        <v>3993</v>
      </c>
      <c r="AB483" s="1" t="s">
        <v>75</v>
      </c>
      <c r="AC483" s="1"/>
      <c r="AD483" s="1"/>
      <c r="AE483" s="1" t="s">
        <v>65</v>
      </c>
      <c r="AF483" s="79">
        <v>45358</v>
      </c>
      <c r="AG483" s="1" t="s">
        <v>76</v>
      </c>
      <c r="AH483" s="79">
        <v>45358</v>
      </c>
      <c r="AI483" s="1" t="s">
        <v>3374</v>
      </c>
      <c r="AJ483" s="79">
        <v>45358</v>
      </c>
      <c r="AK483" s="1"/>
      <c r="AL483" s="79"/>
      <c r="AM483" s="1" t="s">
        <v>149</v>
      </c>
      <c r="AN483" s="79">
        <v>45358</v>
      </c>
      <c r="AO483" s="1" t="s">
        <v>3994</v>
      </c>
      <c r="AP483" s="1"/>
      <c r="AQ483" s="1" t="s">
        <v>1014</v>
      </c>
      <c r="AR483" s="1">
        <v>1519001</v>
      </c>
      <c r="AS483" s="1">
        <v>0</v>
      </c>
      <c r="AT483" s="1" t="s">
        <v>85</v>
      </c>
      <c r="AU483" s="1">
        <v>1</v>
      </c>
      <c r="AV483" s="1">
        <v>1</v>
      </c>
      <c r="AW483" s="1">
        <v>0</v>
      </c>
      <c r="AX483" s="1">
        <v>3.7632824074535165E-2</v>
      </c>
      <c r="AY483" s="1">
        <v>0.16666666666666666</v>
      </c>
      <c r="AZ483" s="1" t="s">
        <v>437</v>
      </c>
      <c r="BA483" s="1">
        <v>15</v>
      </c>
      <c r="BB483" s="1">
        <v>19</v>
      </c>
      <c r="BC483" s="1">
        <v>4</v>
      </c>
      <c r="BD483" s="1">
        <v>0.16666666666666666</v>
      </c>
      <c r="BE483" s="1">
        <v>1</v>
      </c>
      <c r="BF483" s="1">
        <v>0.16666666666666666</v>
      </c>
      <c r="BG483" s="1">
        <v>36</v>
      </c>
      <c r="BH483" s="1" t="s">
        <v>600</v>
      </c>
      <c r="BI483" s="1" t="b">
        <v>1</v>
      </c>
      <c r="BJ483" s="1" t="b">
        <v>1</v>
      </c>
      <c r="BK483" s="1">
        <v>0.17024740740453126</v>
      </c>
      <c r="BL483" s="1">
        <v>0.16666666666666666</v>
      </c>
      <c r="BM483" s="1" t="s">
        <v>1207</v>
      </c>
      <c r="BN483" s="1"/>
      <c r="BO483" s="1" t="s">
        <v>4008</v>
      </c>
      <c r="BP483" s="1" t="s">
        <v>150</v>
      </c>
    </row>
    <row r="484" spans="1:68" x14ac:dyDescent="0.25">
      <c r="A484" s="1">
        <v>18289</v>
      </c>
      <c r="B484" s="1">
        <v>52972403</v>
      </c>
      <c r="C484" s="1" t="s">
        <v>65</v>
      </c>
      <c r="D484" s="1" t="s">
        <v>80</v>
      </c>
      <c r="E484" s="1">
        <v>51949366</v>
      </c>
      <c r="F484" s="1" t="s">
        <v>3374</v>
      </c>
      <c r="G484" s="1">
        <v>1060001</v>
      </c>
      <c r="H484" s="1" t="s">
        <v>110</v>
      </c>
      <c r="I484" s="1" t="s">
        <v>133</v>
      </c>
      <c r="J484" s="1" t="s">
        <v>134</v>
      </c>
      <c r="K484" s="2">
        <v>45358.85665509259</v>
      </c>
      <c r="L484" s="1" t="s">
        <v>135</v>
      </c>
      <c r="M484" s="1">
        <v>1</v>
      </c>
      <c r="N484" s="1" t="s">
        <v>70</v>
      </c>
      <c r="O484" s="1" t="s">
        <v>71</v>
      </c>
      <c r="P484" s="1" t="s">
        <v>72</v>
      </c>
      <c r="Q484" s="1" t="s">
        <v>73</v>
      </c>
      <c r="R484" s="1" t="s">
        <v>73</v>
      </c>
      <c r="S484" s="1">
        <v>0</v>
      </c>
      <c r="T484" s="1">
        <v>518100</v>
      </c>
      <c r="U484" s="1">
        <v>0</v>
      </c>
      <c r="V484" s="1">
        <v>2600200</v>
      </c>
      <c r="W484" s="1">
        <v>0</v>
      </c>
      <c r="X484" s="1" t="s">
        <v>73</v>
      </c>
      <c r="Y484" s="1" t="s">
        <v>211</v>
      </c>
      <c r="Z484" s="1" t="s">
        <v>4138</v>
      </c>
      <c r="AA484" s="1" t="s">
        <v>4009</v>
      </c>
      <c r="AB484" s="1" t="s">
        <v>4010</v>
      </c>
      <c r="AC484" s="1"/>
      <c r="AD484" s="1"/>
      <c r="AE484" s="1" t="s">
        <v>65</v>
      </c>
      <c r="AF484" s="79">
        <v>45358</v>
      </c>
      <c r="AG484" s="1" t="s">
        <v>76</v>
      </c>
      <c r="AH484" s="79">
        <v>45359</v>
      </c>
      <c r="AI484" s="1"/>
      <c r="AJ484" s="79"/>
      <c r="AK484" s="1"/>
      <c r="AL484" s="79"/>
      <c r="AM484" s="1" t="s">
        <v>3374</v>
      </c>
      <c r="AN484" s="79">
        <v>45359</v>
      </c>
      <c r="AO484" s="1" t="s">
        <v>4011</v>
      </c>
      <c r="AP484" s="1"/>
      <c r="AQ484" s="1" t="s">
        <v>4012</v>
      </c>
      <c r="AR484" s="1">
        <v>1060001</v>
      </c>
      <c r="AS484" s="1" t="s">
        <v>4013</v>
      </c>
      <c r="AT484" s="1" t="s">
        <v>85</v>
      </c>
      <c r="AU484" s="1">
        <v>1</v>
      </c>
      <c r="AV484" s="1">
        <v>1</v>
      </c>
      <c r="AW484" s="1">
        <v>0</v>
      </c>
      <c r="AX484" s="1">
        <v>0.46200702546775574</v>
      </c>
      <c r="AY484" s="1">
        <v>0.5</v>
      </c>
      <c r="AZ484" s="1" t="s">
        <v>921</v>
      </c>
      <c r="BA484" s="1">
        <v>20</v>
      </c>
      <c r="BB484" s="1">
        <v>8</v>
      </c>
      <c r="BC484" s="1">
        <v>12</v>
      </c>
      <c r="BD484" s="1">
        <v>0.5</v>
      </c>
      <c r="BE484" s="1">
        <v>2</v>
      </c>
      <c r="BF484" s="1">
        <v>0.5</v>
      </c>
      <c r="BG484" s="1">
        <v>36</v>
      </c>
      <c r="BH484" s="1" t="s">
        <v>600</v>
      </c>
      <c r="BI484" s="1" t="b">
        <v>1</v>
      </c>
      <c r="BJ484" s="1" t="b">
        <v>1</v>
      </c>
      <c r="BK484" s="1">
        <v>0.49359182870830409</v>
      </c>
      <c r="BL484" s="1">
        <v>0.5</v>
      </c>
      <c r="BM484" s="1" t="s">
        <v>138</v>
      </c>
      <c r="BN484" s="1"/>
      <c r="BO484" s="1" t="s">
        <v>4014</v>
      </c>
      <c r="BP484" s="1" t="s">
        <v>135</v>
      </c>
    </row>
    <row r="485" spans="1:68" x14ac:dyDescent="0.25">
      <c r="A485" s="1">
        <v>18290</v>
      </c>
      <c r="B485" s="1">
        <v>52972403</v>
      </c>
      <c r="C485" s="1" t="s">
        <v>65</v>
      </c>
      <c r="D485" s="1" t="s">
        <v>80</v>
      </c>
      <c r="E485" s="1">
        <v>51949366</v>
      </c>
      <c r="F485" s="1" t="s">
        <v>3374</v>
      </c>
      <c r="G485" s="1">
        <v>1060001</v>
      </c>
      <c r="H485" s="1" t="s">
        <v>110</v>
      </c>
      <c r="I485" s="1" t="s">
        <v>133</v>
      </c>
      <c r="J485" s="1" t="s">
        <v>134</v>
      </c>
      <c r="K485" s="2">
        <v>45358.856736111113</v>
      </c>
      <c r="L485" s="1" t="s">
        <v>135</v>
      </c>
      <c r="M485" s="1">
        <v>1</v>
      </c>
      <c r="N485" s="1" t="s">
        <v>70</v>
      </c>
      <c r="O485" s="1" t="s">
        <v>71</v>
      </c>
      <c r="P485" s="1" t="s">
        <v>72</v>
      </c>
      <c r="Q485" s="1" t="s">
        <v>73</v>
      </c>
      <c r="R485" s="1" t="s">
        <v>73</v>
      </c>
      <c r="S485" s="1">
        <v>0</v>
      </c>
      <c r="T485" s="1">
        <v>518100</v>
      </c>
      <c r="U485" s="1">
        <v>0</v>
      </c>
      <c r="V485" s="1">
        <v>2600200</v>
      </c>
      <c r="W485" s="1">
        <v>0</v>
      </c>
      <c r="X485" s="1" t="s">
        <v>73</v>
      </c>
      <c r="Y485" s="1" t="s">
        <v>211</v>
      </c>
      <c r="Z485" s="1" t="s">
        <v>4139</v>
      </c>
      <c r="AA485" s="1" t="s">
        <v>4009</v>
      </c>
      <c r="AB485" s="1" t="s">
        <v>4015</v>
      </c>
      <c r="AC485" s="1"/>
      <c r="AD485" s="1"/>
      <c r="AE485" s="1" t="s">
        <v>65</v>
      </c>
      <c r="AF485" s="79">
        <v>45358</v>
      </c>
      <c r="AG485" s="1" t="s">
        <v>76</v>
      </c>
      <c r="AH485" s="79">
        <v>45359</v>
      </c>
      <c r="AI485" s="1"/>
      <c r="AJ485" s="79"/>
      <c r="AK485" s="1"/>
      <c r="AL485" s="79"/>
      <c r="AM485" s="1" t="s">
        <v>3374</v>
      </c>
      <c r="AN485" s="79">
        <v>45359</v>
      </c>
      <c r="AO485" s="1" t="s">
        <v>4016</v>
      </c>
      <c r="AP485" s="1"/>
      <c r="AQ485" s="1" t="s">
        <v>4012</v>
      </c>
      <c r="AR485" s="1">
        <v>1060001</v>
      </c>
      <c r="AS485" s="1" t="s">
        <v>4017</v>
      </c>
      <c r="AT485" s="1" t="s">
        <v>1812</v>
      </c>
      <c r="AU485" s="1">
        <v>1</v>
      </c>
      <c r="AV485" s="1">
        <v>0</v>
      </c>
      <c r="AW485" s="1">
        <v>1</v>
      </c>
      <c r="AX485" s="1">
        <v>0.46264173610688886</v>
      </c>
      <c r="AY485" s="1">
        <v>0.5</v>
      </c>
      <c r="AZ485" s="1" t="s">
        <v>921</v>
      </c>
      <c r="BA485" s="1">
        <v>20</v>
      </c>
      <c r="BB485" s="1">
        <v>8</v>
      </c>
      <c r="BC485" s="1">
        <v>12</v>
      </c>
      <c r="BD485" s="1">
        <v>0.5</v>
      </c>
      <c r="BE485" s="1">
        <v>2</v>
      </c>
      <c r="BF485" s="1">
        <v>0.5</v>
      </c>
      <c r="BG485" s="1">
        <v>36</v>
      </c>
      <c r="BH485" s="1" t="s">
        <v>600</v>
      </c>
      <c r="BI485" s="1" t="b">
        <v>1</v>
      </c>
      <c r="BJ485" s="1" t="b">
        <v>1</v>
      </c>
      <c r="BK485" s="1">
        <v>0.49429447916190838</v>
      </c>
      <c r="BL485" s="1">
        <v>0.5</v>
      </c>
      <c r="BM485" s="1" t="s">
        <v>138</v>
      </c>
      <c r="BN485" s="1"/>
      <c r="BO485" s="1" t="s">
        <v>4018</v>
      </c>
      <c r="BP485" s="1" t="s">
        <v>135</v>
      </c>
    </row>
    <row r="486" spans="1:68" x14ac:dyDescent="0.25">
      <c r="A486" s="1">
        <v>18291</v>
      </c>
      <c r="B486" s="1">
        <v>52972403</v>
      </c>
      <c r="C486" s="1" t="s">
        <v>65</v>
      </c>
      <c r="D486" s="1" t="s">
        <v>80</v>
      </c>
      <c r="E486" s="1">
        <v>51949366</v>
      </c>
      <c r="F486" s="1" t="s">
        <v>3374</v>
      </c>
      <c r="G486" s="1">
        <v>1517001</v>
      </c>
      <c r="H486" s="1" t="s">
        <v>110</v>
      </c>
      <c r="I486" s="1" t="s">
        <v>1261</v>
      </c>
      <c r="J486" s="1" t="s">
        <v>1262</v>
      </c>
      <c r="K486" s="2">
        <v>45358.864293981482</v>
      </c>
      <c r="L486" s="1" t="s">
        <v>4019</v>
      </c>
      <c r="M486" s="1">
        <v>1</v>
      </c>
      <c r="N486" s="1" t="s">
        <v>70</v>
      </c>
      <c r="O486" s="1" t="s">
        <v>71</v>
      </c>
      <c r="P486" s="1" t="s">
        <v>88</v>
      </c>
      <c r="Q486" s="1" t="s">
        <v>73</v>
      </c>
      <c r="R486" s="1" t="s">
        <v>73</v>
      </c>
      <c r="S486" s="1">
        <v>0</v>
      </c>
      <c r="T486" s="1">
        <v>500000</v>
      </c>
      <c r="U486" s="1">
        <v>0</v>
      </c>
      <c r="V486" s="1">
        <v>2500000</v>
      </c>
      <c r="W486" s="1">
        <v>0</v>
      </c>
      <c r="X486" s="1" t="s">
        <v>73</v>
      </c>
      <c r="Y486" s="1" t="s">
        <v>211</v>
      </c>
      <c r="Z486" s="1" t="s">
        <v>4140</v>
      </c>
      <c r="AA486" s="1" t="s">
        <v>271</v>
      </c>
      <c r="AB486" s="1" t="s">
        <v>4020</v>
      </c>
      <c r="AC486" s="1"/>
      <c r="AD486" s="1"/>
      <c r="AE486" s="1" t="s">
        <v>65</v>
      </c>
      <c r="AF486" s="79">
        <v>45358</v>
      </c>
      <c r="AG486" s="1" t="s">
        <v>76</v>
      </c>
      <c r="AH486" s="79">
        <v>45359</v>
      </c>
      <c r="AI486" s="1"/>
      <c r="AJ486" s="79"/>
      <c r="AK486" s="1"/>
      <c r="AL486" s="79"/>
      <c r="AM486" s="1" t="s">
        <v>3374</v>
      </c>
      <c r="AN486" s="79">
        <v>45359</v>
      </c>
      <c r="AO486" s="1" t="s">
        <v>4021</v>
      </c>
      <c r="AP486" s="1"/>
      <c r="AQ486" s="1" t="s">
        <v>93</v>
      </c>
      <c r="AR486" s="1">
        <v>1517001</v>
      </c>
      <c r="AS486" s="1" t="s">
        <v>4022</v>
      </c>
      <c r="AT486" s="1" t="s">
        <v>85</v>
      </c>
      <c r="AU486" s="1">
        <v>1</v>
      </c>
      <c r="AV486" s="1">
        <v>1</v>
      </c>
      <c r="AW486" s="1">
        <v>0</v>
      </c>
      <c r="AX486" s="1">
        <v>0.4589161689800676</v>
      </c>
      <c r="AY486" s="1">
        <v>0.5</v>
      </c>
      <c r="AZ486" s="1" t="s">
        <v>930</v>
      </c>
      <c r="BA486" s="1">
        <v>20</v>
      </c>
      <c r="BB486" s="1">
        <v>8</v>
      </c>
      <c r="BC486" s="1">
        <v>12</v>
      </c>
      <c r="BD486" s="1">
        <v>0.5</v>
      </c>
      <c r="BE486" s="1">
        <v>2</v>
      </c>
      <c r="BF486" s="1">
        <v>0.5</v>
      </c>
      <c r="BG486" s="1">
        <v>36</v>
      </c>
      <c r="BH486" s="1" t="s">
        <v>600</v>
      </c>
      <c r="BI486" s="1" t="b">
        <v>1</v>
      </c>
      <c r="BJ486" s="1" t="b">
        <v>1</v>
      </c>
      <c r="BK486" s="1">
        <v>0.48699336805293569</v>
      </c>
      <c r="BL486" s="1">
        <v>0.5</v>
      </c>
      <c r="BM486" s="1" t="s">
        <v>4023</v>
      </c>
      <c r="BN486" s="1"/>
      <c r="BO486" s="1" t="s">
        <v>4024</v>
      </c>
      <c r="BP486" s="1" t="s">
        <v>4019</v>
      </c>
    </row>
    <row r="487" spans="1:68" x14ac:dyDescent="0.25">
      <c r="A487" s="1">
        <v>18292</v>
      </c>
      <c r="B487" s="1">
        <v>52972403</v>
      </c>
      <c r="C487" s="1" t="s">
        <v>65</v>
      </c>
      <c r="D487" s="1" t="s">
        <v>80</v>
      </c>
      <c r="E487" s="1">
        <v>80761207</v>
      </c>
      <c r="F487" s="1" t="s">
        <v>173</v>
      </c>
      <c r="G487" s="1">
        <v>1200001</v>
      </c>
      <c r="H487" s="1" t="s">
        <v>110</v>
      </c>
      <c r="I487" s="1" t="s">
        <v>259</v>
      </c>
      <c r="J487" s="1" t="s">
        <v>948</v>
      </c>
      <c r="K487" s="2">
        <v>45359.383923611109</v>
      </c>
      <c r="L487" s="1" t="s">
        <v>261</v>
      </c>
      <c r="M487" s="1">
        <v>1</v>
      </c>
      <c r="N487" s="1" t="s">
        <v>70</v>
      </c>
      <c r="O487" s="1" t="s">
        <v>71</v>
      </c>
      <c r="P487" s="1" t="s">
        <v>177</v>
      </c>
      <c r="Q487" s="1" t="s">
        <v>73</v>
      </c>
      <c r="R487" s="1" t="s">
        <v>73</v>
      </c>
      <c r="S487" s="1">
        <v>0</v>
      </c>
      <c r="T487" s="1">
        <v>0</v>
      </c>
      <c r="U487" s="1">
        <v>0</v>
      </c>
      <c r="V487" s="1">
        <v>1300000</v>
      </c>
      <c r="W487" s="1">
        <v>0</v>
      </c>
      <c r="X487" s="1" t="s">
        <v>73</v>
      </c>
      <c r="Y487" s="1" t="s">
        <v>89</v>
      </c>
      <c r="Z487" s="1" t="s">
        <v>4104</v>
      </c>
      <c r="AA487" s="1"/>
      <c r="AB487" s="1" t="s">
        <v>4105</v>
      </c>
      <c r="AC487" s="1"/>
      <c r="AD487" s="1"/>
      <c r="AE487" s="1" t="s">
        <v>65</v>
      </c>
      <c r="AF487" s="79">
        <v>45359</v>
      </c>
      <c r="AG487" s="1" t="s">
        <v>76</v>
      </c>
      <c r="AH487" s="79">
        <v>45359</v>
      </c>
      <c r="AI487" s="1"/>
      <c r="AJ487" s="79"/>
      <c r="AK487" s="1"/>
      <c r="AL487" s="79"/>
      <c r="AM487" s="1" t="s">
        <v>173</v>
      </c>
      <c r="AN487" s="79">
        <v>45359</v>
      </c>
      <c r="AO487" s="1" t="s">
        <v>4106</v>
      </c>
      <c r="AP487" s="1"/>
      <c r="AQ487" s="1" t="s">
        <v>93</v>
      </c>
      <c r="AR487" s="1">
        <v>1200001</v>
      </c>
      <c r="AS487" s="1" t="s">
        <v>4107</v>
      </c>
      <c r="AT487" s="1" t="s">
        <v>85</v>
      </c>
      <c r="AU487" s="1">
        <v>1</v>
      </c>
      <c r="AV487" s="1">
        <v>1</v>
      </c>
      <c r="AW487" s="1">
        <v>0</v>
      </c>
      <c r="AX487" s="1">
        <v>0.14067372685531154</v>
      </c>
      <c r="AY487" s="1">
        <v>0.16666666666666666</v>
      </c>
      <c r="AZ487" s="1" t="s">
        <v>194</v>
      </c>
      <c r="BA487" s="1">
        <v>9</v>
      </c>
      <c r="BB487" s="1">
        <v>13</v>
      </c>
      <c r="BC487" s="1">
        <v>4</v>
      </c>
      <c r="BD487" s="1">
        <v>0.16666666666666666</v>
      </c>
      <c r="BE487" s="1">
        <v>1</v>
      </c>
      <c r="BF487" s="1">
        <v>0.16666666666666666</v>
      </c>
      <c r="BG487" s="1">
        <v>35</v>
      </c>
      <c r="BH487" s="1" t="s">
        <v>600</v>
      </c>
      <c r="BI487" s="1" t="b">
        <v>1</v>
      </c>
      <c r="BJ487" s="1" t="b">
        <v>1</v>
      </c>
      <c r="BK487" s="1">
        <v>0.18676689815038117</v>
      </c>
      <c r="BL487" s="1">
        <v>0.16666666666666666</v>
      </c>
      <c r="BM487" s="1" t="s">
        <v>264</v>
      </c>
      <c r="BN487" s="1"/>
      <c r="BO487" s="1" t="s">
        <v>4108</v>
      </c>
      <c r="BP487" s="1" t="s">
        <v>261</v>
      </c>
    </row>
    <row r="488" spans="1:68" x14ac:dyDescent="0.25">
      <c r="A488" s="1">
        <v>18293</v>
      </c>
      <c r="B488" s="1">
        <v>52972403</v>
      </c>
      <c r="C488" s="1" t="s">
        <v>65</v>
      </c>
      <c r="D488" s="1" t="s">
        <v>80</v>
      </c>
      <c r="E488" s="1">
        <v>80761207</v>
      </c>
      <c r="F488" s="1" t="s">
        <v>173</v>
      </c>
      <c r="G488" s="1">
        <v>1200001</v>
      </c>
      <c r="H488" s="1" t="s">
        <v>110</v>
      </c>
      <c r="I488" s="1" t="s">
        <v>259</v>
      </c>
      <c r="J488" s="1" t="s">
        <v>948</v>
      </c>
      <c r="K488" s="2">
        <v>45359.384097222224</v>
      </c>
      <c r="L488" s="1" t="s">
        <v>261</v>
      </c>
      <c r="M488" s="1">
        <v>1</v>
      </c>
      <c r="N488" s="1" t="s">
        <v>70</v>
      </c>
      <c r="O488" s="1" t="s">
        <v>71</v>
      </c>
      <c r="P488" s="1" t="s">
        <v>177</v>
      </c>
      <c r="Q488" s="1" t="s">
        <v>73</v>
      </c>
      <c r="R488" s="1" t="s">
        <v>73</v>
      </c>
      <c r="S488" s="1">
        <v>0</v>
      </c>
      <c r="T488" s="1">
        <v>0</v>
      </c>
      <c r="U488" s="1">
        <v>0</v>
      </c>
      <c r="V488" s="1">
        <v>1300000</v>
      </c>
      <c r="W488" s="1">
        <v>0</v>
      </c>
      <c r="X488" s="1" t="s">
        <v>73</v>
      </c>
      <c r="Y488" s="1" t="s">
        <v>89</v>
      </c>
      <c r="Z488" s="1" t="s">
        <v>4109</v>
      </c>
      <c r="AA488" s="1"/>
      <c r="AB488" s="1" t="s">
        <v>4110</v>
      </c>
      <c r="AC488" s="1"/>
      <c r="AD488" s="1"/>
      <c r="AE488" s="1" t="s">
        <v>65</v>
      </c>
      <c r="AF488" s="79">
        <v>45359</v>
      </c>
      <c r="AG488" s="1" t="s">
        <v>76</v>
      </c>
      <c r="AH488" s="79">
        <v>45359</v>
      </c>
      <c r="AI488" s="1"/>
      <c r="AJ488" s="79"/>
      <c r="AK488" s="1"/>
      <c r="AL488" s="79"/>
      <c r="AM488" s="1" t="s">
        <v>173</v>
      </c>
      <c r="AN488" s="79">
        <v>45359</v>
      </c>
      <c r="AO488" s="1" t="s">
        <v>4111</v>
      </c>
      <c r="AP488" s="1"/>
      <c r="AQ488" s="1" t="s">
        <v>93</v>
      </c>
      <c r="AR488" s="1">
        <v>1200001</v>
      </c>
      <c r="AS488" s="1" t="s">
        <v>4112</v>
      </c>
      <c r="AT488" s="1" t="s">
        <v>85</v>
      </c>
      <c r="AU488" s="1">
        <v>1</v>
      </c>
      <c r="AV488" s="1">
        <v>1</v>
      </c>
      <c r="AW488" s="1">
        <v>0</v>
      </c>
      <c r="AX488" s="1">
        <v>0.14423384259134764</v>
      </c>
      <c r="AY488" s="1">
        <v>0.16666666666666666</v>
      </c>
      <c r="AZ488" s="1" t="s">
        <v>194</v>
      </c>
      <c r="BA488" s="1">
        <v>9</v>
      </c>
      <c r="BB488" s="1">
        <v>13</v>
      </c>
      <c r="BC488" s="1">
        <v>4</v>
      </c>
      <c r="BD488" s="1">
        <v>0.16666666666666666</v>
      </c>
      <c r="BE488" s="1">
        <v>1</v>
      </c>
      <c r="BF488" s="1">
        <v>0.16666666666666666</v>
      </c>
      <c r="BG488" s="1">
        <v>35</v>
      </c>
      <c r="BH488" s="1" t="s">
        <v>600</v>
      </c>
      <c r="BI488" s="1" t="b">
        <v>1</v>
      </c>
      <c r="BJ488" s="1" t="b">
        <v>1</v>
      </c>
      <c r="BK488" s="1">
        <v>0.18651324074016884</v>
      </c>
      <c r="BL488" s="1">
        <v>0.16666666666666666</v>
      </c>
      <c r="BM488" s="1" t="s">
        <v>264</v>
      </c>
      <c r="BN488" s="1"/>
      <c r="BO488" s="1" t="s">
        <v>4113</v>
      </c>
      <c r="BP488" s="1" t="s">
        <v>261</v>
      </c>
    </row>
    <row r="489" spans="1:68" x14ac:dyDescent="0.25">
      <c r="A489" s="1">
        <v>18294</v>
      </c>
      <c r="B489" s="1">
        <v>52972403</v>
      </c>
      <c r="C489" s="1" t="s">
        <v>65</v>
      </c>
      <c r="D489" s="1" t="s">
        <v>80</v>
      </c>
      <c r="E489" s="1">
        <v>80761207</v>
      </c>
      <c r="F489" s="1" t="s">
        <v>173</v>
      </c>
      <c r="G489" s="1">
        <v>1200001</v>
      </c>
      <c r="H489" s="1" t="s">
        <v>110</v>
      </c>
      <c r="I489" s="1" t="s">
        <v>259</v>
      </c>
      <c r="J489" s="1" t="s">
        <v>948</v>
      </c>
      <c r="K489" s="2">
        <v>45359.384259259263</v>
      </c>
      <c r="L489" s="1" t="s">
        <v>261</v>
      </c>
      <c r="M489" s="1">
        <v>1</v>
      </c>
      <c r="N489" s="1" t="s">
        <v>70</v>
      </c>
      <c r="O489" s="1" t="s">
        <v>71</v>
      </c>
      <c r="P489" s="1" t="s">
        <v>177</v>
      </c>
      <c r="Q489" s="1" t="s">
        <v>73</v>
      </c>
      <c r="R489" s="1" t="s">
        <v>73</v>
      </c>
      <c r="S489" s="1">
        <v>0</v>
      </c>
      <c r="T489" s="1">
        <v>0</v>
      </c>
      <c r="U489" s="1">
        <v>0</v>
      </c>
      <c r="V489" s="1">
        <v>1300000</v>
      </c>
      <c r="W489" s="1">
        <v>0</v>
      </c>
      <c r="X489" s="1" t="s">
        <v>73</v>
      </c>
      <c r="Y489" s="1" t="s">
        <v>89</v>
      </c>
      <c r="Z489" s="1" t="s">
        <v>4114</v>
      </c>
      <c r="AA489" s="1"/>
      <c r="AB489" s="1" t="s">
        <v>4115</v>
      </c>
      <c r="AC489" s="1"/>
      <c r="AD489" s="1"/>
      <c r="AE489" s="1" t="s">
        <v>65</v>
      </c>
      <c r="AF489" s="79">
        <v>45359</v>
      </c>
      <c r="AG489" s="1" t="s">
        <v>76</v>
      </c>
      <c r="AH489" s="79">
        <v>45359</v>
      </c>
      <c r="AI489" s="1"/>
      <c r="AJ489" s="79"/>
      <c r="AK489" s="1"/>
      <c r="AL489" s="79"/>
      <c r="AM489" s="1" t="s">
        <v>173</v>
      </c>
      <c r="AN489" s="79">
        <v>45359</v>
      </c>
      <c r="AO489" s="1" t="s">
        <v>4116</v>
      </c>
      <c r="AP489" s="1"/>
      <c r="AQ489" s="1" t="s">
        <v>93</v>
      </c>
      <c r="AR489" s="1">
        <v>1200001</v>
      </c>
      <c r="AS489" s="1" t="s">
        <v>4117</v>
      </c>
      <c r="AT489" s="1" t="s">
        <v>85</v>
      </c>
      <c r="AU489" s="1">
        <v>1</v>
      </c>
      <c r="AV489" s="1">
        <v>1</v>
      </c>
      <c r="AW489" s="1">
        <v>0</v>
      </c>
      <c r="AX489" s="1">
        <v>0.14604174768464873</v>
      </c>
      <c r="AY489" s="1">
        <v>0.16666666666666666</v>
      </c>
      <c r="AZ489" s="1" t="s">
        <v>194</v>
      </c>
      <c r="BA489" s="1">
        <v>9</v>
      </c>
      <c r="BB489" s="1">
        <v>13</v>
      </c>
      <c r="BC489" s="1">
        <v>4</v>
      </c>
      <c r="BD489" s="1">
        <v>0.16666666666666666</v>
      </c>
      <c r="BE489" s="1">
        <v>1</v>
      </c>
      <c r="BF489" s="1">
        <v>0.16666666666666666</v>
      </c>
      <c r="BG489" s="1">
        <v>35</v>
      </c>
      <c r="BH489" s="1" t="s">
        <v>600</v>
      </c>
      <c r="BI489" s="1" t="b">
        <v>1</v>
      </c>
      <c r="BJ489" s="1" t="b">
        <v>1</v>
      </c>
      <c r="BK489" s="1">
        <v>0.18627746527636191</v>
      </c>
      <c r="BL489" s="1">
        <v>0.16666666666666666</v>
      </c>
      <c r="BM489" s="1" t="s">
        <v>264</v>
      </c>
      <c r="BN489" s="1"/>
      <c r="BO489" s="1" t="s">
        <v>4118</v>
      </c>
      <c r="BP489" s="1" t="s">
        <v>261</v>
      </c>
    </row>
    <row r="490" spans="1:68" x14ac:dyDescent="0.25">
      <c r="A490" s="1">
        <v>18295</v>
      </c>
      <c r="B490" s="1">
        <v>52972403</v>
      </c>
      <c r="C490" s="1" t="s">
        <v>65</v>
      </c>
      <c r="D490" s="1" t="s">
        <v>80</v>
      </c>
      <c r="E490" s="1">
        <v>80761207</v>
      </c>
      <c r="F490" s="1" t="s">
        <v>173</v>
      </c>
      <c r="G490" s="1">
        <v>1200001</v>
      </c>
      <c r="H490" s="1" t="s">
        <v>110</v>
      </c>
      <c r="I490" s="1" t="s">
        <v>259</v>
      </c>
      <c r="J490" s="1" t="s">
        <v>948</v>
      </c>
      <c r="K490" s="2">
        <v>45359.384432870371</v>
      </c>
      <c r="L490" s="1" t="s">
        <v>261</v>
      </c>
      <c r="M490" s="1">
        <v>1</v>
      </c>
      <c r="N490" s="1" t="s">
        <v>70</v>
      </c>
      <c r="O490" s="1" t="s">
        <v>71</v>
      </c>
      <c r="P490" s="1" t="s">
        <v>177</v>
      </c>
      <c r="Q490" s="1" t="s">
        <v>73</v>
      </c>
      <c r="R490" s="1" t="s">
        <v>73</v>
      </c>
      <c r="S490" s="1">
        <v>0</v>
      </c>
      <c r="T490" s="1">
        <v>0</v>
      </c>
      <c r="U490" s="1">
        <v>0</v>
      </c>
      <c r="V490" s="1">
        <v>1300000</v>
      </c>
      <c r="W490" s="1">
        <v>0</v>
      </c>
      <c r="X490" s="1" t="s">
        <v>73</v>
      </c>
      <c r="Y490" s="1" t="s">
        <v>89</v>
      </c>
      <c r="Z490" s="1" t="s">
        <v>4119</v>
      </c>
      <c r="AA490" s="1"/>
      <c r="AB490" s="1" t="s">
        <v>4120</v>
      </c>
      <c r="AC490" s="1"/>
      <c r="AD490" s="1"/>
      <c r="AE490" s="1" t="s">
        <v>65</v>
      </c>
      <c r="AF490" s="79">
        <v>45359</v>
      </c>
      <c r="AG490" s="1" t="s">
        <v>76</v>
      </c>
      <c r="AH490" s="79">
        <v>45359</v>
      </c>
      <c r="AI490" s="1"/>
      <c r="AJ490" s="79"/>
      <c r="AK490" s="1"/>
      <c r="AL490" s="79"/>
      <c r="AM490" s="1" t="s">
        <v>173</v>
      </c>
      <c r="AN490" s="79">
        <v>45359</v>
      </c>
      <c r="AO490" s="1" t="s">
        <v>4121</v>
      </c>
      <c r="AP490" s="1"/>
      <c r="AQ490" s="1" t="s">
        <v>93</v>
      </c>
      <c r="AR490" s="1">
        <v>1200001</v>
      </c>
      <c r="AS490" s="1" t="s">
        <v>4122</v>
      </c>
      <c r="AT490" s="1" t="s">
        <v>85</v>
      </c>
      <c r="AU490" s="1">
        <v>1</v>
      </c>
      <c r="AV490" s="1">
        <v>1</v>
      </c>
      <c r="AW490" s="1">
        <v>0</v>
      </c>
      <c r="AX490" s="1">
        <v>0.15044730324007105</v>
      </c>
      <c r="AY490" s="1">
        <v>0.16666666666666666</v>
      </c>
      <c r="AZ490" s="1" t="s">
        <v>194</v>
      </c>
      <c r="BA490" s="1">
        <v>9</v>
      </c>
      <c r="BB490" s="1">
        <v>13</v>
      </c>
      <c r="BC490" s="1">
        <v>4</v>
      </c>
      <c r="BD490" s="1">
        <v>0.16666666666666666</v>
      </c>
      <c r="BE490" s="1">
        <v>1</v>
      </c>
      <c r="BF490" s="1">
        <v>0.16666666666666666</v>
      </c>
      <c r="BG490" s="1">
        <v>35</v>
      </c>
      <c r="BH490" s="1" t="s">
        <v>600</v>
      </c>
      <c r="BI490" s="1" t="b">
        <v>1</v>
      </c>
      <c r="BJ490" s="1" t="b">
        <v>1</v>
      </c>
      <c r="BK490" s="1">
        <v>0.18600725694705034</v>
      </c>
      <c r="BL490" s="1">
        <v>0.16666666666666666</v>
      </c>
      <c r="BM490" s="1" t="s">
        <v>264</v>
      </c>
      <c r="BN490" s="1"/>
      <c r="BO490" s="1" t="s">
        <v>4123</v>
      </c>
      <c r="BP490" s="1" t="s">
        <v>261</v>
      </c>
    </row>
    <row r="491" spans="1:68" x14ac:dyDescent="0.25">
      <c r="A491" s="1">
        <v>18296</v>
      </c>
      <c r="B491" s="1">
        <v>52972403</v>
      </c>
      <c r="C491" s="1" t="s">
        <v>65</v>
      </c>
      <c r="D491" s="1" t="s">
        <v>80</v>
      </c>
      <c r="E491" s="1">
        <v>80761207</v>
      </c>
      <c r="F491" s="1" t="s">
        <v>173</v>
      </c>
      <c r="G491" s="1">
        <v>1200001</v>
      </c>
      <c r="H491" s="1" t="s">
        <v>110</v>
      </c>
      <c r="I491" s="1" t="s">
        <v>259</v>
      </c>
      <c r="J491" s="1" t="s">
        <v>948</v>
      </c>
      <c r="K491" s="2">
        <v>45359.384571759256</v>
      </c>
      <c r="L491" s="1" t="s">
        <v>572</v>
      </c>
      <c r="M491" s="1">
        <v>1</v>
      </c>
      <c r="N491" s="1" t="s">
        <v>70</v>
      </c>
      <c r="O491" s="1" t="s">
        <v>71</v>
      </c>
      <c r="P491" s="1" t="s">
        <v>177</v>
      </c>
      <c r="Q491" s="1" t="s">
        <v>73</v>
      </c>
      <c r="R491" s="1" t="s">
        <v>73</v>
      </c>
      <c r="S491" s="1">
        <v>0</v>
      </c>
      <c r="T491" s="1">
        <v>0</v>
      </c>
      <c r="U491" s="1">
        <v>0</v>
      </c>
      <c r="V491" s="1">
        <v>1300000</v>
      </c>
      <c r="W491" s="1">
        <v>0</v>
      </c>
      <c r="X491" s="1" t="s">
        <v>73</v>
      </c>
      <c r="Y491" s="1" t="s">
        <v>89</v>
      </c>
      <c r="Z491" s="1" t="s">
        <v>4124</v>
      </c>
      <c r="AA491" s="1" t="s">
        <v>252</v>
      </c>
      <c r="AB491" s="1" t="s">
        <v>3363</v>
      </c>
      <c r="AC491" s="1"/>
      <c r="AD491" s="1"/>
      <c r="AE491" s="1" t="s">
        <v>65</v>
      </c>
      <c r="AF491" s="79">
        <v>45359</v>
      </c>
      <c r="AG491" s="1" t="s">
        <v>76</v>
      </c>
      <c r="AH491" s="79">
        <v>45359</v>
      </c>
      <c r="AI491" s="1"/>
      <c r="AJ491" s="79"/>
      <c r="AK491" s="1"/>
      <c r="AL491" s="79"/>
      <c r="AM491" s="1" t="s">
        <v>173</v>
      </c>
      <c r="AN491" s="79">
        <v>45359</v>
      </c>
      <c r="AO491" s="1" t="s">
        <v>4125</v>
      </c>
      <c r="AP491" s="1"/>
      <c r="AQ491" s="1" t="s">
        <v>93</v>
      </c>
      <c r="AR491" s="1">
        <v>1200001</v>
      </c>
      <c r="AS491" s="1" t="s">
        <v>4126</v>
      </c>
      <c r="AT491" s="1" t="s">
        <v>85</v>
      </c>
      <c r="AU491" s="1">
        <v>1</v>
      </c>
      <c r="AV491" s="1">
        <v>1</v>
      </c>
      <c r="AW491" s="1">
        <v>0</v>
      </c>
      <c r="AX491" s="1">
        <v>0.15249675926315831</v>
      </c>
      <c r="AY491" s="1">
        <v>0.16666666666666666</v>
      </c>
      <c r="AZ491" s="1" t="s">
        <v>194</v>
      </c>
      <c r="BA491" s="1">
        <v>9</v>
      </c>
      <c r="BB491" s="1">
        <v>13</v>
      </c>
      <c r="BC491" s="1">
        <v>4</v>
      </c>
      <c r="BD491" s="1">
        <v>0.16666666666666666</v>
      </c>
      <c r="BE491" s="1">
        <v>1</v>
      </c>
      <c r="BF491" s="1">
        <v>0.16666666666666666</v>
      </c>
      <c r="BG491" s="1">
        <v>35</v>
      </c>
      <c r="BH491" s="1" t="s">
        <v>600</v>
      </c>
      <c r="BI491" s="1" t="b">
        <v>1</v>
      </c>
      <c r="BJ491" s="1" t="b">
        <v>1</v>
      </c>
      <c r="BK491" s="1">
        <v>0.18576365741319023</v>
      </c>
      <c r="BL491" s="1">
        <v>0.16666666666666666</v>
      </c>
      <c r="BM491" s="1" t="s">
        <v>576</v>
      </c>
      <c r="BN491" s="1"/>
      <c r="BO491" s="1" t="s">
        <v>4127</v>
      </c>
      <c r="BP491" s="1" t="s">
        <v>572</v>
      </c>
    </row>
    <row r="492" spans="1:68" x14ac:dyDescent="0.25">
      <c r="A492" s="1">
        <v>18297</v>
      </c>
      <c r="B492" s="1">
        <v>52972403</v>
      </c>
      <c r="C492" s="1" t="s">
        <v>65</v>
      </c>
      <c r="D492" s="1" t="s">
        <v>80</v>
      </c>
      <c r="E492" s="1">
        <v>51949366</v>
      </c>
      <c r="F492" s="1" t="s">
        <v>3374</v>
      </c>
      <c r="G492" s="1">
        <v>1519001</v>
      </c>
      <c r="H492" s="1" t="s">
        <v>110</v>
      </c>
      <c r="I492" s="1" t="s">
        <v>1203</v>
      </c>
      <c r="J492" s="1" t="s">
        <v>1204</v>
      </c>
      <c r="K492" s="2">
        <v>45359.444155092591</v>
      </c>
      <c r="L492" s="1" t="s">
        <v>898</v>
      </c>
      <c r="M492" s="1">
        <v>1</v>
      </c>
      <c r="N492" s="1" t="s">
        <v>70</v>
      </c>
      <c r="O492" s="1" t="s">
        <v>71</v>
      </c>
      <c r="P492" s="1" t="s">
        <v>72</v>
      </c>
      <c r="Q492" s="1" t="s">
        <v>73</v>
      </c>
      <c r="R492" s="1" t="s">
        <v>73</v>
      </c>
      <c r="S492" s="1">
        <v>0</v>
      </c>
      <c r="T492" s="1">
        <v>663000</v>
      </c>
      <c r="U492" s="1">
        <v>0</v>
      </c>
      <c r="V492" s="1">
        <v>1617300</v>
      </c>
      <c r="W492" s="1">
        <v>0</v>
      </c>
      <c r="X492" s="1" t="s">
        <v>73</v>
      </c>
      <c r="Y492" s="1" t="s">
        <v>211</v>
      </c>
      <c r="Z492" s="1" t="s">
        <v>4128</v>
      </c>
      <c r="AA492" s="1" t="s">
        <v>136</v>
      </c>
      <c r="AB492" s="1" t="s">
        <v>4129</v>
      </c>
      <c r="AC492" s="1"/>
      <c r="AD492" s="1"/>
      <c r="AE492" s="1" t="s">
        <v>65</v>
      </c>
      <c r="AF492" s="79">
        <v>45359</v>
      </c>
      <c r="AG492" s="1" t="s">
        <v>76</v>
      </c>
      <c r="AH492" s="79">
        <v>45359</v>
      </c>
      <c r="AI492" s="1"/>
      <c r="AJ492" s="79"/>
      <c r="AK492" s="1"/>
      <c r="AL492" s="79"/>
      <c r="AM492" s="1" t="s">
        <v>3374</v>
      </c>
      <c r="AN492" s="79">
        <v>45359</v>
      </c>
      <c r="AO492" s="1" t="s">
        <v>4130</v>
      </c>
      <c r="AP492" s="1"/>
      <c r="AQ492" s="1" t="s">
        <v>1085</v>
      </c>
      <c r="AR492" s="1">
        <v>1519001</v>
      </c>
      <c r="AS492" s="1" t="s">
        <v>4131</v>
      </c>
      <c r="AT492" s="1" t="s">
        <v>85</v>
      </c>
      <c r="AU492" s="1">
        <v>1</v>
      </c>
      <c r="AV492" s="1">
        <v>1</v>
      </c>
      <c r="AW492" s="1">
        <v>0</v>
      </c>
      <c r="AX492" s="1">
        <v>9.8431250000430737E-2</v>
      </c>
      <c r="AY492" s="1">
        <v>0.125</v>
      </c>
      <c r="AZ492" s="1" t="s">
        <v>437</v>
      </c>
      <c r="BA492" s="1">
        <v>10</v>
      </c>
      <c r="BB492" s="1">
        <v>13</v>
      </c>
      <c r="BC492" s="1">
        <v>3</v>
      </c>
      <c r="BD492" s="1">
        <v>0.125</v>
      </c>
      <c r="BE492" s="1">
        <v>1</v>
      </c>
      <c r="BF492" s="1">
        <v>0.125</v>
      </c>
      <c r="BG492" s="1">
        <v>35</v>
      </c>
      <c r="BH492" s="1" t="s">
        <v>600</v>
      </c>
      <c r="BI492" s="1" t="b">
        <v>1</v>
      </c>
      <c r="BJ492" s="1" t="b">
        <v>1</v>
      </c>
      <c r="BK492" s="1">
        <v>0.10209077546460321</v>
      </c>
      <c r="BL492" s="1">
        <v>0.125</v>
      </c>
      <c r="BM492" s="1" t="s">
        <v>4132</v>
      </c>
      <c r="BN492" s="1"/>
      <c r="BO492" s="1" t="s">
        <v>4133</v>
      </c>
      <c r="BP492" s="1" t="s">
        <v>898</v>
      </c>
    </row>
    <row r="493" spans="1:68" x14ac:dyDescent="0.25">
      <c r="A493" s="1">
        <v>18299</v>
      </c>
      <c r="B493" s="1">
        <v>52972403</v>
      </c>
      <c r="C493" s="1" t="s">
        <v>65</v>
      </c>
      <c r="D493" s="1" t="s">
        <v>80</v>
      </c>
      <c r="E493" s="1">
        <v>51949366</v>
      </c>
      <c r="F493" s="1" t="s">
        <v>3374</v>
      </c>
      <c r="G493" s="1">
        <v>1519001</v>
      </c>
      <c r="H493" s="1" t="s">
        <v>110</v>
      </c>
      <c r="I493" s="1" t="s">
        <v>1203</v>
      </c>
      <c r="J493" s="1" t="s">
        <v>1204</v>
      </c>
      <c r="K493" s="2">
        <v>45359.669756944444</v>
      </c>
      <c r="L493" s="1" t="s">
        <v>153</v>
      </c>
      <c r="M493" s="1">
        <v>1</v>
      </c>
      <c r="N493" s="1" t="s">
        <v>70</v>
      </c>
      <c r="O493" s="1" t="s">
        <v>71</v>
      </c>
      <c r="P493" s="1" t="s">
        <v>72</v>
      </c>
      <c r="Q493" s="1" t="s">
        <v>73</v>
      </c>
      <c r="R493" s="1" t="s">
        <v>73</v>
      </c>
      <c r="S493" s="1">
        <v>0</v>
      </c>
      <c r="T493" s="1">
        <v>663000</v>
      </c>
      <c r="U493" s="1">
        <v>0</v>
      </c>
      <c r="V493" s="1">
        <v>1617300</v>
      </c>
      <c r="W493" s="1">
        <v>0</v>
      </c>
      <c r="X493" s="1" t="s">
        <v>73</v>
      </c>
      <c r="Y493" s="1" t="s">
        <v>89</v>
      </c>
      <c r="Z493" s="1" t="s">
        <v>4144</v>
      </c>
      <c r="AA493" s="1" t="s">
        <v>2023</v>
      </c>
      <c r="AB493" s="1" t="s">
        <v>4134</v>
      </c>
      <c r="AC493" s="1"/>
      <c r="AD493" s="1"/>
      <c r="AE493" s="1" t="s">
        <v>65</v>
      </c>
      <c r="AF493" s="79">
        <v>45359</v>
      </c>
      <c r="AG493" s="1" t="s">
        <v>76</v>
      </c>
      <c r="AH493" s="79">
        <v>45362</v>
      </c>
      <c r="AI493" s="1"/>
      <c r="AJ493" s="79"/>
      <c r="AK493" s="1"/>
      <c r="AL493" s="79"/>
      <c r="AM493" s="1" t="s">
        <v>3374</v>
      </c>
      <c r="AN493" s="79">
        <v>45362</v>
      </c>
      <c r="AO493" s="1" t="s">
        <v>4135</v>
      </c>
      <c r="AP493" s="1"/>
      <c r="AQ493" s="1" t="s">
        <v>93</v>
      </c>
      <c r="AR493" s="1">
        <v>1519001</v>
      </c>
      <c r="AS493" s="1" t="s">
        <v>4136</v>
      </c>
      <c r="AT493" s="1" t="s">
        <v>85</v>
      </c>
      <c r="AU493" s="1">
        <v>1</v>
      </c>
      <c r="AV493" s="1">
        <v>1</v>
      </c>
      <c r="AW493" s="1">
        <v>0</v>
      </c>
      <c r="AX493" s="1">
        <v>2.6983314120370778</v>
      </c>
      <c r="AY493" s="1">
        <v>0.70833333333333337</v>
      </c>
      <c r="AZ493" s="1" t="s">
        <v>437</v>
      </c>
      <c r="BA493" s="1">
        <v>16</v>
      </c>
      <c r="BB493" s="1">
        <v>9</v>
      </c>
      <c r="BC493" s="1">
        <v>17</v>
      </c>
      <c r="BD493" s="1">
        <v>0.70833333333333337</v>
      </c>
      <c r="BE493" s="1">
        <v>2</v>
      </c>
      <c r="BF493" s="1">
        <v>0.70833333333333337</v>
      </c>
      <c r="BG493" s="1">
        <v>35</v>
      </c>
      <c r="BH493" s="1" t="s">
        <v>600</v>
      </c>
      <c r="BI493" s="1" t="b">
        <v>1</v>
      </c>
      <c r="BJ493" s="1" t="b">
        <v>1</v>
      </c>
      <c r="BK493" s="1">
        <v>2.7215330324106617</v>
      </c>
      <c r="BL493" s="1">
        <v>0.70833333333333337</v>
      </c>
      <c r="BM493" s="1" t="s">
        <v>3379</v>
      </c>
      <c r="BN493" s="1"/>
      <c r="BO493" s="1" t="s">
        <v>4137</v>
      </c>
      <c r="BP493" s="1" t="s">
        <v>153</v>
      </c>
    </row>
    <row r="494" spans="1:68" x14ac:dyDescent="0.25">
      <c r="A494" s="1">
        <v>18300</v>
      </c>
      <c r="B494" s="1">
        <v>52972403</v>
      </c>
      <c r="C494" s="1" t="s">
        <v>65</v>
      </c>
      <c r="D494" s="1" t="s">
        <v>80</v>
      </c>
      <c r="E494" s="1">
        <v>51949366</v>
      </c>
      <c r="F494" s="1" t="s">
        <v>3374</v>
      </c>
      <c r="G494" s="1">
        <v>1519001</v>
      </c>
      <c r="H494" s="1" t="s">
        <v>110</v>
      </c>
      <c r="I494" s="1" t="s">
        <v>1203</v>
      </c>
      <c r="J494" s="1" t="s">
        <v>1204</v>
      </c>
      <c r="K494" s="2">
        <v>45361.760000000002</v>
      </c>
      <c r="L494" s="1" t="s">
        <v>141</v>
      </c>
      <c r="M494" s="1">
        <v>1</v>
      </c>
      <c r="N494" s="1" t="s">
        <v>70</v>
      </c>
      <c r="O494" s="1" t="s">
        <v>71</v>
      </c>
      <c r="P494" s="1" t="s">
        <v>72</v>
      </c>
      <c r="Q494" s="1" t="s">
        <v>73</v>
      </c>
      <c r="R494" s="1" t="s">
        <v>73</v>
      </c>
      <c r="S494" s="1">
        <v>0</v>
      </c>
      <c r="T494" s="1">
        <v>803700</v>
      </c>
      <c r="U494" s="1">
        <v>0</v>
      </c>
      <c r="V494" s="1">
        <v>1968000</v>
      </c>
      <c r="W494" s="1">
        <v>0</v>
      </c>
      <c r="X494" s="1" t="s">
        <v>73</v>
      </c>
      <c r="Y494" s="1" t="s">
        <v>89</v>
      </c>
      <c r="Z494" s="1" t="s">
        <v>4145</v>
      </c>
      <c r="AA494" s="1" t="s">
        <v>136</v>
      </c>
      <c r="AB494" s="1" t="s">
        <v>4146</v>
      </c>
      <c r="AC494" s="1"/>
      <c r="AD494" s="1"/>
      <c r="AE494" s="1" t="s">
        <v>65</v>
      </c>
      <c r="AF494" s="79">
        <v>45361</v>
      </c>
      <c r="AG494" s="1" t="s">
        <v>76</v>
      </c>
      <c r="AH494" s="79">
        <v>45362</v>
      </c>
      <c r="AI494" s="1"/>
      <c r="AJ494" s="79"/>
      <c r="AK494" s="1"/>
      <c r="AL494" s="79"/>
      <c r="AM494" s="1" t="s">
        <v>3374</v>
      </c>
      <c r="AN494" s="79">
        <v>45362</v>
      </c>
      <c r="AO494" s="1" t="s">
        <v>4147</v>
      </c>
      <c r="AP494" s="1"/>
      <c r="AQ494" s="1" t="s">
        <v>93</v>
      </c>
      <c r="AR494" s="1">
        <v>1519001</v>
      </c>
      <c r="AS494" s="1" t="s">
        <v>4148</v>
      </c>
      <c r="AT494" s="1" t="s">
        <v>85</v>
      </c>
      <c r="AU494" s="1">
        <v>1</v>
      </c>
      <c r="AV494" s="1">
        <v>1</v>
      </c>
      <c r="AW494" s="1">
        <v>0</v>
      </c>
      <c r="AX494" s="1">
        <v>0.6099246064768522</v>
      </c>
      <c r="AY494" s="1">
        <v>0.625</v>
      </c>
      <c r="AZ494" s="1" t="s">
        <v>437</v>
      </c>
      <c r="BA494" s="1">
        <v>18</v>
      </c>
      <c r="BB494" s="1">
        <v>9</v>
      </c>
      <c r="BC494" s="1">
        <v>15</v>
      </c>
      <c r="BD494" s="1">
        <v>0.625</v>
      </c>
      <c r="BE494" s="1">
        <v>1</v>
      </c>
      <c r="BF494" s="1">
        <v>0.625</v>
      </c>
      <c r="BG494" s="1">
        <v>34</v>
      </c>
      <c r="BH494" s="1" t="s">
        <v>600</v>
      </c>
      <c r="BI494" s="1" t="b">
        <v>1</v>
      </c>
      <c r="BJ494" s="1" t="b">
        <v>1</v>
      </c>
      <c r="BK494" s="1">
        <v>0.63098059027834097</v>
      </c>
      <c r="BL494" s="1">
        <v>-0.375</v>
      </c>
      <c r="BM494" s="1" t="s">
        <v>4149</v>
      </c>
      <c r="BN494" s="1"/>
      <c r="BO494" s="1" t="s">
        <v>4203</v>
      </c>
      <c r="BP494" s="1" t="s">
        <v>141</v>
      </c>
    </row>
    <row r="495" spans="1:68" x14ac:dyDescent="0.25">
      <c r="A495" s="1">
        <v>18301</v>
      </c>
      <c r="B495" s="1">
        <v>52972403</v>
      </c>
      <c r="C495" s="1" t="s">
        <v>65</v>
      </c>
      <c r="D495" s="1" t="s">
        <v>80</v>
      </c>
      <c r="E495" s="1">
        <v>51949366</v>
      </c>
      <c r="F495" s="1" t="s">
        <v>3374</v>
      </c>
      <c r="G495" s="1">
        <v>1512001</v>
      </c>
      <c r="H495" s="1" t="s">
        <v>110</v>
      </c>
      <c r="I495" s="1" t="s">
        <v>111</v>
      </c>
      <c r="J495" s="1" t="s">
        <v>112</v>
      </c>
      <c r="K495" s="2">
        <v>45362.640497685185</v>
      </c>
      <c r="L495" s="1" t="s">
        <v>113</v>
      </c>
      <c r="M495" s="1">
        <v>1</v>
      </c>
      <c r="N495" s="1" t="s">
        <v>70</v>
      </c>
      <c r="O495" s="1" t="s">
        <v>71</v>
      </c>
      <c r="P495" s="1" t="s">
        <v>322</v>
      </c>
      <c r="Q495" s="1" t="s">
        <v>73</v>
      </c>
      <c r="R495" s="1" t="s">
        <v>73</v>
      </c>
      <c r="S495" s="1">
        <v>0</v>
      </c>
      <c r="T495" s="1">
        <v>548300</v>
      </c>
      <c r="U495" s="1">
        <v>0</v>
      </c>
      <c r="V495" s="1">
        <v>1341900</v>
      </c>
      <c r="W495" s="1">
        <v>0</v>
      </c>
      <c r="X495" s="1" t="s">
        <v>73</v>
      </c>
      <c r="Y495" s="1" t="s">
        <v>89</v>
      </c>
      <c r="Z495" s="1" t="s">
        <v>4150</v>
      </c>
      <c r="AA495" s="1" t="s">
        <v>1394</v>
      </c>
      <c r="AB495" s="1" t="s">
        <v>4151</v>
      </c>
      <c r="AC495" s="1"/>
      <c r="AD495" s="1"/>
      <c r="AE495" s="1" t="s">
        <v>65</v>
      </c>
      <c r="AF495" s="79">
        <v>45362</v>
      </c>
      <c r="AG495" s="1" t="s">
        <v>76</v>
      </c>
      <c r="AH495" s="79">
        <v>45363</v>
      </c>
      <c r="AI495" s="1"/>
      <c r="AJ495" s="79"/>
      <c r="AK495" s="1"/>
      <c r="AL495" s="79"/>
      <c r="AM495" s="1" t="s">
        <v>3374</v>
      </c>
      <c r="AN495" s="79">
        <v>45363</v>
      </c>
      <c r="AO495" s="1" t="s">
        <v>4152</v>
      </c>
      <c r="AP495" s="1"/>
      <c r="AQ495" s="1" t="s">
        <v>93</v>
      </c>
      <c r="AR495" s="1">
        <v>1512001</v>
      </c>
      <c r="AS495" s="1" t="s">
        <v>4254</v>
      </c>
      <c r="AT495" s="1" t="s">
        <v>1812</v>
      </c>
      <c r="AU495" s="1">
        <v>1</v>
      </c>
      <c r="AV495" s="1">
        <v>0</v>
      </c>
      <c r="AW495" s="1">
        <v>1</v>
      </c>
      <c r="AX495" s="1">
        <v>0.81551789351942716</v>
      </c>
      <c r="AY495" s="1">
        <v>0.83333333333333337</v>
      </c>
      <c r="AZ495" s="1" t="s">
        <v>119</v>
      </c>
      <c r="BA495" s="1">
        <v>15</v>
      </c>
      <c r="BB495" s="1">
        <v>11</v>
      </c>
      <c r="BC495" s="1">
        <v>20</v>
      </c>
      <c r="BD495" s="1">
        <v>0.83333333333333337</v>
      </c>
      <c r="BE495" s="1">
        <v>2</v>
      </c>
      <c r="BF495" s="1">
        <v>0.83333333333333337</v>
      </c>
      <c r="BG495" s="1">
        <v>34</v>
      </c>
      <c r="BH495" s="1" t="s">
        <v>600</v>
      </c>
      <c r="BI495" s="1" t="b">
        <v>1</v>
      </c>
      <c r="BJ495" s="1" t="b">
        <v>1</v>
      </c>
      <c r="BK495" s="1">
        <v>0.83537627314944984</v>
      </c>
      <c r="BL495" s="1">
        <v>0.83333333333333337</v>
      </c>
      <c r="BM495" s="1" t="s">
        <v>120</v>
      </c>
      <c r="BN495" s="1"/>
      <c r="BO495" s="1" t="s">
        <v>4204</v>
      </c>
      <c r="BP495" s="1" t="s">
        <v>113</v>
      </c>
    </row>
    <row r="496" spans="1:68" x14ac:dyDescent="0.25">
      <c r="A496" s="1">
        <v>18302</v>
      </c>
      <c r="B496" s="1">
        <v>52972403</v>
      </c>
      <c r="C496" s="1" t="s">
        <v>65</v>
      </c>
      <c r="D496" s="1" t="s">
        <v>80</v>
      </c>
      <c r="E496" s="1">
        <v>80761207</v>
      </c>
      <c r="F496" s="1" t="s">
        <v>173</v>
      </c>
      <c r="G496" s="1">
        <v>1199001</v>
      </c>
      <c r="H496" s="1" t="s">
        <v>110</v>
      </c>
      <c r="I496" s="1" t="s">
        <v>248</v>
      </c>
      <c r="J496" s="1" t="s">
        <v>249</v>
      </c>
      <c r="K496" s="2">
        <v>45363.368148148147</v>
      </c>
      <c r="L496" s="1" t="s">
        <v>693</v>
      </c>
      <c r="M496" s="1">
        <v>1</v>
      </c>
      <c r="N496" s="1" t="s">
        <v>70</v>
      </c>
      <c r="O496" s="1" t="s">
        <v>71</v>
      </c>
      <c r="P496" s="1" t="s">
        <v>177</v>
      </c>
      <c r="Q496" s="1" t="s">
        <v>73</v>
      </c>
      <c r="R496" s="1" t="s">
        <v>73</v>
      </c>
      <c r="S496" s="1">
        <v>0</v>
      </c>
      <c r="T496" s="1">
        <v>0</v>
      </c>
      <c r="U496" s="1">
        <v>0</v>
      </c>
      <c r="V496" s="1">
        <v>1300000</v>
      </c>
      <c r="W496" s="1">
        <v>0</v>
      </c>
      <c r="X496" s="1" t="s">
        <v>73</v>
      </c>
      <c r="Y496" s="1" t="s">
        <v>89</v>
      </c>
      <c r="Z496" s="1" t="s">
        <v>4153</v>
      </c>
      <c r="AA496" s="1"/>
      <c r="AB496" s="1" t="s">
        <v>4154</v>
      </c>
      <c r="AC496" s="1"/>
      <c r="AD496" s="1"/>
      <c r="AE496" s="1" t="s">
        <v>65</v>
      </c>
      <c r="AF496" s="79">
        <v>45363</v>
      </c>
      <c r="AG496" s="1" t="s">
        <v>76</v>
      </c>
      <c r="AH496" s="79">
        <v>45363</v>
      </c>
      <c r="AI496" s="1"/>
      <c r="AJ496" s="79"/>
      <c r="AK496" s="1"/>
      <c r="AL496" s="79"/>
      <c r="AM496" s="1" t="s">
        <v>173</v>
      </c>
      <c r="AN496" s="79">
        <v>45363</v>
      </c>
      <c r="AO496" s="1" t="s">
        <v>4155</v>
      </c>
      <c r="AP496" s="1"/>
      <c r="AQ496" s="1" t="s">
        <v>3919</v>
      </c>
      <c r="AR496" s="1">
        <v>1199001</v>
      </c>
      <c r="AS496" s="1" t="s">
        <v>4156</v>
      </c>
      <c r="AT496" s="1" t="s">
        <v>85</v>
      </c>
      <c r="AU496" s="1">
        <v>1</v>
      </c>
      <c r="AV496" s="1">
        <v>1</v>
      </c>
      <c r="AW496" s="1">
        <v>0</v>
      </c>
      <c r="AX496" s="1">
        <v>9.0980937500717118E-2</v>
      </c>
      <c r="AY496" s="1">
        <v>0.41666666666666669</v>
      </c>
      <c r="AZ496" s="1" t="s">
        <v>683</v>
      </c>
      <c r="BA496" s="1">
        <v>8</v>
      </c>
      <c r="BB496" s="1">
        <v>18</v>
      </c>
      <c r="BC496" s="1">
        <v>10</v>
      </c>
      <c r="BD496" s="1">
        <v>0.41666666666666669</v>
      </c>
      <c r="BE496" s="1">
        <v>1</v>
      </c>
      <c r="BF496" s="1">
        <v>0.41666666666666669</v>
      </c>
      <c r="BG496" s="1">
        <v>33</v>
      </c>
      <c r="BH496" s="1" t="s">
        <v>600</v>
      </c>
      <c r="BI496" s="1" t="b">
        <v>1</v>
      </c>
      <c r="BJ496" s="1" t="b">
        <v>1</v>
      </c>
      <c r="BK496" s="1">
        <v>0.41447615741344634</v>
      </c>
      <c r="BL496" s="1">
        <v>0.41666666666666669</v>
      </c>
      <c r="BM496" s="1" t="s">
        <v>696</v>
      </c>
      <c r="BN496" s="1"/>
      <c r="BO496" s="1" t="s">
        <v>4205</v>
      </c>
      <c r="BP496" s="1" t="s">
        <v>693</v>
      </c>
    </row>
    <row r="497" spans="1:68" x14ac:dyDescent="0.25">
      <c r="A497" s="1">
        <v>18303</v>
      </c>
      <c r="B497" s="1">
        <v>52972403</v>
      </c>
      <c r="C497" s="1" t="s">
        <v>65</v>
      </c>
      <c r="D497" s="1" t="s">
        <v>80</v>
      </c>
      <c r="E497" s="1">
        <v>80761207</v>
      </c>
      <c r="F497" s="1" t="s">
        <v>173</v>
      </c>
      <c r="G497" s="1">
        <v>1197001</v>
      </c>
      <c r="H497" s="1" t="s">
        <v>110</v>
      </c>
      <c r="I497" s="1" t="s">
        <v>205</v>
      </c>
      <c r="J497" s="1" t="s">
        <v>206</v>
      </c>
      <c r="K497" s="2">
        <v>45363.387361111112</v>
      </c>
      <c r="L497" s="1" t="s">
        <v>1030</v>
      </c>
      <c r="M497" s="1">
        <v>1</v>
      </c>
      <c r="N497" s="1" t="s">
        <v>70</v>
      </c>
      <c r="O497" s="1" t="s">
        <v>71</v>
      </c>
      <c r="P497" s="1" t="s">
        <v>177</v>
      </c>
      <c r="Q497" s="1" t="s">
        <v>73</v>
      </c>
      <c r="R497" s="1" t="s">
        <v>73</v>
      </c>
      <c r="S497" s="1">
        <v>15083</v>
      </c>
      <c r="T497" s="1">
        <v>0</v>
      </c>
      <c r="U497" s="1">
        <v>0</v>
      </c>
      <c r="V497" s="1">
        <v>1300000</v>
      </c>
      <c r="W497" s="1">
        <v>0</v>
      </c>
      <c r="X497" s="1" t="s">
        <v>73</v>
      </c>
      <c r="Y497" s="1" t="s">
        <v>89</v>
      </c>
      <c r="Z497" s="1" t="s">
        <v>4157</v>
      </c>
      <c r="AA497" s="1" t="s">
        <v>974</v>
      </c>
      <c r="AB497" s="1" t="s">
        <v>4158</v>
      </c>
      <c r="AC497" s="1"/>
      <c r="AD497" s="1"/>
      <c r="AE497" s="1" t="s">
        <v>65</v>
      </c>
      <c r="AF497" s="79">
        <v>45363</v>
      </c>
      <c r="AG497" s="1" t="s">
        <v>76</v>
      </c>
      <c r="AH497" s="79">
        <v>45363</v>
      </c>
      <c r="AI497" s="1"/>
      <c r="AJ497" s="79"/>
      <c r="AK497" s="1"/>
      <c r="AL497" s="79"/>
      <c r="AM497" s="1" t="s">
        <v>173</v>
      </c>
      <c r="AN497" s="79">
        <v>45363</v>
      </c>
      <c r="AO497" s="1" t="s">
        <v>4159</v>
      </c>
      <c r="AP497" s="1"/>
      <c r="AQ497" s="1" t="s">
        <v>4255</v>
      </c>
      <c r="AR497" s="1">
        <v>1197001</v>
      </c>
      <c r="AS497" s="1" t="s">
        <v>4160</v>
      </c>
      <c r="AT497" s="1" t="s">
        <v>1812</v>
      </c>
      <c r="AU497" s="1">
        <v>1</v>
      </c>
      <c r="AV497" s="1">
        <v>0</v>
      </c>
      <c r="AW497" s="1">
        <v>1</v>
      </c>
      <c r="AX497" s="1">
        <v>7.5085798613145016E-2</v>
      </c>
      <c r="AY497" s="1">
        <v>0.375</v>
      </c>
      <c r="AZ497" s="1" t="s">
        <v>209</v>
      </c>
      <c r="BA497" s="1">
        <v>9</v>
      </c>
      <c r="BB497" s="1">
        <v>18</v>
      </c>
      <c r="BC497" s="1">
        <v>9</v>
      </c>
      <c r="BD497" s="1">
        <v>0.375</v>
      </c>
      <c r="BE497" s="1">
        <v>1</v>
      </c>
      <c r="BF497" s="1">
        <v>0.375</v>
      </c>
      <c r="BG497" s="1">
        <v>33</v>
      </c>
      <c r="BH497" s="1" t="s">
        <v>600</v>
      </c>
      <c r="BI497" s="1" t="b">
        <v>1</v>
      </c>
      <c r="BJ497" s="1" t="b">
        <v>1</v>
      </c>
      <c r="BK497" s="1">
        <v>0.39509355324116768</v>
      </c>
      <c r="BL497" s="1">
        <v>0.375</v>
      </c>
      <c r="BM497" s="1" t="s">
        <v>1032</v>
      </c>
      <c r="BN497" s="1"/>
      <c r="BO497" s="1" t="s">
        <v>4206</v>
      </c>
      <c r="BP497" s="1" t="s">
        <v>1030</v>
      </c>
    </row>
    <row r="498" spans="1:68" x14ac:dyDescent="0.25">
      <c r="A498" s="1">
        <v>18304</v>
      </c>
      <c r="B498" s="1">
        <v>52972403</v>
      </c>
      <c r="C498" s="1" t="s">
        <v>65</v>
      </c>
      <c r="D498" s="1" t="s">
        <v>80</v>
      </c>
      <c r="E498" s="1">
        <v>80761207</v>
      </c>
      <c r="F498" s="1" t="s">
        <v>173</v>
      </c>
      <c r="G498" s="1">
        <v>1197001</v>
      </c>
      <c r="H498" s="1" t="s">
        <v>110</v>
      </c>
      <c r="I498" s="1" t="s">
        <v>205</v>
      </c>
      <c r="J498" s="1" t="s">
        <v>206</v>
      </c>
      <c r="K498" s="2">
        <v>45363.40452546296</v>
      </c>
      <c r="L498" s="1" t="s">
        <v>207</v>
      </c>
      <c r="M498" s="1">
        <v>1</v>
      </c>
      <c r="N498" s="1" t="s">
        <v>70</v>
      </c>
      <c r="O498" s="1" t="s">
        <v>71</v>
      </c>
      <c r="P498" s="1" t="s">
        <v>177</v>
      </c>
      <c r="Q498" s="1" t="s">
        <v>73</v>
      </c>
      <c r="R498" s="1" t="s">
        <v>73</v>
      </c>
      <c r="S498" s="1">
        <v>0</v>
      </c>
      <c r="T498" s="1">
        <v>0</v>
      </c>
      <c r="U498" s="1">
        <v>0</v>
      </c>
      <c r="V498" s="1">
        <v>1300000</v>
      </c>
      <c r="W498" s="1">
        <v>0</v>
      </c>
      <c r="X498" s="1" t="s">
        <v>73</v>
      </c>
      <c r="Y498" s="1" t="s">
        <v>89</v>
      </c>
      <c r="Z498" s="1" t="s">
        <v>4161</v>
      </c>
      <c r="AA498" s="1" t="s">
        <v>473</v>
      </c>
      <c r="AB498" s="1" t="s">
        <v>4162</v>
      </c>
      <c r="AC498" s="1"/>
      <c r="AD498" s="1"/>
      <c r="AE498" s="1" t="s">
        <v>65</v>
      </c>
      <c r="AF498" s="79">
        <v>45363</v>
      </c>
      <c r="AG498" s="1" t="s">
        <v>76</v>
      </c>
      <c r="AH498" s="79">
        <v>45363</v>
      </c>
      <c r="AI498" s="1"/>
      <c r="AJ498" s="79"/>
      <c r="AK498" s="1"/>
      <c r="AL498" s="79"/>
      <c r="AM498" s="1" t="s">
        <v>173</v>
      </c>
      <c r="AN498" s="79">
        <v>45363</v>
      </c>
      <c r="AO498" s="1" t="s">
        <v>4163</v>
      </c>
      <c r="AP498" s="1"/>
      <c r="AQ498" s="1" t="s">
        <v>4164</v>
      </c>
      <c r="AR498" s="1">
        <v>1197001</v>
      </c>
      <c r="AS498" s="1" t="s">
        <v>4165</v>
      </c>
      <c r="AT498" s="1" t="s">
        <v>1812</v>
      </c>
      <c r="AU498" s="1">
        <v>1</v>
      </c>
      <c r="AV498" s="1">
        <v>0</v>
      </c>
      <c r="AW498" s="1">
        <v>1</v>
      </c>
      <c r="AX498" s="1">
        <v>6.0376203706255183E-2</v>
      </c>
      <c r="AY498" s="1">
        <v>0.375</v>
      </c>
      <c r="AZ498" s="1" t="s">
        <v>559</v>
      </c>
      <c r="BA498" s="1">
        <v>9</v>
      </c>
      <c r="BB498" s="1">
        <v>18</v>
      </c>
      <c r="BC498" s="1">
        <v>9</v>
      </c>
      <c r="BD498" s="1">
        <v>0.375</v>
      </c>
      <c r="BE498" s="1">
        <v>1</v>
      </c>
      <c r="BF498" s="1">
        <v>0.375</v>
      </c>
      <c r="BG498" s="1">
        <v>33</v>
      </c>
      <c r="BH498" s="1" t="s">
        <v>600</v>
      </c>
      <c r="BI498" s="1" t="b">
        <v>1</v>
      </c>
      <c r="BJ498" s="1" t="b">
        <v>1</v>
      </c>
      <c r="BK498" s="1">
        <v>0.37765729166858364</v>
      </c>
      <c r="BL498" s="1">
        <v>0.375</v>
      </c>
      <c r="BM498" s="1" t="s">
        <v>210</v>
      </c>
      <c r="BN498" s="1"/>
      <c r="BO498" s="1" t="s">
        <v>4207</v>
      </c>
      <c r="BP498" s="1" t="s">
        <v>207</v>
      </c>
    </row>
    <row r="499" spans="1:68" x14ac:dyDescent="0.25">
      <c r="A499" s="1">
        <v>18305</v>
      </c>
      <c r="B499" s="1">
        <v>52972403</v>
      </c>
      <c r="C499" s="1" t="s">
        <v>65</v>
      </c>
      <c r="D499" s="1" t="s">
        <v>80</v>
      </c>
      <c r="E499" s="1">
        <v>80761207</v>
      </c>
      <c r="F499" s="1" t="s">
        <v>173</v>
      </c>
      <c r="G499" s="1">
        <v>1199001</v>
      </c>
      <c r="H499" s="1" t="s">
        <v>110</v>
      </c>
      <c r="I499" s="1" t="s">
        <v>248</v>
      </c>
      <c r="J499" s="1" t="s">
        <v>249</v>
      </c>
      <c r="K499" s="2">
        <v>45363.429895833331</v>
      </c>
      <c r="L499" s="1" t="s">
        <v>693</v>
      </c>
      <c r="M499" s="1">
        <v>1</v>
      </c>
      <c r="N499" s="1" t="s">
        <v>70</v>
      </c>
      <c r="O499" s="1" t="s">
        <v>71</v>
      </c>
      <c r="P499" s="1" t="s">
        <v>177</v>
      </c>
      <c r="Q499" s="1" t="s">
        <v>73</v>
      </c>
      <c r="R499" s="1" t="s">
        <v>73</v>
      </c>
      <c r="S499" s="1">
        <v>0</v>
      </c>
      <c r="T499" s="1">
        <v>0</v>
      </c>
      <c r="U499" s="1">
        <v>0</v>
      </c>
      <c r="V499" s="1">
        <v>1300000</v>
      </c>
      <c r="W499" s="1">
        <v>0</v>
      </c>
      <c r="X499" s="1" t="s">
        <v>73</v>
      </c>
      <c r="Y499" s="1" t="s">
        <v>89</v>
      </c>
      <c r="Z499" s="1" t="s">
        <v>4166</v>
      </c>
      <c r="AA499" s="1"/>
      <c r="AB499" s="1" t="s">
        <v>4167</v>
      </c>
      <c r="AC499" s="1"/>
      <c r="AD499" s="1"/>
      <c r="AE499" s="1" t="s">
        <v>65</v>
      </c>
      <c r="AF499" s="79">
        <v>45363</v>
      </c>
      <c r="AG499" s="1" t="s">
        <v>76</v>
      </c>
      <c r="AH499" s="79">
        <v>45363</v>
      </c>
      <c r="AI499" s="1"/>
      <c r="AJ499" s="79"/>
      <c r="AK499" s="1"/>
      <c r="AL499" s="79"/>
      <c r="AM499" s="1" t="s">
        <v>173</v>
      </c>
      <c r="AN499" s="79">
        <v>45363</v>
      </c>
      <c r="AO499" s="1" t="s">
        <v>4168</v>
      </c>
      <c r="AP499" s="1"/>
      <c r="AQ499" s="1" t="s">
        <v>89</v>
      </c>
      <c r="AR499" s="1">
        <v>1199001</v>
      </c>
      <c r="AS499" s="1" t="s">
        <v>4169</v>
      </c>
      <c r="AT499" s="1" t="s">
        <v>85</v>
      </c>
      <c r="AU499" s="1">
        <v>1</v>
      </c>
      <c r="AV499" s="1">
        <v>1</v>
      </c>
      <c r="AW499" s="1">
        <v>0</v>
      </c>
      <c r="AX499" s="1">
        <v>3.8178310183866415E-2</v>
      </c>
      <c r="AY499" s="1">
        <v>0.33333333333333331</v>
      </c>
      <c r="AZ499" s="1" t="s">
        <v>683</v>
      </c>
      <c r="BA499" s="1">
        <v>10</v>
      </c>
      <c r="BB499" s="1">
        <v>18</v>
      </c>
      <c r="BC499" s="1">
        <v>8</v>
      </c>
      <c r="BD499" s="1">
        <v>0.33333333333333331</v>
      </c>
      <c r="BE499" s="1">
        <v>1</v>
      </c>
      <c r="BF499" s="1">
        <v>0.33333333333333331</v>
      </c>
      <c r="BG499" s="1">
        <v>33</v>
      </c>
      <c r="BH499" s="1" t="s">
        <v>600</v>
      </c>
      <c r="BI499" s="1" t="b">
        <v>1</v>
      </c>
      <c r="BJ499" s="1" t="b">
        <v>1</v>
      </c>
      <c r="BK499" s="1">
        <v>0.35215243055426981</v>
      </c>
      <c r="BL499" s="1">
        <v>0.33333333333333331</v>
      </c>
      <c r="BM499" s="1" t="s">
        <v>696</v>
      </c>
      <c r="BN499" s="1"/>
      <c r="BO499" s="1" t="s">
        <v>4208</v>
      </c>
      <c r="BP499" s="1" t="s">
        <v>693</v>
      </c>
    </row>
    <row r="500" spans="1:68" x14ac:dyDescent="0.25">
      <c r="A500" s="1">
        <v>18306</v>
      </c>
      <c r="B500" s="1">
        <v>52972403</v>
      </c>
      <c r="C500" s="1" t="s">
        <v>65</v>
      </c>
      <c r="D500" s="1" t="s">
        <v>80</v>
      </c>
      <c r="E500" s="1">
        <v>1010213264</v>
      </c>
      <c r="F500" s="1" t="s">
        <v>214</v>
      </c>
      <c r="G500" s="1">
        <v>4058001</v>
      </c>
      <c r="H500" s="1" t="s">
        <v>67</v>
      </c>
      <c r="I500" s="1" t="s">
        <v>215</v>
      </c>
      <c r="J500" s="1" t="s">
        <v>216</v>
      </c>
      <c r="K500" s="2">
        <v>45364.612743055557</v>
      </c>
      <c r="L500" s="1" t="s">
        <v>343</v>
      </c>
      <c r="M500" s="1">
        <v>1</v>
      </c>
      <c r="N500" s="1" t="s">
        <v>70</v>
      </c>
      <c r="O500" s="1" t="s">
        <v>71</v>
      </c>
      <c r="P500" s="1" t="s">
        <v>72</v>
      </c>
      <c r="Q500" s="1" t="s">
        <v>73</v>
      </c>
      <c r="R500" s="1" t="s">
        <v>73</v>
      </c>
      <c r="S500" s="1">
        <v>0</v>
      </c>
      <c r="T500" s="1">
        <v>0</v>
      </c>
      <c r="U500" s="1">
        <v>0</v>
      </c>
      <c r="V500" s="1">
        <v>2818964</v>
      </c>
      <c r="W500" s="1">
        <v>0</v>
      </c>
      <c r="X500" s="1" t="s">
        <v>73</v>
      </c>
      <c r="Y500" s="1" t="s">
        <v>89</v>
      </c>
      <c r="Z500" s="1" t="s">
        <v>4235</v>
      </c>
      <c r="AA500" s="1"/>
      <c r="AB500" s="1" t="s">
        <v>4212</v>
      </c>
      <c r="AC500" s="1"/>
      <c r="AD500" s="1"/>
      <c r="AE500" s="1" t="s">
        <v>65</v>
      </c>
      <c r="AF500" s="79">
        <v>45364</v>
      </c>
      <c r="AG500" s="1" t="s">
        <v>76</v>
      </c>
      <c r="AH500" s="79">
        <v>45365</v>
      </c>
      <c r="AI500" s="1"/>
      <c r="AJ500" s="79"/>
      <c r="AK500" s="1"/>
      <c r="AL500" s="79"/>
      <c r="AM500" s="1" t="s">
        <v>201</v>
      </c>
      <c r="AN500" s="79">
        <v>45365</v>
      </c>
      <c r="AO500" s="1" t="s">
        <v>4213</v>
      </c>
      <c r="AP500" s="1"/>
      <c r="AQ500" s="1" t="s">
        <v>89</v>
      </c>
      <c r="AR500" s="1">
        <v>4058001</v>
      </c>
      <c r="AS500" s="1" t="s">
        <v>4214</v>
      </c>
      <c r="AT500" s="1" t="s">
        <v>85</v>
      </c>
      <c r="AU500" s="1">
        <v>1</v>
      </c>
      <c r="AV500" s="1">
        <v>1</v>
      </c>
      <c r="AW500" s="1">
        <v>0</v>
      </c>
      <c r="AX500" s="1">
        <v>1.0143383796312264</v>
      </c>
      <c r="AY500" s="1">
        <v>1.0416666666666667</v>
      </c>
      <c r="AZ500" s="1" t="s">
        <v>923</v>
      </c>
      <c r="BA500" s="1">
        <v>14</v>
      </c>
      <c r="BB500" s="1">
        <v>15</v>
      </c>
      <c r="BC500" s="1">
        <v>1</v>
      </c>
      <c r="BD500" s="1">
        <v>4.1666666666666664E-2</v>
      </c>
      <c r="BE500" s="1">
        <v>2</v>
      </c>
      <c r="BF500" s="1">
        <v>1.0416666666666667</v>
      </c>
      <c r="BG500" s="1">
        <v>32</v>
      </c>
      <c r="BH500" s="1" t="s">
        <v>600</v>
      </c>
      <c r="BI500" s="1" t="b">
        <v>1</v>
      </c>
      <c r="BJ500" s="1" t="b">
        <v>1</v>
      </c>
      <c r="BK500" s="1">
        <v>1.0255761921289377</v>
      </c>
      <c r="BL500" s="1">
        <v>1.0416666666666667</v>
      </c>
      <c r="BM500" s="1" t="s">
        <v>4215</v>
      </c>
      <c r="BN500" s="1"/>
      <c r="BO500" s="1" t="s">
        <v>4216</v>
      </c>
      <c r="BP500" s="1" t="s">
        <v>343</v>
      </c>
    </row>
    <row r="501" spans="1:68" x14ac:dyDescent="0.25">
      <c r="A501" s="1">
        <v>18308</v>
      </c>
      <c r="B501" s="1">
        <v>52972403</v>
      </c>
      <c r="C501" s="1" t="s">
        <v>65</v>
      </c>
      <c r="D501" s="1" t="s">
        <v>1291</v>
      </c>
      <c r="E501" s="1">
        <v>80761207</v>
      </c>
      <c r="F501" s="1" t="s">
        <v>173</v>
      </c>
      <c r="G501" s="1">
        <v>1199001</v>
      </c>
      <c r="H501" s="1" t="s">
        <v>110</v>
      </c>
      <c r="I501" s="1" t="s">
        <v>248</v>
      </c>
      <c r="J501" s="1" t="s">
        <v>249</v>
      </c>
      <c r="K501" s="2">
        <v>45370.329722222225</v>
      </c>
      <c r="L501" s="1" t="s">
        <v>516</v>
      </c>
      <c r="M501" s="1">
        <v>10</v>
      </c>
      <c r="N501" s="1" t="s">
        <v>70</v>
      </c>
      <c r="O501" s="1" t="s">
        <v>71</v>
      </c>
      <c r="P501" s="1" t="s">
        <v>177</v>
      </c>
      <c r="Q501" s="1" t="s">
        <v>73</v>
      </c>
      <c r="R501" s="1" t="s">
        <v>73</v>
      </c>
      <c r="S501" s="1">
        <v>0</v>
      </c>
      <c r="T501" s="1">
        <v>0</v>
      </c>
      <c r="U501" s="1">
        <v>0</v>
      </c>
      <c r="V501" s="1">
        <v>1300000</v>
      </c>
      <c r="W501" s="1">
        <v>512000</v>
      </c>
      <c r="X501" s="1" t="s">
        <v>73</v>
      </c>
      <c r="Y501" s="1" t="s">
        <v>74</v>
      </c>
      <c r="Z501" s="1" t="s">
        <v>1292</v>
      </c>
      <c r="AA501" s="1" t="s">
        <v>252</v>
      </c>
      <c r="AB501" s="1" t="s">
        <v>75</v>
      </c>
      <c r="AC501" s="1"/>
      <c r="AD501" s="1" t="s">
        <v>76</v>
      </c>
      <c r="AE501" s="1" t="s">
        <v>65</v>
      </c>
      <c r="AF501" s="79">
        <v>45370</v>
      </c>
      <c r="AG501" s="1"/>
      <c r="AH501" s="79"/>
      <c r="AI501" s="1"/>
      <c r="AJ501" s="79"/>
      <c r="AK501" s="1"/>
      <c r="AL501" s="79"/>
      <c r="AM501" s="1"/>
      <c r="AN501" s="79"/>
      <c r="AO501" s="1" t="s">
        <v>4258</v>
      </c>
      <c r="AP501" s="1"/>
      <c r="AQ501" s="1" t="s">
        <v>1014</v>
      </c>
      <c r="AR501" s="1">
        <v>1199001</v>
      </c>
      <c r="AS501" s="1">
        <v>0</v>
      </c>
      <c r="AT501" s="1" t="s">
        <v>1812</v>
      </c>
      <c r="AU501" s="1">
        <v>10</v>
      </c>
      <c r="AV501" s="1">
        <v>0</v>
      </c>
      <c r="AW501" s="1">
        <v>10</v>
      </c>
      <c r="AX501" s="1">
        <v>0</v>
      </c>
      <c r="AY501" s="1">
        <v>0.70833333333333337</v>
      </c>
      <c r="AZ501" s="1" t="s">
        <v>683</v>
      </c>
      <c r="BA501" s="1">
        <v>7</v>
      </c>
      <c r="BB501" s="1">
        <v>0</v>
      </c>
      <c r="BC501" s="1">
        <v>17</v>
      </c>
      <c r="BD501" s="1">
        <v>0.70833333333333337</v>
      </c>
      <c r="BE501" s="1">
        <v>-32388</v>
      </c>
      <c r="BF501" s="1">
        <v>0.70833333333333337</v>
      </c>
      <c r="BG501" s="1">
        <v>28</v>
      </c>
      <c r="BH501" s="1" t="s">
        <v>600</v>
      </c>
      <c r="BI501" s="1" t="b">
        <v>1</v>
      </c>
      <c r="BJ501" s="1" t="b">
        <v>1</v>
      </c>
      <c r="BK501" s="1">
        <v>-45370.329752696758</v>
      </c>
      <c r="BL501" s="1">
        <v>-32389.291666666668</v>
      </c>
      <c r="BM501" s="1" t="s">
        <v>519</v>
      </c>
      <c r="BN501" s="1"/>
      <c r="BO501" s="1" t="s">
        <v>4259</v>
      </c>
      <c r="BP501" s="1" t="s">
        <v>516</v>
      </c>
    </row>
    <row r="502" spans="1:68" x14ac:dyDescent="0.25">
      <c r="A502" s="1">
        <v>18309</v>
      </c>
      <c r="B502" s="1">
        <v>52972403</v>
      </c>
      <c r="C502" s="1" t="s">
        <v>65</v>
      </c>
      <c r="D502" s="1" t="s">
        <v>1291</v>
      </c>
      <c r="E502" s="1">
        <v>80761207</v>
      </c>
      <c r="F502" s="1" t="s">
        <v>173</v>
      </c>
      <c r="G502" s="1">
        <v>1199001</v>
      </c>
      <c r="H502" s="1" t="s">
        <v>110</v>
      </c>
      <c r="I502" s="1" t="s">
        <v>248</v>
      </c>
      <c r="J502" s="1" t="s">
        <v>249</v>
      </c>
      <c r="K502" s="2">
        <v>45370.32980324074</v>
      </c>
      <c r="L502" s="1" t="s">
        <v>684</v>
      </c>
      <c r="M502" s="1">
        <v>10</v>
      </c>
      <c r="N502" s="1" t="s">
        <v>70</v>
      </c>
      <c r="O502" s="1" t="s">
        <v>71</v>
      </c>
      <c r="P502" s="1" t="s">
        <v>177</v>
      </c>
      <c r="Q502" s="1" t="s">
        <v>73</v>
      </c>
      <c r="R502" s="1" t="s">
        <v>73</v>
      </c>
      <c r="S502" s="1">
        <v>0</v>
      </c>
      <c r="T502" s="1">
        <v>0</v>
      </c>
      <c r="U502" s="1">
        <v>0</v>
      </c>
      <c r="V502" s="1">
        <v>1300000</v>
      </c>
      <c r="W502" s="1">
        <v>0</v>
      </c>
      <c r="X502" s="1" t="s">
        <v>73</v>
      </c>
      <c r="Y502" s="1" t="s">
        <v>74</v>
      </c>
      <c r="Z502" s="1" t="s">
        <v>1292</v>
      </c>
      <c r="AA502" s="1"/>
      <c r="AB502" s="1" t="s">
        <v>75</v>
      </c>
      <c r="AC502" s="1"/>
      <c r="AD502" s="1" t="s">
        <v>76</v>
      </c>
      <c r="AE502" s="1" t="s">
        <v>65</v>
      </c>
      <c r="AF502" s="79">
        <v>45370</v>
      </c>
      <c r="AG502" s="1"/>
      <c r="AH502" s="79"/>
      <c r="AI502" s="1"/>
      <c r="AJ502" s="79"/>
      <c r="AK502" s="1"/>
      <c r="AL502" s="79"/>
      <c r="AM502" s="1"/>
      <c r="AN502" s="79"/>
      <c r="AO502" s="1" t="s">
        <v>4260</v>
      </c>
      <c r="AP502" s="1"/>
      <c r="AQ502" s="1" t="s">
        <v>1014</v>
      </c>
      <c r="AR502" s="1">
        <v>1199001</v>
      </c>
      <c r="AS502" s="1">
        <v>0</v>
      </c>
      <c r="AT502" s="1" t="s">
        <v>1812</v>
      </c>
      <c r="AU502" s="1">
        <v>10</v>
      </c>
      <c r="AV502" s="1">
        <v>0</v>
      </c>
      <c r="AW502" s="1">
        <v>10</v>
      </c>
      <c r="AX502" s="1">
        <v>0</v>
      </c>
      <c r="AY502" s="1">
        <v>0.70833333333333337</v>
      </c>
      <c r="AZ502" s="1" t="s">
        <v>683</v>
      </c>
      <c r="BA502" s="1">
        <v>7</v>
      </c>
      <c r="BB502" s="1">
        <v>0</v>
      </c>
      <c r="BC502" s="1">
        <v>17</v>
      </c>
      <c r="BD502" s="1">
        <v>0.70833333333333337</v>
      </c>
      <c r="BE502" s="1">
        <v>-32388</v>
      </c>
      <c r="BF502" s="1">
        <v>0.70833333333333337</v>
      </c>
      <c r="BG502" s="1">
        <v>28</v>
      </c>
      <c r="BH502" s="1" t="s">
        <v>600</v>
      </c>
      <c r="BI502" s="1" t="b">
        <v>1</v>
      </c>
      <c r="BJ502" s="1" t="b">
        <v>1</v>
      </c>
      <c r="BK502" s="1">
        <v>-45370.329809756942</v>
      </c>
      <c r="BL502" s="1">
        <v>-32389.291666666668</v>
      </c>
      <c r="BM502" s="1" t="s">
        <v>688</v>
      </c>
      <c r="BN502" s="1"/>
      <c r="BO502" s="1" t="s">
        <v>4261</v>
      </c>
      <c r="BP502" s="1" t="s">
        <v>684</v>
      </c>
    </row>
    <row r="503" spans="1:68" x14ac:dyDescent="0.25">
      <c r="A503" s="1">
        <v>18310</v>
      </c>
      <c r="B503" s="1">
        <v>52972403</v>
      </c>
      <c r="C503" s="1" t="s">
        <v>65</v>
      </c>
      <c r="D503" s="1" t="s">
        <v>1291</v>
      </c>
      <c r="E503" s="1">
        <v>80761207</v>
      </c>
      <c r="F503" s="1" t="s">
        <v>173</v>
      </c>
      <c r="G503" s="1">
        <v>1199001</v>
      </c>
      <c r="H503" s="1" t="s">
        <v>110</v>
      </c>
      <c r="I503" s="1" t="s">
        <v>248</v>
      </c>
      <c r="J503" s="1" t="s">
        <v>249</v>
      </c>
      <c r="K503" s="2">
        <v>45370.329837962963</v>
      </c>
      <c r="L503" s="1" t="s">
        <v>689</v>
      </c>
      <c r="M503" s="1">
        <v>3</v>
      </c>
      <c r="N503" s="1" t="s">
        <v>70</v>
      </c>
      <c r="O503" s="1" t="s">
        <v>71</v>
      </c>
      <c r="P503" s="1" t="s">
        <v>177</v>
      </c>
      <c r="Q503" s="1" t="s">
        <v>73</v>
      </c>
      <c r="R503" s="1" t="s">
        <v>73</v>
      </c>
      <c r="S503" s="1">
        <v>0</v>
      </c>
      <c r="T503" s="1">
        <v>0</v>
      </c>
      <c r="U503" s="1">
        <v>0</v>
      </c>
      <c r="V503" s="1">
        <v>1300000</v>
      </c>
      <c r="W503" s="1">
        <v>320000</v>
      </c>
      <c r="X503" s="1" t="s">
        <v>73</v>
      </c>
      <c r="Y503" s="1" t="s">
        <v>74</v>
      </c>
      <c r="Z503" s="1" t="s">
        <v>1292</v>
      </c>
      <c r="AA503" s="1" t="s">
        <v>252</v>
      </c>
      <c r="AB503" s="1" t="s">
        <v>75</v>
      </c>
      <c r="AC503" s="1"/>
      <c r="AD503" s="1" t="s">
        <v>76</v>
      </c>
      <c r="AE503" s="1" t="s">
        <v>65</v>
      </c>
      <c r="AF503" s="79">
        <v>45370</v>
      </c>
      <c r="AG503" s="1"/>
      <c r="AH503" s="79"/>
      <c r="AI503" s="1"/>
      <c r="AJ503" s="79"/>
      <c r="AK503" s="1"/>
      <c r="AL503" s="79"/>
      <c r="AM503" s="1"/>
      <c r="AN503" s="79"/>
      <c r="AO503" s="1" t="s">
        <v>4262</v>
      </c>
      <c r="AP503" s="1"/>
      <c r="AQ503" s="1" t="s">
        <v>1014</v>
      </c>
      <c r="AR503" s="1">
        <v>1199001</v>
      </c>
      <c r="AS503" s="1">
        <v>0</v>
      </c>
      <c r="AT503" s="1" t="s">
        <v>1812</v>
      </c>
      <c r="AU503" s="1">
        <v>3</v>
      </c>
      <c r="AV503" s="1">
        <v>0</v>
      </c>
      <c r="AW503" s="1">
        <v>3</v>
      </c>
      <c r="AX503" s="1">
        <v>0</v>
      </c>
      <c r="AY503" s="1">
        <v>0.70833333333333337</v>
      </c>
      <c r="AZ503" s="1" t="s">
        <v>683</v>
      </c>
      <c r="BA503" s="1">
        <v>7</v>
      </c>
      <c r="BB503" s="1">
        <v>0</v>
      </c>
      <c r="BC503" s="1">
        <v>17</v>
      </c>
      <c r="BD503" s="1">
        <v>0.70833333333333337</v>
      </c>
      <c r="BE503" s="1">
        <v>-32388</v>
      </c>
      <c r="BF503" s="1">
        <v>0.70833333333333337</v>
      </c>
      <c r="BG503" s="1">
        <v>28</v>
      </c>
      <c r="BH503" s="1" t="s">
        <v>600</v>
      </c>
      <c r="BI503" s="1" t="b">
        <v>1</v>
      </c>
      <c r="BJ503" s="1" t="b">
        <v>1</v>
      </c>
      <c r="BK503" s="1">
        <v>-45370.329847766203</v>
      </c>
      <c r="BL503" s="1">
        <v>-32389.291666666668</v>
      </c>
      <c r="BM503" s="1" t="s">
        <v>692</v>
      </c>
      <c r="BN503" s="1"/>
      <c r="BO503" s="1" t="s">
        <v>4263</v>
      </c>
      <c r="BP503" s="1" t="s">
        <v>689</v>
      </c>
    </row>
    <row r="504" spans="1:68" x14ac:dyDescent="0.25">
      <c r="A504" s="1">
        <v>18311</v>
      </c>
      <c r="B504" s="1">
        <v>52972403</v>
      </c>
      <c r="C504" s="1" t="s">
        <v>65</v>
      </c>
      <c r="D504" s="1" t="s">
        <v>1291</v>
      </c>
      <c r="E504" s="1">
        <v>80761207</v>
      </c>
      <c r="F504" s="1" t="s">
        <v>173</v>
      </c>
      <c r="G504" s="1">
        <v>1199001</v>
      </c>
      <c r="H504" s="1" t="s">
        <v>110</v>
      </c>
      <c r="I504" s="1" t="s">
        <v>248</v>
      </c>
      <c r="J504" s="1" t="s">
        <v>249</v>
      </c>
      <c r="K504" s="2">
        <v>45370.329884259256</v>
      </c>
      <c r="L504" s="1" t="s">
        <v>693</v>
      </c>
      <c r="M504" s="1">
        <v>9</v>
      </c>
      <c r="N504" s="1" t="s">
        <v>70</v>
      </c>
      <c r="O504" s="1" t="s">
        <v>71</v>
      </c>
      <c r="P504" s="1" t="s">
        <v>177</v>
      </c>
      <c r="Q504" s="1" t="s">
        <v>73</v>
      </c>
      <c r="R504" s="1" t="s">
        <v>73</v>
      </c>
      <c r="S504" s="1">
        <v>0</v>
      </c>
      <c r="T504" s="1">
        <v>0</v>
      </c>
      <c r="U504" s="1">
        <v>0</v>
      </c>
      <c r="V504" s="1">
        <v>1300000</v>
      </c>
      <c r="W504" s="1">
        <v>0</v>
      </c>
      <c r="X504" s="1" t="s">
        <v>73</v>
      </c>
      <c r="Y504" s="1" t="s">
        <v>74</v>
      </c>
      <c r="Z504" s="1" t="s">
        <v>1292</v>
      </c>
      <c r="AA504" s="1"/>
      <c r="AB504" s="1" t="s">
        <v>75</v>
      </c>
      <c r="AC504" s="1"/>
      <c r="AD504" s="1" t="s">
        <v>76</v>
      </c>
      <c r="AE504" s="1" t="s">
        <v>65</v>
      </c>
      <c r="AF504" s="79">
        <v>45370</v>
      </c>
      <c r="AG504" s="1"/>
      <c r="AH504" s="79"/>
      <c r="AI504" s="1"/>
      <c r="AJ504" s="79"/>
      <c r="AK504" s="1"/>
      <c r="AL504" s="79"/>
      <c r="AM504" s="1"/>
      <c r="AN504" s="79"/>
      <c r="AO504" s="1" t="s">
        <v>4264</v>
      </c>
      <c r="AP504" s="1"/>
      <c r="AQ504" s="1" t="s">
        <v>1014</v>
      </c>
      <c r="AR504" s="1">
        <v>1199001</v>
      </c>
      <c r="AS504" s="1">
        <v>0</v>
      </c>
      <c r="AT504" s="1" t="s">
        <v>1812</v>
      </c>
      <c r="AU504" s="1">
        <v>9</v>
      </c>
      <c r="AV504" s="1">
        <v>0</v>
      </c>
      <c r="AW504" s="1">
        <v>9</v>
      </c>
      <c r="AX504" s="1">
        <v>0</v>
      </c>
      <c r="AY504" s="1">
        <v>0.70833333333333337</v>
      </c>
      <c r="AZ504" s="1" t="s">
        <v>683</v>
      </c>
      <c r="BA504" s="1">
        <v>7</v>
      </c>
      <c r="BB504" s="1">
        <v>0</v>
      </c>
      <c r="BC504" s="1">
        <v>17</v>
      </c>
      <c r="BD504" s="1">
        <v>0.70833333333333337</v>
      </c>
      <c r="BE504" s="1">
        <v>-32388</v>
      </c>
      <c r="BF504" s="1">
        <v>0.70833333333333337</v>
      </c>
      <c r="BG504" s="1">
        <v>28</v>
      </c>
      <c r="BH504" s="1" t="s">
        <v>600</v>
      </c>
      <c r="BI504" s="1" t="b">
        <v>1</v>
      </c>
      <c r="BJ504" s="1" t="b">
        <v>1</v>
      </c>
      <c r="BK504" s="1">
        <v>-45370.329889155095</v>
      </c>
      <c r="BL504" s="1">
        <v>-32389.291666666668</v>
      </c>
      <c r="BM504" s="1" t="s">
        <v>696</v>
      </c>
      <c r="BN504" s="1"/>
      <c r="BO504" s="1" t="s">
        <v>4265</v>
      </c>
      <c r="BP504" s="1" t="s">
        <v>693</v>
      </c>
    </row>
    <row r="505" spans="1:68" x14ac:dyDescent="0.25">
      <c r="A505" s="1">
        <v>18312</v>
      </c>
      <c r="B505" s="1">
        <v>52972403</v>
      </c>
      <c r="C505" s="1" t="s">
        <v>65</v>
      </c>
      <c r="D505" s="1" t="s">
        <v>1291</v>
      </c>
      <c r="E505" s="1">
        <v>80761207</v>
      </c>
      <c r="F505" s="1" t="s">
        <v>173</v>
      </c>
      <c r="G505" s="1">
        <v>1199001</v>
      </c>
      <c r="H505" s="1" t="s">
        <v>110</v>
      </c>
      <c r="I505" s="1" t="s">
        <v>248</v>
      </c>
      <c r="J505" s="1" t="s">
        <v>249</v>
      </c>
      <c r="K505" s="2">
        <v>45370.329918981479</v>
      </c>
      <c r="L505" s="1" t="s">
        <v>710</v>
      </c>
      <c r="M505" s="1">
        <v>2</v>
      </c>
      <c r="N505" s="1" t="s">
        <v>70</v>
      </c>
      <c r="O505" s="1" t="s">
        <v>71</v>
      </c>
      <c r="P505" s="1" t="s">
        <v>177</v>
      </c>
      <c r="Q505" s="1" t="s">
        <v>73</v>
      </c>
      <c r="R505" s="1" t="s">
        <v>73</v>
      </c>
      <c r="S505" s="1">
        <v>0</v>
      </c>
      <c r="T505" s="1">
        <v>0</v>
      </c>
      <c r="U505" s="1">
        <v>0</v>
      </c>
      <c r="V505" s="1">
        <v>1300000</v>
      </c>
      <c r="W505" s="1">
        <v>110700</v>
      </c>
      <c r="X505" s="1" t="s">
        <v>73</v>
      </c>
      <c r="Y505" s="1" t="s">
        <v>74</v>
      </c>
      <c r="Z505" s="1" t="s">
        <v>1292</v>
      </c>
      <c r="AA505" s="1" t="s">
        <v>271</v>
      </c>
      <c r="AB505" s="1" t="s">
        <v>75</v>
      </c>
      <c r="AC505" s="1"/>
      <c r="AD505" s="1" t="s">
        <v>76</v>
      </c>
      <c r="AE505" s="1" t="s">
        <v>65</v>
      </c>
      <c r="AF505" s="79">
        <v>45370</v>
      </c>
      <c r="AG505" s="1"/>
      <c r="AH505" s="79"/>
      <c r="AI505" s="1"/>
      <c r="AJ505" s="79"/>
      <c r="AK505" s="1"/>
      <c r="AL505" s="79"/>
      <c r="AM505" s="1"/>
      <c r="AN505" s="79"/>
      <c r="AO505" s="1" t="s">
        <v>4266</v>
      </c>
      <c r="AP505" s="1"/>
      <c r="AQ505" s="1" t="s">
        <v>1014</v>
      </c>
      <c r="AR505" s="1">
        <v>1199001</v>
      </c>
      <c r="AS505" s="1">
        <v>0</v>
      </c>
      <c r="AT505" s="1" t="s">
        <v>1812</v>
      </c>
      <c r="AU505" s="1">
        <v>2</v>
      </c>
      <c r="AV505" s="1">
        <v>0</v>
      </c>
      <c r="AW505" s="1">
        <v>2</v>
      </c>
      <c r="AX505" s="1">
        <v>0</v>
      </c>
      <c r="AY505" s="1">
        <v>0.70833333333333337</v>
      </c>
      <c r="AZ505" s="1" t="s">
        <v>683</v>
      </c>
      <c r="BA505" s="1">
        <v>7</v>
      </c>
      <c r="BB505" s="1">
        <v>0</v>
      </c>
      <c r="BC505" s="1">
        <v>17</v>
      </c>
      <c r="BD505" s="1">
        <v>0.70833333333333337</v>
      </c>
      <c r="BE505" s="1">
        <v>-32388</v>
      </c>
      <c r="BF505" s="1">
        <v>0.70833333333333337</v>
      </c>
      <c r="BG505" s="1">
        <v>28</v>
      </c>
      <c r="BH505" s="1" t="s">
        <v>600</v>
      </c>
      <c r="BI505" s="1" t="b">
        <v>1</v>
      </c>
      <c r="BJ505" s="1" t="b">
        <v>1</v>
      </c>
      <c r="BK505" s="1">
        <v>-45370.329923761572</v>
      </c>
      <c r="BL505" s="1">
        <v>-32389.291666666668</v>
      </c>
      <c r="BM505" s="1" t="s">
        <v>713</v>
      </c>
      <c r="BN505" s="1"/>
      <c r="BO505" s="1" t="s">
        <v>4267</v>
      </c>
      <c r="BP505" s="1" t="s">
        <v>710</v>
      </c>
    </row>
    <row r="506" spans="1:68" x14ac:dyDescent="0.25">
      <c r="A506" s="1">
        <v>18313</v>
      </c>
      <c r="B506" s="1">
        <v>52972403</v>
      </c>
      <c r="C506" s="1" t="s">
        <v>65</v>
      </c>
      <c r="D506" s="1" t="s">
        <v>1291</v>
      </c>
      <c r="E506" s="1">
        <v>80761207</v>
      </c>
      <c r="F506" s="1" t="s">
        <v>173</v>
      </c>
      <c r="G506" s="1">
        <v>1199001</v>
      </c>
      <c r="H506" s="1" t="s">
        <v>110</v>
      </c>
      <c r="I506" s="1" t="s">
        <v>248</v>
      </c>
      <c r="J506" s="1" t="s">
        <v>249</v>
      </c>
      <c r="K506" s="2">
        <v>45370.329953703702</v>
      </c>
      <c r="L506" s="1" t="s">
        <v>707</v>
      </c>
      <c r="M506" s="1">
        <v>2</v>
      </c>
      <c r="N506" s="1" t="s">
        <v>70</v>
      </c>
      <c r="O506" s="1" t="s">
        <v>71</v>
      </c>
      <c r="P506" s="1" t="s">
        <v>177</v>
      </c>
      <c r="Q506" s="1" t="s">
        <v>73</v>
      </c>
      <c r="R506" s="1" t="s">
        <v>73</v>
      </c>
      <c r="S506" s="1">
        <v>0</v>
      </c>
      <c r="T506" s="1">
        <v>0</v>
      </c>
      <c r="U506" s="1">
        <v>0</v>
      </c>
      <c r="V506" s="1">
        <v>1300000</v>
      </c>
      <c r="W506" s="1">
        <v>471200</v>
      </c>
      <c r="X506" s="1" t="s">
        <v>73</v>
      </c>
      <c r="Y506" s="1" t="s">
        <v>74</v>
      </c>
      <c r="Z506" s="1" t="s">
        <v>1292</v>
      </c>
      <c r="AA506" s="1" t="s">
        <v>1140</v>
      </c>
      <c r="AB506" s="1" t="s">
        <v>75</v>
      </c>
      <c r="AC506" s="1"/>
      <c r="AD506" s="1" t="s">
        <v>76</v>
      </c>
      <c r="AE506" s="1" t="s">
        <v>65</v>
      </c>
      <c r="AF506" s="79">
        <v>45370</v>
      </c>
      <c r="AG506" s="1"/>
      <c r="AH506" s="79"/>
      <c r="AI506" s="1"/>
      <c r="AJ506" s="79"/>
      <c r="AK506" s="1"/>
      <c r="AL506" s="79"/>
      <c r="AM506" s="1"/>
      <c r="AN506" s="79"/>
      <c r="AO506" s="1" t="s">
        <v>4268</v>
      </c>
      <c r="AP506" s="1"/>
      <c r="AQ506" s="1" t="s">
        <v>1014</v>
      </c>
      <c r="AR506" s="1">
        <v>1199001</v>
      </c>
      <c r="AS506" s="1">
        <v>0</v>
      </c>
      <c r="AT506" s="1" t="s">
        <v>1812</v>
      </c>
      <c r="AU506" s="1">
        <v>2</v>
      </c>
      <c r="AV506" s="1">
        <v>0</v>
      </c>
      <c r="AW506" s="1">
        <v>2</v>
      </c>
      <c r="AX506" s="1">
        <v>0</v>
      </c>
      <c r="AY506" s="1">
        <v>0.70833333333333337</v>
      </c>
      <c r="AZ506" s="1" t="s">
        <v>683</v>
      </c>
      <c r="BA506" s="1">
        <v>7</v>
      </c>
      <c r="BB506" s="1">
        <v>0</v>
      </c>
      <c r="BC506" s="1">
        <v>17</v>
      </c>
      <c r="BD506" s="1">
        <v>0.70833333333333337</v>
      </c>
      <c r="BE506" s="1">
        <v>-32388</v>
      </c>
      <c r="BF506" s="1">
        <v>0.70833333333333337</v>
      </c>
      <c r="BG506" s="1">
        <v>28</v>
      </c>
      <c r="BH506" s="1" t="s">
        <v>600</v>
      </c>
      <c r="BI506" s="1" t="b">
        <v>1</v>
      </c>
      <c r="BJ506" s="1" t="b">
        <v>1</v>
      </c>
      <c r="BK506" s="1">
        <v>-45370.329963888886</v>
      </c>
      <c r="BL506" s="1">
        <v>-32389.291666666668</v>
      </c>
      <c r="BM506" s="1" t="s">
        <v>709</v>
      </c>
      <c r="BN506" s="1"/>
      <c r="BO506" s="1" t="s">
        <v>4269</v>
      </c>
      <c r="BP506" s="1" t="s">
        <v>707</v>
      </c>
    </row>
    <row r="507" spans="1:68" x14ac:dyDescent="0.25">
      <c r="A507" s="1">
        <v>18314</v>
      </c>
      <c r="B507" s="1">
        <v>52972403</v>
      </c>
      <c r="C507" s="1" t="s">
        <v>65</v>
      </c>
      <c r="D507" s="1" t="s">
        <v>80</v>
      </c>
      <c r="E507" s="1">
        <v>52272753</v>
      </c>
      <c r="F507" s="1" t="s">
        <v>149</v>
      </c>
      <c r="G507" s="1">
        <v>1199001</v>
      </c>
      <c r="H507" s="1" t="s">
        <v>110</v>
      </c>
      <c r="I507" s="1" t="s">
        <v>248</v>
      </c>
      <c r="J507" s="1" t="s">
        <v>249</v>
      </c>
      <c r="K507" s="2">
        <v>45370.366898148146</v>
      </c>
      <c r="L507" s="1" t="s">
        <v>516</v>
      </c>
      <c r="M507" s="1">
        <v>10</v>
      </c>
      <c r="N507" s="1" t="s">
        <v>70</v>
      </c>
      <c r="O507" s="1" t="s">
        <v>71</v>
      </c>
      <c r="P507" s="1" t="s">
        <v>177</v>
      </c>
      <c r="Q507" s="1" t="s">
        <v>73</v>
      </c>
      <c r="R507" s="1" t="s">
        <v>73</v>
      </c>
      <c r="S507" s="1">
        <v>0</v>
      </c>
      <c r="T507" s="1">
        <v>0</v>
      </c>
      <c r="U507" s="1">
        <v>0</v>
      </c>
      <c r="V507" s="1">
        <v>1300000</v>
      </c>
      <c r="W507" s="1">
        <v>512000</v>
      </c>
      <c r="X507" s="1" t="s">
        <v>73</v>
      </c>
      <c r="Y507" s="1" t="s">
        <v>74</v>
      </c>
      <c r="Z507" s="1" t="s">
        <v>4270</v>
      </c>
      <c r="AA507" s="1" t="s">
        <v>252</v>
      </c>
      <c r="AB507" s="1" t="s">
        <v>75</v>
      </c>
      <c r="AC507" s="1"/>
      <c r="AD507" s="1"/>
      <c r="AE507" s="1" t="s">
        <v>65</v>
      </c>
      <c r="AF507" s="79">
        <v>45370</v>
      </c>
      <c r="AG507" s="1" t="s">
        <v>76</v>
      </c>
      <c r="AH507" s="79">
        <v>45370</v>
      </c>
      <c r="AI507" s="1" t="s">
        <v>173</v>
      </c>
      <c r="AJ507" s="79">
        <v>45371</v>
      </c>
      <c r="AK507" s="1"/>
      <c r="AL507" s="79"/>
      <c r="AM507" s="1" t="s">
        <v>173</v>
      </c>
      <c r="AN507" s="79">
        <v>45371</v>
      </c>
      <c r="AO507" s="1" t="s">
        <v>4258</v>
      </c>
      <c r="AP507" s="1"/>
      <c r="AQ507" s="1" t="s">
        <v>1014</v>
      </c>
      <c r="AR507" s="1">
        <v>1199001</v>
      </c>
      <c r="AS507" s="1">
        <v>0</v>
      </c>
      <c r="AT507" s="1" t="s">
        <v>85</v>
      </c>
      <c r="AU507" s="1">
        <v>10</v>
      </c>
      <c r="AV507" s="1">
        <v>10</v>
      </c>
      <c r="AW507" s="1">
        <v>0</v>
      </c>
      <c r="AX507" s="1">
        <v>0.12350327546300832</v>
      </c>
      <c r="AY507" s="1">
        <v>0.95833333333333337</v>
      </c>
      <c r="AZ507" s="1" t="s">
        <v>683</v>
      </c>
      <c r="BA507" s="1">
        <v>8</v>
      </c>
      <c r="BB507" s="1">
        <v>7</v>
      </c>
      <c r="BC507" s="1">
        <v>23</v>
      </c>
      <c r="BD507" s="1">
        <v>0.95833333333333337</v>
      </c>
      <c r="BE507" s="1">
        <v>2</v>
      </c>
      <c r="BF507" s="1">
        <v>0.95833333333333337</v>
      </c>
      <c r="BG507" s="1">
        <v>28</v>
      </c>
      <c r="BH507" s="1" t="s">
        <v>600</v>
      </c>
      <c r="BI507" s="1" t="b">
        <v>1</v>
      </c>
      <c r="BJ507" s="1" t="b">
        <v>1</v>
      </c>
      <c r="BK507" s="1">
        <v>0.95248966435610782</v>
      </c>
      <c r="BL507" s="1">
        <v>0.95833333333333337</v>
      </c>
      <c r="BM507" s="1" t="s">
        <v>519</v>
      </c>
      <c r="BN507" s="1"/>
      <c r="BO507" s="1" t="s">
        <v>4271</v>
      </c>
      <c r="BP507" s="1" t="s">
        <v>516</v>
      </c>
    </row>
    <row r="508" spans="1:68" x14ac:dyDescent="0.25">
      <c r="A508" s="1">
        <v>18315</v>
      </c>
      <c r="B508" s="1">
        <v>52972403</v>
      </c>
      <c r="C508" s="1" t="s">
        <v>65</v>
      </c>
      <c r="D508" s="1" t="s">
        <v>80</v>
      </c>
      <c r="E508" s="1">
        <v>52272753</v>
      </c>
      <c r="F508" s="1" t="s">
        <v>149</v>
      </c>
      <c r="G508" s="1">
        <v>1199001</v>
      </c>
      <c r="H508" s="1" t="s">
        <v>110</v>
      </c>
      <c r="I508" s="1" t="s">
        <v>248</v>
      </c>
      <c r="J508" s="1" t="s">
        <v>249</v>
      </c>
      <c r="K508" s="2">
        <v>45370.367083333331</v>
      </c>
      <c r="L508" s="1" t="s">
        <v>684</v>
      </c>
      <c r="M508" s="1">
        <v>10</v>
      </c>
      <c r="N508" s="1" t="s">
        <v>70</v>
      </c>
      <c r="O508" s="1" t="s">
        <v>71</v>
      </c>
      <c r="P508" s="1" t="s">
        <v>177</v>
      </c>
      <c r="Q508" s="1" t="s">
        <v>73</v>
      </c>
      <c r="R508" s="1" t="s">
        <v>73</v>
      </c>
      <c r="S508" s="1">
        <v>0</v>
      </c>
      <c r="T508" s="1">
        <v>0</v>
      </c>
      <c r="U508" s="1">
        <v>0</v>
      </c>
      <c r="V508" s="1">
        <v>1300000</v>
      </c>
      <c r="W508" s="1">
        <v>0</v>
      </c>
      <c r="X508" s="1" t="s">
        <v>73</v>
      </c>
      <c r="Y508" s="1" t="s">
        <v>74</v>
      </c>
      <c r="Z508" s="1" t="s">
        <v>4272</v>
      </c>
      <c r="AA508" s="1"/>
      <c r="AB508" s="1" t="s">
        <v>75</v>
      </c>
      <c r="AC508" s="1"/>
      <c r="AD508" s="1"/>
      <c r="AE508" s="1" t="s">
        <v>65</v>
      </c>
      <c r="AF508" s="79">
        <v>45370</v>
      </c>
      <c r="AG508" s="1" t="s">
        <v>76</v>
      </c>
      <c r="AH508" s="79">
        <v>45370</v>
      </c>
      <c r="AI508" s="1" t="s">
        <v>173</v>
      </c>
      <c r="AJ508" s="79">
        <v>45371</v>
      </c>
      <c r="AK508" s="1"/>
      <c r="AL508" s="79"/>
      <c r="AM508" s="1" t="s">
        <v>173</v>
      </c>
      <c r="AN508" s="79">
        <v>45371</v>
      </c>
      <c r="AO508" s="1" t="s">
        <v>4260</v>
      </c>
      <c r="AP508" s="1"/>
      <c r="AQ508" s="1" t="s">
        <v>1014</v>
      </c>
      <c r="AR508" s="1">
        <v>1199001</v>
      </c>
      <c r="AS508" s="1">
        <v>0</v>
      </c>
      <c r="AT508" s="1" t="s">
        <v>85</v>
      </c>
      <c r="AU508" s="1">
        <v>7</v>
      </c>
      <c r="AV508" s="1">
        <v>7</v>
      </c>
      <c r="AW508" s="1">
        <v>0</v>
      </c>
      <c r="AX508" s="1">
        <v>0.1258106481473078</v>
      </c>
      <c r="AY508" s="1">
        <v>0.95833333333333337</v>
      </c>
      <c r="AZ508" s="1" t="s">
        <v>683</v>
      </c>
      <c r="BA508" s="1">
        <v>8</v>
      </c>
      <c r="BB508" s="1">
        <v>7</v>
      </c>
      <c r="BC508" s="1">
        <v>23</v>
      </c>
      <c r="BD508" s="1">
        <v>0.95833333333333337</v>
      </c>
      <c r="BE508" s="1">
        <v>2</v>
      </c>
      <c r="BF508" s="1">
        <v>0.95833333333333337</v>
      </c>
      <c r="BG508" s="1">
        <v>28</v>
      </c>
      <c r="BH508" s="1" t="s">
        <v>600</v>
      </c>
      <c r="BI508" s="1" t="b">
        <v>0</v>
      </c>
      <c r="BJ508" s="1" t="b">
        <v>1</v>
      </c>
      <c r="BK508" s="1">
        <v>0.95410273148445413</v>
      </c>
      <c r="BL508" s="1">
        <v>0.95833333333333337</v>
      </c>
      <c r="BM508" s="1" t="s">
        <v>688</v>
      </c>
      <c r="BN508" s="1"/>
      <c r="BO508" s="1" t="s">
        <v>4273</v>
      </c>
      <c r="BP508" s="1" t="s">
        <v>684</v>
      </c>
    </row>
    <row r="509" spans="1:68" x14ac:dyDescent="0.25">
      <c r="A509" s="1">
        <v>18316</v>
      </c>
      <c r="B509" s="1">
        <v>52972403</v>
      </c>
      <c r="C509" s="1" t="s">
        <v>65</v>
      </c>
      <c r="D509" s="1" t="s">
        <v>80</v>
      </c>
      <c r="E509" s="1">
        <v>52272753</v>
      </c>
      <c r="F509" s="1" t="s">
        <v>149</v>
      </c>
      <c r="G509" s="1">
        <v>1199001</v>
      </c>
      <c r="H509" s="1" t="s">
        <v>110</v>
      </c>
      <c r="I509" s="1" t="s">
        <v>248</v>
      </c>
      <c r="J509" s="1" t="s">
        <v>249</v>
      </c>
      <c r="K509" s="2">
        <v>45370.3671875</v>
      </c>
      <c r="L509" s="1" t="s">
        <v>689</v>
      </c>
      <c r="M509" s="1">
        <v>3</v>
      </c>
      <c r="N509" s="1" t="s">
        <v>70</v>
      </c>
      <c r="O509" s="1" t="s">
        <v>71</v>
      </c>
      <c r="P509" s="1" t="s">
        <v>177</v>
      </c>
      <c r="Q509" s="1" t="s">
        <v>73</v>
      </c>
      <c r="R509" s="1" t="s">
        <v>73</v>
      </c>
      <c r="S509" s="1">
        <v>0</v>
      </c>
      <c r="T509" s="1">
        <v>0</v>
      </c>
      <c r="U509" s="1">
        <v>0</v>
      </c>
      <c r="V509" s="1">
        <v>1300000</v>
      </c>
      <c r="W509" s="1">
        <v>320000</v>
      </c>
      <c r="X509" s="1" t="s">
        <v>73</v>
      </c>
      <c r="Y509" s="1" t="s">
        <v>74</v>
      </c>
      <c r="Z509" s="1" t="s">
        <v>4274</v>
      </c>
      <c r="AA509" s="1" t="s">
        <v>252</v>
      </c>
      <c r="AB509" s="1" t="s">
        <v>75</v>
      </c>
      <c r="AC509" s="1"/>
      <c r="AD509" s="1"/>
      <c r="AE509" s="1" t="s">
        <v>65</v>
      </c>
      <c r="AF509" s="79">
        <v>45370</v>
      </c>
      <c r="AG509" s="1" t="s">
        <v>76</v>
      </c>
      <c r="AH509" s="79">
        <v>45370</v>
      </c>
      <c r="AI509" s="1" t="s">
        <v>173</v>
      </c>
      <c r="AJ509" s="79">
        <v>45371</v>
      </c>
      <c r="AK509" s="1"/>
      <c r="AL509" s="79"/>
      <c r="AM509" s="1" t="s">
        <v>173</v>
      </c>
      <c r="AN509" s="79">
        <v>45371</v>
      </c>
      <c r="AO509" s="1" t="s">
        <v>4262</v>
      </c>
      <c r="AP509" s="1"/>
      <c r="AQ509" s="1" t="s">
        <v>1014</v>
      </c>
      <c r="AR509" s="1">
        <v>1199001</v>
      </c>
      <c r="AS509" s="1">
        <v>0</v>
      </c>
      <c r="AT509" s="1" t="s">
        <v>85</v>
      </c>
      <c r="AU509" s="1">
        <v>3</v>
      </c>
      <c r="AV509" s="1">
        <v>3</v>
      </c>
      <c r="AW509" s="1">
        <v>0</v>
      </c>
      <c r="AX509" s="1">
        <v>0.1371123842545785</v>
      </c>
      <c r="AY509" s="1">
        <v>0.95833333333333337</v>
      </c>
      <c r="AZ509" s="1" t="s">
        <v>683</v>
      </c>
      <c r="BA509" s="1">
        <v>8</v>
      </c>
      <c r="BB509" s="1">
        <v>7</v>
      </c>
      <c r="BC509" s="1">
        <v>23</v>
      </c>
      <c r="BD509" s="1">
        <v>0.95833333333333337</v>
      </c>
      <c r="BE509" s="1">
        <v>2</v>
      </c>
      <c r="BF509" s="1">
        <v>0.95833333333333337</v>
      </c>
      <c r="BG509" s="1">
        <v>28</v>
      </c>
      <c r="BH509" s="1" t="s">
        <v>600</v>
      </c>
      <c r="BI509" s="1" t="b">
        <v>1</v>
      </c>
      <c r="BJ509" s="1" t="b">
        <v>1</v>
      </c>
      <c r="BK509" s="1">
        <v>0.95428070601337822</v>
      </c>
      <c r="BL509" s="1">
        <v>0.95833333333333337</v>
      </c>
      <c r="BM509" s="1" t="s">
        <v>692</v>
      </c>
      <c r="BN509" s="1"/>
      <c r="BO509" s="1" t="s">
        <v>4275</v>
      </c>
      <c r="BP509" s="1" t="s">
        <v>689</v>
      </c>
    </row>
    <row r="510" spans="1:68" x14ac:dyDescent="0.25">
      <c r="A510" s="1">
        <v>18317</v>
      </c>
      <c r="B510" s="1">
        <v>52972403</v>
      </c>
      <c r="C510" s="1" t="s">
        <v>65</v>
      </c>
      <c r="D510" s="1" t="s">
        <v>80</v>
      </c>
      <c r="E510" s="1">
        <v>52272753</v>
      </c>
      <c r="F510" s="1" t="s">
        <v>149</v>
      </c>
      <c r="G510" s="1">
        <v>1199001</v>
      </c>
      <c r="H510" s="1" t="s">
        <v>110</v>
      </c>
      <c r="I510" s="1" t="s">
        <v>248</v>
      </c>
      <c r="J510" s="1" t="s">
        <v>249</v>
      </c>
      <c r="K510" s="2">
        <v>45370.367280092592</v>
      </c>
      <c r="L510" s="1" t="s">
        <v>693</v>
      </c>
      <c r="M510" s="1">
        <v>9</v>
      </c>
      <c r="N510" s="1" t="s">
        <v>70</v>
      </c>
      <c r="O510" s="1" t="s">
        <v>71</v>
      </c>
      <c r="P510" s="1" t="s">
        <v>177</v>
      </c>
      <c r="Q510" s="1" t="s">
        <v>73</v>
      </c>
      <c r="R510" s="1" t="s">
        <v>73</v>
      </c>
      <c r="S510" s="1">
        <v>0</v>
      </c>
      <c r="T510" s="1">
        <v>0</v>
      </c>
      <c r="U510" s="1">
        <v>0</v>
      </c>
      <c r="V510" s="1">
        <v>1300000</v>
      </c>
      <c r="W510" s="1">
        <v>0</v>
      </c>
      <c r="X510" s="1" t="s">
        <v>73</v>
      </c>
      <c r="Y510" s="1" t="s">
        <v>74</v>
      </c>
      <c r="Z510" s="1" t="s">
        <v>4276</v>
      </c>
      <c r="AA510" s="1"/>
      <c r="AB510" s="1" t="s">
        <v>75</v>
      </c>
      <c r="AC510" s="1"/>
      <c r="AD510" s="1"/>
      <c r="AE510" s="1" t="s">
        <v>65</v>
      </c>
      <c r="AF510" s="79">
        <v>45370</v>
      </c>
      <c r="AG510" s="1" t="s">
        <v>76</v>
      </c>
      <c r="AH510" s="79">
        <v>45370</v>
      </c>
      <c r="AI510" s="1" t="s">
        <v>173</v>
      </c>
      <c r="AJ510" s="79">
        <v>45371</v>
      </c>
      <c r="AK510" s="1"/>
      <c r="AL510" s="79"/>
      <c r="AM510" s="1" t="s">
        <v>173</v>
      </c>
      <c r="AN510" s="79">
        <v>45371</v>
      </c>
      <c r="AO510" s="1" t="s">
        <v>4264</v>
      </c>
      <c r="AP510" s="1"/>
      <c r="AQ510" s="1" t="s">
        <v>1014</v>
      </c>
      <c r="AR510" s="1">
        <v>1199001</v>
      </c>
      <c r="AS510" s="1">
        <v>0</v>
      </c>
      <c r="AT510" s="1" t="s">
        <v>85</v>
      </c>
      <c r="AU510" s="1">
        <v>9</v>
      </c>
      <c r="AV510" s="1">
        <v>9</v>
      </c>
      <c r="AW510" s="1">
        <v>0</v>
      </c>
      <c r="AX510" s="1">
        <v>0.13885228009166894</v>
      </c>
      <c r="AY510" s="1">
        <v>0.95833333333333337</v>
      </c>
      <c r="AZ510" s="1" t="s">
        <v>683</v>
      </c>
      <c r="BA510" s="1">
        <v>8</v>
      </c>
      <c r="BB510" s="1">
        <v>7</v>
      </c>
      <c r="BC510" s="1">
        <v>23</v>
      </c>
      <c r="BD510" s="1">
        <v>0.95833333333333337</v>
      </c>
      <c r="BE510" s="1">
        <v>2</v>
      </c>
      <c r="BF510" s="1">
        <v>0.95833333333333337</v>
      </c>
      <c r="BG510" s="1">
        <v>28</v>
      </c>
      <c r="BH510" s="1" t="s">
        <v>600</v>
      </c>
      <c r="BI510" s="1" t="b">
        <v>1</v>
      </c>
      <c r="BJ510" s="1" t="b">
        <v>1</v>
      </c>
      <c r="BK510" s="1">
        <v>0.95124799768382218</v>
      </c>
      <c r="BL510" s="1">
        <v>0.95833333333333337</v>
      </c>
      <c r="BM510" s="1" t="s">
        <v>696</v>
      </c>
      <c r="BN510" s="1"/>
      <c r="BO510" s="1" t="s">
        <v>4277</v>
      </c>
      <c r="BP510" s="1" t="s">
        <v>693</v>
      </c>
    </row>
    <row r="511" spans="1:68" x14ac:dyDescent="0.25">
      <c r="A511" s="1">
        <v>18318</v>
      </c>
      <c r="B511" s="1">
        <v>52972403</v>
      </c>
      <c r="C511" s="1" t="s">
        <v>65</v>
      </c>
      <c r="D511" s="1" t="s">
        <v>80</v>
      </c>
      <c r="E511" s="1">
        <v>52272753</v>
      </c>
      <c r="F511" s="1" t="s">
        <v>149</v>
      </c>
      <c r="G511" s="1">
        <v>1199001</v>
      </c>
      <c r="H511" s="1" t="s">
        <v>110</v>
      </c>
      <c r="I511" s="1" t="s">
        <v>248</v>
      </c>
      <c r="J511" s="1" t="s">
        <v>249</v>
      </c>
      <c r="K511" s="2">
        <v>45370.367407407408</v>
      </c>
      <c r="L511" s="1" t="s">
        <v>710</v>
      </c>
      <c r="M511" s="1">
        <v>2</v>
      </c>
      <c r="N511" s="1" t="s">
        <v>70</v>
      </c>
      <c r="O511" s="1" t="s">
        <v>71</v>
      </c>
      <c r="P511" s="1" t="s">
        <v>177</v>
      </c>
      <c r="Q511" s="1" t="s">
        <v>73</v>
      </c>
      <c r="R511" s="1" t="s">
        <v>73</v>
      </c>
      <c r="S511" s="1">
        <v>0</v>
      </c>
      <c r="T511" s="1">
        <v>0</v>
      </c>
      <c r="U511" s="1">
        <v>0</v>
      </c>
      <c r="V511" s="1">
        <v>1300000</v>
      </c>
      <c r="W511" s="1">
        <v>110700</v>
      </c>
      <c r="X511" s="1" t="s">
        <v>73</v>
      </c>
      <c r="Y511" s="1" t="s">
        <v>74</v>
      </c>
      <c r="Z511" s="1" t="s">
        <v>4278</v>
      </c>
      <c r="AA511" s="1" t="s">
        <v>271</v>
      </c>
      <c r="AB511" s="1" t="s">
        <v>75</v>
      </c>
      <c r="AC511" s="1"/>
      <c r="AD511" s="1"/>
      <c r="AE511" s="1" t="s">
        <v>65</v>
      </c>
      <c r="AF511" s="79">
        <v>45370</v>
      </c>
      <c r="AG511" s="1" t="s">
        <v>76</v>
      </c>
      <c r="AH511" s="79">
        <v>45370</v>
      </c>
      <c r="AI511" s="1" t="s">
        <v>173</v>
      </c>
      <c r="AJ511" s="79">
        <v>45371</v>
      </c>
      <c r="AK511" s="1"/>
      <c r="AL511" s="79"/>
      <c r="AM511" s="1" t="s">
        <v>173</v>
      </c>
      <c r="AN511" s="79">
        <v>45371</v>
      </c>
      <c r="AO511" s="1" t="s">
        <v>4266</v>
      </c>
      <c r="AP511" s="1"/>
      <c r="AQ511" s="1" t="s">
        <v>1014</v>
      </c>
      <c r="AR511" s="1">
        <v>1199001</v>
      </c>
      <c r="AS511" s="1">
        <v>0</v>
      </c>
      <c r="AT511" s="1" t="s">
        <v>85</v>
      </c>
      <c r="AU511" s="1">
        <v>2</v>
      </c>
      <c r="AV511" s="1">
        <v>2</v>
      </c>
      <c r="AW511" s="1">
        <v>0</v>
      </c>
      <c r="AX511" s="1">
        <v>0.14193943286954891</v>
      </c>
      <c r="AY511" s="1">
        <v>0.95833333333333337</v>
      </c>
      <c r="AZ511" s="1" t="s">
        <v>683</v>
      </c>
      <c r="BA511" s="1">
        <v>8</v>
      </c>
      <c r="BB511" s="1">
        <v>7</v>
      </c>
      <c r="BC511" s="1">
        <v>23</v>
      </c>
      <c r="BD511" s="1">
        <v>0.95833333333333337</v>
      </c>
      <c r="BE511" s="1">
        <v>2</v>
      </c>
      <c r="BF511" s="1">
        <v>0.95833333333333337</v>
      </c>
      <c r="BG511" s="1">
        <v>28</v>
      </c>
      <c r="BH511" s="1" t="s">
        <v>600</v>
      </c>
      <c r="BI511" s="1" t="b">
        <v>1</v>
      </c>
      <c r="BJ511" s="1" t="b">
        <v>1</v>
      </c>
      <c r="BK511" s="1">
        <v>0.95079517360863974</v>
      </c>
      <c r="BL511" s="1">
        <v>0.95833333333333337</v>
      </c>
      <c r="BM511" s="1" t="s">
        <v>713</v>
      </c>
      <c r="BN511" s="1"/>
      <c r="BO511" s="1" t="s">
        <v>4279</v>
      </c>
      <c r="BP511" s="1" t="s">
        <v>710</v>
      </c>
    </row>
    <row r="512" spans="1:68" x14ac:dyDescent="0.25">
      <c r="A512" s="1">
        <v>18319</v>
      </c>
      <c r="B512" s="1">
        <v>52972403</v>
      </c>
      <c r="C512" s="1" t="s">
        <v>65</v>
      </c>
      <c r="D512" s="1" t="s">
        <v>80</v>
      </c>
      <c r="E512" s="1">
        <v>52272753</v>
      </c>
      <c r="F512" s="1" t="s">
        <v>149</v>
      </c>
      <c r="G512" s="1">
        <v>1199001</v>
      </c>
      <c r="H512" s="1" t="s">
        <v>110</v>
      </c>
      <c r="I512" s="1" t="s">
        <v>248</v>
      </c>
      <c r="J512" s="1" t="s">
        <v>249</v>
      </c>
      <c r="K512" s="2">
        <v>45370.367592592593</v>
      </c>
      <c r="L512" s="1" t="s">
        <v>707</v>
      </c>
      <c r="M512" s="1">
        <v>2</v>
      </c>
      <c r="N512" s="1" t="s">
        <v>70</v>
      </c>
      <c r="O512" s="1" t="s">
        <v>71</v>
      </c>
      <c r="P512" s="1" t="s">
        <v>177</v>
      </c>
      <c r="Q512" s="1" t="s">
        <v>73</v>
      </c>
      <c r="R512" s="1" t="s">
        <v>73</v>
      </c>
      <c r="S512" s="1">
        <v>0</v>
      </c>
      <c r="T512" s="1">
        <v>0</v>
      </c>
      <c r="U512" s="1">
        <v>0</v>
      </c>
      <c r="V512" s="1">
        <v>1300000</v>
      </c>
      <c r="W512" s="1">
        <v>471200</v>
      </c>
      <c r="X512" s="1" t="s">
        <v>73</v>
      </c>
      <c r="Y512" s="1" t="s">
        <v>74</v>
      </c>
      <c r="Z512" s="1" t="s">
        <v>4280</v>
      </c>
      <c r="AA512" s="1" t="s">
        <v>1140</v>
      </c>
      <c r="AB512" s="1" t="s">
        <v>75</v>
      </c>
      <c r="AC512" s="1"/>
      <c r="AD512" s="1"/>
      <c r="AE512" s="1" t="s">
        <v>65</v>
      </c>
      <c r="AF512" s="79">
        <v>45370</v>
      </c>
      <c r="AG512" s="1" t="s">
        <v>76</v>
      </c>
      <c r="AH512" s="79">
        <v>45370</v>
      </c>
      <c r="AI512" s="1" t="s">
        <v>173</v>
      </c>
      <c r="AJ512" s="79">
        <v>45371</v>
      </c>
      <c r="AK512" s="1"/>
      <c r="AL512" s="79"/>
      <c r="AM512" s="1" t="s">
        <v>173</v>
      </c>
      <c r="AN512" s="79">
        <v>45371</v>
      </c>
      <c r="AO512" s="1" t="s">
        <v>4268</v>
      </c>
      <c r="AP512" s="1"/>
      <c r="AQ512" s="1" t="s">
        <v>1014</v>
      </c>
      <c r="AR512" s="1">
        <v>1199001</v>
      </c>
      <c r="AS512" s="1">
        <v>0</v>
      </c>
      <c r="AT512" s="1" t="s">
        <v>85</v>
      </c>
      <c r="AU512" s="1">
        <v>2</v>
      </c>
      <c r="AV512" s="1">
        <v>2</v>
      </c>
      <c r="AW512" s="1">
        <v>0</v>
      </c>
      <c r="AX512" s="1">
        <v>0.15119244212837657</v>
      </c>
      <c r="AY512" s="1">
        <v>0.95833333333333337</v>
      </c>
      <c r="AZ512" s="1" t="s">
        <v>683</v>
      </c>
      <c r="BA512" s="1">
        <v>8</v>
      </c>
      <c r="BB512" s="1">
        <v>7</v>
      </c>
      <c r="BC512" s="1">
        <v>23</v>
      </c>
      <c r="BD512" s="1">
        <v>0.95833333333333337</v>
      </c>
      <c r="BE512" s="1">
        <v>2</v>
      </c>
      <c r="BF512" s="1">
        <v>0.95833333333333337</v>
      </c>
      <c r="BG512" s="1">
        <v>28</v>
      </c>
      <c r="BH512" s="1" t="s">
        <v>600</v>
      </c>
      <c r="BI512" s="1" t="b">
        <v>1</v>
      </c>
      <c r="BJ512" s="1" t="b">
        <v>1</v>
      </c>
      <c r="BK512" s="1">
        <v>0.95019552083249437</v>
      </c>
      <c r="BL512" s="1">
        <v>0.95833333333333337</v>
      </c>
      <c r="BM512" s="1" t="s">
        <v>709</v>
      </c>
      <c r="BN512" s="1"/>
      <c r="BO512" s="1" t="s">
        <v>4281</v>
      </c>
      <c r="BP512" s="1" t="s">
        <v>707</v>
      </c>
    </row>
    <row r="513" spans="1:68" x14ac:dyDescent="0.25">
      <c r="A513" s="1">
        <v>18320</v>
      </c>
      <c r="B513" s="1">
        <v>52972403</v>
      </c>
      <c r="C513" s="1" t="s">
        <v>65</v>
      </c>
      <c r="D513" s="1" t="s">
        <v>1322</v>
      </c>
      <c r="E513" s="1"/>
      <c r="F513" s="1"/>
      <c r="G513" s="1">
        <v>4341007</v>
      </c>
      <c r="H513" s="1" t="s">
        <v>67</v>
      </c>
      <c r="I513" s="1" t="s">
        <v>122</v>
      </c>
      <c r="J513" s="1" t="s">
        <v>123</v>
      </c>
      <c r="K513" s="2">
        <v>45371.503321759257</v>
      </c>
      <c r="L513" s="1" t="s">
        <v>127</v>
      </c>
      <c r="M513" s="1">
        <v>1</v>
      </c>
      <c r="N513" s="1" t="s">
        <v>70</v>
      </c>
      <c r="O513" s="1" t="s">
        <v>71</v>
      </c>
      <c r="P513" s="1" t="s">
        <v>88</v>
      </c>
      <c r="Q513" s="1" t="s">
        <v>73</v>
      </c>
      <c r="R513" s="1" t="s">
        <v>73</v>
      </c>
      <c r="S513" s="1">
        <v>0</v>
      </c>
      <c r="T513" s="1">
        <v>0</v>
      </c>
      <c r="U513" s="1">
        <v>0</v>
      </c>
      <c r="V513" s="1">
        <v>4489800</v>
      </c>
      <c r="W513" s="1">
        <v>1122400</v>
      </c>
      <c r="X513" s="1" t="s">
        <v>73</v>
      </c>
      <c r="Y513" s="1" t="s">
        <v>89</v>
      </c>
      <c r="Z513" s="1" t="s">
        <v>4282</v>
      </c>
      <c r="AA513" s="1" t="s">
        <v>1205</v>
      </c>
      <c r="AB513" s="1" t="s">
        <v>129</v>
      </c>
      <c r="AC513" s="1"/>
      <c r="AD513" s="1"/>
      <c r="AE513" s="1" t="s">
        <v>65</v>
      </c>
      <c r="AF513" s="79">
        <v>45371</v>
      </c>
      <c r="AG513" s="1"/>
      <c r="AH513" s="79"/>
      <c r="AI513" s="1"/>
      <c r="AJ513" s="79"/>
      <c r="AK513" s="1"/>
      <c r="AL513" s="79"/>
      <c r="AM513" s="1"/>
      <c r="AN513" s="79"/>
      <c r="AO513" s="1" t="s">
        <v>4283</v>
      </c>
      <c r="AP513" s="1"/>
      <c r="AQ513" s="1" t="s">
        <v>93</v>
      </c>
      <c r="AR513" s="1">
        <v>4341007</v>
      </c>
      <c r="AS513" s="1" t="s">
        <v>131</v>
      </c>
      <c r="AT513" s="1" t="s">
        <v>1812</v>
      </c>
      <c r="AU513" s="1">
        <v>1</v>
      </c>
      <c r="AV513" s="1">
        <v>0</v>
      </c>
      <c r="AW513" s="1">
        <v>1</v>
      </c>
      <c r="AX513" s="1">
        <v>0</v>
      </c>
      <c r="AY513" s="1">
        <v>0.5</v>
      </c>
      <c r="AZ513" s="1" t="s">
        <v>4284</v>
      </c>
      <c r="BA513" s="1">
        <v>12</v>
      </c>
      <c r="BB513" s="1">
        <v>0</v>
      </c>
      <c r="BC513" s="1">
        <v>12</v>
      </c>
      <c r="BD513" s="1">
        <v>0.5</v>
      </c>
      <c r="BE513" s="1">
        <v>-32389</v>
      </c>
      <c r="BF513" s="1">
        <v>0.5</v>
      </c>
      <c r="BG513" s="1">
        <v>27</v>
      </c>
      <c r="BH513" s="1" t="s">
        <v>600</v>
      </c>
      <c r="BI513" s="1" t="b">
        <v>1</v>
      </c>
      <c r="BJ513" s="1" t="b">
        <v>1</v>
      </c>
      <c r="BK513" s="1">
        <v>-45371.503330243053</v>
      </c>
      <c r="BL513" s="1">
        <v>-32390.5</v>
      </c>
      <c r="BM513" s="1" t="s">
        <v>132</v>
      </c>
      <c r="BN513" s="1"/>
      <c r="BO513" s="1" t="s">
        <v>4285</v>
      </c>
      <c r="BP513" s="1" t="s">
        <v>127</v>
      </c>
    </row>
    <row r="514" spans="1:68" x14ac:dyDescent="0.25">
      <c r="A514" s="1">
        <v>18321</v>
      </c>
      <c r="B514" s="1">
        <v>52972403</v>
      </c>
      <c r="C514" s="1" t="s">
        <v>65</v>
      </c>
      <c r="D514" s="1" t="s">
        <v>80</v>
      </c>
      <c r="E514" s="1">
        <v>51949366</v>
      </c>
      <c r="F514" s="1" t="s">
        <v>3374</v>
      </c>
      <c r="G514" s="1">
        <v>1060001</v>
      </c>
      <c r="H514" s="1" t="s">
        <v>110</v>
      </c>
      <c r="I514" s="1" t="s">
        <v>133</v>
      </c>
      <c r="J514" s="1" t="s">
        <v>134</v>
      </c>
      <c r="K514" s="2">
        <v>45372.260752314818</v>
      </c>
      <c r="L514" s="1" t="s">
        <v>135</v>
      </c>
      <c r="M514" s="1">
        <v>1</v>
      </c>
      <c r="N514" s="1" t="s">
        <v>70</v>
      </c>
      <c r="O514" s="1" t="s">
        <v>71</v>
      </c>
      <c r="P514" s="1" t="s">
        <v>72</v>
      </c>
      <c r="Q514" s="1" t="s">
        <v>73</v>
      </c>
      <c r="R514" s="1" t="s">
        <v>73</v>
      </c>
      <c r="S514" s="1">
        <v>0</v>
      </c>
      <c r="T514" s="1">
        <v>518100</v>
      </c>
      <c r="U514" s="1">
        <v>0</v>
      </c>
      <c r="V514" s="1">
        <v>2600200</v>
      </c>
      <c r="W514" s="1">
        <v>0</v>
      </c>
      <c r="X514" s="1" t="s">
        <v>73</v>
      </c>
      <c r="Y514" s="1" t="s">
        <v>89</v>
      </c>
      <c r="Z514" s="1" t="s">
        <v>4286</v>
      </c>
      <c r="AA514" s="1" t="s">
        <v>1211</v>
      </c>
      <c r="AB514" s="1" t="s">
        <v>4287</v>
      </c>
      <c r="AC514" s="1"/>
      <c r="AD514" s="1"/>
      <c r="AE514" s="1" t="s">
        <v>65</v>
      </c>
      <c r="AF514" s="79">
        <v>45372</v>
      </c>
      <c r="AG514" s="1" t="s">
        <v>76</v>
      </c>
      <c r="AH514" s="79">
        <v>45372</v>
      </c>
      <c r="AI514" s="1"/>
      <c r="AJ514" s="79"/>
      <c r="AK514" s="1"/>
      <c r="AL514" s="79"/>
      <c r="AM514" s="1" t="s">
        <v>3374</v>
      </c>
      <c r="AN514" s="79">
        <v>45372</v>
      </c>
      <c r="AO514" s="1" t="s">
        <v>4288</v>
      </c>
      <c r="AP514" s="1"/>
      <c r="AQ514" s="1" t="s">
        <v>93</v>
      </c>
      <c r="AR514" s="1">
        <v>1060001</v>
      </c>
      <c r="AS514" s="1" t="s">
        <v>4289</v>
      </c>
      <c r="AT514" s="1" t="s">
        <v>85</v>
      </c>
      <c r="AU514" s="1">
        <v>1</v>
      </c>
      <c r="AV514" s="1">
        <v>0</v>
      </c>
      <c r="AW514" s="1">
        <v>1</v>
      </c>
      <c r="AX514" s="1">
        <v>0.22254135416005738</v>
      </c>
      <c r="AY514" s="1">
        <v>0.20833333333333334</v>
      </c>
      <c r="AZ514" s="1" t="s">
        <v>921</v>
      </c>
      <c r="BA514" s="1">
        <v>6</v>
      </c>
      <c r="BB514" s="1">
        <v>11</v>
      </c>
      <c r="BC514" s="1">
        <v>5</v>
      </c>
      <c r="BD514" s="1">
        <v>0.20833333333333334</v>
      </c>
      <c r="BE514" s="1">
        <v>1</v>
      </c>
      <c r="BF514" s="1">
        <v>0.20833333333333334</v>
      </c>
      <c r="BG514" s="1">
        <v>26</v>
      </c>
      <c r="BH514" s="1" t="s">
        <v>600</v>
      </c>
      <c r="BI514" s="1" t="b">
        <v>1</v>
      </c>
      <c r="BJ514" s="1" t="b">
        <v>1</v>
      </c>
      <c r="BK514" s="1">
        <v>0.22399918980954681</v>
      </c>
      <c r="BL514" s="1">
        <v>0.20833333333333334</v>
      </c>
      <c r="BM514" s="1" t="s">
        <v>138</v>
      </c>
      <c r="BN514" s="1"/>
      <c r="BO514" s="1" t="s">
        <v>4290</v>
      </c>
      <c r="BP514" s="1" t="s">
        <v>135</v>
      </c>
    </row>
    <row r="515" spans="1:68" x14ac:dyDescent="0.25">
      <c r="A515" s="1">
        <v>18322</v>
      </c>
      <c r="B515" s="1">
        <v>52972403</v>
      </c>
      <c r="C515" s="1" t="s">
        <v>65</v>
      </c>
      <c r="D515" s="1" t="s">
        <v>80</v>
      </c>
      <c r="E515" s="1">
        <v>51949366</v>
      </c>
      <c r="F515" s="1" t="s">
        <v>3374</v>
      </c>
      <c r="G515" s="1">
        <v>1060001</v>
      </c>
      <c r="H515" s="1" t="s">
        <v>110</v>
      </c>
      <c r="I515" s="1" t="s">
        <v>133</v>
      </c>
      <c r="J515" s="1" t="s">
        <v>134</v>
      </c>
      <c r="K515" s="2">
        <v>45372.263993055552</v>
      </c>
      <c r="L515" s="1" t="s">
        <v>135</v>
      </c>
      <c r="M515" s="1">
        <v>1</v>
      </c>
      <c r="N515" s="1" t="s">
        <v>70</v>
      </c>
      <c r="O515" s="1" t="s">
        <v>71</v>
      </c>
      <c r="P515" s="1" t="s">
        <v>72</v>
      </c>
      <c r="Q515" s="1" t="s">
        <v>73</v>
      </c>
      <c r="R515" s="1" t="s">
        <v>73</v>
      </c>
      <c r="S515" s="1">
        <v>0</v>
      </c>
      <c r="T515" s="1">
        <v>518100</v>
      </c>
      <c r="U515" s="1">
        <v>0</v>
      </c>
      <c r="V515" s="1">
        <v>2600200</v>
      </c>
      <c r="W515" s="1">
        <v>0</v>
      </c>
      <c r="X515" s="1" t="s">
        <v>73</v>
      </c>
      <c r="Y515" s="1" t="s">
        <v>89</v>
      </c>
      <c r="Z515" s="1" t="s">
        <v>4291</v>
      </c>
      <c r="AA515" s="1" t="s">
        <v>1211</v>
      </c>
      <c r="AB515" s="1" t="s">
        <v>4292</v>
      </c>
      <c r="AC515" s="1"/>
      <c r="AD515" s="1"/>
      <c r="AE515" s="1" t="s">
        <v>65</v>
      </c>
      <c r="AF515" s="79">
        <v>45372</v>
      </c>
      <c r="AG515" s="1" t="s">
        <v>76</v>
      </c>
      <c r="AH515" s="79">
        <v>45372</v>
      </c>
      <c r="AI515" s="1"/>
      <c r="AJ515" s="79"/>
      <c r="AK515" s="1"/>
      <c r="AL515" s="79"/>
      <c r="AM515" s="1" t="s">
        <v>3374</v>
      </c>
      <c r="AN515" s="79">
        <v>45372</v>
      </c>
      <c r="AO515" s="1" t="s">
        <v>4293</v>
      </c>
      <c r="AP515" s="1"/>
      <c r="AQ515" s="1" t="s">
        <v>93</v>
      </c>
      <c r="AR515" s="1">
        <v>1060001</v>
      </c>
      <c r="AS515" s="1" t="s">
        <v>2219</v>
      </c>
      <c r="AT515" s="1" t="s">
        <v>85</v>
      </c>
      <c r="AU515" s="1">
        <v>1</v>
      </c>
      <c r="AV515" s="1">
        <v>1</v>
      </c>
      <c r="AW515" s="1">
        <v>0</v>
      </c>
      <c r="AX515" s="1">
        <v>0.22172893518290948</v>
      </c>
      <c r="AY515" s="1">
        <v>0.20833333333333334</v>
      </c>
      <c r="AZ515" s="1" t="s">
        <v>921</v>
      </c>
      <c r="BA515" s="1">
        <v>6</v>
      </c>
      <c r="BB515" s="1">
        <v>11</v>
      </c>
      <c r="BC515" s="1">
        <v>5</v>
      </c>
      <c r="BD515" s="1">
        <v>0.20833333333333334</v>
      </c>
      <c r="BE515" s="1">
        <v>1</v>
      </c>
      <c r="BF515" s="1">
        <v>0.20833333333333334</v>
      </c>
      <c r="BG515" s="1">
        <v>26</v>
      </c>
      <c r="BH515" s="1" t="s">
        <v>600</v>
      </c>
      <c r="BI515" s="1" t="b">
        <v>1</v>
      </c>
      <c r="BJ515" s="1" t="b">
        <v>1</v>
      </c>
      <c r="BK515" s="1">
        <v>0.22315509259351529</v>
      </c>
      <c r="BL515" s="1">
        <v>0.20833333333333334</v>
      </c>
      <c r="BM515" s="1" t="s">
        <v>138</v>
      </c>
      <c r="BN515" s="1"/>
      <c r="BO515" s="1" t="s">
        <v>4294</v>
      </c>
      <c r="BP515" s="1" t="s">
        <v>135</v>
      </c>
    </row>
    <row r="516" spans="1:68" x14ac:dyDescent="0.25">
      <c r="A516" s="1">
        <v>18323</v>
      </c>
      <c r="B516" s="1">
        <v>52972403</v>
      </c>
      <c r="C516" s="1" t="s">
        <v>65</v>
      </c>
      <c r="D516" s="1" t="s">
        <v>80</v>
      </c>
      <c r="E516" s="1">
        <v>1023000173</v>
      </c>
      <c r="F516" s="1" t="s">
        <v>4859</v>
      </c>
      <c r="G516" s="1">
        <v>4341007</v>
      </c>
      <c r="H516" s="1" t="s">
        <v>67</v>
      </c>
      <c r="I516" s="1" t="s">
        <v>122</v>
      </c>
      <c r="J516" s="1" t="s">
        <v>123</v>
      </c>
      <c r="K516" s="2">
        <v>45373.423078703701</v>
      </c>
      <c r="L516" s="1" t="s">
        <v>127</v>
      </c>
      <c r="M516" s="1">
        <v>1</v>
      </c>
      <c r="N516" s="1" t="s">
        <v>70</v>
      </c>
      <c r="O516" s="1" t="s">
        <v>71</v>
      </c>
      <c r="P516" s="1" t="s">
        <v>88</v>
      </c>
      <c r="Q516" s="1" t="s">
        <v>73</v>
      </c>
      <c r="R516" s="1" t="s">
        <v>73</v>
      </c>
      <c r="S516" s="1">
        <v>0</v>
      </c>
      <c r="T516" s="1">
        <v>0</v>
      </c>
      <c r="U516" s="1">
        <v>0</v>
      </c>
      <c r="V516" s="1">
        <v>4489800</v>
      </c>
      <c r="W516" s="1">
        <v>1122400</v>
      </c>
      <c r="X516" s="1" t="s">
        <v>73</v>
      </c>
      <c r="Y516" s="1" t="s">
        <v>89</v>
      </c>
      <c r="Z516" s="1" t="s">
        <v>4295</v>
      </c>
      <c r="AA516" s="1" t="s">
        <v>1205</v>
      </c>
      <c r="AB516" s="1" t="s">
        <v>129</v>
      </c>
      <c r="AC516" s="1"/>
      <c r="AD516" s="1"/>
      <c r="AE516" s="1" t="s">
        <v>65</v>
      </c>
      <c r="AF516" s="79">
        <v>45373</v>
      </c>
      <c r="AG516" s="1"/>
      <c r="AH516" s="79"/>
      <c r="AI516" s="1"/>
      <c r="AJ516" s="79"/>
      <c r="AK516" s="1"/>
      <c r="AL516" s="79"/>
      <c r="AM516" s="1" t="s">
        <v>452</v>
      </c>
      <c r="AN516" s="79">
        <v>45377</v>
      </c>
      <c r="AO516" s="1" t="s">
        <v>4296</v>
      </c>
      <c r="AP516" s="1"/>
      <c r="AQ516" s="1" t="s">
        <v>93</v>
      </c>
      <c r="AR516" s="1">
        <v>4341007</v>
      </c>
      <c r="AS516" s="1" t="s">
        <v>131</v>
      </c>
      <c r="AT516" s="1" t="s">
        <v>85</v>
      </c>
      <c r="AU516" s="1">
        <v>1</v>
      </c>
      <c r="AV516" s="1">
        <v>1</v>
      </c>
      <c r="AW516" s="1">
        <v>0</v>
      </c>
      <c r="AX516" s="1">
        <v>0</v>
      </c>
      <c r="AY516" s="1">
        <v>0.91666666666666663</v>
      </c>
      <c r="AZ516" s="1" t="s">
        <v>4284</v>
      </c>
      <c r="BA516" s="1">
        <v>10</v>
      </c>
      <c r="BB516" s="1">
        <v>8</v>
      </c>
      <c r="BC516" s="1">
        <v>22</v>
      </c>
      <c r="BD516" s="1">
        <v>0.91666666666666663</v>
      </c>
      <c r="BE516" s="1">
        <v>2</v>
      </c>
      <c r="BF516" s="1">
        <v>0.91666666666666663</v>
      </c>
      <c r="BG516" s="1">
        <v>25</v>
      </c>
      <c r="BH516" s="1" t="s">
        <v>600</v>
      </c>
      <c r="BI516" s="1" t="b">
        <v>1</v>
      </c>
      <c r="BJ516" s="1" t="b">
        <v>1</v>
      </c>
      <c r="BK516" s="1">
        <v>3.9266031597217079</v>
      </c>
      <c r="BL516" s="1">
        <v>0.91666666666666663</v>
      </c>
      <c r="BM516" s="1" t="s">
        <v>132</v>
      </c>
      <c r="BN516" s="1"/>
      <c r="BO516" s="1" t="s">
        <v>4297</v>
      </c>
      <c r="BP516" s="1" t="s">
        <v>127</v>
      </c>
    </row>
    <row r="517" spans="1:68" x14ac:dyDescent="0.25">
      <c r="A517" s="1">
        <v>18325</v>
      </c>
      <c r="B517" s="1">
        <v>52972403</v>
      </c>
      <c r="C517" s="1" t="s">
        <v>65</v>
      </c>
      <c r="D517" s="1" t="s">
        <v>80</v>
      </c>
      <c r="E517" s="1">
        <v>80761207</v>
      </c>
      <c r="F517" s="1" t="s">
        <v>173</v>
      </c>
      <c r="G517" s="1">
        <v>1199001</v>
      </c>
      <c r="H517" s="1" t="s">
        <v>110</v>
      </c>
      <c r="I517" s="1" t="s">
        <v>248</v>
      </c>
      <c r="J517" s="1" t="s">
        <v>249</v>
      </c>
      <c r="K517" s="2">
        <v>45377.741307870368</v>
      </c>
      <c r="L517" s="1" t="s">
        <v>684</v>
      </c>
      <c r="M517" s="1">
        <v>1</v>
      </c>
      <c r="N517" s="1" t="s">
        <v>70</v>
      </c>
      <c r="O517" s="1" t="s">
        <v>71</v>
      </c>
      <c r="P517" s="1" t="s">
        <v>177</v>
      </c>
      <c r="Q517" s="1" t="s">
        <v>73</v>
      </c>
      <c r="R517" s="1" t="s">
        <v>73</v>
      </c>
      <c r="S517" s="1">
        <v>0</v>
      </c>
      <c r="T517" s="1">
        <v>0</v>
      </c>
      <c r="U517" s="1">
        <v>0</v>
      </c>
      <c r="V517" s="1">
        <v>1300000</v>
      </c>
      <c r="W517" s="1">
        <v>0</v>
      </c>
      <c r="X517" s="1" t="s">
        <v>73</v>
      </c>
      <c r="Y517" s="1" t="s">
        <v>89</v>
      </c>
      <c r="Z517" s="1" t="s">
        <v>4413</v>
      </c>
      <c r="AA517" s="1"/>
      <c r="AB517" s="1" t="s">
        <v>4298</v>
      </c>
      <c r="AC517" s="1"/>
      <c r="AD517" s="1"/>
      <c r="AE517" s="1" t="s">
        <v>65</v>
      </c>
      <c r="AF517" s="79">
        <v>45377</v>
      </c>
      <c r="AG517" s="1" t="s">
        <v>76</v>
      </c>
      <c r="AH517" s="79">
        <v>45383</v>
      </c>
      <c r="AI517" s="1"/>
      <c r="AJ517" s="79"/>
      <c r="AK517" s="1"/>
      <c r="AL517" s="79"/>
      <c r="AM517" s="1" t="s">
        <v>173</v>
      </c>
      <c r="AN517" s="79">
        <v>45384</v>
      </c>
      <c r="AO517" s="1" t="s">
        <v>4299</v>
      </c>
      <c r="AP517" s="1"/>
      <c r="AQ517" s="1" t="s">
        <v>93</v>
      </c>
      <c r="AR517" s="1">
        <v>1199001</v>
      </c>
      <c r="AS517" s="1" t="s">
        <v>4300</v>
      </c>
      <c r="AT517" s="1" t="s">
        <v>85</v>
      </c>
      <c r="AU517" s="1">
        <v>1</v>
      </c>
      <c r="AV517" s="1">
        <v>1</v>
      </c>
      <c r="AW517" s="1">
        <v>0</v>
      </c>
      <c r="AX517" s="1">
        <v>5.6030979513889179</v>
      </c>
      <c r="AY517" s="1">
        <v>2.9583333333333335</v>
      </c>
      <c r="AZ517" s="1" t="s">
        <v>683</v>
      </c>
      <c r="BA517" s="1">
        <v>17</v>
      </c>
      <c r="BB517" s="1">
        <v>16</v>
      </c>
      <c r="BC517" s="1">
        <v>23</v>
      </c>
      <c r="BD517" s="1">
        <v>0.95833333333333337</v>
      </c>
      <c r="BE517" s="1">
        <v>4</v>
      </c>
      <c r="BF517" s="1">
        <v>2.9583333333333335</v>
      </c>
      <c r="BG517" s="1">
        <v>24</v>
      </c>
      <c r="BH517" s="1" t="s">
        <v>600</v>
      </c>
      <c r="BI517" s="1" t="b">
        <v>1</v>
      </c>
      <c r="BJ517" s="1" t="b">
        <v>1</v>
      </c>
      <c r="BK517" s="1">
        <v>6.957074918980652</v>
      </c>
      <c r="BL517" s="1">
        <v>2.9583333333333335</v>
      </c>
      <c r="BM517" s="1" t="s">
        <v>688</v>
      </c>
      <c r="BN517" s="1"/>
      <c r="BO517" s="1" t="s">
        <v>4301</v>
      </c>
      <c r="BP517" s="1" t="s">
        <v>684</v>
      </c>
    </row>
    <row r="518" spans="1:68" x14ac:dyDescent="0.25">
      <c r="A518" s="1">
        <v>18326</v>
      </c>
      <c r="B518" s="1">
        <v>52972403</v>
      </c>
      <c r="C518" s="1" t="s">
        <v>65</v>
      </c>
      <c r="D518" s="1" t="s">
        <v>80</v>
      </c>
      <c r="E518" s="1">
        <v>80761207</v>
      </c>
      <c r="F518" s="1" t="s">
        <v>173</v>
      </c>
      <c r="G518" s="1">
        <v>1199001</v>
      </c>
      <c r="H518" s="1" t="s">
        <v>110</v>
      </c>
      <c r="I518" s="1" t="s">
        <v>248</v>
      </c>
      <c r="J518" s="1" t="s">
        <v>249</v>
      </c>
      <c r="K518" s="2">
        <v>45377.741412037038</v>
      </c>
      <c r="L518" s="1" t="s">
        <v>516</v>
      </c>
      <c r="M518" s="1">
        <v>1</v>
      </c>
      <c r="N518" s="1" t="s">
        <v>70</v>
      </c>
      <c r="O518" s="1" t="s">
        <v>71</v>
      </c>
      <c r="P518" s="1" t="s">
        <v>177</v>
      </c>
      <c r="Q518" s="1" t="s">
        <v>73</v>
      </c>
      <c r="R518" s="1" t="s">
        <v>73</v>
      </c>
      <c r="S518" s="1">
        <v>0</v>
      </c>
      <c r="T518" s="1">
        <v>0</v>
      </c>
      <c r="U518" s="1">
        <v>0</v>
      </c>
      <c r="V518" s="1">
        <v>1300000</v>
      </c>
      <c r="W518" s="1">
        <v>512000</v>
      </c>
      <c r="X518" s="1" t="s">
        <v>73</v>
      </c>
      <c r="Y518" s="1" t="s">
        <v>89</v>
      </c>
      <c r="Z518" s="1" t="s">
        <v>4414</v>
      </c>
      <c r="AA518" s="1" t="s">
        <v>183</v>
      </c>
      <c r="AB518" s="1" t="s">
        <v>4302</v>
      </c>
      <c r="AC518" s="1"/>
      <c r="AD518" s="1"/>
      <c r="AE518" s="1" t="s">
        <v>65</v>
      </c>
      <c r="AF518" s="79">
        <v>45377</v>
      </c>
      <c r="AG518" s="1" t="s">
        <v>76</v>
      </c>
      <c r="AH518" s="79">
        <v>45383</v>
      </c>
      <c r="AI518" s="1"/>
      <c r="AJ518" s="79"/>
      <c r="AK518" s="1"/>
      <c r="AL518" s="79"/>
      <c r="AM518" s="1" t="s">
        <v>173</v>
      </c>
      <c r="AN518" s="79">
        <v>45384</v>
      </c>
      <c r="AO518" s="1" t="s">
        <v>4303</v>
      </c>
      <c r="AP518" s="1"/>
      <c r="AQ518" s="1" t="s">
        <v>93</v>
      </c>
      <c r="AR518" s="1">
        <v>1199001</v>
      </c>
      <c r="AS518" s="1" t="s">
        <v>4304</v>
      </c>
      <c r="AT518" s="1" t="s">
        <v>85</v>
      </c>
      <c r="AU518" s="1">
        <v>1</v>
      </c>
      <c r="AV518" s="1">
        <v>1</v>
      </c>
      <c r="AW518" s="1">
        <v>0</v>
      </c>
      <c r="AX518" s="1">
        <v>5.6051188194469432</v>
      </c>
      <c r="AY518" s="1">
        <v>2.9583333333333335</v>
      </c>
      <c r="AZ518" s="1" t="s">
        <v>683</v>
      </c>
      <c r="BA518" s="1">
        <v>17</v>
      </c>
      <c r="BB518" s="1">
        <v>16</v>
      </c>
      <c r="BC518" s="1">
        <v>23</v>
      </c>
      <c r="BD518" s="1">
        <v>0.95833333333333337</v>
      </c>
      <c r="BE518" s="1">
        <v>4</v>
      </c>
      <c r="BF518" s="1">
        <v>2.9583333333333335</v>
      </c>
      <c r="BG518" s="1">
        <v>24</v>
      </c>
      <c r="BH518" s="1" t="s">
        <v>600</v>
      </c>
      <c r="BI518" s="1" t="b">
        <v>1</v>
      </c>
      <c r="BJ518" s="1" t="b">
        <v>1</v>
      </c>
      <c r="BK518" s="1">
        <v>6.9568289351809653</v>
      </c>
      <c r="BL518" s="1">
        <v>2.9583333333333335</v>
      </c>
      <c r="BM518" s="1" t="s">
        <v>519</v>
      </c>
      <c r="BN518" s="1"/>
      <c r="BO518" s="1" t="s">
        <v>4305</v>
      </c>
      <c r="BP518" s="1" t="s">
        <v>516</v>
      </c>
    </row>
    <row r="519" spans="1:68" x14ac:dyDescent="0.25">
      <c r="A519" s="1">
        <v>18327</v>
      </c>
      <c r="B519" s="1">
        <v>52972403</v>
      </c>
      <c r="C519" s="1" t="s">
        <v>65</v>
      </c>
      <c r="D519" s="1" t="s">
        <v>80</v>
      </c>
      <c r="E519" s="1">
        <v>80761207</v>
      </c>
      <c r="F519" s="1" t="s">
        <v>173</v>
      </c>
      <c r="G519" s="1">
        <v>1200001</v>
      </c>
      <c r="H519" s="1" t="s">
        <v>110</v>
      </c>
      <c r="I519" s="1" t="s">
        <v>259</v>
      </c>
      <c r="J519" s="1" t="s">
        <v>948</v>
      </c>
      <c r="K519" s="2">
        <v>45378.482881944445</v>
      </c>
      <c r="L519" s="1" t="s">
        <v>176</v>
      </c>
      <c r="M519" s="1">
        <v>1</v>
      </c>
      <c r="N519" s="1" t="s">
        <v>70</v>
      </c>
      <c r="O519" s="1" t="s">
        <v>71</v>
      </c>
      <c r="P519" s="1" t="s">
        <v>177</v>
      </c>
      <c r="Q519" s="1" t="s">
        <v>73</v>
      </c>
      <c r="R519" s="1" t="s">
        <v>73</v>
      </c>
      <c r="S519" s="1">
        <v>0</v>
      </c>
      <c r="T519" s="1">
        <v>0</v>
      </c>
      <c r="U519" s="1">
        <v>0</v>
      </c>
      <c r="V519" s="1">
        <v>1300000</v>
      </c>
      <c r="W519" s="1">
        <v>0</v>
      </c>
      <c r="X519" s="1" t="s">
        <v>73</v>
      </c>
      <c r="Y519" s="1" t="s">
        <v>89</v>
      </c>
      <c r="Z519" s="1" t="s">
        <v>4415</v>
      </c>
      <c r="AA519" s="1"/>
      <c r="AB519" s="1" t="s">
        <v>4306</v>
      </c>
      <c r="AC519" s="1"/>
      <c r="AD519" s="1"/>
      <c r="AE519" s="1" t="s">
        <v>65</v>
      </c>
      <c r="AF519" s="79">
        <v>45378</v>
      </c>
      <c r="AG519" s="1" t="s">
        <v>76</v>
      </c>
      <c r="AH519" s="79">
        <v>45383</v>
      </c>
      <c r="AI519" s="1"/>
      <c r="AJ519" s="79"/>
      <c r="AK519" s="1"/>
      <c r="AL519" s="79"/>
      <c r="AM519" s="1" t="s">
        <v>173</v>
      </c>
      <c r="AN519" s="79">
        <v>45384</v>
      </c>
      <c r="AO519" s="1" t="s">
        <v>4307</v>
      </c>
      <c r="AP519" s="1"/>
      <c r="AQ519" s="1" t="s">
        <v>93</v>
      </c>
      <c r="AR519" s="1">
        <v>1200001</v>
      </c>
      <c r="AS519" s="1" t="s">
        <v>4308</v>
      </c>
      <c r="AT519" s="1" t="s">
        <v>85</v>
      </c>
      <c r="AU519" s="1">
        <v>1</v>
      </c>
      <c r="AV519" s="1">
        <v>0</v>
      </c>
      <c r="AW519" s="1">
        <v>1</v>
      </c>
      <c r="AX519" s="1">
        <v>4.8705432407368789</v>
      </c>
      <c r="AY519" s="1">
        <v>2.0833333333333335</v>
      </c>
      <c r="AZ519" s="1" t="s">
        <v>194</v>
      </c>
      <c r="BA519" s="1">
        <v>11</v>
      </c>
      <c r="BB519" s="1">
        <v>13</v>
      </c>
      <c r="BC519" s="1">
        <v>2</v>
      </c>
      <c r="BD519" s="1">
        <v>8.3333333333333329E-2</v>
      </c>
      <c r="BE519" s="1">
        <v>3</v>
      </c>
      <c r="BF519" s="1">
        <v>2.0833333333333335</v>
      </c>
      <c r="BG519" s="1">
        <v>23</v>
      </c>
      <c r="BH519" s="1" t="s">
        <v>600</v>
      </c>
      <c r="BI519" s="1" t="b">
        <v>1</v>
      </c>
      <c r="BJ519" s="1" t="b">
        <v>1</v>
      </c>
      <c r="BK519" s="1">
        <v>6.0811241087940289</v>
      </c>
      <c r="BL519" s="1">
        <v>2.0833333333333335</v>
      </c>
      <c r="BM519" s="1" t="s">
        <v>265</v>
      </c>
      <c r="BN519" s="1"/>
      <c r="BO519" s="1" t="s">
        <v>4309</v>
      </c>
      <c r="BP519" s="1" t="s">
        <v>176</v>
      </c>
    </row>
    <row r="520" spans="1:68" x14ac:dyDescent="0.25">
      <c r="A520" s="1">
        <v>18328</v>
      </c>
      <c r="B520" s="1">
        <v>52972403</v>
      </c>
      <c r="C520" s="1" t="s">
        <v>65</v>
      </c>
      <c r="D520" s="1" t="s">
        <v>80</v>
      </c>
      <c r="E520" s="1">
        <v>80761207</v>
      </c>
      <c r="F520" s="1" t="s">
        <v>173</v>
      </c>
      <c r="G520" s="1">
        <v>1200001</v>
      </c>
      <c r="H520" s="1" t="s">
        <v>110</v>
      </c>
      <c r="I520" s="1" t="s">
        <v>259</v>
      </c>
      <c r="J520" s="1" t="s">
        <v>948</v>
      </c>
      <c r="K520" s="2">
        <v>45378.482928240737</v>
      </c>
      <c r="L520" s="1" t="s">
        <v>176</v>
      </c>
      <c r="M520" s="1">
        <v>1</v>
      </c>
      <c r="N520" s="1" t="s">
        <v>70</v>
      </c>
      <c r="O520" s="1" t="s">
        <v>71</v>
      </c>
      <c r="P520" s="1" t="s">
        <v>177</v>
      </c>
      <c r="Q520" s="1" t="s">
        <v>73</v>
      </c>
      <c r="R520" s="1" t="s">
        <v>73</v>
      </c>
      <c r="S520" s="1">
        <v>0</v>
      </c>
      <c r="T520" s="1">
        <v>0</v>
      </c>
      <c r="U520" s="1">
        <v>0</v>
      </c>
      <c r="V520" s="1">
        <v>1300000</v>
      </c>
      <c r="W520" s="1">
        <v>0</v>
      </c>
      <c r="X520" s="1" t="s">
        <v>73</v>
      </c>
      <c r="Y520" s="1" t="s">
        <v>89</v>
      </c>
      <c r="Z520" s="1" t="s">
        <v>4416</v>
      </c>
      <c r="AA520" s="1"/>
      <c r="AB520" s="1" t="s">
        <v>4310</v>
      </c>
      <c r="AC520" s="1"/>
      <c r="AD520" s="1"/>
      <c r="AE520" s="1" t="s">
        <v>65</v>
      </c>
      <c r="AF520" s="79">
        <v>45378</v>
      </c>
      <c r="AG520" s="1" t="s">
        <v>76</v>
      </c>
      <c r="AH520" s="79">
        <v>45383</v>
      </c>
      <c r="AI520" s="1"/>
      <c r="AJ520" s="79"/>
      <c r="AK520" s="1"/>
      <c r="AL520" s="79"/>
      <c r="AM520" s="1" t="s">
        <v>173</v>
      </c>
      <c r="AN520" s="79">
        <v>45384</v>
      </c>
      <c r="AO520" s="1" t="s">
        <v>4311</v>
      </c>
      <c r="AP520" s="1"/>
      <c r="AQ520" s="1" t="s">
        <v>93</v>
      </c>
      <c r="AR520" s="1">
        <v>1200001</v>
      </c>
      <c r="AS520" s="1" t="s">
        <v>4312</v>
      </c>
      <c r="AT520" s="1" t="s">
        <v>85</v>
      </c>
      <c r="AU520" s="1">
        <v>1</v>
      </c>
      <c r="AV520" s="1">
        <v>0</v>
      </c>
      <c r="AW520" s="1">
        <v>1</v>
      </c>
      <c r="AX520" s="1">
        <v>4.8730528124942794</v>
      </c>
      <c r="AY520" s="1">
        <v>2.0833333333333335</v>
      </c>
      <c r="AZ520" s="1" t="s">
        <v>194</v>
      </c>
      <c r="BA520" s="1">
        <v>11</v>
      </c>
      <c r="BB520" s="1">
        <v>13</v>
      </c>
      <c r="BC520" s="1">
        <v>2</v>
      </c>
      <c r="BD520" s="1">
        <v>8.3333333333333329E-2</v>
      </c>
      <c r="BE520" s="1">
        <v>3</v>
      </c>
      <c r="BF520" s="1">
        <v>2.0833333333333335</v>
      </c>
      <c r="BG520" s="1">
        <v>23</v>
      </c>
      <c r="BH520" s="1" t="s">
        <v>600</v>
      </c>
      <c r="BI520" s="1" t="b">
        <v>1</v>
      </c>
      <c r="BJ520" s="1" t="b">
        <v>1</v>
      </c>
      <c r="BK520" s="1">
        <v>6.0807932060124585</v>
      </c>
      <c r="BL520" s="1">
        <v>2.0833333333333335</v>
      </c>
      <c r="BM520" s="1" t="s">
        <v>265</v>
      </c>
      <c r="BN520" s="1"/>
      <c r="BO520" s="1" t="s">
        <v>4313</v>
      </c>
      <c r="BP520" s="1" t="s">
        <v>176</v>
      </c>
    </row>
    <row r="521" spans="1:68" x14ac:dyDescent="0.25">
      <c r="A521" s="1">
        <v>18329</v>
      </c>
      <c r="B521" s="1">
        <v>52972403</v>
      </c>
      <c r="C521" s="1" t="s">
        <v>65</v>
      </c>
      <c r="D521" s="1" t="s">
        <v>80</v>
      </c>
      <c r="E521" s="1">
        <v>80761207</v>
      </c>
      <c r="F521" s="1" t="s">
        <v>173</v>
      </c>
      <c r="G521" s="1">
        <v>1200001</v>
      </c>
      <c r="H521" s="1" t="s">
        <v>110</v>
      </c>
      <c r="I521" s="1" t="s">
        <v>259</v>
      </c>
      <c r="J521" s="1" t="s">
        <v>948</v>
      </c>
      <c r="K521" s="2">
        <v>45378.482974537037</v>
      </c>
      <c r="L521" s="1" t="s">
        <v>261</v>
      </c>
      <c r="M521" s="1">
        <v>1</v>
      </c>
      <c r="N521" s="1" t="s">
        <v>70</v>
      </c>
      <c r="O521" s="1" t="s">
        <v>71</v>
      </c>
      <c r="P521" s="1" t="s">
        <v>177</v>
      </c>
      <c r="Q521" s="1" t="s">
        <v>73</v>
      </c>
      <c r="R521" s="1" t="s">
        <v>73</v>
      </c>
      <c r="S521" s="1">
        <v>0</v>
      </c>
      <c r="T521" s="1">
        <v>0</v>
      </c>
      <c r="U521" s="1">
        <v>0</v>
      </c>
      <c r="V521" s="1">
        <v>1300000</v>
      </c>
      <c r="W521" s="1">
        <v>0</v>
      </c>
      <c r="X521" s="1" t="s">
        <v>73</v>
      </c>
      <c r="Y521" s="1" t="s">
        <v>89</v>
      </c>
      <c r="Z521" s="1" t="s">
        <v>4417</v>
      </c>
      <c r="AA521" s="1"/>
      <c r="AB521" s="1" t="s">
        <v>4314</v>
      </c>
      <c r="AC521" s="1"/>
      <c r="AD521" s="1"/>
      <c r="AE521" s="1" t="s">
        <v>65</v>
      </c>
      <c r="AF521" s="79">
        <v>45378</v>
      </c>
      <c r="AG521" s="1" t="s">
        <v>76</v>
      </c>
      <c r="AH521" s="79">
        <v>45383</v>
      </c>
      <c r="AI521" s="1"/>
      <c r="AJ521" s="79"/>
      <c r="AK521" s="1"/>
      <c r="AL521" s="79"/>
      <c r="AM521" s="1" t="s">
        <v>173</v>
      </c>
      <c r="AN521" s="79">
        <v>45384</v>
      </c>
      <c r="AO521" s="1" t="s">
        <v>4315</v>
      </c>
      <c r="AP521" s="1"/>
      <c r="AQ521" s="1" t="s">
        <v>93</v>
      </c>
      <c r="AR521" s="1">
        <v>1200001</v>
      </c>
      <c r="AS521" s="1" t="s">
        <v>4316</v>
      </c>
      <c r="AT521" s="1" t="s">
        <v>85</v>
      </c>
      <c r="AU521" s="1">
        <v>1</v>
      </c>
      <c r="AV521" s="1">
        <v>1</v>
      </c>
      <c r="AW521" s="1">
        <v>0</v>
      </c>
      <c r="AX521" s="1">
        <v>5.1581450925950776</v>
      </c>
      <c r="AY521" s="1">
        <v>2.0833333333333335</v>
      </c>
      <c r="AZ521" s="1" t="s">
        <v>194</v>
      </c>
      <c r="BA521" s="1">
        <v>11</v>
      </c>
      <c r="BB521" s="1">
        <v>13</v>
      </c>
      <c r="BC521" s="1">
        <v>2</v>
      </c>
      <c r="BD521" s="1">
        <v>8.3333333333333329E-2</v>
      </c>
      <c r="BE521" s="1">
        <v>3</v>
      </c>
      <c r="BF521" s="1">
        <v>2.0833333333333335</v>
      </c>
      <c r="BG521" s="1">
        <v>23</v>
      </c>
      <c r="BH521" s="1" t="s">
        <v>600</v>
      </c>
      <c r="BI521" s="1" t="b">
        <v>1</v>
      </c>
      <c r="BJ521" s="1" t="b">
        <v>1</v>
      </c>
      <c r="BK521" s="1">
        <v>6.0805663541686954</v>
      </c>
      <c r="BL521" s="1">
        <v>2.0833333333333335</v>
      </c>
      <c r="BM521" s="1" t="s">
        <v>264</v>
      </c>
      <c r="BN521" s="1"/>
      <c r="BO521" s="1" t="s">
        <v>4317</v>
      </c>
      <c r="BP521" s="1" t="s">
        <v>261</v>
      </c>
    </row>
    <row r="522" spans="1:68" x14ac:dyDescent="0.25">
      <c r="A522" s="1">
        <v>18330</v>
      </c>
      <c r="B522" s="1">
        <v>52972403</v>
      </c>
      <c r="C522" s="1" t="s">
        <v>65</v>
      </c>
      <c r="D522" s="1" t="s">
        <v>1291</v>
      </c>
      <c r="E522" s="1">
        <v>80761207</v>
      </c>
      <c r="F522" s="1" t="s">
        <v>173</v>
      </c>
      <c r="G522" s="1">
        <v>1200001</v>
      </c>
      <c r="H522" s="1" t="s">
        <v>110</v>
      </c>
      <c r="I522" s="1" t="s">
        <v>259</v>
      </c>
      <c r="J522" s="1" t="s">
        <v>948</v>
      </c>
      <c r="K522" s="2">
        <v>45378.483020833337</v>
      </c>
      <c r="L522" s="1" t="s">
        <v>261</v>
      </c>
      <c r="M522" s="1">
        <v>1</v>
      </c>
      <c r="N522" s="1" t="s">
        <v>70</v>
      </c>
      <c r="O522" s="1" t="s">
        <v>71</v>
      </c>
      <c r="P522" s="1" t="s">
        <v>177</v>
      </c>
      <c r="Q522" s="1" t="s">
        <v>73</v>
      </c>
      <c r="R522" s="1" t="s">
        <v>73</v>
      </c>
      <c r="S522" s="1">
        <v>0</v>
      </c>
      <c r="T522" s="1">
        <v>0</v>
      </c>
      <c r="U522" s="1">
        <v>0</v>
      </c>
      <c r="V522" s="1">
        <v>1300000</v>
      </c>
      <c r="W522" s="1">
        <v>0</v>
      </c>
      <c r="X522" s="1" t="s">
        <v>73</v>
      </c>
      <c r="Y522" s="1" t="s">
        <v>89</v>
      </c>
      <c r="Z522" s="1" t="s">
        <v>4418</v>
      </c>
      <c r="AA522" s="1"/>
      <c r="AB522" s="1" t="s">
        <v>4318</v>
      </c>
      <c r="AC522" s="1"/>
      <c r="AD522" s="1" t="s">
        <v>76</v>
      </c>
      <c r="AE522" s="1" t="s">
        <v>65</v>
      </c>
      <c r="AF522" s="79">
        <v>45378</v>
      </c>
      <c r="AG522" s="1"/>
      <c r="AH522" s="79"/>
      <c r="AI522" s="1"/>
      <c r="AJ522" s="79"/>
      <c r="AK522" s="1"/>
      <c r="AL522" s="79"/>
      <c r="AM522" s="1"/>
      <c r="AN522" s="79"/>
      <c r="AO522" s="1" t="s">
        <v>4319</v>
      </c>
      <c r="AP522" s="1"/>
      <c r="AQ522" s="1" t="s">
        <v>93</v>
      </c>
      <c r="AR522" s="1">
        <v>1200001</v>
      </c>
      <c r="AS522" s="1" t="s">
        <v>4320</v>
      </c>
      <c r="AT522" s="1" t="s">
        <v>1812</v>
      </c>
      <c r="AU522" s="1">
        <v>1</v>
      </c>
      <c r="AV522" s="1">
        <v>0</v>
      </c>
      <c r="AW522" s="1">
        <v>1</v>
      </c>
      <c r="AX522" s="1">
        <v>0</v>
      </c>
      <c r="AY522" s="1">
        <v>0.54166666666666663</v>
      </c>
      <c r="AZ522" s="1" t="s">
        <v>194</v>
      </c>
      <c r="BA522" s="1">
        <v>11</v>
      </c>
      <c r="BB522" s="1">
        <v>0</v>
      </c>
      <c r="BC522" s="1">
        <v>13</v>
      </c>
      <c r="BD522" s="1">
        <v>0.54166666666666663</v>
      </c>
      <c r="BE522" s="1">
        <v>-32393</v>
      </c>
      <c r="BF522" s="1">
        <v>0.54166666666666663</v>
      </c>
      <c r="BG522" s="1">
        <v>23</v>
      </c>
      <c r="BH522" s="1" t="s">
        <v>600</v>
      </c>
      <c r="BI522" s="1" t="b">
        <v>1</v>
      </c>
      <c r="BJ522" s="1" t="b">
        <v>1</v>
      </c>
      <c r="BK522" s="1">
        <v>-45378.483029745374</v>
      </c>
      <c r="BL522" s="1">
        <v>-32394.458333333332</v>
      </c>
      <c r="BM522" s="1" t="s">
        <v>264</v>
      </c>
      <c r="BN522" s="1"/>
      <c r="BO522" s="1" t="s">
        <v>4321</v>
      </c>
      <c r="BP522" s="1" t="s">
        <v>261</v>
      </c>
    </row>
    <row r="523" spans="1:68" x14ac:dyDescent="0.25">
      <c r="A523" s="1">
        <v>18331</v>
      </c>
      <c r="B523" s="1">
        <v>52972403</v>
      </c>
      <c r="C523" s="1" t="s">
        <v>65</v>
      </c>
      <c r="D523" s="1" t="s">
        <v>1291</v>
      </c>
      <c r="E523" s="1">
        <v>80761207</v>
      </c>
      <c r="F523" s="1" t="s">
        <v>173</v>
      </c>
      <c r="G523" s="1">
        <v>1200001</v>
      </c>
      <c r="H523" s="1" t="s">
        <v>110</v>
      </c>
      <c r="I523" s="1" t="s">
        <v>259</v>
      </c>
      <c r="J523" s="1" t="s">
        <v>948</v>
      </c>
      <c r="K523" s="2">
        <v>45378.483067129629</v>
      </c>
      <c r="L523" s="1" t="s">
        <v>261</v>
      </c>
      <c r="M523" s="1">
        <v>1</v>
      </c>
      <c r="N523" s="1" t="s">
        <v>70</v>
      </c>
      <c r="O523" s="1" t="s">
        <v>71</v>
      </c>
      <c r="P523" s="1" t="s">
        <v>177</v>
      </c>
      <c r="Q523" s="1" t="s">
        <v>73</v>
      </c>
      <c r="R523" s="1" t="s">
        <v>73</v>
      </c>
      <c r="S523" s="1">
        <v>0</v>
      </c>
      <c r="T523" s="1">
        <v>0</v>
      </c>
      <c r="U523" s="1">
        <v>0</v>
      </c>
      <c r="V523" s="1">
        <v>1300000</v>
      </c>
      <c r="W523" s="1">
        <v>0</v>
      </c>
      <c r="X523" s="1" t="s">
        <v>73</v>
      </c>
      <c r="Y523" s="1" t="s">
        <v>89</v>
      </c>
      <c r="Z523" s="1" t="s">
        <v>4419</v>
      </c>
      <c r="AA523" s="1"/>
      <c r="AB523" s="1" t="s">
        <v>4120</v>
      </c>
      <c r="AC523" s="1"/>
      <c r="AD523" s="1" t="s">
        <v>76</v>
      </c>
      <c r="AE523" s="1" t="s">
        <v>65</v>
      </c>
      <c r="AF523" s="79">
        <v>45378</v>
      </c>
      <c r="AG523" s="1"/>
      <c r="AH523" s="79"/>
      <c r="AI523" s="1"/>
      <c r="AJ523" s="79"/>
      <c r="AK523" s="1"/>
      <c r="AL523" s="79"/>
      <c r="AM523" s="1"/>
      <c r="AN523" s="79"/>
      <c r="AO523" s="1" t="s">
        <v>4322</v>
      </c>
      <c r="AP523" s="1"/>
      <c r="AQ523" s="1" t="s">
        <v>93</v>
      </c>
      <c r="AR523" s="1">
        <v>1200001</v>
      </c>
      <c r="AS523" s="1" t="s">
        <v>4122</v>
      </c>
      <c r="AT523" s="1" t="s">
        <v>1812</v>
      </c>
      <c r="AU523" s="1">
        <v>1</v>
      </c>
      <c r="AV523" s="1">
        <v>0</v>
      </c>
      <c r="AW523" s="1">
        <v>1</v>
      </c>
      <c r="AX523" s="1">
        <v>0</v>
      </c>
      <c r="AY523" s="1">
        <v>0.54166666666666663</v>
      </c>
      <c r="AZ523" s="1" t="s">
        <v>194</v>
      </c>
      <c r="BA523" s="1">
        <v>11</v>
      </c>
      <c r="BB523" s="1">
        <v>0</v>
      </c>
      <c r="BC523" s="1">
        <v>13</v>
      </c>
      <c r="BD523" s="1">
        <v>0.54166666666666663</v>
      </c>
      <c r="BE523" s="1">
        <v>-32393</v>
      </c>
      <c r="BF523" s="1">
        <v>0.54166666666666663</v>
      </c>
      <c r="BG523" s="1">
        <v>23</v>
      </c>
      <c r="BH523" s="1" t="s">
        <v>600</v>
      </c>
      <c r="BI523" s="1" t="b">
        <v>1</v>
      </c>
      <c r="BJ523" s="1" t="b">
        <v>1</v>
      </c>
      <c r="BK523" s="1">
        <v>-45378.483078206016</v>
      </c>
      <c r="BL523" s="1">
        <v>-32394.458333333332</v>
      </c>
      <c r="BM523" s="1" t="s">
        <v>264</v>
      </c>
      <c r="BN523" s="1"/>
      <c r="BO523" s="1" t="s">
        <v>4323</v>
      </c>
      <c r="BP523" s="1" t="s">
        <v>261</v>
      </c>
    </row>
    <row r="524" spans="1:68" x14ac:dyDescent="0.25">
      <c r="A524" s="1">
        <v>18332</v>
      </c>
      <c r="B524" s="1">
        <v>52972403</v>
      </c>
      <c r="C524" s="1" t="s">
        <v>65</v>
      </c>
      <c r="D524" s="1" t="s">
        <v>80</v>
      </c>
      <c r="E524" s="1">
        <v>80761207</v>
      </c>
      <c r="F524" s="1" t="s">
        <v>173</v>
      </c>
      <c r="G524" s="1">
        <v>1200001</v>
      </c>
      <c r="H524" s="1" t="s">
        <v>110</v>
      </c>
      <c r="I524" s="1" t="s">
        <v>259</v>
      </c>
      <c r="J524" s="1" t="s">
        <v>948</v>
      </c>
      <c r="K524" s="2">
        <v>45378.483113425929</v>
      </c>
      <c r="L524" s="1" t="s">
        <v>261</v>
      </c>
      <c r="M524" s="1">
        <v>1</v>
      </c>
      <c r="N524" s="1" t="s">
        <v>70</v>
      </c>
      <c r="O524" s="1" t="s">
        <v>71</v>
      </c>
      <c r="P524" s="1" t="s">
        <v>177</v>
      </c>
      <c r="Q524" s="1" t="s">
        <v>73</v>
      </c>
      <c r="R524" s="1" t="s">
        <v>73</v>
      </c>
      <c r="S524" s="1">
        <v>0</v>
      </c>
      <c r="T524" s="1">
        <v>0</v>
      </c>
      <c r="U524" s="1">
        <v>0</v>
      </c>
      <c r="V524" s="1">
        <v>1300000</v>
      </c>
      <c r="W524" s="1">
        <v>0</v>
      </c>
      <c r="X524" s="1" t="s">
        <v>73</v>
      </c>
      <c r="Y524" s="1" t="s">
        <v>89</v>
      </c>
      <c r="Z524" s="1" t="s">
        <v>4420</v>
      </c>
      <c r="AA524" s="1"/>
      <c r="AB524" s="1" t="s">
        <v>4324</v>
      </c>
      <c r="AC524" s="1"/>
      <c r="AD524" s="1"/>
      <c r="AE524" s="1" t="s">
        <v>65</v>
      </c>
      <c r="AF524" s="79">
        <v>45378</v>
      </c>
      <c r="AG524" s="1" t="s">
        <v>76</v>
      </c>
      <c r="AH524" s="79">
        <v>45383</v>
      </c>
      <c r="AI524" s="1"/>
      <c r="AJ524" s="79"/>
      <c r="AK524" s="1"/>
      <c r="AL524" s="79"/>
      <c r="AM524" s="1" t="s">
        <v>173</v>
      </c>
      <c r="AN524" s="79">
        <v>45384</v>
      </c>
      <c r="AO524" s="1" t="s">
        <v>4325</v>
      </c>
      <c r="AP524" s="1"/>
      <c r="AQ524" s="1" t="s">
        <v>93</v>
      </c>
      <c r="AR524" s="1">
        <v>1200001</v>
      </c>
      <c r="AS524" s="1" t="s">
        <v>4326</v>
      </c>
      <c r="AT524" s="1" t="s">
        <v>85</v>
      </c>
      <c r="AU524" s="1">
        <v>1</v>
      </c>
      <c r="AV524" s="1">
        <v>1</v>
      </c>
      <c r="AW524" s="1">
        <v>0</v>
      </c>
      <c r="AX524" s="1">
        <v>5.1665533101913752</v>
      </c>
      <c r="AY524" s="1">
        <v>2.0833333333333335</v>
      </c>
      <c r="AZ524" s="1" t="s">
        <v>194</v>
      </c>
      <c r="BA524" s="1">
        <v>11</v>
      </c>
      <c r="BB524" s="1">
        <v>13</v>
      </c>
      <c r="BC524" s="1">
        <v>2</v>
      </c>
      <c r="BD524" s="1">
        <v>8.3333333333333329E-2</v>
      </c>
      <c r="BE524" s="1">
        <v>3</v>
      </c>
      <c r="BF524" s="1">
        <v>2.0833333333333335</v>
      </c>
      <c r="BG524" s="1">
        <v>23</v>
      </c>
      <c r="BH524" s="1" t="s">
        <v>600</v>
      </c>
      <c r="BI524" s="1" t="b">
        <v>1</v>
      </c>
      <c r="BJ524" s="1" t="b">
        <v>1</v>
      </c>
      <c r="BK524" s="1">
        <v>6.0803121064818697</v>
      </c>
      <c r="BL524" s="1">
        <v>2.0833333333333335</v>
      </c>
      <c r="BM524" s="1" t="s">
        <v>264</v>
      </c>
      <c r="BN524" s="1"/>
      <c r="BO524" s="1" t="s">
        <v>4327</v>
      </c>
      <c r="BP524" s="1" t="s">
        <v>261</v>
      </c>
    </row>
    <row r="525" spans="1:68" x14ac:dyDescent="0.25">
      <c r="A525" s="1">
        <v>18333</v>
      </c>
      <c r="B525" s="1">
        <v>52972403</v>
      </c>
      <c r="C525" s="1" t="s">
        <v>65</v>
      </c>
      <c r="D525" s="1" t="s">
        <v>80</v>
      </c>
      <c r="E525" s="1">
        <v>80761207</v>
      </c>
      <c r="F525" s="1" t="s">
        <v>173</v>
      </c>
      <c r="G525" s="1">
        <v>1199001</v>
      </c>
      <c r="H525" s="1" t="s">
        <v>110</v>
      </c>
      <c r="I525" s="1" t="s">
        <v>248</v>
      </c>
      <c r="J525" s="1" t="s">
        <v>249</v>
      </c>
      <c r="K525" s="2">
        <v>45378.521134259259</v>
      </c>
      <c r="L525" s="1" t="s">
        <v>516</v>
      </c>
      <c r="M525" s="1">
        <v>1</v>
      </c>
      <c r="N525" s="1" t="s">
        <v>70</v>
      </c>
      <c r="O525" s="1" t="s">
        <v>71</v>
      </c>
      <c r="P525" s="1" t="s">
        <v>177</v>
      </c>
      <c r="Q525" s="1" t="s">
        <v>73</v>
      </c>
      <c r="R525" s="1" t="s">
        <v>73</v>
      </c>
      <c r="S525" s="1">
        <v>0</v>
      </c>
      <c r="T525" s="1">
        <v>0</v>
      </c>
      <c r="U525" s="1">
        <v>0</v>
      </c>
      <c r="V525" s="1">
        <v>1300000</v>
      </c>
      <c r="W525" s="1">
        <v>512000</v>
      </c>
      <c r="X525" s="1" t="s">
        <v>73</v>
      </c>
      <c r="Y525" s="1" t="s">
        <v>89</v>
      </c>
      <c r="Z525" s="1" t="s">
        <v>4421</v>
      </c>
      <c r="AA525" s="1" t="s">
        <v>183</v>
      </c>
      <c r="AB525" s="1" t="s">
        <v>4328</v>
      </c>
      <c r="AC525" s="1"/>
      <c r="AD525" s="1"/>
      <c r="AE525" s="1" t="s">
        <v>65</v>
      </c>
      <c r="AF525" s="79">
        <v>45378</v>
      </c>
      <c r="AG525" s="1" t="s">
        <v>76</v>
      </c>
      <c r="AH525" s="79">
        <v>45383</v>
      </c>
      <c r="AI525" s="1"/>
      <c r="AJ525" s="79"/>
      <c r="AK525" s="1"/>
      <c r="AL525" s="79"/>
      <c r="AM525" s="1" t="s">
        <v>173</v>
      </c>
      <c r="AN525" s="79">
        <v>45384</v>
      </c>
      <c r="AO525" s="1" t="s">
        <v>4329</v>
      </c>
      <c r="AP525" s="1"/>
      <c r="AQ525" s="1" t="s">
        <v>93</v>
      </c>
      <c r="AR525" s="1">
        <v>1199001</v>
      </c>
      <c r="AS525" s="1" t="s">
        <v>4330</v>
      </c>
      <c r="AT525" s="1" t="s">
        <v>85</v>
      </c>
      <c r="AU525" s="1">
        <v>1</v>
      </c>
      <c r="AV525" s="1">
        <v>1</v>
      </c>
      <c r="AW525" s="1">
        <v>0</v>
      </c>
      <c r="AX525" s="1">
        <v>5.1318491898200591</v>
      </c>
      <c r="AY525" s="1">
        <v>2.0416666666666665</v>
      </c>
      <c r="AZ525" s="1" t="s">
        <v>683</v>
      </c>
      <c r="BA525" s="1">
        <v>12</v>
      </c>
      <c r="BB525" s="1">
        <v>13</v>
      </c>
      <c r="BC525" s="1">
        <v>1</v>
      </c>
      <c r="BD525" s="1">
        <v>4.1666666666666664E-2</v>
      </c>
      <c r="BE525" s="1">
        <v>3</v>
      </c>
      <c r="BF525" s="1">
        <v>2.0416666666666665</v>
      </c>
      <c r="BG525" s="1">
        <v>23</v>
      </c>
      <c r="BH525" s="1" t="s">
        <v>600</v>
      </c>
      <c r="BI525" s="1" t="b">
        <v>1</v>
      </c>
      <c r="BJ525" s="1" t="b">
        <v>1</v>
      </c>
      <c r="BK525" s="1">
        <v>6.041700497691636</v>
      </c>
      <c r="BL525" s="1">
        <v>2.0416666666666665</v>
      </c>
      <c r="BM525" s="1" t="s">
        <v>519</v>
      </c>
      <c r="BN525" s="1"/>
      <c r="BO525" s="1" t="s">
        <v>4331</v>
      </c>
      <c r="BP525" s="1" t="s">
        <v>516</v>
      </c>
    </row>
    <row r="526" spans="1:68" x14ac:dyDescent="0.25">
      <c r="A526" s="1">
        <v>18334</v>
      </c>
      <c r="B526" s="1">
        <v>52972403</v>
      </c>
      <c r="C526" s="1" t="s">
        <v>65</v>
      </c>
      <c r="D526" s="1" t="s">
        <v>80</v>
      </c>
      <c r="E526" s="1">
        <v>80761207</v>
      </c>
      <c r="F526" s="1" t="s">
        <v>173</v>
      </c>
      <c r="G526" s="1">
        <v>1199001</v>
      </c>
      <c r="H526" s="1" t="s">
        <v>110</v>
      </c>
      <c r="I526" s="1" t="s">
        <v>248</v>
      </c>
      <c r="J526" s="1" t="s">
        <v>249</v>
      </c>
      <c r="K526" s="2">
        <v>45378.521226851852</v>
      </c>
      <c r="L526" s="1" t="s">
        <v>516</v>
      </c>
      <c r="M526" s="1">
        <v>1</v>
      </c>
      <c r="N526" s="1" t="s">
        <v>70</v>
      </c>
      <c r="O526" s="1" t="s">
        <v>71</v>
      </c>
      <c r="P526" s="1" t="s">
        <v>177</v>
      </c>
      <c r="Q526" s="1" t="s">
        <v>73</v>
      </c>
      <c r="R526" s="1" t="s">
        <v>73</v>
      </c>
      <c r="S526" s="1">
        <v>0</v>
      </c>
      <c r="T526" s="1">
        <v>0</v>
      </c>
      <c r="U526" s="1">
        <v>0</v>
      </c>
      <c r="V526" s="1">
        <v>1300000</v>
      </c>
      <c r="W526" s="1">
        <v>512000</v>
      </c>
      <c r="X526" s="1" t="s">
        <v>73</v>
      </c>
      <c r="Y526" s="1" t="s">
        <v>89</v>
      </c>
      <c r="Z526" s="1" t="s">
        <v>4422</v>
      </c>
      <c r="AA526" s="1" t="s">
        <v>183</v>
      </c>
      <c r="AB526" s="1" t="s">
        <v>4332</v>
      </c>
      <c r="AC526" s="1"/>
      <c r="AD526" s="1"/>
      <c r="AE526" s="1" t="s">
        <v>65</v>
      </c>
      <c r="AF526" s="79">
        <v>45378</v>
      </c>
      <c r="AG526" s="1" t="s">
        <v>76</v>
      </c>
      <c r="AH526" s="79">
        <v>45383</v>
      </c>
      <c r="AI526" s="1"/>
      <c r="AJ526" s="79"/>
      <c r="AK526" s="1"/>
      <c r="AL526" s="79"/>
      <c r="AM526" s="1" t="s">
        <v>173</v>
      </c>
      <c r="AN526" s="79">
        <v>45384</v>
      </c>
      <c r="AO526" s="1" t="s">
        <v>4333</v>
      </c>
      <c r="AP526" s="1"/>
      <c r="AQ526" s="1" t="s">
        <v>93</v>
      </c>
      <c r="AR526" s="1">
        <v>1199001</v>
      </c>
      <c r="AS526" s="1" t="s">
        <v>4334</v>
      </c>
      <c r="AT526" s="1" t="s">
        <v>85</v>
      </c>
      <c r="AU526" s="1">
        <v>1</v>
      </c>
      <c r="AV526" s="1">
        <v>1</v>
      </c>
      <c r="AW526" s="1">
        <v>0</v>
      </c>
      <c r="AX526" s="1">
        <v>5.1329523148160661</v>
      </c>
      <c r="AY526" s="1">
        <v>2.0416666666666665</v>
      </c>
      <c r="AZ526" s="1" t="s">
        <v>683</v>
      </c>
      <c r="BA526" s="1">
        <v>12</v>
      </c>
      <c r="BB526" s="1">
        <v>13</v>
      </c>
      <c r="BC526" s="1">
        <v>1</v>
      </c>
      <c r="BD526" s="1">
        <v>4.1666666666666664E-2</v>
      </c>
      <c r="BE526" s="1">
        <v>3</v>
      </c>
      <c r="BF526" s="1">
        <v>2.0416666666666665</v>
      </c>
      <c r="BG526" s="1">
        <v>23</v>
      </c>
      <c r="BH526" s="1" t="s">
        <v>600</v>
      </c>
      <c r="BI526" s="1" t="b">
        <v>1</v>
      </c>
      <c r="BJ526" s="1" t="b">
        <v>1</v>
      </c>
      <c r="BK526" s="1">
        <v>6.0413676620373735</v>
      </c>
      <c r="BL526" s="1">
        <v>2.0416666666666665</v>
      </c>
      <c r="BM526" s="1" t="s">
        <v>519</v>
      </c>
      <c r="BN526" s="1"/>
      <c r="BO526" s="1" t="s">
        <v>4335</v>
      </c>
      <c r="BP526" s="1" t="s">
        <v>516</v>
      </c>
    </row>
    <row r="527" spans="1:68" x14ac:dyDescent="0.25">
      <c r="A527" s="1">
        <v>18335</v>
      </c>
      <c r="B527" s="1">
        <v>52972403</v>
      </c>
      <c r="C527" s="1" t="s">
        <v>65</v>
      </c>
      <c r="D527" s="1" t="s">
        <v>80</v>
      </c>
      <c r="E527" s="1">
        <v>52272753</v>
      </c>
      <c r="F527" s="1" t="s">
        <v>149</v>
      </c>
      <c r="G527" s="1">
        <v>1060001</v>
      </c>
      <c r="H527" s="1" t="s">
        <v>110</v>
      </c>
      <c r="I527" s="1" t="s">
        <v>133</v>
      </c>
      <c r="J527" s="1" t="s">
        <v>134</v>
      </c>
      <c r="K527" s="2">
        <v>45378.758321759262</v>
      </c>
      <c r="L527" s="1" t="s">
        <v>135</v>
      </c>
      <c r="M527" s="1">
        <v>4</v>
      </c>
      <c r="N527" s="1" t="s">
        <v>70</v>
      </c>
      <c r="O527" s="1" t="s">
        <v>71</v>
      </c>
      <c r="P527" s="1" t="s">
        <v>322</v>
      </c>
      <c r="Q527" s="1" t="s">
        <v>73</v>
      </c>
      <c r="R527" s="1" t="s">
        <v>73</v>
      </c>
      <c r="S527" s="1">
        <v>0</v>
      </c>
      <c r="T527" s="1">
        <v>518100</v>
      </c>
      <c r="U527" s="1">
        <v>0</v>
      </c>
      <c r="V527" s="1">
        <v>2600200</v>
      </c>
      <c r="W527" s="1">
        <v>0</v>
      </c>
      <c r="X527" s="1" t="s">
        <v>73</v>
      </c>
      <c r="Y527" s="1" t="s">
        <v>74</v>
      </c>
      <c r="Z527" s="1" t="s">
        <v>4423</v>
      </c>
      <c r="AA527" s="1" t="s">
        <v>2023</v>
      </c>
      <c r="AB527" s="1" t="s">
        <v>75</v>
      </c>
      <c r="AC527" s="1"/>
      <c r="AD527" s="1"/>
      <c r="AE527" s="1" t="s">
        <v>65</v>
      </c>
      <c r="AF527" s="79">
        <v>45378</v>
      </c>
      <c r="AG527" s="1" t="s">
        <v>76</v>
      </c>
      <c r="AH527" s="79">
        <v>45383</v>
      </c>
      <c r="AI527" s="1" t="s">
        <v>3374</v>
      </c>
      <c r="AJ527" s="79">
        <v>45383</v>
      </c>
      <c r="AK527" s="1"/>
      <c r="AL527" s="79"/>
      <c r="AM527" s="1" t="s">
        <v>149</v>
      </c>
      <c r="AN527" s="79">
        <v>45383</v>
      </c>
      <c r="AO527" s="1" t="s">
        <v>4336</v>
      </c>
      <c r="AP527" s="1"/>
      <c r="AQ527" s="1" t="s">
        <v>1014</v>
      </c>
      <c r="AR527" s="1">
        <v>1060001</v>
      </c>
      <c r="AS527" s="1">
        <v>0</v>
      </c>
      <c r="AT527" s="1" t="s">
        <v>1812</v>
      </c>
      <c r="AU527" s="1">
        <v>4</v>
      </c>
      <c r="AV527" s="1">
        <v>0</v>
      </c>
      <c r="AW527" s="1">
        <v>4</v>
      </c>
      <c r="AX527" s="1">
        <v>4.8978581365736318</v>
      </c>
      <c r="AY527" s="1">
        <v>1.1666666666666667</v>
      </c>
      <c r="AZ527" s="1" t="s">
        <v>921</v>
      </c>
      <c r="BA527" s="1">
        <v>18</v>
      </c>
      <c r="BB527" s="1">
        <v>22</v>
      </c>
      <c r="BC527" s="1">
        <v>4</v>
      </c>
      <c r="BD527" s="1">
        <v>0.16666666666666666</v>
      </c>
      <c r="BE527" s="1">
        <v>2</v>
      </c>
      <c r="BF527" s="1">
        <v>1.1666666666666667</v>
      </c>
      <c r="BG527" s="1">
        <v>23</v>
      </c>
      <c r="BH527" s="1" t="s">
        <v>600</v>
      </c>
      <c r="BI527" s="1" t="b">
        <v>1</v>
      </c>
      <c r="BJ527" s="1" t="b">
        <v>1</v>
      </c>
      <c r="BK527" s="1">
        <v>5.1670226504647871</v>
      </c>
      <c r="BL527" s="1">
        <v>1.1666666666666667</v>
      </c>
      <c r="BM527" s="1" t="s">
        <v>138</v>
      </c>
      <c r="BN527" s="1"/>
      <c r="BO527" s="1" t="s">
        <v>4337</v>
      </c>
      <c r="BP527" s="1" t="s">
        <v>135</v>
      </c>
    </row>
    <row r="528" spans="1:68" x14ac:dyDescent="0.25">
      <c r="A528" s="1">
        <v>18336</v>
      </c>
      <c r="B528" s="1">
        <v>52972403</v>
      </c>
      <c r="C528" s="1" t="s">
        <v>65</v>
      </c>
      <c r="D528" s="1" t="s">
        <v>80</v>
      </c>
      <c r="E528" s="1">
        <v>52272753</v>
      </c>
      <c r="F528" s="1" t="s">
        <v>149</v>
      </c>
      <c r="G528" s="1">
        <v>1060001</v>
      </c>
      <c r="H528" s="1" t="s">
        <v>110</v>
      </c>
      <c r="I528" s="1" t="s">
        <v>133</v>
      </c>
      <c r="J528" s="1" t="s">
        <v>134</v>
      </c>
      <c r="K528" s="2">
        <v>45378.758680555555</v>
      </c>
      <c r="L528" s="1" t="s">
        <v>135</v>
      </c>
      <c r="M528" s="1">
        <v>5</v>
      </c>
      <c r="N528" s="1" t="s">
        <v>70</v>
      </c>
      <c r="O528" s="1" t="s">
        <v>71</v>
      </c>
      <c r="P528" s="1" t="s">
        <v>72</v>
      </c>
      <c r="Q528" s="1" t="s">
        <v>73</v>
      </c>
      <c r="R528" s="1" t="s">
        <v>73</v>
      </c>
      <c r="S528" s="1">
        <v>0</v>
      </c>
      <c r="T528" s="1">
        <v>518100</v>
      </c>
      <c r="U528" s="1">
        <v>0</v>
      </c>
      <c r="V528" s="1">
        <v>2600200</v>
      </c>
      <c r="W528" s="1">
        <v>0</v>
      </c>
      <c r="X528" s="1" t="s">
        <v>73</v>
      </c>
      <c r="Y528" s="1" t="s">
        <v>74</v>
      </c>
      <c r="Z528" s="1" t="s">
        <v>4424</v>
      </c>
      <c r="AA528" s="1" t="s">
        <v>2023</v>
      </c>
      <c r="AB528" s="1" t="s">
        <v>75</v>
      </c>
      <c r="AC528" s="1"/>
      <c r="AD528" s="1"/>
      <c r="AE528" s="1" t="s">
        <v>65</v>
      </c>
      <c r="AF528" s="79">
        <v>45378</v>
      </c>
      <c r="AG528" s="1" t="s">
        <v>76</v>
      </c>
      <c r="AH528" s="79">
        <v>45383</v>
      </c>
      <c r="AI528" s="1" t="s">
        <v>3374</v>
      </c>
      <c r="AJ528" s="79">
        <v>45383</v>
      </c>
      <c r="AK528" s="1"/>
      <c r="AL528" s="79"/>
      <c r="AM528" s="1" t="s">
        <v>149</v>
      </c>
      <c r="AN528" s="79">
        <v>45383</v>
      </c>
      <c r="AO528" s="1" t="s">
        <v>4338</v>
      </c>
      <c r="AP528" s="1"/>
      <c r="AQ528" s="1" t="s">
        <v>1014</v>
      </c>
      <c r="AR528" s="1">
        <v>1060001</v>
      </c>
      <c r="AS528" s="1">
        <v>0</v>
      </c>
      <c r="AT528" s="1" t="s">
        <v>85</v>
      </c>
      <c r="AU528" s="1">
        <v>5</v>
      </c>
      <c r="AV528" s="1">
        <v>2</v>
      </c>
      <c r="AW528" s="1">
        <v>3</v>
      </c>
      <c r="AX528" s="1">
        <v>4.8994947916726233</v>
      </c>
      <c r="AY528" s="1">
        <v>1.125</v>
      </c>
      <c r="AZ528" s="1" t="s">
        <v>921</v>
      </c>
      <c r="BA528" s="1">
        <v>18</v>
      </c>
      <c r="BB528" s="1">
        <v>21</v>
      </c>
      <c r="BC528" s="1">
        <v>3</v>
      </c>
      <c r="BD528" s="1">
        <v>0.125</v>
      </c>
      <c r="BE528" s="1">
        <v>2</v>
      </c>
      <c r="BF528" s="1">
        <v>1.125</v>
      </c>
      <c r="BG528" s="1">
        <v>23</v>
      </c>
      <c r="BH528" s="1" t="s">
        <v>600</v>
      </c>
      <c r="BI528" s="1" t="b">
        <v>1</v>
      </c>
      <c r="BJ528" s="1" t="b">
        <v>1</v>
      </c>
      <c r="BK528" s="1">
        <v>5.15555274306098</v>
      </c>
      <c r="BL528" s="1">
        <v>1.125</v>
      </c>
      <c r="BM528" s="1" t="s">
        <v>138</v>
      </c>
      <c r="BN528" s="1"/>
      <c r="BO528" s="1" t="s">
        <v>4339</v>
      </c>
      <c r="BP528" s="1" t="s">
        <v>135</v>
      </c>
    </row>
    <row r="529" spans="1:68" x14ac:dyDescent="0.25">
      <c r="A529" s="1">
        <v>18337</v>
      </c>
      <c r="B529" s="1">
        <v>52972403</v>
      </c>
      <c r="C529" s="1" t="s">
        <v>65</v>
      </c>
      <c r="D529" s="1" t="s">
        <v>80</v>
      </c>
      <c r="E529" s="1">
        <v>52272753</v>
      </c>
      <c r="F529" s="1" t="s">
        <v>149</v>
      </c>
      <c r="G529" s="1">
        <v>1199001</v>
      </c>
      <c r="H529" s="1" t="s">
        <v>110</v>
      </c>
      <c r="I529" s="1" t="s">
        <v>248</v>
      </c>
      <c r="J529" s="1" t="s">
        <v>249</v>
      </c>
      <c r="K529" s="2">
        <v>45383.707974537036</v>
      </c>
      <c r="L529" s="1" t="s">
        <v>268</v>
      </c>
      <c r="M529" s="1">
        <v>1</v>
      </c>
      <c r="N529" s="1" t="s">
        <v>70</v>
      </c>
      <c r="O529" s="1" t="s">
        <v>71</v>
      </c>
      <c r="P529" s="1" t="s">
        <v>177</v>
      </c>
      <c r="Q529" s="1" t="s">
        <v>73</v>
      </c>
      <c r="R529" s="1" t="s">
        <v>73</v>
      </c>
      <c r="S529" s="1">
        <v>0</v>
      </c>
      <c r="T529" s="1">
        <v>0</v>
      </c>
      <c r="U529" s="1">
        <v>0</v>
      </c>
      <c r="V529" s="1">
        <v>2216000</v>
      </c>
      <c r="W529" s="1">
        <v>0</v>
      </c>
      <c r="X529" s="1" t="s">
        <v>73</v>
      </c>
      <c r="Y529" s="1" t="s">
        <v>74</v>
      </c>
      <c r="Z529" s="1" t="s">
        <v>4425</v>
      </c>
      <c r="AA529" s="1" t="s">
        <v>1416</v>
      </c>
      <c r="AB529" s="1" t="s">
        <v>75</v>
      </c>
      <c r="AC529" s="1"/>
      <c r="AD529" s="1"/>
      <c r="AE529" s="1" t="s">
        <v>65</v>
      </c>
      <c r="AF529" s="79">
        <v>45383</v>
      </c>
      <c r="AG529" s="1" t="s">
        <v>76</v>
      </c>
      <c r="AH529" s="79">
        <v>45384</v>
      </c>
      <c r="AI529" s="1" t="s">
        <v>173</v>
      </c>
      <c r="AJ529" s="79">
        <v>45384</v>
      </c>
      <c r="AK529" s="1"/>
      <c r="AL529" s="79"/>
      <c r="AM529" s="1" t="s">
        <v>173</v>
      </c>
      <c r="AN529" s="79">
        <v>45384</v>
      </c>
      <c r="AO529" s="1" t="s">
        <v>4426</v>
      </c>
      <c r="AP529" s="1"/>
      <c r="AQ529" s="1" t="s">
        <v>1014</v>
      </c>
      <c r="AR529" s="1">
        <v>1199001</v>
      </c>
      <c r="AS529" s="1" t="s">
        <v>4544</v>
      </c>
      <c r="AT529" s="1" t="s">
        <v>1812</v>
      </c>
      <c r="AU529" s="1">
        <v>1</v>
      </c>
      <c r="AV529" s="1">
        <v>0</v>
      </c>
      <c r="AW529" s="1">
        <v>1</v>
      </c>
      <c r="AX529" s="1">
        <v>0.67491539352340624</v>
      </c>
      <c r="AY529" s="1">
        <v>0.875</v>
      </c>
      <c r="AZ529" s="1" t="s">
        <v>683</v>
      </c>
      <c r="BA529" s="1">
        <v>16</v>
      </c>
      <c r="BB529" s="1">
        <v>13</v>
      </c>
      <c r="BC529" s="1">
        <v>21</v>
      </c>
      <c r="BD529" s="1">
        <v>0.875</v>
      </c>
      <c r="BE529" s="1">
        <v>2</v>
      </c>
      <c r="BF529" s="1">
        <v>0.875</v>
      </c>
      <c r="BG529" s="1">
        <v>22</v>
      </c>
      <c r="BH529" s="1" t="s">
        <v>600</v>
      </c>
      <c r="BI529" s="1" t="b">
        <v>1</v>
      </c>
      <c r="BJ529" s="1" t="b">
        <v>1</v>
      </c>
      <c r="BK529" s="1">
        <v>0.85430130787426606</v>
      </c>
      <c r="BL529" s="1">
        <v>0.875</v>
      </c>
      <c r="BM529" s="1" t="s">
        <v>4408</v>
      </c>
      <c r="BN529" s="1"/>
      <c r="BO529" s="1" t="s">
        <v>4427</v>
      </c>
      <c r="BP529" s="1" t="s">
        <v>268</v>
      </c>
    </row>
    <row r="530" spans="1:68" x14ac:dyDescent="0.25">
      <c r="A530" s="1">
        <v>18340</v>
      </c>
      <c r="B530" s="1">
        <v>52972403</v>
      </c>
      <c r="C530" s="1" t="s">
        <v>65</v>
      </c>
      <c r="D530" s="1" t="s">
        <v>80</v>
      </c>
      <c r="E530" s="1">
        <v>51949366</v>
      </c>
      <c r="F530" s="1" t="s">
        <v>3374</v>
      </c>
      <c r="G530" s="1">
        <v>1519001</v>
      </c>
      <c r="H530" s="1" t="s">
        <v>110</v>
      </c>
      <c r="I530" s="1" t="s">
        <v>1203</v>
      </c>
      <c r="J530" s="1" t="s">
        <v>1204</v>
      </c>
      <c r="K530" s="2">
        <v>45384.63013888889</v>
      </c>
      <c r="L530" s="1" t="s">
        <v>436</v>
      </c>
      <c r="M530" s="1">
        <v>1</v>
      </c>
      <c r="N530" s="1" t="s">
        <v>70</v>
      </c>
      <c r="O530" s="1" t="s">
        <v>71</v>
      </c>
      <c r="P530" s="1" t="s">
        <v>72</v>
      </c>
      <c r="Q530" s="1" t="s">
        <v>73</v>
      </c>
      <c r="R530" s="1" t="s">
        <v>73</v>
      </c>
      <c r="S530" s="1">
        <v>0</v>
      </c>
      <c r="T530" s="1">
        <v>280800</v>
      </c>
      <c r="U530" s="1">
        <v>0</v>
      </c>
      <c r="V530" s="1">
        <v>1300000</v>
      </c>
      <c r="W530" s="1">
        <v>0</v>
      </c>
      <c r="X530" s="1" t="s">
        <v>73</v>
      </c>
      <c r="Y530" s="1" t="s">
        <v>89</v>
      </c>
      <c r="Z530" s="1" t="s">
        <v>4428</v>
      </c>
      <c r="AA530" s="1" t="s">
        <v>2023</v>
      </c>
      <c r="AB530" s="1" t="s">
        <v>4429</v>
      </c>
      <c r="AC530" s="1"/>
      <c r="AD530" s="1"/>
      <c r="AE530" s="1" t="s">
        <v>65</v>
      </c>
      <c r="AF530" s="79">
        <v>45384</v>
      </c>
      <c r="AG530" s="1" t="s">
        <v>76</v>
      </c>
      <c r="AH530" s="79">
        <v>45386</v>
      </c>
      <c r="AI530" s="1"/>
      <c r="AJ530" s="79"/>
      <c r="AK530" s="1"/>
      <c r="AL530" s="79"/>
      <c r="AM530" s="1" t="s">
        <v>3374</v>
      </c>
      <c r="AN530" s="79">
        <v>45386</v>
      </c>
      <c r="AO530" s="1" t="s">
        <v>4430</v>
      </c>
      <c r="AP530" s="1"/>
      <c r="AQ530" s="1" t="s">
        <v>93</v>
      </c>
      <c r="AR530" s="1">
        <v>1519001</v>
      </c>
      <c r="AS530" s="1" t="s">
        <v>4431</v>
      </c>
      <c r="AT530" s="1" t="s">
        <v>85</v>
      </c>
      <c r="AU530" s="1">
        <v>1</v>
      </c>
      <c r="AV530" s="1">
        <v>1</v>
      </c>
      <c r="AW530" s="1">
        <v>0</v>
      </c>
      <c r="AX530" s="1">
        <v>1.8379831018537516</v>
      </c>
      <c r="AY530" s="1">
        <v>1.8333333333333335</v>
      </c>
      <c r="AZ530" s="1" t="s">
        <v>437</v>
      </c>
      <c r="BA530" s="1">
        <v>15</v>
      </c>
      <c r="BB530" s="1">
        <v>11</v>
      </c>
      <c r="BC530" s="1">
        <v>20</v>
      </c>
      <c r="BD530" s="1">
        <v>0.83333333333333337</v>
      </c>
      <c r="BE530" s="1">
        <v>3</v>
      </c>
      <c r="BF530" s="1">
        <v>1.8333333333333335</v>
      </c>
      <c r="BG530" s="1">
        <v>21</v>
      </c>
      <c r="BH530" s="1" t="s">
        <v>600</v>
      </c>
      <c r="BI530" s="1" t="b">
        <v>1</v>
      </c>
      <c r="BJ530" s="1" t="b">
        <v>1</v>
      </c>
      <c r="BK530" s="1">
        <v>1.8397983449103776</v>
      </c>
      <c r="BL530" s="1">
        <v>1.8333333333333335</v>
      </c>
      <c r="BM530" s="1" t="s">
        <v>4409</v>
      </c>
      <c r="BN530" s="1"/>
      <c r="BO530" s="1" t="s">
        <v>4432</v>
      </c>
      <c r="BP530" s="1" t="s">
        <v>436</v>
      </c>
    </row>
    <row r="531" spans="1:68" x14ac:dyDescent="0.25">
      <c r="A531" s="1">
        <v>18341</v>
      </c>
      <c r="B531" s="1">
        <v>52972403</v>
      </c>
      <c r="C531" s="1" t="s">
        <v>65</v>
      </c>
      <c r="D531" s="1" t="s">
        <v>1291</v>
      </c>
      <c r="E531" s="1">
        <v>1121861091</v>
      </c>
      <c r="F531" s="1" t="s">
        <v>87</v>
      </c>
      <c r="G531" s="1">
        <v>4665001</v>
      </c>
      <c r="H531" s="1" t="s">
        <v>67</v>
      </c>
      <c r="I531" s="1" t="s">
        <v>223</v>
      </c>
      <c r="J531" s="1" t="s">
        <v>224</v>
      </c>
      <c r="K531" s="2">
        <v>45385.326990740738</v>
      </c>
      <c r="L531" s="1" t="s">
        <v>82</v>
      </c>
      <c r="M531" s="1">
        <v>1</v>
      </c>
      <c r="N531" s="1" t="s">
        <v>70</v>
      </c>
      <c r="O531" s="1" t="s">
        <v>71</v>
      </c>
      <c r="P531" s="1" t="s">
        <v>88</v>
      </c>
      <c r="Q531" s="1" t="s">
        <v>73</v>
      </c>
      <c r="R531" s="1" t="s">
        <v>73</v>
      </c>
      <c r="S531" s="1">
        <v>0</v>
      </c>
      <c r="T531" s="1">
        <v>0</v>
      </c>
      <c r="U531" s="1">
        <v>0</v>
      </c>
      <c r="V531" s="1">
        <v>1300000</v>
      </c>
      <c r="W531" s="1">
        <v>0</v>
      </c>
      <c r="X531" s="1" t="s">
        <v>73</v>
      </c>
      <c r="Y531" s="1" t="s">
        <v>89</v>
      </c>
      <c r="Z531" s="1" t="s">
        <v>1292</v>
      </c>
      <c r="AA531" s="1"/>
      <c r="AB531" s="1" t="s">
        <v>4433</v>
      </c>
      <c r="AC531" s="1"/>
      <c r="AD531" s="1" t="s">
        <v>76</v>
      </c>
      <c r="AE531" s="1" t="s">
        <v>65</v>
      </c>
      <c r="AF531" s="79">
        <v>45385</v>
      </c>
      <c r="AG531" s="1"/>
      <c r="AH531" s="79"/>
      <c r="AI531" s="1"/>
      <c r="AJ531" s="79"/>
      <c r="AK531" s="1"/>
      <c r="AL531" s="79"/>
      <c r="AM531" s="1"/>
      <c r="AN531" s="79"/>
      <c r="AO531" s="1" t="s">
        <v>4434</v>
      </c>
      <c r="AP531" s="1"/>
      <c r="AQ531" s="1" t="s">
        <v>93</v>
      </c>
      <c r="AR531" s="1">
        <v>4665001</v>
      </c>
      <c r="AS531" s="1" t="s">
        <v>4435</v>
      </c>
      <c r="AT531" s="1" t="s">
        <v>1812</v>
      </c>
      <c r="AU531" s="1">
        <v>1</v>
      </c>
      <c r="AV531" s="1">
        <v>0</v>
      </c>
      <c r="AW531" s="1">
        <v>1</v>
      </c>
      <c r="AX531" s="1">
        <v>0</v>
      </c>
      <c r="AY531" s="1">
        <v>0.70833333333333337</v>
      </c>
      <c r="AZ531" s="1" t="s">
        <v>79</v>
      </c>
      <c r="BA531" s="1">
        <v>7</v>
      </c>
      <c r="BB531" s="1">
        <v>0</v>
      </c>
      <c r="BC531" s="1">
        <v>17</v>
      </c>
      <c r="BD531" s="1">
        <v>0.70833333333333337</v>
      </c>
      <c r="BE531" s="1">
        <v>-32396</v>
      </c>
      <c r="BF531" s="1">
        <v>0.70833333333333337</v>
      </c>
      <c r="BG531" s="1">
        <v>20</v>
      </c>
      <c r="BH531" s="1" t="s">
        <v>601</v>
      </c>
      <c r="BI531" s="1" t="b">
        <v>1</v>
      </c>
      <c r="BJ531" s="1" t="b">
        <v>1</v>
      </c>
      <c r="BK531" s="1">
        <v>-45385.327001701386</v>
      </c>
      <c r="BL531" s="1">
        <v>-32397.291666666668</v>
      </c>
      <c r="BM531" s="1" t="s">
        <v>230</v>
      </c>
      <c r="BN531" s="1"/>
      <c r="BO531" s="1" t="s">
        <v>4436</v>
      </c>
      <c r="BP531" s="1" t="s">
        <v>82</v>
      </c>
    </row>
    <row r="532" spans="1:68" x14ac:dyDescent="0.25">
      <c r="A532" s="1">
        <v>18343</v>
      </c>
      <c r="B532" s="1">
        <v>52972403</v>
      </c>
      <c r="C532" s="1" t="s">
        <v>65</v>
      </c>
      <c r="D532" s="1" t="s">
        <v>1291</v>
      </c>
      <c r="E532" s="1">
        <v>80210968</v>
      </c>
      <c r="F532" s="1" t="s">
        <v>241</v>
      </c>
      <c r="G532" s="1">
        <v>8901</v>
      </c>
      <c r="H532" s="1" t="s">
        <v>232</v>
      </c>
      <c r="I532" s="1" t="s">
        <v>232</v>
      </c>
      <c r="J532" s="1" t="s">
        <v>233</v>
      </c>
      <c r="K532" s="2">
        <v>45385.656076388892</v>
      </c>
      <c r="L532" s="1" t="s">
        <v>860</v>
      </c>
      <c r="M532" s="1">
        <v>1</v>
      </c>
      <c r="N532" s="1" t="s">
        <v>1003</v>
      </c>
      <c r="O532" s="1" t="s">
        <v>71</v>
      </c>
      <c r="P532" s="1" t="s">
        <v>88</v>
      </c>
      <c r="Q532" s="1" t="s">
        <v>73</v>
      </c>
      <c r="R532" s="1" t="s">
        <v>73</v>
      </c>
      <c r="S532" s="1">
        <v>0</v>
      </c>
      <c r="T532" s="1">
        <v>0</v>
      </c>
      <c r="U532" s="1">
        <v>0</v>
      </c>
      <c r="V532" s="1">
        <v>1600000</v>
      </c>
      <c r="W532" s="1">
        <v>0</v>
      </c>
      <c r="X532" s="1" t="s">
        <v>73</v>
      </c>
      <c r="Y532" s="1" t="s">
        <v>89</v>
      </c>
      <c r="Z532" s="1" t="s">
        <v>4437</v>
      </c>
      <c r="AA532" s="1" t="s">
        <v>4438</v>
      </c>
      <c r="AB532" s="1" t="s">
        <v>4439</v>
      </c>
      <c r="AC532" s="1"/>
      <c r="AD532" s="1" t="s">
        <v>76</v>
      </c>
      <c r="AE532" s="1" t="s">
        <v>65</v>
      </c>
      <c r="AF532" s="79">
        <v>45385</v>
      </c>
      <c r="AG532" s="1"/>
      <c r="AH532" s="79"/>
      <c r="AI532" s="1"/>
      <c r="AJ532" s="79"/>
      <c r="AK532" s="1"/>
      <c r="AL532" s="79"/>
      <c r="AM532" s="1"/>
      <c r="AN532" s="79"/>
      <c r="AO532" s="1" t="s">
        <v>4440</v>
      </c>
      <c r="AP532" s="1"/>
      <c r="AQ532" s="1" t="s">
        <v>93</v>
      </c>
      <c r="AR532" s="1">
        <v>8901</v>
      </c>
      <c r="AS532" s="1" t="s">
        <v>4441</v>
      </c>
      <c r="AT532" s="1" t="s">
        <v>1812</v>
      </c>
      <c r="AU532" s="1">
        <v>1</v>
      </c>
      <c r="AV532" s="1">
        <v>0</v>
      </c>
      <c r="AW532" s="1">
        <v>1</v>
      </c>
      <c r="AX532" s="1">
        <v>0</v>
      </c>
      <c r="AY532" s="1">
        <v>0.375</v>
      </c>
      <c r="AZ532" s="1" t="s">
        <v>4442</v>
      </c>
      <c r="BA532" s="1">
        <v>15</v>
      </c>
      <c r="BB532" s="1">
        <v>0</v>
      </c>
      <c r="BC532" s="1">
        <v>9</v>
      </c>
      <c r="BD532" s="1">
        <v>0.375</v>
      </c>
      <c r="BE532" s="1">
        <v>-32396</v>
      </c>
      <c r="BF532" s="1">
        <v>0.375</v>
      </c>
      <c r="BG532" s="1">
        <v>20</v>
      </c>
      <c r="BH532" s="1" t="s">
        <v>601</v>
      </c>
      <c r="BI532" s="1" t="b">
        <v>1</v>
      </c>
      <c r="BJ532" s="1" t="b">
        <v>1</v>
      </c>
      <c r="BK532" s="1">
        <v>-45385.656084837959</v>
      </c>
      <c r="BL532" s="1">
        <v>-32397.625</v>
      </c>
      <c r="BM532" s="1" t="s">
        <v>4410</v>
      </c>
      <c r="BN532" s="1"/>
      <c r="BO532" s="1" t="s">
        <v>4443</v>
      </c>
      <c r="BP532" s="1" t="s">
        <v>860</v>
      </c>
    </row>
    <row r="533" spans="1:68" x14ac:dyDescent="0.25">
      <c r="A533" s="1">
        <v>18343</v>
      </c>
      <c r="B533" s="1">
        <v>52972403</v>
      </c>
      <c r="C533" s="1" t="s">
        <v>65</v>
      </c>
      <c r="D533" s="1" t="s">
        <v>1291</v>
      </c>
      <c r="E533" s="1">
        <v>80210968</v>
      </c>
      <c r="F533" s="1" t="s">
        <v>241</v>
      </c>
      <c r="G533" s="1">
        <v>8901</v>
      </c>
      <c r="H533" s="1" t="s">
        <v>67</v>
      </c>
      <c r="I533" s="1" t="s">
        <v>1815</v>
      </c>
      <c r="J533" s="1" t="s">
        <v>233</v>
      </c>
      <c r="K533" s="2">
        <v>45385.656076388892</v>
      </c>
      <c r="L533" s="1" t="s">
        <v>860</v>
      </c>
      <c r="M533" s="1">
        <v>1</v>
      </c>
      <c r="N533" s="1" t="s">
        <v>1003</v>
      </c>
      <c r="O533" s="1" t="s">
        <v>71</v>
      </c>
      <c r="P533" s="1" t="s">
        <v>88</v>
      </c>
      <c r="Q533" s="1" t="s">
        <v>73</v>
      </c>
      <c r="R533" s="1" t="s">
        <v>73</v>
      </c>
      <c r="S533" s="1">
        <v>0</v>
      </c>
      <c r="T533" s="1">
        <v>0</v>
      </c>
      <c r="U533" s="1">
        <v>0</v>
      </c>
      <c r="V533" s="1">
        <v>1600000</v>
      </c>
      <c r="W533" s="1">
        <v>0</v>
      </c>
      <c r="X533" s="1" t="s">
        <v>73</v>
      </c>
      <c r="Y533" s="1" t="s">
        <v>89</v>
      </c>
      <c r="Z533" s="1" t="s">
        <v>4437</v>
      </c>
      <c r="AA533" s="1" t="s">
        <v>4438</v>
      </c>
      <c r="AB533" s="1" t="s">
        <v>4439</v>
      </c>
      <c r="AC533" s="1"/>
      <c r="AD533" s="1" t="s">
        <v>76</v>
      </c>
      <c r="AE533" s="1" t="s">
        <v>65</v>
      </c>
      <c r="AF533" s="79">
        <v>45385</v>
      </c>
      <c r="AG533" s="1"/>
      <c r="AH533" s="79"/>
      <c r="AI533" s="1"/>
      <c r="AJ533" s="79"/>
      <c r="AK533" s="1"/>
      <c r="AL533" s="79"/>
      <c r="AM533" s="1"/>
      <c r="AN533" s="79"/>
      <c r="AO533" s="1" t="s">
        <v>4440</v>
      </c>
      <c r="AP533" s="1"/>
      <c r="AQ533" s="1" t="s">
        <v>93</v>
      </c>
      <c r="AR533" s="1">
        <v>8901</v>
      </c>
      <c r="AS533" s="1" t="s">
        <v>4441</v>
      </c>
      <c r="AT533" s="1" t="s">
        <v>1812</v>
      </c>
      <c r="AU533" s="1">
        <v>1</v>
      </c>
      <c r="AV533" s="1">
        <v>0</v>
      </c>
      <c r="AW533" s="1">
        <v>1</v>
      </c>
      <c r="AX533" s="1">
        <v>0</v>
      </c>
      <c r="AY533" s="1">
        <v>0.375</v>
      </c>
      <c r="AZ533" s="1" t="s">
        <v>4442</v>
      </c>
      <c r="BA533" s="1">
        <v>15</v>
      </c>
      <c r="BB533" s="1">
        <v>0</v>
      </c>
      <c r="BC533" s="1">
        <v>9</v>
      </c>
      <c r="BD533" s="1">
        <v>0.375</v>
      </c>
      <c r="BE533" s="1">
        <v>-32396</v>
      </c>
      <c r="BF533" s="1">
        <v>0.375</v>
      </c>
      <c r="BG533" s="1">
        <v>20</v>
      </c>
      <c r="BH533" s="1" t="s">
        <v>601</v>
      </c>
      <c r="BI533" s="1" t="b">
        <v>1</v>
      </c>
      <c r="BJ533" s="1" t="b">
        <v>1</v>
      </c>
      <c r="BK533" s="1">
        <v>-45385.656084837959</v>
      </c>
      <c r="BL533" s="1">
        <v>-32397.625</v>
      </c>
      <c r="BM533" s="1" t="s">
        <v>4411</v>
      </c>
      <c r="BN533" s="1"/>
      <c r="BO533" s="1" t="s">
        <v>4443</v>
      </c>
      <c r="BP533" s="1" t="s">
        <v>860</v>
      </c>
    </row>
    <row r="534" spans="1:68" x14ac:dyDescent="0.25">
      <c r="A534" s="1">
        <v>18344</v>
      </c>
      <c r="B534" s="1">
        <v>52972403</v>
      </c>
      <c r="C534" s="1" t="s">
        <v>65</v>
      </c>
      <c r="D534" s="1" t="s">
        <v>1291</v>
      </c>
      <c r="E534" s="1">
        <v>80096369</v>
      </c>
      <c r="F534" s="1" t="s">
        <v>66</v>
      </c>
      <c r="G534" s="1">
        <v>8903</v>
      </c>
      <c r="H534" s="1" t="s">
        <v>67</v>
      </c>
      <c r="I534" s="1" t="s">
        <v>1001</v>
      </c>
      <c r="J534" s="1" t="s">
        <v>1002</v>
      </c>
      <c r="K534" s="2">
        <v>45385.656122685185</v>
      </c>
      <c r="L534" s="1" t="s">
        <v>860</v>
      </c>
      <c r="M534" s="1">
        <v>1</v>
      </c>
      <c r="N534" s="1" t="s">
        <v>1003</v>
      </c>
      <c r="O534" s="1" t="s">
        <v>71</v>
      </c>
      <c r="P534" s="1" t="s">
        <v>88</v>
      </c>
      <c r="Q534" s="1" t="s">
        <v>73</v>
      </c>
      <c r="R534" s="1" t="s">
        <v>73</v>
      </c>
      <c r="S534" s="1">
        <v>0</v>
      </c>
      <c r="T534" s="1">
        <v>0</v>
      </c>
      <c r="U534" s="1">
        <v>0</v>
      </c>
      <c r="V534" s="1">
        <v>2000031</v>
      </c>
      <c r="W534" s="1">
        <v>0</v>
      </c>
      <c r="X534" s="1" t="s">
        <v>73</v>
      </c>
      <c r="Y534" s="1" t="s">
        <v>89</v>
      </c>
      <c r="Z534" s="1" t="s">
        <v>4437</v>
      </c>
      <c r="AA534" s="1" t="s">
        <v>4438</v>
      </c>
      <c r="AB534" s="1" t="s">
        <v>4444</v>
      </c>
      <c r="AC534" s="1"/>
      <c r="AD534" s="1" t="s">
        <v>76</v>
      </c>
      <c r="AE534" s="1" t="s">
        <v>65</v>
      </c>
      <c r="AF534" s="79">
        <v>45385</v>
      </c>
      <c r="AG534" s="1"/>
      <c r="AH534" s="79"/>
      <c r="AI534" s="1"/>
      <c r="AJ534" s="79"/>
      <c r="AK534" s="1"/>
      <c r="AL534" s="79"/>
      <c r="AM534" s="1"/>
      <c r="AN534" s="79"/>
      <c r="AO534" s="1" t="s">
        <v>4445</v>
      </c>
      <c r="AP534" s="1"/>
      <c r="AQ534" s="1" t="s">
        <v>93</v>
      </c>
      <c r="AR534" s="1">
        <v>8903</v>
      </c>
      <c r="AS534" s="1" t="s">
        <v>4446</v>
      </c>
      <c r="AT534" s="1" t="s">
        <v>1812</v>
      </c>
      <c r="AU534" s="1">
        <v>1</v>
      </c>
      <c r="AV534" s="1">
        <v>0</v>
      </c>
      <c r="AW534" s="1">
        <v>1</v>
      </c>
      <c r="AX534" s="1">
        <v>0</v>
      </c>
      <c r="AY534" s="1">
        <v>0.375</v>
      </c>
      <c r="AZ534" s="1" t="s">
        <v>4442</v>
      </c>
      <c r="BA534" s="1">
        <v>15</v>
      </c>
      <c r="BB534" s="1">
        <v>0</v>
      </c>
      <c r="BC534" s="1">
        <v>9</v>
      </c>
      <c r="BD534" s="1">
        <v>0.375</v>
      </c>
      <c r="BE534" s="1">
        <v>-32396</v>
      </c>
      <c r="BF534" s="1">
        <v>0.375</v>
      </c>
      <c r="BG534" s="1">
        <v>20</v>
      </c>
      <c r="BH534" s="1" t="s">
        <v>601</v>
      </c>
      <c r="BI534" s="1" t="b">
        <v>1</v>
      </c>
      <c r="BJ534" s="1" t="b">
        <v>1</v>
      </c>
      <c r="BK534" s="1">
        <v>-45385.656123113426</v>
      </c>
      <c r="BL534" s="1">
        <v>-32397.625</v>
      </c>
      <c r="BM534" s="1" t="s">
        <v>4412</v>
      </c>
      <c r="BN534" s="1"/>
      <c r="BO534" s="1" t="s">
        <v>4447</v>
      </c>
      <c r="BP534" s="1" t="s">
        <v>860</v>
      </c>
    </row>
    <row r="535" spans="1:68" x14ac:dyDescent="0.25">
      <c r="A535" s="1">
        <v>18345</v>
      </c>
      <c r="B535" s="1">
        <v>52972403</v>
      </c>
      <c r="C535" s="1" t="s">
        <v>65</v>
      </c>
      <c r="D535" s="1" t="s">
        <v>80</v>
      </c>
      <c r="E535" s="1">
        <v>80761207</v>
      </c>
      <c r="F535" s="1" t="s">
        <v>173</v>
      </c>
      <c r="G535" s="1">
        <v>1196001</v>
      </c>
      <c r="H535" s="1" t="s">
        <v>110</v>
      </c>
      <c r="I535" s="1" t="s">
        <v>174</v>
      </c>
      <c r="J535" s="1" t="s">
        <v>175</v>
      </c>
      <c r="K535" s="2">
        <v>45385.690682870372</v>
      </c>
      <c r="L535" s="1" t="s">
        <v>176</v>
      </c>
      <c r="M535" s="1">
        <v>1</v>
      </c>
      <c r="N535" s="1" t="s">
        <v>70</v>
      </c>
      <c r="O535" s="1" t="s">
        <v>71</v>
      </c>
      <c r="P535" s="1" t="s">
        <v>177</v>
      </c>
      <c r="Q535" s="1" t="s">
        <v>73</v>
      </c>
      <c r="R535" s="1" t="s">
        <v>73</v>
      </c>
      <c r="S535" s="1">
        <v>0</v>
      </c>
      <c r="T535" s="1">
        <v>0</v>
      </c>
      <c r="U535" s="1">
        <v>0</v>
      </c>
      <c r="V535" s="1">
        <v>1300000</v>
      </c>
      <c r="W535" s="1">
        <v>0</v>
      </c>
      <c r="X535" s="1" t="s">
        <v>73</v>
      </c>
      <c r="Y535" s="1" t="s">
        <v>89</v>
      </c>
      <c r="Z535" s="1" t="s">
        <v>4538</v>
      </c>
      <c r="AA535" s="1"/>
      <c r="AB535" s="1" t="s">
        <v>4448</v>
      </c>
      <c r="AC535" s="1"/>
      <c r="AD535" s="1"/>
      <c r="AE535" s="1" t="s">
        <v>65</v>
      </c>
      <c r="AF535" s="79">
        <v>45385</v>
      </c>
      <c r="AG535" s="1" t="s">
        <v>76</v>
      </c>
      <c r="AH535" s="79">
        <v>45386</v>
      </c>
      <c r="AI535" s="1"/>
      <c r="AJ535" s="79"/>
      <c r="AK535" s="1"/>
      <c r="AL535" s="79"/>
      <c r="AM535" s="1" t="s">
        <v>173</v>
      </c>
      <c r="AN535" s="79">
        <v>45387</v>
      </c>
      <c r="AO535" s="1" t="s">
        <v>4449</v>
      </c>
      <c r="AP535" s="1"/>
      <c r="AQ535" s="1" t="s">
        <v>93</v>
      </c>
      <c r="AR535" s="1">
        <v>1196001</v>
      </c>
      <c r="AS535" s="1" t="s">
        <v>4450</v>
      </c>
      <c r="AT535" s="1" t="s">
        <v>85</v>
      </c>
      <c r="AU535" s="1">
        <v>1</v>
      </c>
      <c r="AV535" s="1">
        <v>1</v>
      </c>
      <c r="AW535" s="1">
        <v>0</v>
      </c>
      <c r="AX535" s="1">
        <v>0.79381168981490191</v>
      </c>
      <c r="AY535" s="1">
        <v>1.9583333333333335</v>
      </c>
      <c r="AZ535" s="1" t="s">
        <v>194</v>
      </c>
      <c r="BA535" s="1">
        <v>16</v>
      </c>
      <c r="BB535" s="1">
        <v>15</v>
      </c>
      <c r="BC535" s="1">
        <v>23</v>
      </c>
      <c r="BD535" s="1">
        <v>0.95833333333333337</v>
      </c>
      <c r="BE535" s="1">
        <v>3</v>
      </c>
      <c r="BF535" s="1">
        <v>1.9583333333333335</v>
      </c>
      <c r="BG535" s="1">
        <v>20</v>
      </c>
      <c r="BH535" s="1" t="s">
        <v>601</v>
      </c>
      <c r="BI535" s="1" t="b">
        <v>1</v>
      </c>
      <c r="BJ535" s="1" t="b">
        <v>1</v>
      </c>
      <c r="BK535" s="1">
        <v>1.9371305555541767</v>
      </c>
      <c r="BL535" s="1">
        <v>1.9583333333333335</v>
      </c>
      <c r="BM535" s="1" t="s">
        <v>179</v>
      </c>
      <c r="BN535" s="1"/>
      <c r="BO535" s="1" t="s">
        <v>4451</v>
      </c>
      <c r="BP535" s="1" t="s">
        <v>176</v>
      </c>
    </row>
    <row r="536" spans="1:68" x14ac:dyDescent="0.25">
      <c r="A536" s="1">
        <v>18347</v>
      </c>
      <c r="B536" s="1">
        <v>52972403</v>
      </c>
      <c r="C536" s="1" t="s">
        <v>65</v>
      </c>
      <c r="D536" s="1" t="s">
        <v>1291</v>
      </c>
      <c r="E536" s="1">
        <v>80210968</v>
      </c>
      <c r="F536" s="1" t="s">
        <v>241</v>
      </c>
      <c r="G536" s="1">
        <v>8901</v>
      </c>
      <c r="H536" s="1" t="s">
        <v>232</v>
      </c>
      <c r="I536" s="1" t="s">
        <v>232</v>
      </c>
      <c r="J536" s="1" t="s">
        <v>233</v>
      </c>
      <c r="K536" s="2">
        <v>45390.357418981483</v>
      </c>
      <c r="L536" s="1" t="s">
        <v>860</v>
      </c>
      <c r="M536" s="1">
        <v>1</v>
      </c>
      <c r="N536" s="1" t="s">
        <v>70</v>
      </c>
      <c r="O536" s="1" t="s">
        <v>71</v>
      </c>
      <c r="P536" s="1" t="s">
        <v>88</v>
      </c>
      <c r="Q536" s="1" t="s">
        <v>73</v>
      </c>
      <c r="R536" s="1" t="s">
        <v>73</v>
      </c>
      <c r="S536" s="1">
        <v>0</v>
      </c>
      <c r="T536" s="1">
        <v>0</v>
      </c>
      <c r="U536" s="1">
        <v>0</v>
      </c>
      <c r="V536" s="1">
        <v>2182000</v>
      </c>
      <c r="W536" s="1">
        <v>0</v>
      </c>
      <c r="X536" s="1" t="s">
        <v>73</v>
      </c>
      <c r="Y536" s="1" t="s">
        <v>89</v>
      </c>
      <c r="Z536" s="1" t="s">
        <v>4860</v>
      </c>
      <c r="AA536" s="1" t="s">
        <v>4438</v>
      </c>
      <c r="AB536" s="1" t="s">
        <v>4439</v>
      </c>
      <c r="AC536" s="1"/>
      <c r="AD536" s="1" t="s">
        <v>65</v>
      </c>
      <c r="AE536" s="1" t="s">
        <v>65</v>
      </c>
      <c r="AF536" s="79">
        <v>45390</v>
      </c>
      <c r="AG536" s="1" t="s">
        <v>76</v>
      </c>
      <c r="AH536" s="79">
        <v>45392</v>
      </c>
      <c r="AI536" s="1"/>
      <c r="AJ536" s="79"/>
      <c r="AK536" s="1"/>
      <c r="AL536" s="79"/>
      <c r="AM536" s="1"/>
      <c r="AN536" s="79"/>
      <c r="AO536" s="1" t="s">
        <v>4539</v>
      </c>
      <c r="AP536" s="1"/>
      <c r="AQ536" s="1" t="s">
        <v>93</v>
      </c>
      <c r="AR536" s="1">
        <v>8901</v>
      </c>
      <c r="AS536" s="1" t="s">
        <v>4441</v>
      </c>
      <c r="AT536" s="1" t="s">
        <v>1812</v>
      </c>
      <c r="AU536" s="1">
        <v>1</v>
      </c>
      <c r="AV536" s="1">
        <v>0</v>
      </c>
      <c r="AW536" s="1">
        <v>1</v>
      </c>
      <c r="AX536" s="1">
        <v>2.0885767824074719</v>
      </c>
      <c r="AY536" s="1">
        <v>0.66666666666666663</v>
      </c>
      <c r="AZ536" s="1" t="s">
        <v>4442</v>
      </c>
      <c r="BA536" s="1">
        <v>8</v>
      </c>
      <c r="BB536" s="1">
        <v>0</v>
      </c>
      <c r="BC536" s="1">
        <v>16</v>
      </c>
      <c r="BD536" s="1">
        <v>0.66666666666666663</v>
      </c>
      <c r="BE536" s="1">
        <v>-32399</v>
      </c>
      <c r="BF536" s="1">
        <v>0.66666666666666663</v>
      </c>
      <c r="BG536" s="1">
        <v>17</v>
      </c>
      <c r="BH536" s="1" t="s">
        <v>601</v>
      </c>
      <c r="BI536" s="1" t="b">
        <v>1</v>
      </c>
      <c r="BJ536" s="1" t="b">
        <v>1</v>
      </c>
      <c r="BK536" s="1">
        <v>-45390.35742133102</v>
      </c>
      <c r="BL536" s="1">
        <v>-32400.333333333332</v>
      </c>
      <c r="BM536" s="1" t="s">
        <v>4410</v>
      </c>
      <c r="BN536" s="1"/>
      <c r="BO536" s="1" t="s">
        <v>4545</v>
      </c>
      <c r="BP536" s="1" t="s">
        <v>860</v>
      </c>
    </row>
    <row r="537" spans="1:68" x14ac:dyDescent="0.25">
      <c r="A537" s="1">
        <v>18347</v>
      </c>
      <c r="B537" s="1">
        <v>52972403</v>
      </c>
      <c r="C537" s="1" t="s">
        <v>65</v>
      </c>
      <c r="D537" s="1" t="s">
        <v>1291</v>
      </c>
      <c r="E537" s="1">
        <v>80210968</v>
      </c>
      <c r="F537" s="1" t="s">
        <v>241</v>
      </c>
      <c r="G537" s="1">
        <v>8901</v>
      </c>
      <c r="H537" s="1" t="s">
        <v>67</v>
      </c>
      <c r="I537" s="1" t="s">
        <v>1815</v>
      </c>
      <c r="J537" s="1" t="s">
        <v>233</v>
      </c>
      <c r="K537" s="2">
        <v>45390.357418981483</v>
      </c>
      <c r="L537" s="1" t="s">
        <v>860</v>
      </c>
      <c r="M537" s="1">
        <v>1</v>
      </c>
      <c r="N537" s="1" t="s">
        <v>70</v>
      </c>
      <c r="O537" s="1" t="s">
        <v>71</v>
      </c>
      <c r="P537" s="1" t="s">
        <v>88</v>
      </c>
      <c r="Q537" s="1" t="s">
        <v>73</v>
      </c>
      <c r="R537" s="1" t="s">
        <v>73</v>
      </c>
      <c r="S537" s="1">
        <v>0</v>
      </c>
      <c r="T537" s="1">
        <v>0</v>
      </c>
      <c r="U537" s="1">
        <v>0</v>
      </c>
      <c r="V537" s="1">
        <v>2182000</v>
      </c>
      <c r="W537" s="1">
        <v>0</v>
      </c>
      <c r="X537" s="1" t="s">
        <v>73</v>
      </c>
      <c r="Y537" s="1" t="s">
        <v>89</v>
      </c>
      <c r="Z537" s="1" t="s">
        <v>4860</v>
      </c>
      <c r="AA537" s="1" t="s">
        <v>4438</v>
      </c>
      <c r="AB537" s="1" t="s">
        <v>4439</v>
      </c>
      <c r="AC537" s="1"/>
      <c r="AD537" s="1" t="s">
        <v>65</v>
      </c>
      <c r="AE537" s="1" t="s">
        <v>65</v>
      </c>
      <c r="AF537" s="79">
        <v>45390</v>
      </c>
      <c r="AG537" s="1" t="s">
        <v>76</v>
      </c>
      <c r="AH537" s="79">
        <v>45392</v>
      </c>
      <c r="AI537" s="1"/>
      <c r="AJ537" s="79"/>
      <c r="AK537" s="1"/>
      <c r="AL537" s="79"/>
      <c r="AM537" s="1"/>
      <c r="AN537" s="79"/>
      <c r="AO537" s="1" t="s">
        <v>4539</v>
      </c>
      <c r="AP537" s="1"/>
      <c r="AQ537" s="1" t="s">
        <v>93</v>
      </c>
      <c r="AR537" s="1">
        <v>8901</v>
      </c>
      <c r="AS537" s="1" t="s">
        <v>4441</v>
      </c>
      <c r="AT537" s="1" t="s">
        <v>1812</v>
      </c>
      <c r="AU537" s="1">
        <v>1</v>
      </c>
      <c r="AV537" s="1">
        <v>0</v>
      </c>
      <c r="AW537" s="1">
        <v>1</v>
      </c>
      <c r="AX537" s="1">
        <v>2.0885767824074719</v>
      </c>
      <c r="AY537" s="1">
        <v>0.66666666666666663</v>
      </c>
      <c r="AZ537" s="1" t="s">
        <v>4442</v>
      </c>
      <c r="BA537" s="1">
        <v>8</v>
      </c>
      <c r="BB537" s="1">
        <v>0</v>
      </c>
      <c r="BC537" s="1">
        <v>16</v>
      </c>
      <c r="BD537" s="1">
        <v>0.66666666666666663</v>
      </c>
      <c r="BE537" s="1">
        <v>-32399</v>
      </c>
      <c r="BF537" s="1">
        <v>0.66666666666666663</v>
      </c>
      <c r="BG537" s="1">
        <v>17</v>
      </c>
      <c r="BH537" s="1" t="s">
        <v>601</v>
      </c>
      <c r="BI537" s="1" t="b">
        <v>1</v>
      </c>
      <c r="BJ537" s="1" t="b">
        <v>1</v>
      </c>
      <c r="BK537" s="1">
        <v>-45390.35742133102</v>
      </c>
      <c r="BL537" s="1">
        <v>-32400.333333333332</v>
      </c>
      <c r="BM537" s="1" t="s">
        <v>4411</v>
      </c>
      <c r="BN537" s="1"/>
      <c r="BO537" s="1" t="s">
        <v>4545</v>
      </c>
      <c r="BP537" s="1" t="s">
        <v>860</v>
      </c>
    </row>
    <row r="538" spans="1:68" x14ac:dyDescent="0.25">
      <c r="A538" s="1">
        <v>18348</v>
      </c>
      <c r="B538" s="1">
        <v>52972403</v>
      </c>
      <c r="C538" s="1" t="s">
        <v>65</v>
      </c>
      <c r="D538" s="1" t="s">
        <v>80</v>
      </c>
      <c r="E538" s="1">
        <v>80096369</v>
      </c>
      <c r="F538" s="1" t="s">
        <v>66</v>
      </c>
      <c r="G538" s="1">
        <v>8903</v>
      </c>
      <c r="H538" s="1" t="s">
        <v>67</v>
      </c>
      <c r="I538" s="1" t="s">
        <v>1001</v>
      </c>
      <c r="J538" s="1" t="s">
        <v>1002</v>
      </c>
      <c r="K538" s="2">
        <v>45390.357581018521</v>
      </c>
      <c r="L538" s="1" t="s">
        <v>860</v>
      </c>
      <c r="M538" s="1">
        <v>1</v>
      </c>
      <c r="N538" s="1" t="s">
        <v>70</v>
      </c>
      <c r="O538" s="1" t="s">
        <v>71</v>
      </c>
      <c r="P538" s="1" t="s">
        <v>88</v>
      </c>
      <c r="Q538" s="1" t="s">
        <v>73</v>
      </c>
      <c r="R538" s="1" t="s">
        <v>73</v>
      </c>
      <c r="S538" s="1">
        <v>0</v>
      </c>
      <c r="T538" s="1">
        <v>0</v>
      </c>
      <c r="U538" s="1">
        <v>0</v>
      </c>
      <c r="V538" s="1">
        <v>2000031</v>
      </c>
      <c r="W538" s="1">
        <v>0</v>
      </c>
      <c r="X538" s="1" t="s">
        <v>73</v>
      </c>
      <c r="Y538" s="1" t="s">
        <v>89</v>
      </c>
      <c r="Z538" s="1" t="s">
        <v>4540</v>
      </c>
      <c r="AA538" s="1" t="s">
        <v>4438</v>
      </c>
      <c r="AB538" s="1" t="s">
        <v>4444</v>
      </c>
      <c r="AC538" s="1"/>
      <c r="AD538" s="1"/>
      <c r="AE538" s="1" t="s">
        <v>65</v>
      </c>
      <c r="AF538" s="79">
        <v>45390</v>
      </c>
      <c r="AG538" s="1" t="s">
        <v>76</v>
      </c>
      <c r="AH538" s="79">
        <v>45392</v>
      </c>
      <c r="AI538" s="1"/>
      <c r="AJ538" s="79"/>
      <c r="AK538" s="1"/>
      <c r="AL538" s="79"/>
      <c r="AM538" s="1" t="s">
        <v>66</v>
      </c>
      <c r="AN538" s="79">
        <v>45399</v>
      </c>
      <c r="AO538" s="1" t="s">
        <v>4541</v>
      </c>
      <c r="AP538" s="1"/>
      <c r="AQ538" s="1" t="s">
        <v>93</v>
      </c>
      <c r="AR538" s="1">
        <v>8903</v>
      </c>
      <c r="AS538" s="1" t="s">
        <v>4446</v>
      </c>
      <c r="AT538" s="1" t="s">
        <v>85</v>
      </c>
      <c r="AU538" s="1">
        <v>1</v>
      </c>
      <c r="AV538" s="1">
        <v>1</v>
      </c>
      <c r="AW538" s="1">
        <v>0</v>
      </c>
      <c r="AX538" s="1">
        <v>2.089480405098584</v>
      </c>
      <c r="AY538" s="1">
        <v>7.291666666666667</v>
      </c>
      <c r="AZ538" s="1" t="s">
        <v>4442</v>
      </c>
      <c r="BA538" s="1">
        <v>8</v>
      </c>
      <c r="BB538" s="1">
        <v>15</v>
      </c>
      <c r="BC538" s="1">
        <v>7</v>
      </c>
      <c r="BD538" s="1">
        <v>0.29166666666666669</v>
      </c>
      <c r="BE538" s="1">
        <v>8</v>
      </c>
      <c r="BF538" s="1">
        <v>7.291666666666667</v>
      </c>
      <c r="BG538" s="1">
        <v>17</v>
      </c>
      <c r="BH538" s="1" t="s">
        <v>601</v>
      </c>
      <c r="BI538" s="1" t="b">
        <v>1</v>
      </c>
      <c r="BJ538" s="1" t="b">
        <v>1</v>
      </c>
      <c r="BK538" s="1">
        <v>9.2903215277838171</v>
      </c>
      <c r="BL538" s="1">
        <v>7.291666666666667</v>
      </c>
      <c r="BM538" s="1" t="s">
        <v>4412</v>
      </c>
      <c r="BN538" s="1"/>
      <c r="BO538" s="1" t="s">
        <v>4546</v>
      </c>
      <c r="BP538" s="1" t="s">
        <v>860</v>
      </c>
    </row>
    <row r="539" spans="1:68" x14ac:dyDescent="0.25">
      <c r="A539" s="1">
        <v>18349</v>
      </c>
      <c r="B539" s="1">
        <v>52972403</v>
      </c>
      <c r="C539" s="1" t="s">
        <v>65</v>
      </c>
      <c r="D539" s="1" t="s">
        <v>1291</v>
      </c>
      <c r="E539" s="1">
        <v>1121861091</v>
      </c>
      <c r="F539" s="1" t="s">
        <v>87</v>
      </c>
      <c r="G539" s="1">
        <v>4665001</v>
      </c>
      <c r="H539" s="1" t="s">
        <v>67</v>
      </c>
      <c r="I539" s="1" t="s">
        <v>223</v>
      </c>
      <c r="J539" s="1" t="s">
        <v>224</v>
      </c>
      <c r="K539" s="2">
        <v>45391.43105324074</v>
      </c>
      <c r="L539" s="1" t="s">
        <v>82</v>
      </c>
      <c r="M539" s="1">
        <v>1</v>
      </c>
      <c r="N539" s="1" t="s">
        <v>70</v>
      </c>
      <c r="O539" s="1" t="s">
        <v>71</v>
      </c>
      <c r="P539" s="1" t="s">
        <v>88</v>
      </c>
      <c r="Q539" s="1" t="s">
        <v>73</v>
      </c>
      <c r="R539" s="1" t="s">
        <v>73</v>
      </c>
      <c r="S539" s="1">
        <v>0</v>
      </c>
      <c r="T539" s="1">
        <v>0</v>
      </c>
      <c r="U539" s="1">
        <v>0</v>
      </c>
      <c r="V539" s="1">
        <v>1300000</v>
      </c>
      <c r="W539" s="1">
        <v>0</v>
      </c>
      <c r="X539" s="1" t="s">
        <v>73</v>
      </c>
      <c r="Y539" s="1" t="s">
        <v>89</v>
      </c>
      <c r="Z539" s="1" t="s">
        <v>1608</v>
      </c>
      <c r="AA539" s="1" t="s">
        <v>4547</v>
      </c>
      <c r="AB539" s="1" t="s">
        <v>4433</v>
      </c>
      <c r="AC539" s="1"/>
      <c r="AD539" s="1" t="s">
        <v>76</v>
      </c>
      <c r="AE539" s="1" t="s">
        <v>65</v>
      </c>
      <c r="AF539" s="79">
        <v>45391</v>
      </c>
      <c r="AG539" s="1"/>
      <c r="AH539" s="79"/>
      <c r="AI539" s="1"/>
      <c r="AJ539" s="79"/>
      <c r="AK539" s="1"/>
      <c r="AL539" s="79"/>
      <c r="AM539" s="1"/>
      <c r="AN539" s="79"/>
      <c r="AO539" s="1" t="s">
        <v>4548</v>
      </c>
      <c r="AP539" s="1"/>
      <c r="AQ539" s="1" t="s">
        <v>93</v>
      </c>
      <c r="AR539" s="1">
        <v>4665001</v>
      </c>
      <c r="AS539" s="1" t="s">
        <v>4435</v>
      </c>
      <c r="AT539" s="1" t="s">
        <v>1812</v>
      </c>
      <c r="AU539" s="1">
        <v>1</v>
      </c>
      <c r="AV539" s="1">
        <v>0</v>
      </c>
      <c r="AW539" s="1">
        <v>1</v>
      </c>
      <c r="AX539" s="1">
        <v>0</v>
      </c>
      <c r="AY539" s="1">
        <v>0.58333333333333337</v>
      </c>
      <c r="AZ539" s="1" t="s">
        <v>79</v>
      </c>
      <c r="BA539" s="1">
        <v>10</v>
      </c>
      <c r="BB539" s="1">
        <v>0</v>
      </c>
      <c r="BC539" s="1">
        <v>14</v>
      </c>
      <c r="BD539" s="1">
        <v>0.58333333333333337</v>
      </c>
      <c r="BE539" s="1">
        <v>-32400</v>
      </c>
      <c r="BF539" s="1">
        <v>0.58333333333333337</v>
      </c>
      <c r="BG539" s="1">
        <v>16</v>
      </c>
      <c r="BH539" s="1" t="s">
        <v>601</v>
      </c>
      <c r="BI539" s="1" t="b">
        <v>1</v>
      </c>
      <c r="BJ539" s="1" t="b">
        <v>1</v>
      </c>
      <c r="BK539" s="1">
        <v>-45391.431056400463</v>
      </c>
      <c r="BL539" s="1">
        <v>-32401.416666666668</v>
      </c>
      <c r="BM539" s="1" t="s">
        <v>230</v>
      </c>
      <c r="BN539" s="1"/>
      <c r="BO539" s="1" t="s">
        <v>4549</v>
      </c>
      <c r="BP539" s="1" t="s">
        <v>82</v>
      </c>
    </row>
    <row r="540" spans="1:68" x14ac:dyDescent="0.25">
      <c r="A540" s="1">
        <v>18353</v>
      </c>
      <c r="B540" s="1">
        <v>52972403</v>
      </c>
      <c r="C540" s="1" t="s">
        <v>65</v>
      </c>
      <c r="D540" s="1" t="s">
        <v>80</v>
      </c>
      <c r="E540" s="1">
        <v>52272753</v>
      </c>
      <c r="F540" s="1" t="s">
        <v>149</v>
      </c>
      <c r="G540" s="1">
        <v>1199001</v>
      </c>
      <c r="H540" s="1" t="s">
        <v>110</v>
      </c>
      <c r="I540" s="1" t="s">
        <v>248</v>
      </c>
      <c r="J540" s="1" t="s">
        <v>249</v>
      </c>
      <c r="K540" s="2">
        <v>45394.476145833331</v>
      </c>
      <c r="L540" s="1" t="s">
        <v>516</v>
      </c>
      <c r="M540" s="1">
        <v>20</v>
      </c>
      <c r="N540" s="1" t="s">
        <v>70</v>
      </c>
      <c r="O540" s="1" t="s">
        <v>71</v>
      </c>
      <c r="P540" s="1" t="s">
        <v>177</v>
      </c>
      <c r="Q540" s="1" t="s">
        <v>73</v>
      </c>
      <c r="R540" s="1" t="s">
        <v>73</v>
      </c>
      <c r="S540" s="1">
        <v>0</v>
      </c>
      <c r="T540" s="1">
        <v>0</v>
      </c>
      <c r="U540" s="1">
        <v>0</v>
      </c>
      <c r="V540" s="1">
        <v>1300000</v>
      </c>
      <c r="W540" s="1">
        <v>512000</v>
      </c>
      <c r="X540" s="1" t="s">
        <v>73</v>
      </c>
      <c r="Y540" s="1" t="s">
        <v>74</v>
      </c>
      <c r="Z540" s="1" t="s">
        <v>4572</v>
      </c>
      <c r="AA540" s="1"/>
      <c r="AB540" s="1" t="s">
        <v>75</v>
      </c>
      <c r="AC540" s="1"/>
      <c r="AD540" s="1"/>
      <c r="AE540" s="1" t="s">
        <v>65</v>
      </c>
      <c r="AF540" s="79">
        <v>45394</v>
      </c>
      <c r="AG540" s="1" t="s">
        <v>76</v>
      </c>
      <c r="AH540" s="79">
        <v>45394</v>
      </c>
      <c r="AI540" s="1" t="s">
        <v>173</v>
      </c>
      <c r="AJ540" s="79">
        <v>45394</v>
      </c>
      <c r="AK540" s="1"/>
      <c r="AL540" s="79"/>
      <c r="AM540" s="1" t="s">
        <v>173</v>
      </c>
      <c r="AN540" s="79">
        <v>45394</v>
      </c>
      <c r="AO540" s="1" t="s">
        <v>4573</v>
      </c>
      <c r="AP540" s="1"/>
      <c r="AQ540" s="1" t="s">
        <v>1014</v>
      </c>
      <c r="AR540" s="1">
        <v>1199001</v>
      </c>
      <c r="AS540" s="1">
        <v>0</v>
      </c>
      <c r="AT540" s="1" t="s">
        <v>85</v>
      </c>
      <c r="AU540" s="1">
        <v>20</v>
      </c>
      <c r="AV540" s="1">
        <v>14</v>
      </c>
      <c r="AW540" s="1">
        <v>6</v>
      </c>
      <c r="AX540" s="1">
        <v>3.5001238422410097E-2</v>
      </c>
      <c r="AY540" s="1">
        <v>4.1666666666666664E-2</v>
      </c>
      <c r="AZ540" s="1" t="s">
        <v>258</v>
      </c>
      <c r="BA540" s="1">
        <v>11</v>
      </c>
      <c r="BB540" s="1">
        <v>12</v>
      </c>
      <c r="BC540" s="1">
        <v>1</v>
      </c>
      <c r="BD540" s="1">
        <v>4.1666666666666664E-2</v>
      </c>
      <c r="BE540" s="1">
        <v>1</v>
      </c>
      <c r="BF540" s="1">
        <v>4.1666666666666664E-2</v>
      </c>
      <c r="BG540" s="1">
        <v>13</v>
      </c>
      <c r="BH540" s="1" t="s">
        <v>601</v>
      </c>
      <c r="BI540" s="1" t="b">
        <v>1</v>
      </c>
      <c r="BJ540" s="1" t="b">
        <v>1</v>
      </c>
      <c r="BK540" s="1">
        <v>6.4988888887455687E-2</v>
      </c>
      <c r="BL540" s="1">
        <v>4.1666666666666664E-2</v>
      </c>
      <c r="BM540" s="1" t="s">
        <v>519</v>
      </c>
      <c r="BN540" s="1"/>
      <c r="BO540" s="1" t="s">
        <v>4678</v>
      </c>
      <c r="BP540" s="1" t="s">
        <v>516</v>
      </c>
    </row>
    <row r="541" spans="1:68" x14ac:dyDescent="0.25">
      <c r="A541" s="1">
        <v>18354</v>
      </c>
      <c r="B541" s="1">
        <v>52972403</v>
      </c>
      <c r="C541" s="1" t="s">
        <v>65</v>
      </c>
      <c r="D541" s="1" t="s">
        <v>80</v>
      </c>
      <c r="E541" s="1">
        <v>52272753</v>
      </c>
      <c r="F541" s="1" t="s">
        <v>149</v>
      </c>
      <c r="G541" s="1">
        <v>1199001</v>
      </c>
      <c r="H541" s="1" t="s">
        <v>110</v>
      </c>
      <c r="I541" s="1" t="s">
        <v>248</v>
      </c>
      <c r="J541" s="1" t="s">
        <v>249</v>
      </c>
      <c r="K541" s="2">
        <v>45394.476238425923</v>
      </c>
      <c r="L541" s="1" t="s">
        <v>684</v>
      </c>
      <c r="M541" s="1">
        <v>20</v>
      </c>
      <c r="N541" s="1" t="s">
        <v>70</v>
      </c>
      <c r="O541" s="1" t="s">
        <v>71</v>
      </c>
      <c r="P541" s="1" t="s">
        <v>177</v>
      </c>
      <c r="Q541" s="1" t="s">
        <v>73</v>
      </c>
      <c r="R541" s="1" t="s">
        <v>73</v>
      </c>
      <c r="S541" s="1">
        <v>0</v>
      </c>
      <c r="T541" s="1">
        <v>0</v>
      </c>
      <c r="U541" s="1">
        <v>0</v>
      </c>
      <c r="V541" s="1">
        <v>1300000</v>
      </c>
      <c r="W541" s="1">
        <v>0</v>
      </c>
      <c r="X541" s="1" t="s">
        <v>73</v>
      </c>
      <c r="Y541" s="1" t="s">
        <v>74</v>
      </c>
      <c r="Z541" s="1" t="s">
        <v>4574</v>
      </c>
      <c r="AA541" s="1"/>
      <c r="AB541" s="1" t="s">
        <v>75</v>
      </c>
      <c r="AC541" s="1"/>
      <c r="AD541" s="1"/>
      <c r="AE541" s="1" t="s">
        <v>65</v>
      </c>
      <c r="AF541" s="79">
        <v>45394</v>
      </c>
      <c r="AG541" s="1" t="s">
        <v>76</v>
      </c>
      <c r="AH541" s="79">
        <v>45394</v>
      </c>
      <c r="AI541" s="1" t="s">
        <v>173</v>
      </c>
      <c r="AJ541" s="79">
        <v>45394</v>
      </c>
      <c r="AK541" s="1"/>
      <c r="AL541" s="79"/>
      <c r="AM541" s="1" t="s">
        <v>173</v>
      </c>
      <c r="AN541" s="79">
        <v>45394</v>
      </c>
      <c r="AO541" s="1" t="s">
        <v>4575</v>
      </c>
      <c r="AP541" s="1"/>
      <c r="AQ541" s="1" t="s">
        <v>1014</v>
      </c>
      <c r="AR541" s="1">
        <v>1199001</v>
      </c>
      <c r="AS541" s="1">
        <v>0</v>
      </c>
      <c r="AT541" s="1" t="s">
        <v>85</v>
      </c>
      <c r="AU541" s="1">
        <v>20</v>
      </c>
      <c r="AV541" s="1">
        <v>19</v>
      </c>
      <c r="AW541" s="1">
        <v>1</v>
      </c>
      <c r="AX541" s="1">
        <v>3.6375185183715075E-2</v>
      </c>
      <c r="AY541" s="1">
        <v>4.1666666666666664E-2</v>
      </c>
      <c r="AZ541" s="1" t="s">
        <v>258</v>
      </c>
      <c r="BA541" s="1">
        <v>11</v>
      </c>
      <c r="BB541" s="1">
        <v>12</v>
      </c>
      <c r="BC541" s="1">
        <v>1</v>
      </c>
      <c r="BD541" s="1">
        <v>4.1666666666666664E-2</v>
      </c>
      <c r="BE541" s="1">
        <v>1</v>
      </c>
      <c r="BF541" s="1">
        <v>4.1666666666666664E-2</v>
      </c>
      <c r="BG541" s="1">
        <v>13</v>
      </c>
      <c r="BH541" s="1" t="s">
        <v>601</v>
      </c>
      <c r="BI541" s="1" t="b">
        <v>1</v>
      </c>
      <c r="BJ541" s="1" t="b">
        <v>1</v>
      </c>
      <c r="BK541" s="1">
        <v>6.4642083329090383E-2</v>
      </c>
      <c r="BL541" s="1">
        <v>4.1666666666666664E-2</v>
      </c>
      <c r="BM541" s="1" t="s">
        <v>688</v>
      </c>
      <c r="BN541" s="1"/>
      <c r="BO541" s="1" t="s">
        <v>4679</v>
      </c>
      <c r="BP541" s="1" t="s">
        <v>684</v>
      </c>
    </row>
    <row r="542" spans="1:68" x14ac:dyDescent="0.25">
      <c r="A542" s="1">
        <v>18355</v>
      </c>
      <c r="B542" s="1">
        <v>52972403</v>
      </c>
      <c r="C542" s="1" t="s">
        <v>65</v>
      </c>
      <c r="D542" s="1" t="s">
        <v>80</v>
      </c>
      <c r="E542" s="1">
        <v>52272753</v>
      </c>
      <c r="F542" s="1" t="s">
        <v>149</v>
      </c>
      <c r="G542" s="1">
        <v>1199001</v>
      </c>
      <c r="H542" s="1" t="s">
        <v>110</v>
      </c>
      <c r="I542" s="1" t="s">
        <v>248</v>
      </c>
      <c r="J542" s="1" t="s">
        <v>249</v>
      </c>
      <c r="K542" s="2">
        <v>45394.476342592592</v>
      </c>
      <c r="L542" s="1" t="s">
        <v>689</v>
      </c>
      <c r="M542" s="1">
        <v>6</v>
      </c>
      <c r="N542" s="1" t="s">
        <v>70</v>
      </c>
      <c r="O542" s="1" t="s">
        <v>71</v>
      </c>
      <c r="P542" s="1" t="s">
        <v>177</v>
      </c>
      <c r="Q542" s="1" t="s">
        <v>73</v>
      </c>
      <c r="R542" s="1" t="s">
        <v>73</v>
      </c>
      <c r="S542" s="1">
        <v>0</v>
      </c>
      <c r="T542" s="1">
        <v>0</v>
      </c>
      <c r="U542" s="1">
        <v>0</v>
      </c>
      <c r="V542" s="1">
        <v>1300000</v>
      </c>
      <c r="W542" s="1">
        <v>320000</v>
      </c>
      <c r="X542" s="1" t="s">
        <v>73</v>
      </c>
      <c r="Y542" s="1" t="s">
        <v>74</v>
      </c>
      <c r="Z542" s="1" t="s">
        <v>4576</v>
      </c>
      <c r="AA542" s="1"/>
      <c r="AB542" s="1" t="s">
        <v>75</v>
      </c>
      <c r="AC542" s="1"/>
      <c r="AD542" s="1"/>
      <c r="AE542" s="1" t="s">
        <v>65</v>
      </c>
      <c r="AF542" s="79">
        <v>45394</v>
      </c>
      <c r="AG542" s="1" t="s">
        <v>76</v>
      </c>
      <c r="AH542" s="79">
        <v>45394</v>
      </c>
      <c r="AI542" s="1" t="s">
        <v>173</v>
      </c>
      <c r="AJ542" s="79">
        <v>45394</v>
      </c>
      <c r="AK542" s="1"/>
      <c r="AL542" s="79"/>
      <c r="AM542" s="1" t="s">
        <v>173</v>
      </c>
      <c r="AN542" s="79">
        <v>45394</v>
      </c>
      <c r="AO542" s="1" t="s">
        <v>4577</v>
      </c>
      <c r="AP542" s="1"/>
      <c r="AQ542" s="1" t="s">
        <v>1014</v>
      </c>
      <c r="AR542" s="1">
        <v>1199001</v>
      </c>
      <c r="AS542" s="1">
        <v>0</v>
      </c>
      <c r="AT542" s="1" t="s">
        <v>85</v>
      </c>
      <c r="AU542" s="1">
        <v>6</v>
      </c>
      <c r="AV542" s="1">
        <v>3</v>
      </c>
      <c r="AW542" s="1">
        <v>3</v>
      </c>
      <c r="AX542" s="1">
        <v>3.7517777775065042E-2</v>
      </c>
      <c r="AY542" s="1">
        <v>4.1666666666666664E-2</v>
      </c>
      <c r="AZ542" s="1" t="s">
        <v>258</v>
      </c>
      <c r="BA542" s="1">
        <v>11</v>
      </c>
      <c r="BB542" s="1">
        <v>12</v>
      </c>
      <c r="BC542" s="1">
        <v>1</v>
      </c>
      <c r="BD542" s="1">
        <v>4.1666666666666664E-2</v>
      </c>
      <c r="BE542" s="1">
        <v>1</v>
      </c>
      <c r="BF542" s="1">
        <v>4.1666666666666664E-2</v>
      </c>
      <c r="BG542" s="1">
        <v>13</v>
      </c>
      <c r="BH542" s="1" t="s">
        <v>601</v>
      </c>
      <c r="BI542" s="1" t="b">
        <v>1</v>
      </c>
      <c r="BJ542" s="1" t="b">
        <v>1</v>
      </c>
      <c r="BK542" s="1">
        <v>6.4338576383306645E-2</v>
      </c>
      <c r="BL542" s="1">
        <v>4.1666666666666664E-2</v>
      </c>
      <c r="BM542" s="1" t="s">
        <v>692</v>
      </c>
      <c r="BN542" s="1"/>
      <c r="BO542" s="1" t="s">
        <v>4680</v>
      </c>
      <c r="BP542" s="1" t="s">
        <v>689</v>
      </c>
    </row>
    <row r="543" spans="1:68" x14ac:dyDescent="0.25">
      <c r="A543" s="1">
        <v>18356</v>
      </c>
      <c r="B543" s="1">
        <v>52972403</v>
      </c>
      <c r="C543" s="1" t="s">
        <v>65</v>
      </c>
      <c r="D543" s="1" t="s">
        <v>80</v>
      </c>
      <c r="E543" s="1">
        <v>52272753</v>
      </c>
      <c r="F543" s="1" t="s">
        <v>149</v>
      </c>
      <c r="G543" s="1">
        <v>1199001</v>
      </c>
      <c r="H543" s="1" t="s">
        <v>110</v>
      </c>
      <c r="I543" s="1" t="s">
        <v>248</v>
      </c>
      <c r="J543" s="1" t="s">
        <v>249</v>
      </c>
      <c r="K543" s="2">
        <v>45394.476493055554</v>
      </c>
      <c r="L543" s="1" t="s">
        <v>693</v>
      </c>
      <c r="M543" s="1">
        <v>20</v>
      </c>
      <c r="N543" s="1" t="s">
        <v>70</v>
      </c>
      <c r="O543" s="1" t="s">
        <v>71</v>
      </c>
      <c r="P543" s="1" t="s">
        <v>177</v>
      </c>
      <c r="Q543" s="1" t="s">
        <v>73</v>
      </c>
      <c r="R543" s="1" t="s">
        <v>73</v>
      </c>
      <c r="S543" s="1">
        <v>0</v>
      </c>
      <c r="T543" s="1">
        <v>0</v>
      </c>
      <c r="U543" s="1">
        <v>0</v>
      </c>
      <c r="V543" s="1">
        <v>1300000</v>
      </c>
      <c r="W543" s="1">
        <v>0</v>
      </c>
      <c r="X543" s="1" t="s">
        <v>73</v>
      </c>
      <c r="Y543" s="1" t="s">
        <v>74</v>
      </c>
      <c r="Z543" s="1" t="s">
        <v>4578</v>
      </c>
      <c r="AA543" s="1"/>
      <c r="AB543" s="1" t="s">
        <v>75</v>
      </c>
      <c r="AC543" s="1"/>
      <c r="AD543" s="1"/>
      <c r="AE543" s="1" t="s">
        <v>65</v>
      </c>
      <c r="AF543" s="79">
        <v>45394</v>
      </c>
      <c r="AG543" s="1" t="s">
        <v>76</v>
      </c>
      <c r="AH543" s="79">
        <v>45394</v>
      </c>
      <c r="AI543" s="1" t="s">
        <v>173</v>
      </c>
      <c r="AJ543" s="79">
        <v>45394</v>
      </c>
      <c r="AK543" s="1"/>
      <c r="AL543" s="79"/>
      <c r="AM543" s="1" t="s">
        <v>173</v>
      </c>
      <c r="AN543" s="79">
        <v>45394</v>
      </c>
      <c r="AO543" s="1" t="s">
        <v>4579</v>
      </c>
      <c r="AP543" s="1"/>
      <c r="AQ543" s="1" t="s">
        <v>1014</v>
      </c>
      <c r="AR543" s="1">
        <v>1199001</v>
      </c>
      <c r="AS543" s="1">
        <v>0</v>
      </c>
      <c r="AT543" s="1" t="s">
        <v>85</v>
      </c>
      <c r="AU543" s="1">
        <v>20</v>
      </c>
      <c r="AV543" s="1">
        <v>20</v>
      </c>
      <c r="AW543" s="1">
        <v>0</v>
      </c>
      <c r="AX543" s="1">
        <v>4.5548344904091209E-2</v>
      </c>
      <c r="AY543" s="1">
        <v>4.1666666666666664E-2</v>
      </c>
      <c r="AZ543" s="1" t="s">
        <v>258</v>
      </c>
      <c r="BA543" s="1">
        <v>11</v>
      </c>
      <c r="BB543" s="1">
        <v>12</v>
      </c>
      <c r="BC543" s="1">
        <v>1</v>
      </c>
      <c r="BD543" s="1">
        <v>4.1666666666666664E-2</v>
      </c>
      <c r="BE543" s="1">
        <v>1</v>
      </c>
      <c r="BF543" s="1">
        <v>4.1666666666666664E-2</v>
      </c>
      <c r="BG543" s="1">
        <v>13</v>
      </c>
      <c r="BH543" s="1" t="s">
        <v>601</v>
      </c>
      <c r="BI543" s="1" t="b">
        <v>1</v>
      </c>
      <c r="BJ543" s="1" t="b">
        <v>1</v>
      </c>
      <c r="BK543" s="1">
        <v>6.3955011573852971E-2</v>
      </c>
      <c r="BL543" s="1">
        <v>4.1666666666666664E-2</v>
      </c>
      <c r="BM543" s="1" t="s">
        <v>696</v>
      </c>
      <c r="BN543" s="1"/>
      <c r="BO543" s="1" t="s">
        <v>4681</v>
      </c>
      <c r="BP543" s="1" t="s">
        <v>693</v>
      </c>
    </row>
    <row r="544" spans="1:68" x14ac:dyDescent="0.25">
      <c r="A544" s="1">
        <v>18357</v>
      </c>
      <c r="B544" s="1">
        <v>52972403</v>
      </c>
      <c r="C544" s="1" t="s">
        <v>65</v>
      </c>
      <c r="D544" s="1" t="s">
        <v>80</v>
      </c>
      <c r="E544" s="1">
        <v>52272753</v>
      </c>
      <c r="F544" s="1" t="s">
        <v>149</v>
      </c>
      <c r="G544" s="1">
        <v>1199001</v>
      </c>
      <c r="H544" s="1" t="s">
        <v>110</v>
      </c>
      <c r="I544" s="1" t="s">
        <v>248</v>
      </c>
      <c r="J544" s="1" t="s">
        <v>249</v>
      </c>
      <c r="K544" s="2">
        <v>45394.476550925923</v>
      </c>
      <c r="L544" s="1" t="s">
        <v>710</v>
      </c>
      <c r="M544" s="1">
        <v>6</v>
      </c>
      <c r="N544" s="1" t="s">
        <v>70</v>
      </c>
      <c r="O544" s="1" t="s">
        <v>71</v>
      </c>
      <c r="P544" s="1" t="s">
        <v>177</v>
      </c>
      <c r="Q544" s="1" t="s">
        <v>73</v>
      </c>
      <c r="R544" s="1" t="s">
        <v>73</v>
      </c>
      <c r="S544" s="1">
        <v>0</v>
      </c>
      <c r="T544" s="1">
        <v>0</v>
      </c>
      <c r="U544" s="1">
        <v>0</v>
      </c>
      <c r="V544" s="1">
        <v>1300000</v>
      </c>
      <c r="W544" s="1">
        <v>110700</v>
      </c>
      <c r="X544" s="1" t="s">
        <v>73</v>
      </c>
      <c r="Y544" s="1" t="s">
        <v>74</v>
      </c>
      <c r="Z544" s="1" t="s">
        <v>4580</v>
      </c>
      <c r="AA544" s="1" t="s">
        <v>1416</v>
      </c>
      <c r="AB544" s="1" t="s">
        <v>75</v>
      </c>
      <c r="AC544" s="1"/>
      <c r="AD544" s="1"/>
      <c r="AE544" s="1" t="s">
        <v>65</v>
      </c>
      <c r="AF544" s="79">
        <v>45394</v>
      </c>
      <c r="AG544" s="1" t="s">
        <v>76</v>
      </c>
      <c r="AH544" s="79">
        <v>45394</v>
      </c>
      <c r="AI544" s="1" t="s">
        <v>173</v>
      </c>
      <c r="AJ544" s="79">
        <v>45394</v>
      </c>
      <c r="AK544" s="1"/>
      <c r="AL544" s="79"/>
      <c r="AM544" s="1" t="s">
        <v>173</v>
      </c>
      <c r="AN544" s="79">
        <v>45394</v>
      </c>
      <c r="AO544" s="1" t="s">
        <v>4581</v>
      </c>
      <c r="AP544" s="1"/>
      <c r="AQ544" s="1" t="s">
        <v>1014</v>
      </c>
      <c r="AR544" s="1">
        <v>1199001</v>
      </c>
      <c r="AS544" s="1">
        <v>0</v>
      </c>
      <c r="AT544" s="1" t="s">
        <v>85</v>
      </c>
      <c r="AU544" s="1">
        <v>6</v>
      </c>
      <c r="AV544" s="1">
        <v>6</v>
      </c>
      <c r="AW544" s="1">
        <v>0</v>
      </c>
      <c r="AX544" s="1">
        <v>4.7788344912987668E-2</v>
      </c>
      <c r="AY544" s="1">
        <v>4.1666666666666664E-2</v>
      </c>
      <c r="AZ544" s="1" t="s">
        <v>258</v>
      </c>
      <c r="BA544" s="1">
        <v>11</v>
      </c>
      <c r="BB544" s="1">
        <v>12</v>
      </c>
      <c r="BC544" s="1">
        <v>1</v>
      </c>
      <c r="BD544" s="1">
        <v>4.1666666666666664E-2</v>
      </c>
      <c r="BE544" s="1">
        <v>1</v>
      </c>
      <c r="BF544" s="1">
        <v>4.1666666666666664E-2</v>
      </c>
      <c r="BG544" s="1">
        <v>13</v>
      </c>
      <c r="BH544" s="1" t="s">
        <v>601</v>
      </c>
      <c r="BI544" s="1" t="b">
        <v>1</v>
      </c>
      <c r="BJ544" s="1" t="b">
        <v>1</v>
      </c>
      <c r="BK544" s="1">
        <v>6.3636261576903053E-2</v>
      </c>
      <c r="BL544" s="1">
        <v>4.1666666666666664E-2</v>
      </c>
      <c r="BM544" s="1" t="s">
        <v>713</v>
      </c>
      <c r="BN544" s="1"/>
      <c r="BO544" s="1" t="s">
        <v>4682</v>
      </c>
      <c r="BP544" s="1" t="s">
        <v>710</v>
      </c>
    </row>
    <row r="545" spans="1:68" x14ac:dyDescent="0.25">
      <c r="A545" s="1">
        <v>18358</v>
      </c>
      <c r="B545" s="1">
        <v>52972403</v>
      </c>
      <c r="C545" s="1" t="s">
        <v>65</v>
      </c>
      <c r="D545" s="1" t="s">
        <v>80</v>
      </c>
      <c r="E545" s="1">
        <v>52272753</v>
      </c>
      <c r="F545" s="1" t="s">
        <v>149</v>
      </c>
      <c r="G545" s="1">
        <v>1199001</v>
      </c>
      <c r="H545" s="1" t="s">
        <v>110</v>
      </c>
      <c r="I545" s="1" t="s">
        <v>248</v>
      </c>
      <c r="J545" s="1" t="s">
        <v>249</v>
      </c>
      <c r="K545" s="2">
        <v>45394.476585648146</v>
      </c>
      <c r="L545" s="1" t="s">
        <v>250</v>
      </c>
      <c r="M545" s="1">
        <v>2</v>
      </c>
      <c r="N545" s="1" t="s">
        <v>70</v>
      </c>
      <c r="O545" s="1" t="s">
        <v>71</v>
      </c>
      <c r="P545" s="1" t="s">
        <v>177</v>
      </c>
      <c r="Q545" s="1" t="s">
        <v>73</v>
      </c>
      <c r="R545" s="1" t="s">
        <v>73</v>
      </c>
      <c r="S545" s="1">
        <v>0</v>
      </c>
      <c r="T545" s="1">
        <v>0</v>
      </c>
      <c r="U545" s="1">
        <v>0</v>
      </c>
      <c r="V545" s="1">
        <v>1300000</v>
      </c>
      <c r="W545" s="1">
        <v>200000</v>
      </c>
      <c r="X545" s="1" t="s">
        <v>73</v>
      </c>
      <c r="Y545" s="1" t="s">
        <v>74</v>
      </c>
      <c r="Z545" s="1" t="s">
        <v>4582</v>
      </c>
      <c r="AA545" s="1"/>
      <c r="AB545" s="1" t="s">
        <v>75</v>
      </c>
      <c r="AC545" s="1"/>
      <c r="AD545" s="1"/>
      <c r="AE545" s="1" t="s">
        <v>65</v>
      </c>
      <c r="AF545" s="79">
        <v>45394</v>
      </c>
      <c r="AG545" s="1" t="s">
        <v>76</v>
      </c>
      <c r="AH545" s="79">
        <v>45394</v>
      </c>
      <c r="AI545" s="1" t="s">
        <v>173</v>
      </c>
      <c r="AJ545" s="79">
        <v>45394</v>
      </c>
      <c r="AK545" s="1"/>
      <c r="AL545" s="79"/>
      <c r="AM545" s="1" t="s">
        <v>173</v>
      </c>
      <c r="AN545" s="79">
        <v>45394</v>
      </c>
      <c r="AO545" s="1" t="s">
        <v>4583</v>
      </c>
      <c r="AP545" s="1"/>
      <c r="AQ545" s="1" t="s">
        <v>1014</v>
      </c>
      <c r="AR545" s="1">
        <v>1199001</v>
      </c>
      <c r="AS545" s="1">
        <v>0</v>
      </c>
      <c r="AT545" s="1" t="s">
        <v>85</v>
      </c>
      <c r="AU545" s="1">
        <v>2</v>
      </c>
      <c r="AV545" s="1">
        <v>2</v>
      </c>
      <c r="AW545" s="1">
        <v>0</v>
      </c>
      <c r="AX545" s="1">
        <v>5.2164965280098841E-2</v>
      </c>
      <c r="AY545" s="1">
        <v>4.1666666666666664E-2</v>
      </c>
      <c r="AZ545" s="1" t="s">
        <v>258</v>
      </c>
      <c r="BA545" s="1">
        <v>11</v>
      </c>
      <c r="BB545" s="1">
        <v>12</v>
      </c>
      <c r="BC545" s="1">
        <v>1</v>
      </c>
      <c r="BD545" s="1">
        <v>4.1666666666666664E-2</v>
      </c>
      <c r="BE545" s="1">
        <v>1</v>
      </c>
      <c r="BF545" s="1">
        <v>4.1666666666666664E-2</v>
      </c>
      <c r="BG545" s="1">
        <v>13</v>
      </c>
      <c r="BH545" s="1" t="s">
        <v>601</v>
      </c>
      <c r="BI545" s="1" t="b">
        <v>1</v>
      </c>
      <c r="BJ545" s="1" t="b">
        <v>1</v>
      </c>
      <c r="BK545" s="1">
        <v>6.3308182870969176E-2</v>
      </c>
      <c r="BL545" s="1">
        <v>4.1666666666666664E-2</v>
      </c>
      <c r="BM545" s="1" t="s">
        <v>257</v>
      </c>
      <c r="BN545" s="1"/>
      <c r="BO545" s="1" t="s">
        <v>4683</v>
      </c>
      <c r="BP545" s="1" t="s">
        <v>250</v>
      </c>
    </row>
    <row r="546" spans="1:68" x14ac:dyDescent="0.25">
      <c r="A546" s="1">
        <v>18359</v>
      </c>
      <c r="B546" s="1">
        <v>52972403</v>
      </c>
      <c r="C546" s="1" t="s">
        <v>65</v>
      </c>
      <c r="D546" s="1" t="s">
        <v>80</v>
      </c>
      <c r="E546" s="1">
        <v>52272753</v>
      </c>
      <c r="F546" s="1" t="s">
        <v>149</v>
      </c>
      <c r="G546" s="1">
        <v>1199001</v>
      </c>
      <c r="H546" s="1" t="s">
        <v>110</v>
      </c>
      <c r="I546" s="1" t="s">
        <v>248</v>
      </c>
      <c r="J546" s="1" t="s">
        <v>249</v>
      </c>
      <c r="K546" s="2">
        <v>45394.476643518516</v>
      </c>
      <c r="L546" s="1" t="s">
        <v>268</v>
      </c>
      <c r="M546" s="1">
        <v>2</v>
      </c>
      <c r="N546" s="1" t="s">
        <v>70</v>
      </c>
      <c r="O546" s="1" t="s">
        <v>71</v>
      </c>
      <c r="P546" s="1" t="s">
        <v>177</v>
      </c>
      <c r="Q546" s="1" t="s">
        <v>73</v>
      </c>
      <c r="R546" s="1" t="s">
        <v>73</v>
      </c>
      <c r="S546" s="1">
        <v>0</v>
      </c>
      <c r="T546" s="1">
        <v>0</v>
      </c>
      <c r="U546" s="1">
        <v>0</v>
      </c>
      <c r="V546" s="1">
        <v>2216000</v>
      </c>
      <c r="W546" s="1">
        <v>0</v>
      </c>
      <c r="X546" s="1" t="s">
        <v>73</v>
      </c>
      <c r="Y546" s="1" t="s">
        <v>74</v>
      </c>
      <c r="Z546" s="1" t="s">
        <v>4584</v>
      </c>
      <c r="AA546" s="1" t="s">
        <v>1416</v>
      </c>
      <c r="AB546" s="1" t="s">
        <v>75</v>
      </c>
      <c r="AC546" s="1"/>
      <c r="AD546" s="1"/>
      <c r="AE546" s="1" t="s">
        <v>65</v>
      </c>
      <c r="AF546" s="79">
        <v>45394</v>
      </c>
      <c r="AG546" s="1" t="s">
        <v>76</v>
      </c>
      <c r="AH546" s="79">
        <v>45394</v>
      </c>
      <c r="AI546" s="1" t="s">
        <v>173</v>
      </c>
      <c r="AJ546" s="79">
        <v>45394</v>
      </c>
      <c r="AK546" s="1"/>
      <c r="AL546" s="79"/>
      <c r="AM546" s="1" t="s">
        <v>173</v>
      </c>
      <c r="AN546" s="79">
        <v>45394</v>
      </c>
      <c r="AO546" s="1" t="s">
        <v>4585</v>
      </c>
      <c r="AP546" s="1"/>
      <c r="AQ546" s="1" t="s">
        <v>1014</v>
      </c>
      <c r="AR546" s="1">
        <v>1199001</v>
      </c>
      <c r="AS546" s="1">
        <v>0</v>
      </c>
      <c r="AT546" s="1" t="s">
        <v>85</v>
      </c>
      <c r="AU546" s="1">
        <v>2</v>
      </c>
      <c r="AV546" s="1">
        <v>1</v>
      </c>
      <c r="AW546" s="1">
        <v>1</v>
      </c>
      <c r="AX546" s="1">
        <v>5.3075393523613457E-2</v>
      </c>
      <c r="AY546" s="1">
        <v>4.1666666666666664E-2</v>
      </c>
      <c r="AZ546" s="1" t="s">
        <v>258</v>
      </c>
      <c r="BA546" s="1">
        <v>11</v>
      </c>
      <c r="BB546" s="1">
        <v>12</v>
      </c>
      <c r="BC546" s="1">
        <v>1</v>
      </c>
      <c r="BD546" s="1">
        <v>4.1666666666666664E-2</v>
      </c>
      <c r="BE546" s="1">
        <v>1</v>
      </c>
      <c r="BF546" s="1">
        <v>4.1666666666666664E-2</v>
      </c>
      <c r="BG546" s="1">
        <v>13</v>
      </c>
      <c r="BH546" s="1" t="s">
        <v>601</v>
      </c>
      <c r="BI546" s="1" t="b">
        <v>1</v>
      </c>
      <c r="BJ546" s="1" t="b">
        <v>1</v>
      </c>
      <c r="BK546" s="1">
        <v>6.2958530092146248E-2</v>
      </c>
      <c r="BL546" s="1">
        <v>4.1666666666666664E-2</v>
      </c>
      <c r="BM546" s="1" t="s">
        <v>4408</v>
      </c>
      <c r="BN546" s="1"/>
      <c r="BO546" s="1" t="s">
        <v>4684</v>
      </c>
      <c r="BP546" s="1" t="s">
        <v>268</v>
      </c>
    </row>
    <row r="547" spans="1:68" x14ac:dyDescent="0.25">
      <c r="A547" s="1">
        <v>18360</v>
      </c>
      <c r="B547" s="1">
        <v>52972403</v>
      </c>
      <c r="C547" s="1" t="s">
        <v>65</v>
      </c>
      <c r="D547" s="1" t="s">
        <v>80</v>
      </c>
      <c r="E547" s="1">
        <v>52272753</v>
      </c>
      <c r="F547" s="1" t="s">
        <v>149</v>
      </c>
      <c r="G547" s="1">
        <v>1199001</v>
      </c>
      <c r="H547" s="1" t="s">
        <v>110</v>
      </c>
      <c r="I547" s="1" t="s">
        <v>248</v>
      </c>
      <c r="J547" s="1" t="s">
        <v>249</v>
      </c>
      <c r="K547" s="2">
        <v>45397.330289351848</v>
      </c>
      <c r="L547" s="1" t="s">
        <v>4586</v>
      </c>
      <c r="M547" s="1">
        <v>4</v>
      </c>
      <c r="N547" s="1" t="s">
        <v>70</v>
      </c>
      <c r="O547" s="1" t="s">
        <v>71</v>
      </c>
      <c r="P547" s="1" t="s">
        <v>177</v>
      </c>
      <c r="Q547" s="1" t="s">
        <v>73</v>
      </c>
      <c r="R547" s="1" t="s">
        <v>73</v>
      </c>
      <c r="S547" s="1">
        <v>0</v>
      </c>
      <c r="T547" s="1">
        <v>0</v>
      </c>
      <c r="U547" s="1">
        <v>0</v>
      </c>
      <c r="V547" s="1">
        <v>1300000</v>
      </c>
      <c r="W547" s="1">
        <v>530100</v>
      </c>
      <c r="X547" s="1" t="s">
        <v>73</v>
      </c>
      <c r="Y547" s="1" t="s">
        <v>74</v>
      </c>
      <c r="Z547" s="1" t="s">
        <v>4587</v>
      </c>
      <c r="AA547" s="1" t="s">
        <v>1576</v>
      </c>
      <c r="AB547" s="1" t="s">
        <v>75</v>
      </c>
      <c r="AC547" s="1"/>
      <c r="AD547" s="1"/>
      <c r="AE547" s="1" t="s">
        <v>65</v>
      </c>
      <c r="AF547" s="79">
        <v>45397</v>
      </c>
      <c r="AG547" s="1" t="s">
        <v>76</v>
      </c>
      <c r="AH547" s="79">
        <v>45397</v>
      </c>
      <c r="AI547" s="1" t="s">
        <v>173</v>
      </c>
      <c r="AJ547" s="79">
        <v>45397</v>
      </c>
      <c r="AK547" s="1"/>
      <c r="AL547" s="79"/>
      <c r="AM547" s="1" t="s">
        <v>173</v>
      </c>
      <c r="AN547" s="79">
        <v>45397</v>
      </c>
      <c r="AO547" s="1" t="s">
        <v>4588</v>
      </c>
      <c r="AP547" s="1"/>
      <c r="AQ547" s="1" t="s">
        <v>1014</v>
      </c>
      <c r="AR547" s="1">
        <v>1199001</v>
      </c>
      <c r="AS547" s="1">
        <v>0</v>
      </c>
      <c r="AT547" s="1" t="s">
        <v>85</v>
      </c>
      <c r="AU547" s="1">
        <v>3</v>
      </c>
      <c r="AV547" s="1">
        <v>1</v>
      </c>
      <c r="AW547" s="1">
        <v>2</v>
      </c>
      <c r="AX547" s="1">
        <v>0.19228141203348059</v>
      </c>
      <c r="AY547" s="1">
        <v>0.25</v>
      </c>
      <c r="AZ547" s="1" t="s">
        <v>258</v>
      </c>
      <c r="BA547" s="1">
        <v>7</v>
      </c>
      <c r="BB547" s="1">
        <v>13</v>
      </c>
      <c r="BC547" s="1">
        <v>6</v>
      </c>
      <c r="BD547" s="1">
        <v>0.25</v>
      </c>
      <c r="BE547" s="1">
        <v>1</v>
      </c>
      <c r="BF547" s="1">
        <v>0.25</v>
      </c>
      <c r="BG547" s="1">
        <v>12</v>
      </c>
      <c r="BH547" s="1" t="s">
        <v>601</v>
      </c>
      <c r="BI547" s="1" t="b">
        <v>0</v>
      </c>
      <c r="BJ547" s="1" t="b">
        <v>1</v>
      </c>
      <c r="BK547" s="1">
        <v>0.21924004629545379</v>
      </c>
      <c r="BL547" s="1">
        <v>0.25</v>
      </c>
      <c r="BM547" s="1" t="s">
        <v>4569</v>
      </c>
      <c r="BN547" s="1"/>
      <c r="BO547" s="1" t="s">
        <v>4685</v>
      </c>
      <c r="BP547" s="1" t="s">
        <v>4586</v>
      </c>
    </row>
    <row r="548" spans="1:68" x14ac:dyDescent="0.25">
      <c r="A548" s="1">
        <v>18361</v>
      </c>
      <c r="B548" s="1">
        <v>52972403</v>
      </c>
      <c r="C548" s="1" t="s">
        <v>65</v>
      </c>
      <c r="D548" s="1" t="s">
        <v>80</v>
      </c>
      <c r="E548" s="1">
        <v>51949366</v>
      </c>
      <c r="F548" s="1" t="s">
        <v>3374</v>
      </c>
      <c r="G548" s="1">
        <v>1060001</v>
      </c>
      <c r="H548" s="1" t="s">
        <v>110</v>
      </c>
      <c r="I548" s="1" t="s">
        <v>133</v>
      </c>
      <c r="J548" s="1" t="s">
        <v>134</v>
      </c>
      <c r="K548" s="2">
        <v>45397.581192129626</v>
      </c>
      <c r="L548" s="1" t="s">
        <v>135</v>
      </c>
      <c r="M548" s="1">
        <v>1</v>
      </c>
      <c r="N548" s="1" t="s">
        <v>70</v>
      </c>
      <c r="O548" s="1" t="s">
        <v>71</v>
      </c>
      <c r="P548" s="1" t="s">
        <v>72</v>
      </c>
      <c r="Q548" s="1" t="s">
        <v>73</v>
      </c>
      <c r="R548" s="1" t="s">
        <v>73</v>
      </c>
      <c r="S548" s="1">
        <v>0</v>
      </c>
      <c r="T548" s="1">
        <v>518100</v>
      </c>
      <c r="U548" s="1">
        <v>0</v>
      </c>
      <c r="V548" s="1">
        <v>2600200</v>
      </c>
      <c r="W548" s="1">
        <v>0</v>
      </c>
      <c r="X548" s="1" t="s">
        <v>73</v>
      </c>
      <c r="Y548" s="1" t="s">
        <v>89</v>
      </c>
      <c r="Z548" s="1" t="s">
        <v>4589</v>
      </c>
      <c r="AA548" s="1" t="s">
        <v>136</v>
      </c>
      <c r="AB548" s="1" t="s">
        <v>4590</v>
      </c>
      <c r="AC548" s="1"/>
      <c r="AD548" s="1"/>
      <c r="AE548" s="1" t="s">
        <v>65</v>
      </c>
      <c r="AF548" s="79">
        <v>45397</v>
      </c>
      <c r="AG548" s="1" t="s">
        <v>76</v>
      </c>
      <c r="AH548" s="79">
        <v>45398</v>
      </c>
      <c r="AI548" s="1"/>
      <c r="AJ548" s="79"/>
      <c r="AK548" s="1"/>
      <c r="AL548" s="79"/>
      <c r="AM548" s="1" t="s">
        <v>3374</v>
      </c>
      <c r="AN548" s="79">
        <v>45398</v>
      </c>
      <c r="AO548" s="1" t="s">
        <v>4591</v>
      </c>
      <c r="AP548" s="1"/>
      <c r="AQ548" s="1" t="s">
        <v>93</v>
      </c>
      <c r="AR548" s="1">
        <v>1060001</v>
      </c>
      <c r="AS548" s="1" t="s">
        <v>4592</v>
      </c>
      <c r="AT548" s="1" t="s">
        <v>85</v>
      </c>
      <c r="AU548" s="1">
        <v>1</v>
      </c>
      <c r="AV548" s="1">
        <v>0</v>
      </c>
      <c r="AW548" s="1">
        <v>1</v>
      </c>
      <c r="AX548" s="1">
        <v>1.0244916666633799</v>
      </c>
      <c r="AY548" s="1">
        <v>1.0416666666666667</v>
      </c>
      <c r="AZ548" s="1" t="s">
        <v>921</v>
      </c>
      <c r="BA548" s="1">
        <v>13</v>
      </c>
      <c r="BB548" s="1">
        <v>14</v>
      </c>
      <c r="BC548" s="1">
        <v>1</v>
      </c>
      <c r="BD548" s="1">
        <v>4.1666666666666664E-2</v>
      </c>
      <c r="BE548" s="1">
        <v>2</v>
      </c>
      <c r="BF548" s="1">
        <v>1.0416666666666667</v>
      </c>
      <c r="BG548" s="1">
        <v>12</v>
      </c>
      <c r="BH548" s="1" t="s">
        <v>601</v>
      </c>
      <c r="BI548" s="1" t="b">
        <v>1</v>
      </c>
      <c r="BJ548" s="1" t="b">
        <v>1</v>
      </c>
      <c r="BK548" s="1">
        <v>1.0370964120302233</v>
      </c>
      <c r="BL548" s="1">
        <v>1.0416666666666667</v>
      </c>
      <c r="BM548" s="1" t="s">
        <v>138</v>
      </c>
      <c r="BN548" s="1"/>
      <c r="BO548" s="1" t="s">
        <v>4686</v>
      </c>
      <c r="BP548" s="1" t="s">
        <v>135</v>
      </c>
    </row>
    <row r="549" spans="1:68" x14ac:dyDescent="0.25">
      <c r="A549" s="1">
        <v>18362</v>
      </c>
      <c r="B549" s="1">
        <v>52972403</v>
      </c>
      <c r="C549" s="1" t="s">
        <v>65</v>
      </c>
      <c r="D549" s="1" t="s">
        <v>80</v>
      </c>
      <c r="E549" s="1">
        <v>80096369</v>
      </c>
      <c r="F549" s="1" t="s">
        <v>66</v>
      </c>
      <c r="G549" s="1">
        <v>4666001</v>
      </c>
      <c r="H549" s="1" t="s">
        <v>67</v>
      </c>
      <c r="I549" s="1" t="s">
        <v>4593</v>
      </c>
      <c r="J549" s="1" t="s">
        <v>4594</v>
      </c>
      <c r="K549" s="2">
        <v>45398.373842592591</v>
      </c>
      <c r="L549" s="1" t="s">
        <v>82</v>
      </c>
      <c r="M549" s="1">
        <v>2</v>
      </c>
      <c r="N549" s="1" t="s">
        <v>70</v>
      </c>
      <c r="O549" s="1" t="s">
        <v>71</v>
      </c>
      <c r="P549" s="1" t="s">
        <v>88</v>
      </c>
      <c r="Q549" s="1" t="s">
        <v>73</v>
      </c>
      <c r="R549" s="1" t="s">
        <v>73</v>
      </c>
      <c r="S549" s="1">
        <v>0</v>
      </c>
      <c r="T549" s="1">
        <v>0</v>
      </c>
      <c r="U549" s="1">
        <v>0</v>
      </c>
      <c r="V549" s="1">
        <v>1300000</v>
      </c>
      <c r="W549" s="1">
        <v>0</v>
      </c>
      <c r="X549" s="1" t="s">
        <v>73</v>
      </c>
      <c r="Y549" s="1" t="s">
        <v>74</v>
      </c>
      <c r="Z549" s="1" t="s">
        <v>4595</v>
      </c>
      <c r="AA549" s="1" t="s">
        <v>4547</v>
      </c>
      <c r="AB549" s="1" t="s">
        <v>75</v>
      </c>
      <c r="AC549" s="1"/>
      <c r="AD549" s="1"/>
      <c r="AE549" s="1" t="s">
        <v>65</v>
      </c>
      <c r="AF549" s="79">
        <v>45398</v>
      </c>
      <c r="AG549" s="1" t="s">
        <v>76</v>
      </c>
      <c r="AH549" s="79">
        <v>45398</v>
      </c>
      <c r="AI549" s="1" t="s">
        <v>87</v>
      </c>
      <c r="AJ549" s="79">
        <v>45398</v>
      </c>
      <c r="AK549" s="1"/>
      <c r="AL549" s="79"/>
      <c r="AM549" s="1" t="s">
        <v>66</v>
      </c>
      <c r="AN549" s="79">
        <v>45399</v>
      </c>
      <c r="AO549" s="1" t="s">
        <v>4596</v>
      </c>
      <c r="AP549" s="1"/>
      <c r="AQ549" s="1" t="s">
        <v>1014</v>
      </c>
      <c r="AR549" s="1">
        <v>4666001</v>
      </c>
      <c r="AS549" s="1" t="s">
        <v>4597</v>
      </c>
      <c r="AT549" s="1" t="s">
        <v>85</v>
      </c>
      <c r="AU549" s="1">
        <v>2</v>
      </c>
      <c r="AV549" s="1">
        <v>2</v>
      </c>
      <c r="AW549" s="1">
        <v>0</v>
      </c>
      <c r="AX549" s="1">
        <v>0.23540929398586741</v>
      </c>
      <c r="AY549" s="1">
        <v>1.2916666666666667</v>
      </c>
      <c r="AZ549" s="1" t="s">
        <v>79</v>
      </c>
      <c r="BA549" s="1">
        <v>8</v>
      </c>
      <c r="BB549" s="1">
        <v>15</v>
      </c>
      <c r="BC549" s="1">
        <v>7</v>
      </c>
      <c r="BD549" s="1">
        <v>0.29166666666666669</v>
      </c>
      <c r="BE549" s="1">
        <v>2</v>
      </c>
      <c r="BF549" s="1">
        <v>1.2916666666666667</v>
      </c>
      <c r="BG549" s="1">
        <v>11</v>
      </c>
      <c r="BH549" s="1" t="s">
        <v>601</v>
      </c>
      <c r="BI549" s="1" t="b">
        <v>1</v>
      </c>
      <c r="BJ549" s="1" t="b">
        <v>1</v>
      </c>
      <c r="BK549" s="1">
        <v>1.2726542824093485</v>
      </c>
      <c r="BL549" s="1">
        <v>1.2916666666666667</v>
      </c>
      <c r="BM549" s="1" t="s">
        <v>4570</v>
      </c>
      <c r="BN549" s="1"/>
      <c r="BO549" s="1" t="s">
        <v>4687</v>
      </c>
      <c r="BP549" s="1" t="s">
        <v>82</v>
      </c>
    </row>
    <row r="550" spans="1:68" x14ac:dyDescent="0.25">
      <c r="A550" s="1">
        <v>18363</v>
      </c>
      <c r="B550" s="1">
        <v>52972403</v>
      </c>
      <c r="C550" s="1" t="s">
        <v>65</v>
      </c>
      <c r="D550" s="1" t="s">
        <v>80</v>
      </c>
      <c r="E550" s="1">
        <v>52272753</v>
      </c>
      <c r="F550" s="1" t="s">
        <v>149</v>
      </c>
      <c r="G550" s="1">
        <v>1060001</v>
      </c>
      <c r="H550" s="1" t="s">
        <v>110</v>
      </c>
      <c r="I550" s="1" t="s">
        <v>133</v>
      </c>
      <c r="J550" s="1" t="s">
        <v>134</v>
      </c>
      <c r="K550" s="2">
        <v>45398.592233796298</v>
      </c>
      <c r="L550" s="1" t="s">
        <v>366</v>
      </c>
      <c r="M550" s="1">
        <v>4</v>
      </c>
      <c r="N550" s="1" t="s">
        <v>70</v>
      </c>
      <c r="O550" s="1" t="s">
        <v>71</v>
      </c>
      <c r="P550" s="1" t="s">
        <v>322</v>
      </c>
      <c r="Q550" s="1" t="s">
        <v>73</v>
      </c>
      <c r="R550" s="1" t="s">
        <v>73</v>
      </c>
      <c r="S550" s="1">
        <v>0</v>
      </c>
      <c r="T550" s="1">
        <v>803700</v>
      </c>
      <c r="U550" s="1">
        <v>0</v>
      </c>
      <c r="V550" s="1">
        <v>1966500</v>
      </c>
      <c r="W550" s="1">
        <v>0</v>
      </c>
      <c r="X550" s="1" t="s">
        <v>73</v>
      </c>
      <c r="Y550" s="1" t="s">
        <v>74</v>
      </c>
      <c r="Z550" s="1" t="s">
        <v>4598</v>
      </c>
      <c r="AA550" s="1" t="s">
        <v>4599</v>
      </c>
      <c r="AB550" s="1" t="s">
        <v>75</v>
      </c>
      <c r="AC550" s="1"/>
      <c r="AD550" s="1"/>
      <c r="AE550" s="1" t="s">
        <v>65</v>
      </c>
      <c r="AF550" s="79">
        <v>45398</v>
      </c>
      <c r="AG550" s="1" t="s">
        <v>76</v>
      </c>
      <c r="AH550" s="79">
        <v>45398</v>
      </c>
      <c r="AI550" s="1" t="s">
        <v>3374</v>
      </c>
      <c r="AJ550" s="79">
        <v>45398</v>
      </c>
      <c r="AK550" s="1"/>
      <c r="AL550" s="79"/>
      <c r="AM550" s="1" t="s">
        <v>149</v>
      </c>
      <c r="AN550" s="79">
        <v>45399</v>
      </c>
      <c r="AO550" s="1" t="s">
        <v>4600</v>
      </c>
      <c r="AP550" s="1"/>
      <c r="AQ550" s="1" t="s">
        <v>1014</v>
      </c>
      <c r="AR550" s="1">
        <v>1060001</v>
      </c>
      <c r="AS550" s="1">
        <v>0</v>
      </c>
      <c r="AT550" s="1" t="s">
        <v>85</v>
      </c>
      <c r="AU550" s="1">
        <v>4</v>
      </c>
      <c r="AV550" s="1">
        <v>1</v>
      </c>
      <c r="AW550" s="1">
        <v>3</v>
      </c>
      <c r="AX550" s="1">
        <v>2.116230324463686E-2</v>
      </c>
      <c r="AY550" s="1">
        <v>0.70833333333333337</v>
      </c>
      <c r="AZ550" s="1" t="s">
        <v>921</v>
      </c>
      <c r="BA550" s="1">
        <v>14</v>
      </c>
      <c r="BB550" s="1">
        <v>7</v>
      </c>
      <c r="BC550" s="1">
        <v>17</v>
      </c>
      <c r="BD550" s="1">
        <v>0.70833333333333337</v>
      </c>
      <c r="BE550" s="1">
        <v>2</v>
      </c>
      <c r="BF550" s="1">
        <v>0.70833333333333337</v>
      </c>
      <c r="BG550" s="1">
        <v>11</v>
      </c>
      <c r="BH550" s="1" t="s">
        <v>601</v>
      </c>
      <c r="BI550" s="1" t="b">
        <v>1</v>
      </c>
      <c r="BJ550" s="1" t="b">
        <v>1</v>
      </c>
      <c r="BK550" s="1">
        <v>0.7288043634252972</v>
      </c>
      <c r="BL550" s="1">
        <v>0.70833333333333337</v>
      </c>
      <c r="BM550" s="1" t="s">
        <v>369</v>
      </c>
      <c r="BN550" s="1"/>
      <c r="BO550" s="1" t="s">
        <v>4688</v>
      </c>
      <c r="BP550" s="1" t="s">
        <v>366</v>
      </c>
    </row>
    <row r="551" spans="1:68" x14ac:dyDescent="0.25">
      <c r="A551" s="1">
        <v>18364</v>
      </c>
      <c r="B551" s="1">
        <v>52972403</v>
      </c>
      <c r="C551" s="1" t="s">
        <v>65</v>
      </c>
      <c r="D551" s="1" t="s">
        <v>80</v>
      </c>
      <c r="E551" s="1">
        <v>52272753</v>
      </c>
      <c r="F551" s="1" t="s">
        <v>149</v>
      </c>
      <c r="G551" s="1">
        <v>1060001</v>
      </c>
      <c r="H551" s="1" t="s">
        <v>110</v>
      </c>
      <c r="I551" s="1" t="s">
        <v>133</v>
      </c>
      <c r="J551" s="1" t="s">
        <v>134</v>
      </c>
      <c r="K551" s="2">
        <v>45398.592349537037</v>
      </c>
      <c r="L551" s="1" t="s">
        <v>366</v>
      </c>
      <c r="M551" s="1">
        <v>2</v>
      </c>
      <c r="N551" s="1" t="s">
        <v>70</v>
      </c>
      <c r="O551" s="1" t="s">
        <v>71</v>
      </c>
      <c r="P551" s="1" t="s">
        <v>72</v>
      </c>
      <c r="Q551" s="1" t="s">
        <v>73</v>
      </c>
      <c r="R551" s="1" t="s">
        <v>73</v>
      </c>
      <c r="S551" s="1">
        <v>0</v>
      </c>
      <c r="T551" s="1">
        <v>803700</v>
      </c>
      <c r="U551" s="1">
        <v>0</v>
      </c>
      <c r="V551" s="1">
        <v>1966500</v>
      </c>
      <c r="W551" s="1">
        <v>0</v>
      </c>
      <c r="X551" s="1" t="s">
        <v>73</v>
      </c>
      <c r="Y551" s="1" t="s">
        <v>74</v>
      </c>
      <c r="Z551" s="1" t="s">
        <v>4601</v>
      </c>
      <c r="AA551" s="1" t="s">
        <v>4599</v>
      </c>
      <c r="AB551" s="1" t="s">
        <v>75</v>
      </c>
      <c r="AC551" s="1"/>
      <c r="AD551" s="1"/>
      <c r="AE551" s="1" t="s">
        <v>65</v>
      </c>
      <c r="AF551" s="79">
        <v>45398</v>
      </c>
      <c r="AG551" s="1" t="s">
        <v>76</v>
      </c>
      <c r="AH551" s="79">
        <v>45398</v>
      </c>
      <c r="AI551" s="1" t="s">
        <v>3374</v>
      </c>
      <c r="AJ551" s="79">
        <v>45398</v>
      </c>
      <c r="AK551" s="1"/>
      <c r="AL551" s="79"/>
      <c r="AM551" s="1" t="s">
        <v>149</v>
      </c>
      <c r="AN551" s="79">
        <v>45399</v>
      </c>
      <c r="AO551" s="1" t="s">
        <v>4602</v>
      </c>
      <c r="AP551" s="1"/>
      <c r="AQ551" s="1" t="s">
        <v>1014</v>
      </c>
      <c r="AR551" s="1">
        <v>1060001</v>
      </c>
      <c r="AS551" s="1">
        <v>0</v>
      </c>
      <c r="AT551" s="1" t="s">
        <v>85</v>
      </c>
      <c r="AU551" s="1">
        <v>2</v>
      </c>
      <c r="AV551" s="1">
        <v>2</v>
      </c>
      <c r="AW551" s="1">
        <v>0</v>
      </c>
      <c r="AX551" s="1">
        <v>2.211655092833098E-2</v>
      </c>
      <c r="AY551" s="1">
        <v>0.70833333333333337</v>
      </c>
      <c r="AZ551" s="1" t="s">
        <v>921</v>
      </c>
      <c r="BA551" s="1">
        <v>14</v>
      </c>
      <c r="BB551" s="1">
        <v>7</v>
      </c>
      <c r="BC551" s="1">
        <v>17</v>
      </c>
      <c r="BD551" s="1">
        <v>0.70833333333333337</v>
      </c>
      <c r="BE551" s="1">
        <v>2</v>
      </c>
      <c r="BF551" s="1">
        <v>0.70833333333333337</v>
      </c>
      <c r="BG551" s="1">
        <v>11</v>
      </c>
      <c r="BH551" s="1" t="s">
        <v>601</v>
      </c>
      <c r="BI551" s="1" t="b">
        <v>1</v>
      </c>
      <c r="BJ551" s="1" t="b">
        <v>1</v>
      </c>
      <c r="BK551" s="1">
        <v>0.7272353009248036</v>
      </c>
      <c r="BL551" s="1">
        <v>0.70833333333333337</v>
      </c>
      <c r="BM551" s="1" t="s">
        <v>369</v>
      </c>
      <c r="BN551" s="1"/>
      <c r="BO551" s="1" t="s">
        <v>4689</v>
      </c>
      <c r="BP551" s="1" t="s">
        <v>366</v>
      </c>
    </row>
    <row r="552" spans="1:68" x14ac:dyDescent="0.25">
      <c r="A552" s="1">
        <v>18365</v>
      </c>
      <c r="B552" s="1">
        <v>52972403</v>
      </c>
      <c r="C552" s="1" t="s">
        <v>65</v>
      </c>
      <c r="D552" s="1" t="s">
        <v>80</v>
      </c>
      <c r="E552" s="1">
        <v>80761207</v>
      </c>
      <c r="F552" s="1" t="s">
        <v>173</v>
      </c>
      <c r="G552" s="1">
        <v>1200001</v>
      </c>
      <c r="H552" s="1" t="s">
        <v>110</v>
      </c>
      <c r="I552" s="1" t="s">
        <v>259</v>
      </c>
      <c r="J552" s="1" t="s">
        <v>948</v>
      </c>
      <c r="K552" s="2">
        <v>45398.634745370371</v>
      </c>
      <c r="L552" s="1" t="s">
        <v>261</v>
      </c>
      <c r="M552" s="1">
        <v>1</v>
      </c>
      <c r="N552" s="1" t="s">
        <v>70</v>
      </c>
      <c r="O552" s="1" t="s">
        <v>71</v>
      </c>
      <c r="P552" s="1" t="s">
        <v>88</v>
      </c>
      <c r="Q552" s="1" t="s">
        <v>73</v>
      </c>
      <c r="R552" s="1" t="s">
        <v>73</v>
      </c>
      <c r="S552" s="1">
        <v>0</v>
      </c>
      <c r="T552" s="1">
        <v>0</v>
      </c>
      <c r="U552" s="1">
        <v>0</v>
      </c>
      <c r="V552" s="1">
        <v>1300000</v>
      </c>
      <c r="W552" s="1">
        <v>0</v>
      </c>
      <c r="X552" s="1" t="s">
        <v>73</v>
      </c>
      <c r="Y552" s="1" t="s">
        <v>89</v>
      </c>
      <c r="Z552" s="1" t="s">
        <v>4603</v>
      </c>
      <c r="AA552" s="1"/>
      <c r="AB552" s="1" t="s">
        <v>4604</v>
      </c>
      <c r="AC552" s="1"/>
      <c r="AD552" s="1"/>
      <c r="AE552" s="1" t="s">
        <v>65</v>
      </c>
      <c r="AF552" s="79">
        <v>45398</v>
      </c>
      <c r="AG552" s="1" t="s">
        <v>76</v>
      </c>
      <c r="AH552" s="79">
        <v>45399</v>
      </c>
      <c r="AI552" s="1"/>
      <c r="AJ552" s="79"/>
      <c r="AK552" s="1"/>
      <c r="AL552" s="79"/>
      <c r="AM552" s="1" t="s">
        <v>173</v>
      </c>
      <c r="AN552" s="79">
        <v>45399</v>
      </c>
      <c r="AO552" s="1" t="s">
        <v>4605</v>
      </c>
      <c r="AP552" s="1"/>
      <c r="AQ552" s="1" t="s">
        <v>93</v>
      </c>
      <c r="AR552" s="1">
        <v>1200001</v>
      </c>
      <c r="AS552" s="1" t="s">
        <v>4606</v>
      </c>
      <c r="AT552" s="1" t="s">
        <v>85</v>
      </c>
      <c r="AU552" s="1">
        <v>1</v>
      </c>
      <c r="AV552" s="1">
        <v>1</v>
      </c>
      <c r="AW552" s="1">
        <v>0</v>
      </c>
      <c r="AX552" s="1">
        <v>0.70760853009414859</v>
      </c>
      <c r="AY552" s="1">
        <v>0.875</v>
      </c>
      <c r="AZ552" s="1" t="s">
        <v>194</v>
      </c>
      <c r="BA552" s="1">
        <v>15</v>
      </c>
      <c r="BB552" s="1">
        <v>12</v>
      </c>
      <c r="BC552" s="1">
        <v>21</v>
      </c>
      <c r="BD552" s="1">
        <v>0.875</v>
      </c>
      <c r="BE552" s="1">
        <v>2</v>
      </c>
      <c r="BF552" s="1">
        <v>0.875</v>
      </c>
      <c r="BG552" s="1">
        <v>11</v>
      </c>
      <c r="BH552" s="1" t="s">
        <v>601</v>
      </c>
      <c r="BI552" s="1" t="b">
        <v>1</v>
      </c>
      <c r="BJ552" s="1" t="b">
        <v>1</v>
      </c>
      <c r="BK552" s="1">
        <v>0.90400254629639676</v>
      </c>
      <c r="BL552" s="1">
        <v>0.875</v>
      </c>
      <c r="BM552" s="1" t="s">
        <v>264</v>
      </c>
      <c r="BN552" s="1"/>
      <c r="BO552" s="1" t="s">
        <v>4690</v>
      </c>
      <c r="BP552" s="1" t="s">
        <v>261</v>
      </c>
    </row>
    <row r="553" spans="1:68" x14ac:dyDescent="0.25">
      <c r="A553" s="1">
        <v>18366</v>
      </c>
      <c r="B553" s="1">
        <v>52972403</v>
      </c>
      <c r="C553" s="1" t="s">
        <v>65</v>
      </c>
      <c r="D553" s="1" t="s">
        <v>80</v>
      </c>
      <c r="E553" s="1">
        <v>80761207</v>
      </c>
      <c r="F553" s="1" t="s">
        <v>173</v>
      </c>
      <c r="G553" s="1">
        <v>1200001</v>
      </c>
      <c r="H553" s="1" t="s">
        <v>110</v>
      </c>
      <c r="I553" s="1" t="s">
        <v>259</v>
      </c>
      <c r="J553" s="1" t="s">
        <v>948</v>
      </c>
      <c r="K553" s="2">
        <v>45398.63480324074</v>
      </c>
      <c r="L553" s="1" t="s">
        <v>261</v>
      </c>
      <c r="M553" s="1">
        <v>1</v>
      </c>
      <c r="N553" s="1" t="s">
        <v>70</v>
      </c>
      <c r="O553" s="1" t="s">
        <v>71</v>
      </c>
      <c r="P553" s="1" t="s">
        <v>88</v>
      </c>
      <c r="Q553" s="1" t="s">
        <v>73</v>
      </c>
      <c r="R553" s="1" t="s">
        <v>73</v>
      </c>
      <c r="S553" s="1">
        <v>0</v>
      </c>
      <c r="T553" s="1">
        <v>0</v>
      </c>
      <c r="U553" s="1">
        <v>0</v>
      </c>
      <c r="V553" s="1">
        <v>1300000</v>
      </c>
      <c r="W553" s="1">
        <v>0</v>
      </c>
      <c r="X553" s="1" t="s">
        <v>73</v>
      </c>
      <c r="Y553" s="1" t="s">
        <v>89</v>
      </c>
      <c r="Z553" s="1" t="s">
        <v>4607</v>
      </c>
      <c r="AA553" s="1"/>
      <c r="AB553" s="1" t="s">
        <v>4608</v>
      </c>
      <c r="AC553" s="1"/>
      <c r="AD553" s="1"/>
      <c r="AE553" s="1" t="s">
        <v>65</v>
      </c>
      <c r="AF553" s="79">
        <v>45398</v>
      </c>
      <c r="AG553" s="1" t="s">
        <v>76</v>
      </c>
      <c r="AH553" s="79">
        <v>45399</v>
      </c>
      <c r="AI553" s="1"/>
      <c r="AJ553" s="79"/>
      <c r="AK553" s="1"/>
      <c r="AL553" s="79"/>
      <c r="AM553" s="1" t="s">
        <v>173</v>
      </c>
      <c r="AN553" s="79">
        <v>45399</v>
      </c>
      <c r="AO553" s="1" t="s">
        <v>4609</v>
      </c>
      <c r="AP553" s="1"/>
      <c r="AQ553" s="1" t="s">
        <v>93</v>
      </c>
      <c r="AR553" s="1">
        <v>1200001</v>
      </c>
      <c r="AS553" s="1" t="s">
        <v>4610</v>
      </c>
      <c r="AT553" s="1" t="s">
        <v>85</v>
      </c>
      <c r="AU553" s="1">
        <v>1</v>
      </c>
      <c r="AV553" s="1">
        <v>1</v>
      </c>
      <c r="AW553" s="1">
        <v>0</v>
      </c>
      <c r="AX553" s="1">
        <v>0.70910667824500706</v>
      </c>
      <c r="AY553" s="1">
        <v>0.875</v>
      </c>
      <c r="AZ553" s="1" t="s">
        <v>194</v>
      </c>
      <c r="BA553" s="1">
        <v>15</v>
      </c>
      <c r="BB553" s="1">
        <v>12</v>
      </c>
      <c r="BC553" s="1">
        <v>21</v>
      </c>
      <c r="BD553" s="1">
        <v>0.875</v>
      </c>
      <c r="BE553" s="1">
        <v>2</v>
      </c>
      <c r="BF553" s="1">
        <v>0.875</v>
      </c>
      <c r="BG553" s="1">
        <v>11</v>
      </c>
      <c r="BH553" s="1" t="s">
        <v>601</v>
      </c>
      <c r="BI553" s="1" t="b">
        <v>1</v>
      </c>
      <c r="BJ553" s="1" t="b">
        <v>1</v>
      </c>
      <c r="BK553" s="1">
        <v>0.90378445602254942</v>
      </c>
      <c r="BL553" s="1">
        <v>0.875</v>
      </c>
      <c r="BM553" s="1" t="s">
        <v>264</v>
      </c>
      <c r="BN553" s="1"/>
      <c r="BO553" s="1" t="s">
        <v>4691</v>
      </c>
      <c r="BP553" s="1" t="s">
        <v>261</v>
      </c>
    </row>
    <row r="554" spans="1:68" x14ac:dyDescent="0.25">
      <c r="A554" s="1">
        <v>18367</v>
      </c>
      <c r="B554" s="1">
        <v>52972403</v>
      </c>
      <c r="C554" s="1" t="s">
        <v>65</v>
      </c>
      <c r="D554" s="1" t="s">
        <v>80</v>
      </c>
      <c r="E554" s="1">
        <v>80761207</v>
      </c>
      <c r="F554" s="1" t="s">
        <v>173</v>
      </c>
      <c r="G554" s="1">
        <v>1200001</v>
      </c>
      <c r="H554" s="1" t="s">
        <v>110</v>
      </c>
      <c r="I554" s="1" t="s">
        <v>259</v>
      </c>
      <c r="J554" s="1" t="s">
        <v>948</v>
      </c>
      <c r="K554" s="2">
        <v>45398.63490740741</v>
      </c>
      <c r="L554" s="1" t="s">
        <v>176</v>
      </c>
      <c r="M554" s="1">
        <v>1</v>
      </c>
      <c r="N554" s="1" t="s">
        <v>70</v>
      </c>
      <c r="O554" s="1" t="s">
        <v>71</v>
      </c>
      <c r="P554" s="1" t="s">
        <v>88</v>
      </c>
      <c r="Q554" s="1" t="s">
        <v>73</v>
      </c>
      <c r="R554" s="1" t="s">
        <v>73</v>
      </c>
      <c r="S554" s="1">
        <v>0</v>
      </c>
      <c r="T554" s="1">
        <v>0</v>
      </c>
      <c r="U554" s="1">
        <v>0</v>
      </c>
      <c r="V554" s="1">
        <v>1300000</v>
      </c>
      <c r="W554" s="1">
        <v>0</v>
      </c>
      <c r="X554" s="1" t="s">
        <v>73</v>
      </c>
      <c r="Y554" s="1" t="s">
        <v>89</v>
      </c>
      <c r="Z554" s="1" t="s">
        <v>4611</v>
      </c>
      <c r="AA554" s="1"/>
      <c r="AB554" s="1" t="s">
        <v>4612</v>
      </c>
      <c r="AC554" s="1"/>
      <c r="AD554" s="1"/>
      <c r="AE554" s="1" t="s">
        <v>65</v>
      </c>
      <c r="AF554" s="79">
        <v>45398</v>
      </c>
      <c r="AG554" s="1" t="s">
        <v>76</v>
      </c>
      <c r="AH554" s="79">
        <v>45399</v>
      </c>
      <c r="AI554" s="1"/>
      <c r="AJ554" s="79"/>
      <c r="AK554" s="1"/>
      <c r="AL554" s="79"/>
      <c r="AM554" s="1" t="s">
        <v>173</v>
      </c>
      <c r="AN554" s="79">
        <v>45399</v>
      </c>
      <c r="AO554" s="1" t="s">
        <v>4613</v>
      </c>
      <c r="AP554" s="1"/>
      <c r="AQ554" s="1" t="s">
        <v>93</v>
      </c>
      <c r="AR554" s="1">
        <v>1200001</v>
      </c>
      <c r="AS554" s="1" t="s">
        <v>4614</v>
      </c>
      <c r="AT554" s="1" t="s">
        <v>85</v>
      </c>
      <c r="AU554" s="1">
        <v>1</v>
      </c>
      <c r="AV554" s="1">
        <v>0</v>
      </c>
      <c r="AW554" s="1">
        <v>1</v>
      </c>
      <c r="AX554" s="1">
        <v>0.71276462962850928</v>
      </c>
      <c r="AY554" s="1">
        <v>0.875</v>
      </c>
      <c r="AZ554" s="1" t="s">
        <v>194</v>
      </c>
      <c r="BA554" s="1">
        <v>15</v>
      </c>
      <c r="BB554" s="1">
        <v>12</v>
      </c>
      <c r="BC554" s="1">
        <v>21</v>
      </c>
      <c r="BD554" s="1">
        <v>0.875</v>
      </c>
      <c r="BE554" s="1">
        <v>2</v>
      </c>
      <c r="BF554" s="1">
        <v>0.875</v>
      </c>
      <c r="BG554" s="1">
        <v>11</v>
      </c>
      <c r="BH554" s="1" t="s">
        <v>601</v>
      </c>
      <c r="BI554" s="1" t="b">
        <v>1</v>
      </c>
      <c r="BJ554" s="1" t="b">
        <v>1</v>
      </c>
      <c r="BK554" s="1">
        <v>0.90352577545854729</v>
      </c>
      <c r="BL554" s="1">
        <v>0.875</v>
      </c>
      <c r="BM554" s="1" t="s">
        <v>265</v>
      </c>
      <c r="BN554" s="1"/>
      <c r="BO554" s="1" t="s">
        <v>4692</v>
      </c>
      <c r="BP554" s="1" t="s">
        <v>176</v>
      </c>
    </row>
    <row r="555" spans="1:68" x14ac:dyDescent="0.25">
      <c r="A555" s="1">
        <v>18368</v>
      </c>
      <c r="B555" s="1">
        <v>52972403</v>
      </c>
      <c r="C555" s="1" t="s">
        <v>65</v>
      </c>
      <c r="D555" s="1" t="s">
        <v>80</v>
      </c>
      <c r="E555" s="1">
        <v>80761207</v>
      </c>
      <c r="F555" s="1" t="s">
        <v>173</v>
      </c>
      <c r="G555" s="1">
        <v>1224001</v>
      </c>
      <c r="H555" s="1" t="s">
        <v>110</v>
      </c>
      <c r="I555" s="1" t="s">
        <v>1010</v>
      </c>
      <c r="J555" s="1" t="s">
        <v>1011</v>
      </c>
      <c r="K555" s="2">
        <v>45398.660416666666</v>
      </c>
      <c r="L555" s="1" t="s">
        <v>855</v>
      </c>
      <c r="M555" s="1">
        <v>1</v>
      </c>
      <c r="N555" s="1" t="s">
        <v>1012</v>
      </c>
      <c r="O555" s="1" t="s">
        <v>915</v>
      </c>
      <c r="P555" s="1" t="s">
        <v>88</v>
      </c>
      <c r="Q555" s="1" t="s">
        <v>73</v>
      </c>
      <c r="R555" s="1" t="s">
        <v>73</v>
      </c>
      <c r="S555" s="1">
        <v>0</v>
      </c>
      <c r="T555" s="1">
        <v>0</v>
      </c>
      <c r="U555" s="1">
        <v>0</v>
      </c>
      <c r="V555" s="1">
        <v>1300000</v>
      </c>
      <c r="W555" s="1">
        <v>440800</v>
      </c>
      <c r="X555" s="1" t="s">
        <v>73</v>
      </c>
      <c r="Y555" s="1" t="s">
        <v>89</v>
      </c>
      <c r="Z555" s="1" t="s">
        <v>4615</v>
      </c>
      <c r="AA555" s="1" t="s">
        <v>1714</v>
      </c>
      <c r="AB555" s="1" t="s">
        <v>4616</v>
      </c>
      <c r="AC555" s="1"/>
      <c r="AD555" s="1"/>
      <c r="AE555" s="1" t="s">
        <v>65</v>
      </c>
      <c r="AF555" s="79">
        <v>45398</v>
      </c>
      <c r="AG555" s="1" t="s">
        <v>76</v>
      </c>
      <c r="AH555" s="79">
        <v>45399</v>
      </c>
      <c r="AI555" s="1"/>
      <c r="AJ555" s="79"/>
      <c r="AK555" s="1"/>
      <c r="AL555" s="79"/>
      <c r="AM555" s="1" t="s">
        <v>173</v>
      </c>
      <c r="AN555" s="79">
        <v>45399</v>
      </c>
      <c r="AO555" s="1" t="s">
        <v>4617</v>
      </c>
      <c r="AP555" s="1"/>
      <c r="AQ555" s="1" t="s">
        <v>93</v>
      </c>
      <c r="AR555" s="1">
        <v>1224001</v>
      </c>
      <c r="AS555" s="1" t="s">
        <v>4618</v>
      </c>
      <c r="AT555" s="1" t="s">
        <v>85</v>
      </c>
      <c r="AU555" s="1">
        <v>1</v>
      </c>
      <c r="AV555" s="1">
        <v>1</v>
      </c>
      <c r="AW555" s="1">
        <v>0</v>
      </c>
      <c r="AX555" s="1">
        <v>0.6908052430517273</v>
      </c>
      <c r="AY555" s="1">
        <v>0.875</v>
      </c>
      <c r="AZ555" s="1" t="s">
        <v>258</v>
      </c>
      <c r="BA555" s="1">
        <v>15</v>
      </c>
      <c r="BB555" s="1">
        <v>12</v>
      </c>
      <c r="BC555" s="1">
        <v>21</v>
      </c>
      <c r="BD555" s="1">
        <v>0.875</v>
      </c>
      <c r="BE555" s="1">
        <v>2</v>
      </c>
      <c r="BF555" s="1">
        <v>0.875</v>
      </c>
      <c r="BG555" s="1">
        <v>11</v>
      </c>
      <c r="BH555" s="1" t="s">
        <v>601</v>
      </c>
      <c r="BI555" s="1" t="b">
        <v>1</v>
      </c>
      <c r="BJ555" s="1" t="b">
        <v>1</v>
      </c>
      <c r="BK555" s="1">
        <v>0.87785008101491258</v>
      </c>
      <c r="BL555" s="1">
        <v>0.875</v>
      </c>
      <c r="BM555" s="1" t="s">
        <v>4571</v>
      </c>
      <c r="BN555" s="1"/>
      <c r="BO555" s="1" t="s">
        <v>4693</v>
      </c>
      <c r="BP555" s="1" t="s">
        <v>855</v>
      </c>
    </row>
    <row r="556" spans="1:68" x14ac:dyDescent="0.25">
      <c r="A556" s="1">
        <v>18369</v>
      </c>
      <c r="B556" s="1">
        <v>52972403</v>
      </c>
      <c r="C556" s="1" t="s">
        <v>65</v>
      </c>
      <c r="D556" s="1" t="s">
        <v>80</v>
      </c>
      <c r="E556" s="1">
        <v>51949366</v>
      </c>
      <c r="F556" s="1" t="s">
        <v>3374</v>
      </c>
      <c r="G556" s="1">
        <v>1517001</v>
      </c>
      <c r="H556" s="1" t="s">
        <v>110</v>
      </c>
      <c r="I556" s="1" t="s">
        <v>1261</v>
      </c>
      <c r="J556" s="1" t="s">
        <v>1262</v>
      </c>
      <c r="K556" s="2">
        <v>45399.689791666664</v>
      </c>
      <c r="L556" s="1" t="s">
        <v>1263</v>
      </c>
      <c r="M556" s="1">
        <v>1</v>
      </c>
      <c r="N556" s="1" t="s">
        <v>70</v>
      </c>
      <c r="O556" s="1" t="s">
        <v>71</v>
      </c>
      <c r="P556" s="1" t="s">
        <v>88</v>
      </c>
      <c r="Q556" s="1" t="s">
        <v>73</v>
      </c>
      <c r="R556" s="1" t="s">
        <v>73</v>
      </c>
      <c r="S556" s="1">
        <v>0</v>
      </c>
      <c r="T556" s="1">
        <v>1211400</v>
      </c>
      <c r="U556" s="1">
        <v>0</v>
      </c>
      <c r="V556" s="1">
        <v>2959300</v>
      </c>
      <c r="W556" s="1">
        <v>0</v>
      </c>
      <c r="X556" s="1" t="s">
        <v>73</v>
      </c>
      <c r="Y556" s="1" t="s">
        <v>89</v>
      </c>
      <c r="Z556" s="1" t="s">
        <v>4861</v>
      </c>
      <c r="AA556" s="1" t="s">
        <v>4619</v>
      </c>
      <c r="AB556" s="1" t="s">
        <v>4620</v>
      </c>
      <c r="AC556" s="1"/>
      <c r="AD556" s="1"/>
      <c r="AE556" s="1" t="s">
        <v>65</v>
      </c>
      <c r="AF556" s="79">
        <v>45399</v>
      </c>
      <c r="AG556" s="1" t="s">
        <v>76</v>
      </c>
      <c r="AH556" s="79">
        <v>45401</v>
      </c>
      <c r="AI556" s="1"/>
      <c r="AJ556" s="79"/>
      <c r="AK556" s="1"/>
      <c r="AL556" s="79"/>
      <c r="AM556" s="1" t="s">
        <v>3374</v>
      </c>
      <c r="AN556" s="79">
        <v>45401</v>
      </c>
      <c r="AO556" s="1" t="s">
        <v>4621</v>
      </c>
      <c r="AP556" s="1"/>
      <c r="AQ556" s="1" t="s">
        <v>93</v>
      </c>
      <c r="AR556" s="1">
        <v>1060001</v>
      </c>
      <c r="AS556" s="1" t="s">
        <v>4622</v>
      </c>
      <c r="AT556" s="1" t="s">
        <v>85</v>
      </c>
      <c r="AU556" s="1">
        <v>1</v>
      </c>
      <c r="AV556" s="1">
        <v>1</v>
      </c>
      <c r="AW556" s="1">
        <v>0</v>
      </c>
      <c r="AX556" s="1">
        <v>1.6356621527738753</v>
      </c>
      <c r="AY556" s="1">
        <v>1.7083333333333335</v>
      </c>
      <c r="AZ556" s="1" t="s">
        <v>4623</v>
      </c>
      <c r="BA556" s="1">
        <v>16</v>
      </c>
      <c r="BB556" s="1">
        <v>9</v>
      </c>
      <c r="BC556" s="1">
        <v>17</v>
      </c>
      <c r="BD556" s="1">
        <v>0.70833333333333337</v>
      </c>
      <c r="BE556" s="1">
        <v>3</v>
      </c>
      <c r="BF556" s="1">
        <v>1.7083333333333335</v>
      </c>
      <c r="BG556" s="1">
        <v>10</v>
      </c>
      <c r="BH556" s="1" t="s">
        <v>601</v>
      </c>
      <c r="BI556" s="1" t="b">
        <v>1</v>
      </c>
      <c r="BJ556" s="1" t="b">
        <v>0</v>
      </c>
      <c r="BK556" s="1">
        <v>1.6952074421278667</v>
      </c>
      <c r="BL556" s="1">
        <v>1.7083333333333335</v>
      </c>
      <c r="BM556" s="1" t="s">
        <v>1267</v>
      </c>
      <c r="BN556" s="1"/>
      <c r="BO556" s="1" t="s">
        <v>4694</v>
      </c>
      <c r="BP556" s="1" t="s">
        <v>1263</v>
      </c>
    </row>
    <row r="557" spans="1:68" x14ac:dyDescent="0.25">
      <c r="A557" s="1">
        <v>18370</v>
      </c>
      <c r="B557" s="1">
        <v>52972403</v>
      </c>
      <c r="C557" s="1" t="s">
        <v>65</v>
      </c>
      <c r="D557" s="1" t="s">
        <v>1291</v>
      </c>
      <c r="E557" s="1">
        <v>1023000173</v>
      </c>
      <c r="F557" s="1" t="s">
        <v>4859</v>
      </c>
      <c r="G557" s="1">
        <v>4341007</v>
      </c>
      <c r="H557" s="1" t="s">
        <v>67</v>
      </c>
      <c r="I557" s="1" t="s">
        <v>122</v>
      </c>
      <c r="J557" s="1" t="s">
        <v>123</v>
      </c>
      <c r="K557" s="2">
        <v>45399.700416666667</v>
      </c>
      <c r="L557" s="1" t="s">
        <v>877</v>
      </c>
      <c r="M557" s="1">
        <v>1</v>
      </c>
      <c r="N557" s="1" t="s">
        <v>70</v>
      </c>
      <c r="O557" s="1" t="s">
        <v>71</v>
      </c>
      <c r="P557" s="1" t="s">
        <v>88</v>
      </c>
      <c r="Q557" s="1" t="s">
        <v>73</v>
      </c>
      <c r="R557" s="1" t="s">
        <v>73</v>
      </c>
      <c r="S557" s="1">
        <v>0</v>
      </c>
      <c r="T557" s="1">
        <v>0</v>
      </c>
      <c r="U557" s="1">
        <v>0</v>
      </c>
      <c r="V557" s="1">
        <v>1300000</v>
      </c>
      <c r="W557" s="1">
        <v>0</v>
      </c>
      <c r="X557" s="1" t="s">
        <v>73</v>
      </c>
      <c r="Y557" s="1" t="s">
        <v>211</v>
      </c>
      <c r="Z557" s="1" t="s">
        <v>4862</v>
      </c>
      <c r="AA557" s="1"/>
      <c r="AB557" s="1" t="s">
        <v>3932</v>
      </c>
      <c r="AC557" s="1"/>
      <c r="AD557" s="1" t="s">
        <v>76</v>
      </c>
      <c r="AE557" s="1" t="s">
        <v>65</v>
      </c>
      <c r="AF557" s="79">
        <v>45399</v>
      </c>
      <c r="AG557" s="1"/>
      <c r="AH557" s="79"/>
      <c r="AI557" s="1"/>
      <c r="AJ557" s="79"/>
      <c r="AK557" s="1"/>
      <c r="AL557" s="79"/>
      <c r="AM557" s="1"/>
      <c r="AN557" s="79"/>
      <c r="AO557" s="1" t="s">
        <v>4624</v>
      </c>
      <c r="AP557" s="1"/>
      <c r="AQ557" s="1" t="s">
        <v>93</v>
      </c>
      <c r="AR557" s="1">
        <v>4341007</v>
      </c>
      <c r="AS557" s="1" t="s">
        <v>4249</v>
      </c>
      <c r="AT557" s="1" t="s">
        <v>1812</v>
      </c>
      <c r="AU557" s="1">
        <v>1</v>
      </c>
      <c r="AV557" s="1">
        <v>0</v>
      </c>
      <c r="AW557" s="1">
        <v>1</v>
      </c>
      <c r="AX557" s="1">
        <v>0</v>
      </c>
      <c r="AY557" s="1">
        <v>0.33333333333333331</v>
      </c>
      <c r="AZ557" s="1" t="s">
        <v>4625</v>
      </c>
      <c r="BA557" s="1">
        <v>16</v>
      </c>
      <c r="BB557" s="1">
        <v>0</v>
      </c>
      <c r="BC557" s="1">
        <v>8</v>
      </c>
      <c r="BD557" s="1">
        <v>0.33333333333333331</v>
      </c>
      <c r="BE557" s="1">
        <v>-32406</v>
      </c>
      <c r="BF557" s="1">
        <v>0.33333333333333331</v>
      </c>
      <c r="BG557" s="1">
        <v>10</v>
      </c>
      <c r="BH557" s="1" t="s">
        <v>601</v>
      </c>
      <c r="BI557" s="1" t="b">
        <v>1</v>
      </c>
      <c r="BJ557" s="1" t="b">
        <v>1</v>
      </c>
      <c r="BK557" s="1">
        <v>-45399.700422256945</v>
      </c>
      <c r="BL557" s="1">
        <v>-32407.666666666668</v>
      </c>
      <c r="BM557" s="1" t="s">
        <v>4250</v>
      </c>
      <c r="BN557" s="1"/>
      <c r="BO557" s="1" t="s">
        <v>4695</v>
      </c>
      <c r="BP557" s="1" t="s">
        <v>877</v>
      </c>
    </row>
    <row r="558" spans="1:68" x14ac:dyDescent="0.25">
      <c r="A558" s="1">
        <v>18371</v>
      </c>
      <c r="B558" s="1">
        <v>52972403</v>
      </c>
      <c r="C558" s="1" t="s">
        <v>65</v>
      </c>
      <c r="D558" s="1" t="s">
        <v>1291</v>
      </c>
      <c r="E558" s="1">
        <v>1023000173</v>
      </c>
      <c r="F558" s="1" t="s">
        <v>4859</v>
      </c>
      <c r="G558" s="1">
        <v>4341007</v>
      </c>
      <c r="H558" s="1" t="s">
        <v>67</v>
      </c>
      <c r="I558" s="1" t="s">
        <v>122</v>
      </c>
      <c r="J558" s="1" t="s">
        <v>123</v>
      </c>
      <c r="K558" s="2">
        <v>45399.703425925924</v>
      </c>
      <c r="L558" s="1" t="s">
        <v>877</v>
      </c>
      <c r="M558" s="1">
        <v>1</v>
      </c>
      <c r="N558" s="1" t="s">
        <v>70</v>
      </c>
      <c r="O558" s="1" t="s">
        <v>71</v>
      </c>
      <c r="P558" s="1" t="s">
        <v>88</v>
      </c>
      <c r="Q558" s="1" t="s">
        <v>73</v>
      </c>
      <c r="R558" s="1" t="s">
        <v>73</v>
      </c>
      <c r="S558" s="1">
        <v>0</v>
      </c>
      <c r="T558" s="1">
        <v>0</v>
      </c>
      <c r="U558" s="1">
        <v>0</v>
      </c>
      <c r="V558" s="1">
        <v>1300000</v>
      </c>
      <c r="W558" s="1">
        <v>0</v>
      </c>
      <c r="X558" s="1" t="s">
        <v>73</v>
      </c>
      <c r="Y558" s="1" t="s">
        <v>211</v>
      </c>
      <c r="Z558" s="1" t="s">
        <v>4862</v>
      </c>
      <c r="AA558" s="1"/>
      <c r="AB558" s="1" t="s">
        <v>3932</v>
      </c>
      <c r="AC558" s="1"/>
      <c r="AD558" s="1" t="s">
        <v>76</v>
      </c>
      <c r="AE558" s="1" t="s">
        <v>65</v>
      </c>
      <c r="AF558" s="79">
        <v>45399</v>
      </c>
      <c r="AG558" s="1"/>
      <c r="AH558" s="79"/>
      <c r="AI558" s="1"/>
      <c r="AJ558" s="79"/>
      <c r="AK558" s="1"/>
      <c r="AL558" s="79"/>
      <c r="AM558" s="1"/>
      <c r="AN558" s="79"/>
      <c r="AO558" s="1" t="s">
        <v>4626</v>
      </c>
      <c r="AP558" s="1"/>
      <c r="AQ558" s="1" t="s">
        <v>93</v>
      </c>
      <c r="AR558" s="1">
        <v>4341007</v>
      </c>
      <c r="AS558" s="1" t="s">
        <v>4249</v>
      </c>
      <c r="AT558" s="1" t="s">
        <v>1812</v>
      </c>
      <c r="AU558" s="1">
        <v>1</v>
      </c>
      <c r="AV558" s="1">
        <v>0</v>
      </c>
      <c r="AW558" s="1">
        <v>1</v>
      </c>
      <c r="AX558" s="1">
        <v>0</v>
      </c>
      <c r="AY558" s="1">
        <v>0.33333333333333331</v>
      </c>
      <c r="AZ558" s="1" t="s">
        <v>4625</v>
      </c>
      <c r="BA558" s="1">
        <v>16</v>
      </c>
      <c r="BB558" s="1">
        <v>0</v>
      </c>
      <c r="BC558" s="1">
        <v>8</v>
      </c>
      <c r="BD558" s="1">
        <v>0.33333333333333331</v>
      </c>
      <c r="BE558" s="1">
        <v>-32406</v>
      </c>
      <c r="BF558" s="1">
        <v>0.33333333333333331</v>
      </c>
      <c r="BG558" s="1">
        <v>10</v>
      </c>
      <c r="BH558" s="1" t="s">
        <v>601</v>
      </c>
      <c r="BI558" s="1" t="b">
        <v>1</v>
      </c>
      <c r="BJ558" s="1" t="b">
        <v>1</v>
      </c>
      <c r="BK558" s="1">
        <v>-45399.703432025461</v>
      </c>
      <c r="BL558" s="1">
        <v>-32407.666666666668</v>
      </c>
      <c r="BM558" s="1" t="s">
        <v>4250</v>
      </c>
      <c r="BN558" s="1"/>
      <c r="BO558" s="1" t="s">
        <v>4696</v>
      </c>
      <c r="BP558" s="1" t="s">
        <v>877</v>
      </c>
    </row>
    <row r="559" spans="1:68" x14ac:dyDescent="0.25">
      <c r="A559" s="1">
        <v>18372</v>
      </c>
      <c r="B559" s="1">
        <v>52972403</v>
      </c>
      <c r="C559" s="1" t="s">
        <v>65</v>
      </c>
      <c r="D559" s="1" t="s">
        <v>80</v>
      </c>
      <c r="E559" s="1">
        <v>80761207</v>
      </c>
      <c r="F559" s="1" t="s">
        <v>173</v>
      </c>
      <c r="G559" s="1">
        <v>1199001</v>
      </c>
      <c r="H559" s="1" t="s">
        <v>110</v>
      </c>
      <c r="I559" s="1" t="s">
        <v>248</v>
      </c>
      <c r="J559" s="1" t="s">
        <v>249</v>
      </c>
      <c r="K559" s="2">
        <v>45399.873159722221</v>
      </c>
      <c r="L559" s="1" t="s">
        <v>693</v>
      </c>
      <c r="M559" s="1">
        <v>1</v>
      </c>
      <c r="N559" s="1" t="s">
        <v>70</v>
      </c>
      <c r="O559" s="1" t="s">
        <v>71</v>
      </c>
      <c r="P559" s="1" t="s">
        <v>177</v>
      </c>
      <c r="Q559" s="1" t="s">
        <v>73</v>
      </c>
      <c r="R559" s="1" t="s">
        <v>73</v>
      </c>
      <c r="S559" s="1">
        <v>0</v>
      </c>
      <c r="T559" s="1">
        <v>0</v>
      </c>
      <c r="U559" s="1">
        <v>0</v>
      </c>
      <c r="V559" s="1">
        <v>1300000</v>
      </c>
      <c r="W559" s="1">
        <v>0</v>
      </c>
      <c r="X559" s="1" t="s">
        <v>73</v>
      </c>
      <c r="Y559" s="1" t="s">
        <v>89</v>
      </c>
      <c r="Z559" s="1" t="s">
        <v>4863</v>
      </c>
      <c r="AA559" s="1"/>
      <c r="AB559" s="1" t="s">
        <v>4627</v>
      </c>
      <c r="AC559" s="1"/>
      <c r="AD559" s="1"/>
      <c r="AE559" s="1" t="s">
        <v>65</v>
      </c>
      <c r="AF559" s="79">
        <v>45399</v>
      </c>
      <c r="AG559" s="1" t="s">
        <v>76</v>
      </c>
      <c r="AH559" s="79">
        <v>45401</v>
      </c>
      <c r="AI559" s="1"/>
      <c r="AJ559" s="79"/>
      <c r="AK559" s="1"/>
      <c r="AL559" s="79"/>
      <c r="AM559" s="1" t="s">
        <v>173</v>
      </c>
      <c r="AN559" s="79">
        <v>45404</v>
      </c>
      <c r="AO559" s="1" t="s">
        <v>4628</v>
      </c>
      <c r="AP559" s="1"/>
      <c r="AQ559" s="1" t="s">
        <v>93</v>
      </c>
      <c r="AR559" s="1">
        <v>1199001</v>
      </c>
      <c r="AS559" s="1" t="s">
        <v>4629</v>
      </c>
      <c r="AT559" s="1" t="s">
        <v>85</v>
      </c>
      <c r="AU559" s="1">
        <v>1</v>
      </c>
      <c r="AV559" s="1">
        <v>1</v>
      </c>
      <c r="AW559" s="1">
        <v>0</v>
      </c>
      <c r="AX559" s="1">
        <v>1.501170057876152</v>
      </c>
      <c r="AY559" s="1">
        <v>2.5</v>
      </c>
      <c r="AZ559" s="1" t="s">
        <v>258</v>
      </c>
      <c r="BA559" s="1">
        <v>20</v>
      </c>
      <c r="BB559" s="1">
        <v>8</v>
      </c>
      <c r="BC559" s="1">
        <v>12</v>
      </c>
      <c r="BD559" s="1">
        <v>0.5</v>
      </c>
      <c r="BE559" s="1">
        <v>4</v>
      </c>
      <c r="BF559" s="1">
        <v>2.5</v>
      </c>
      <c r="BG559" s="1">
        <v>10</v>
      </c>
      <c r="BH559" s="1" t="s">
        <v>601</v>
      </c>
      <c r="BI559" s="1" t="b">
        <v>1</v>
      </c>
      <c r="BJ559" s="1" t="b">
        <v>1</v>
      </c>
      <c r="BK559" s="1">
        <v>4.4804581712960498</v>
      </c>
      <c r="BL559" s="1">
        <v>2.5</v>
      </c>
      <c r="BM559" s="1" t="s">
        <v>696</v>
      </c>
      <c r="BN559" s="1"/>
      <c r="BO559" s="1" t="s">
        <v>4697</v>
      </c>
      <c r="BP559" s="1" t="s">
        <v>693</v>
      </c>
    </row>
    <row r="560" spans="1:68" x14ac:dyDescent="0.25">
      <c r="A560" s="1">
        <v>18373</v>
      </c>
      <c r="B560" s="1">
        <v>52972403</v>
      </c>
      <c r="C560" s="1" t="s">
        <v>65</v>
      </c>
      <c r="D560" s="1" t="s">
        <v>80</v>
      </c>
      <c r="E560" s="1">
        <v>80761207</v>
      </c>
      <c r="F560" s="1" t="s">
        <v>173</v>
      </c>
      <c r="G560" s="1">
        <v>1199001</v>
      </c>
      <c r="H560" s="1" t="s">
        <v>110</v>
      </c>
      <c r="I560" s="1" t="s">
        <v>248</v>
      </c>
      <c r="J560" s="1" t="s">
        <v>249</v>
      </c>
      <c r="K560" s="2">
        <v>45399.873217592591</v>
      </c>
      <c r="L560" s="1" t="s">
        <v>693</v>
      </c>
      <c r="M560" s="1">
        <v>1</v>
      </c>
      <c r="N560" s="1" t="s">
        <v>70</v>
      </c>
      <c r="O560" s="1" t="s">
        <v>71</v>
      </c>
      <c r="P560" s="1" t="s">
        <v>177</v>
      </c>
      <c r="Q560" s="1" t="s">
        <v>73</v>
      </c>
      <c r="R560" s="1" t="s">
        <v>73</v>
      </c>
      <c r="S560" s="1">
        <v>0</v>
      </c>
      <c r="T560" s="1">
        <v>0</v>
      </c>
      <c r="U560" s="1">
        <v>0</v>
      </c>
      <c r="V560" s="1">
        <v>1300000</v>
      </c>
      <c r="W560" s="1">
        <v>0</v>
      </c>
      <c r="X560" s="1" t="s">
        <v>73</v>
      </c>
      <c r="Y560" s="1" t="s">
        <v>89</v>
      </c>
      <c r="Z560" s="1" t="s">
        <v>4864</v>
      </c>
      <c r="AA560" s="1"/>
      <c r="AB560" s="1" t="s">
        <v>4630</v>
      </c>
      <c r="AC560" s="1"/>
      <c r="AD560" s="1"/>
      <c r="AE560" s="1" t="s">
        <v>65</v>
      </c>
      <c r="AF560" s="79">
        <v>45399</v>
      </c>
      <c r="AG560" s="1" t="s">
        <v>76</v>
      </c>
      <c r="AH560" s="79">
        <v>45401</v>
      </c>
      <c r="AI560" s="1"/>
      <c r="AJ560" s="79"/>
      <c r="AK560" s="1"/>
      <c r="AL560" s="79"/>
      <c r="AM560" s="1" t="s">
        <v>173</v>
      </c>
      <c r="AN560" s="79">
        <v>45404</v>
      </c>
      <c r="AO560" s="1" t="s">
        <v>4631</v>
      </c>
      <c r="AP560" s="1"/>
      <c r="AQ560" s="1" t="s">
        <v>93</v>
      </c>
      <c r="AR560" s="1">
        <v>1199001</v>
      </c>
      <c r="AS560" s="1" t="s">
        <v>4632</v>
      </c>
      <c r="AT560" s="1" t="s">
        <v>85</v>
      </c>
      <c r="AU560" s="1">
        <v>1</v>
      </c>
      <c r="AV560" s="1">
        <v>1</v>
      </c>
      <c r="AW560" s="1">
        <v>0</v>
      </c>
      <c r="AX560" s="1">
        <v>1.5050974537007278</v>
      </c>
      <c r="AY560" s="1">
        <v>2.5</v>
      </c>
      <c r="AZ560" s="1" t="s">
        <v>258</v>
      </c>
      <c r="BA560" s="1">
        <v>20</v>
      </c>
      <c r="BB560" s="1">
        <v>8</v>
      </c>
      <c r="BC560" s="1">
        <v>12</v>
      </c>
      <c r="BD560" s="1">
        <v>0.5</v>
      </c>
      <c r="BE560" s="1">
        <v>4</v>
      </c>
      <c r="BF560" s="1">
        <v>2.5</v>
      </c>
      <c r="BG560" s="1">
        <v>10</v>
      </c>
      <c r="BH560" s="1" t="s">
        <v>601</v>
      </c>
      <c r="BI560" s="1" t="b">
        <v>1</v>
      </c>
      <c r="BJ560" s="1" t="b">
        <v>1</v>
      </c>
      <c r="BK560" s="1">
        <v>4.4848710995356669</v>
      </c>
      <c r="BL560" s="1">
        <v>2.5</v>
      </c>
      <c r="BM560" s="1" t="s">
        <v>696</v>
      </c>
      <c r="BN560" s="1"/>
      <c r="BO560" s="1" t="s">
        <v>4698</v>
      </c>
      <c r="BP560" s="1" t="s">
        <v>693</v>
      </c>
    </row>
    <row r="561" spans="1:68" x14ac:dyDescent="0.25">
      <c r="A561" s="1">
        <v>18374</v>
      </c>
      <c r="B561" s="1">
        <v>52972403</v>
      </c>
      <c r="C561" s="1" t="s">
        <v>65</v>
      </c>
      <c r="D561" s="1" t="s">
        <v>80</v>
      </c>
      <c r="E561" s="1">
        <v>80761207</v>
      </c>
      <c r="F561" s="1" t="s">
        <v>173</v>
      </c>
      <c r="G561" s="1">
        <v>1199001</v>
      </c>
      <c r="H561" s="1" t="s">
        <v>110</v>
      </c>
      <c r="I561" s="1" t="s">
        <v>248</v>
      </c>
      <c r="J561" s="1" t="s">
        <v>249</v>
      </c>
      <c r="K561" s="2">
        <v>45399.873263888891</v>
      </c>
      <c r="L561" s="1" t="s">
        <v>693</v>
      </c>
      <c r="M561" s="1">
        <v>1</v>
      </c>
      <c r="N561" s="1" t="s">
        <v>70</v>
      </c>
      <c r="O561" s="1" t="s">
        <v>71</v>
      </c>
      <c r="P561" s="1" t="s">
        <v>177</v>
      </c>
      <c r="Q561" s="1" t="s">
        <v>73</v>
      </c>
      <c r="R561" s="1" t="s">
        <v>73</v>
      </c>
      <c r="S561" s="1">
        <v>0</v>
      </c>
      <c r="T561" s="1">
        <v>0</v>
      </c>
      <c r="U561" s="1">
        <v>0</v>
      </c>
      <c r="V561" s="1">
        <v>1300000</v>
      </c>
      <c r="W561" s="1">
        <v>0</v>
      </c>
      <c r="X561" s="1" t="s">
        <v>73</v>
      </c>
      <c r="Y561" s="1" t="s">
        <v>89</v>
      </c>
      <c r="Z561" s="1" t="s">
        <v>4865</v>
      </c>
      <c r="AA561" s="1"/>
      <c r="AB561" s="1" t="s">
        <v>4633</v>
      </c>
      <c r="AC561" s="1"/>
      <c r="AD561" s="1"/>
      <c r="AE561" s="1" t="s">
        <v>65</v>
      </c>
      <c r="AF561" s="79">
        <v>45399</v>
      </c>
      <c r="AG561" s="1" t="s">
        <v>76</v>
      </c>
      <c r="AH561" s="79">
        <v>45401</v>
      </c>
      <c r="AI561" s="1"/>
      <c r="AJ561" s="79"/>
      <c r="AK561" s="1"/>
      <c r="AL561" s="79"/>
      <c r="AM561" s="1" t="s">
        <v>173</v>
      </c>
      <c r="AN561" s="79">
        <v>45404</v>
      </c>
      <c r="AO561" s="1" t="s">
        <v>4634</v>
      </c>
      <c r="AP561" s="1"/>
      <c r="AQ561" s="1" t="s">
        <v>93</v>
      </c>
      <c r="AR561" s="1">
        <v>1199001</v>
      </c>
      <c r="AS561" s="1" t="s">
        <v>4635</v>
      </c>
      <c r="AT561" s="1" t="s">
        <v>85</v>
      </c>
      <c r="AU561" s="1">
        <v>1</v>
      </c>
      <c r="AV561" s="1">
        <v>0</v>
      </c>
      <c r="AW561" s="1">
        <v>1</v>
      </c>
      <c r="AX561" s="1">
        <v>1.5092564004589804</v>
      </c>
      <c r="AY561" s="1">
        <v>2.5</v>
      </c>
      <c r="AZ561" s="1" t="s">
        <v>258</v>
      </c>
      <c r="BA561" s="1">
        <v>20</v>
      </c>
      <c r="BB561" s="1">
        <v>8</v>
      </c>
      <c r="BC561" s="1">
        <v>12</v>
      </c>
      <c r="BD561" s="1">
        <v>0.5</v>
      </c>
      <c r="BE561" s="1">
        <v>4</v>
      </c>
      <c r="BF561" s="1">
        <v>2.5</v>
      </c>
      <c r="BG561" s="1">
        <v>10</v>
      </c>
      <c r="BH561" s="1" t="s">
        <v>601</v>
      </c>
      <c r="BI561" s="1" t="b">
        <v>1</v>
      </c>
      <c r="BJ561" s="1" t="b">
        <v>1</v>
      </c>
      <c r="BK561" s="1">
        <v>4.4853013078682125</v>
      </c>
      <c r="BL561" s="1">
        <v>2.5</v>
      </c>
      <c r="BM561" s="1" t="s">
        <v>696</v>
      </c>
      <c r="BN561" s="1"/>
      <c r="BO561" s="1" t="s">
        <v>4699</v>
      </c>
      <c r="BP561" s="1" t="s">
        <v>693</v>
      </c>
    </row>
    <row r="562" spans="1:68" x14ac:dyDescent="0.25">
      <c r="A562" s="1">
        <v>18375</v>
      </c>
      <c r="B562" s="1">
        <v>52972403</v>
      </c>
      <c r="C562" s="1" t="s">
        <v>65</v>
      </c>
      <c r="D562" s="1" t="s">
        <v>80</v>
      </c>
      <c r="E562" s="1">
        <v>80761207</v>
      </c>
      <c r="F562" s="1" t="s">
        <v>173</v>
      </c>
      <c r="G562" s="1">
        <v>1199001</v>
      </c>
      <c r="H562" s="1" t="s">
        <v>110</v>
      </c>
      <c r="I562" s="1" t="s">
        <v>248</v>
      </c>
      <c r="J562" s="1" t="s">
        <v>249</v>
      </c>
      <c r="K562" s="2">
        <v>45399.873298611114</v>
      </c>
      <c r="L562" s="1" t="s">
        <v>684</v>
      </c>
      <c r="M562" s="1">
        <v>1</v>
      </c>
      <c r="N562" s="1" t="s">
        <v>70</v>
      </c>
      <c r="O562" s="1" t="s">
        <v>71</v>
      </c>
      <c r="P562" s="1" t="s">
        <v>177</v>
      </c>
      <c r="Q562" s="1" t="s">
        <v>73</v>
      </c>
      <c r="R562" s="1" t="s">
        <v>73</v>
      </c>
      <c r="S562" s="1">
        <v>0</v>
      </c>
      <c r="T562" s="1">
        <v>0</v>
      </c>
      <c r="U562" s="1">
        <v>0</v>
      </c>
      <c r="V562" s="1">
        <v>1300000</v>
      </c>
      <c r="W562" s="1">
        <v>0</v>
      </c>
      <c r="X562" s="1" t="s">
        <v>73</v>
      </c>
      <c r="Y562" s="1" t="s">
        <v>89</v>
      </c>
      <c r="Z562" s="1" t="s">
        <v>4866</v>
      </c>
      <c r="AA562" s="1"/>
      <c r="AB562" s="1" t="s">
        <v>4636</v>
      </c>
      <c r="AC562" s="1"/>
      <c r="AD562" s="1"/>
      <c r="AE562" s="1" t="s">
        <v>65</v>
      </c>
      <c r="AF562" s="79">
        <v>45399</v>
      </c>
      <c r="AG562" s="1" t="s">
        <v>76</v>
      </c>
      <c r="AH562" s="79">
        <v>45401</v>
      </c>
      <c r="AI562" s="1"/>
      <c r="AJ562" s="79"/>
      <c r="AK562" s="1"/>
      <c r="AL562" s="79"/>
      <c r="AM562" s="1" t="s">
        <v>173</v>
      </c>
      <c r="AN562" s="79">
        <v>45404</v>
      </c>
      <c r="AO562" s="1" t="s">
        <v>4637</v>
      </c>
      <c r="AP562" s="1"/>
      <c r="AQ562" s="1" t="s">
        <v>93</v>
      </c>
      <c r="AR562" s="1">
        <v>1199001</v>
      </c>
      <c r="AS562" s="1" t="s">
        <v>4638</v>
      </c>
      <c r="AT562" s="1" t="s">
        <v>85</v>
      </c>
      <c r="AU562" s="1">
        <v>1</v>
      </c>
      <c r="AV562" s="1">
        <v>0</v>
      </c>
      <c r="AW562" s="1">
        <v>1</v>
      </c>
      <c r="AX562" s="1">
        <v>1.5123760763890459</v>
      </c>
      <c r="AY562" s="1">
        <v>2.5</v>
      </c>
      <c r="AZ562" s="1" t="s">
        <v>258</v>
      </c>
      <c r="BA562" s="1">
        <v>20</v>
      </c>
      <c r="BB562" s="1">
        <v>8</v>
      </c>
      <c r="BC562" s="1">
        <v>12</v>
      </c>
      <c r="BD562" s="1">
        <v>0.5</v>
      </c>
      <c r="BE562" s="1">
        <v>4</v>
      </c>
      <c r="BF562" s="1">
        <v>2.5</v>
      </c>
      <c r="BG562" s="1">
        <v>10</v>
      </c>
      <c r="BH562" s="1" t="s">
        <v>601</v>
      </c>
      <c r="BI562" s="1" t="b">
        <v>1</v>
      </c>
      <c r="BJ562" s="1" t="b">
        <v>1</v>
      </c>
      <c r="BK562" s="1">
        <v>4.4854417013848433</v>
      </c>
      <c r="BL562" s="1">
        <v>2.5</v>
      </c>
      <c r="BM562" s="1" t="s">
        <v>688</v>
      </c>
      <c r="BN562" s="1"/>
      <c r="BO562" s="1" t="s">
        <v>4700</v>
      </c>
      <c r="BP562" s="1" t="s">
        <v>684</v>
      </c>
    </row>
    <row r="563" spans="1:68" x14ac:dyDescent="0.25">
      <c r="A563" s="1">
        <v>18376</v>
      </c>
      <c r="B563" s="1">
        <v>52972403</v>
      </c>
      <c r="C563" s="1" t="s">
        <v>65</v>
      </c>
      <c r="D563" s="1" t="s">
        <v>80</v>
      </c>
      <c r="E563" s="1">
        <v>80761207</v>
      </c>
      <c r="F563" s="1" t="s">
        <v>173</v>
      </c>
      <c r="G563" s="1">
        <v>1199001</v>
      </c>
      <c r="H563" s="1" t="s">
        <v>110</v>
      </c>
      <c r="I563" s="1" t="s">
        <v>248</v>
      </c>
      <c r="J563" s="1" t="s">
        <v>249</v>
      </c>
      <c r="K563" s="2">
        <v>45399.873344907406</v>
      </c>
      <c r="L563" s="1" t="s">
        <v>707</v>
      </c>
      <c r="M563" s="1">
        <v>1</v>
      </c>
      <c r="N563" s="1" t="s">
        <v>70</v>
      </c>
      <c r="O563" s="1" t="s">
        <v>71</v>
      </c>
      <c r="P563" s="1" t="s">
        <v>177</v>
      </c>
      <c r="Q563" s="1" t="s">
        <v>73</v>
      </c>
      <c r="R563" s="1" t="s">
        <v>73</v>
      </c>
      <c r="S563" s="1">
        <v>0</v>
      </c>
      <c r="T563" s="1">
        <v>0</v>
      </c>
      <c r="U563" s="1">
        <v>0</v>
      </c>
      <c r="V563" s="1">
        <v>1300000</v>
      </c>
      <c r="W563" s="1">
        <v>471200</v>
      </c>
      <c r="X563" s="1" t="s">
        <v>73</v>
      </c>
      <c r="Y563" s="1" t="s">
        <v>211</v>
      </c>
      <c r="Z563" s="1" t="s">
        <v>4867</v>
      </c>
      <c r="AA563" s="1" t="s">
        <v>1576</v>
      </c>
      <c r="AB563" s="1" t="s">
        <v>4639</v>
      </c>
      <c r="AC563" s="1"/>
      <c r="AD563" s="1"/>
      <c r="AE563" s="1" t="s">
        <v>65</v>
      </c>
      <c r="AF563" s="79">
        <v>45399</v>
      </c>
      <c r="AG563" s="1" t="s">
        <v>76</v>
      </c>
      <c r="AH563" s="79">
        <v>45401</v>
      </c>
      <c r="AI563" s="1"/>
      <c r="AJ563" s="79"/>
      <c r="AK563" s="1"/>
      <c r="AL563" s="79"/>
      <c r="AM563" s="1" t="s">
        <v>173</v>
      </c>
      <c r="AN563" s="79">
        <v>45404</v>
      </c>
      <c r="AO563" s="1" t="s">
        <v>4640</v>
      </c>
      <c r="AP563" s="1"/>
      <c r="AQ563" s="1" t="s">
        <v>93</v>
      </c>
      <c r="AR563" s="1">
        <v>1199001</v>
      </c>
      <c r="AS563" s="1" t="s">
        <v>4641</v>
      </c>
      <c r="AT563" s="1" t="s">
        <v>85</v>
      </c>
      <c r="AU563" s="1">
        <v>1</v>
      </c>
      <c r="AV563" s="1">
        <v>0</v>
      </c>
      <c r="AW563" s="1">
        <v>1</v>
      </c>
      <c r="AX563" s="1">
        <v>1.5152347916664439</v>
      </c>
      <c r="AY563" s="1">
        <v>2.5</v>
      </c>
      <c r="AZ563" s="1" t="s">
        <v>258</v>
      </c>
      <c r="BA563" s="1">
        <v>20</v>
      </c>
      <c r="BB563" s="1">
        <v>8</v>
      </c>
      <c r="BC563" s="1">
        <v>12</v>
      </c>
      <c r="BD563" s="1">
        <v>0.5</v>
      </c>
      <c r="BE563" s="1">
        <v>4</v>
      </c>
      <c r="BF563" s="1">
        <v>2.5</v>
      </c>
      <c r="BG563" s="1">
        <v>10</v>
      </c>
      <c r="BH563" s="1" t="s">
        <v>601</v>
      </c>
      <c r="BI563" s="1" t="b">
        <v>1</v>
      </c>
      <c r="BJ563" s="1" t="b">
        <v>1</v>
      </c>
      <c r="BK563" s="1">
        <v>4.4855357638880378</v>
      </c>
      <c r="BL563" s="1">
        <v>2.5</v>
      </c>
      <c r="BM563" s="1" t="s">
        <v>709</v>
      </c>
      <c r="BN563" s="1"/>
      <c r="BO563" s="1" t="s">
        <v>4701</v>
      </c>
      <c r="BP563" s="1" t="s">
        <v>707</v>
      </c>
    </row>
    <row r="564" spans="1:68" x14ac:dyDescent="0.25">
      <c r="A564" s="1">
        <v>18377</v>
      </c>
      <c r="B564" s="1">
        <v>52972403</v>
      </c>
      <c r="C564" s="1" t="s">
        <v>65</v>
      </c>
      <c r="D564" s="1" t="s">
        <v>1291</v>
      </c>
      <c r="E564" s="1">
        <v>1023000173</v>
      </c>
      <c r="F564" s="1" t="s">
        <v>4859</v>
      </c>
      <c r="G564" s="1">
        <v>4343007</v>
      </c>
      <c r="H564" s="1" t="s">
        <v>67</v>
      </c>
      <c r="I564" s="1" t="s">
        <v>273</v>
      </c>
      <c r="J564" s="1" t="s">
        <v>274</v>
      </c>
      <c r="K564" s="2">
        <v>45400.991157407407</v>
      </c>
      <c r="L564" s="1" t="s">
        <v>82</v>
      </c>
      <c r="M564" s="1">
        <v>1</v>
      </c>
      <c r="N564" s="1" t="s">
        <v>70</v>
      </c>
      <c r="O564" s="1" t="s">
        <v>71</v>
      </c>
      <c r="P564" s="1" t="s">
        <v>88</v>
      </c>
      <c r="Q564" s="1" t="s">
        <v>73</v>
      </c>
      <c r="R564" s="1" t="s">
        <v>73</v>
      </c>
      <c r="S564" s="1">
        <v>0</v>
      </c>
      <c r="T564" s="1">
        <v>0</v>
      </c>
      <c r="U564" s="1">
        <v>0</v>
      </c>
      <c r="V564" s="1">
        <v>1390000</v>
      </c>
      <c r="W564" s="1">
        <v>0</v>
      </c>
      <c r="X564" s="1" t="s">
        <v>73</v>
      </c>
      <c r="Y564" s="1" t="s">
        <v>89</v>
      </c>
      <c r="Z564" s="1" t="s">
        <v>4868</v>
      </c>
      <c r="AA564" s="1" t="s">
        <v>4869</v>
      </c>
      <c r="AB564" s="1" t="s">
        <v>4870</v>
      </c>
      <c r="AC564" s="1"/>
      <c r="AD564" s="1" t="s">
        <v>76</v>
      </c>
      <c r="AE564" s="1" t="s">
        <v>65</v>
      </c>
      <c r="AF564" s="79">
        <v>45400</v>
      </c>
      <c r="AG564" s="1"/>
      <c r="AH564" s="79"/>
      <c r="AI564" s="1"/>
      <c r="AJ564" s="79"/>
      <c r="AK564" s="1"/>
      <c r="AL564" s="79"/>
      <c r="AM564" s="1"/>
      <c r="AN564" s="79"/>
      <c r="AO564" s="1" t="s">
        <v>4871</v>
      </c>
      <c r="AP564" s="1"/>
      <c r="AQ564" s="1" t="s">
        <v>93</v>
      </c>
      <c r="AR564" s="1">
        <v>4343007</v>
      </c>
      <c r="AS564" s="1" t="s">
        <v>4872</v>
      </c>
      <c r="AT564" s="1" t="s">
        <v>1812</v>
      </c>
      <c r="AU564" s="1">
        <v>1</v>
      </c>
      <c r="AV564" s="1">
        <v>0</v>
      </c>
      <c r="AW564" s="1">
        <v>1</v>
      </c>
      <c r="AX564" s="1">
        <v>0</v>
      </c>
      <c r="AY564" s="1">
        <v>4.1666666666666664E-2</v>
      </c>
      <c r="AZ564" s="1" t="s">
        <v>4625</v>
      </c>
      <c r="BA564" s="1">
        <v>23</v>
      </c>
      <c r="BB564" s="1">
        <v>0</v>
      </c>
      <c r="BC564" s="1">
        <v>1</v>
      </c>
      <c r="BD564" s="1">
        <v>4.1666666666666664E-2</v>
      </c>
      <c r="BE564" s="1">
        <v>-32407</v>
      </c>
      <c r="BF564" s="1">
        <v>4.1666666666666664E-2</v>
      </c>
      <c r="BG564" s="1">
        <v>9</v>
      </c>
      <c r="BH564" s="1" t="s">
        <v>602</v>
      </c>
      <c r="BI564" s="1" t="b">
        <v>1</v>
      </c>
      <c r="BJ564" s="1" t="b">
        <v>1</v>
      </c>
      <c r="BK564" s="1">
        <v>-45400.9911627662</v>
      </c>
      <c r="BL564" s="1">
        <v>-32408.958333333332</v>
      </c>
      <c r="BM564" s="1" t="s">
        <v>284</v>
      </c>
      <c r="BN564" s="1"/>
      <c r="BO564" s="1" t="s">
        <v>4873</v>
      </c>
      <c r="BP564" s="1" t="s">
        <v>82</v>
      </c>
    </row>
    <row r="565" spans="1:68" x14ac:dyDescent="0.25">
      <c r="A565" s="1">
        <v>18378</v>
      </c>
      <c r="B565" s="1">
        <v>52972403</v>
      </c>
      <c r="C565" s="1" t="s">
        <v>65</v>
      </c>
      <c r="D565" s="1" t="s">
        <v>1291</v>
      </c>
      <c r="E565" s="1">
        <v>1023000173</v>
      </c>
      <c r="F565" s="1" t="s">
        <v>4859</v>
      </c>
      <c r="G565" s="1">
        <v>4343007</v>
      </c>
      <c r="H565" s="1" t="s">
        <v>67</v>
      </c>
      <c r="I565" s="1" t="s">
        <v>273</v>
      </c>
      <c r="J565" s="1" t="s">
        <v>274</v>
      </c>
      <c r="K565" s="2">
        <v>45400.99119212963</v>
      </c>
      <c r="L565" s="1" t="s">
        <v>82</v>
      </c>
      <c r="M565" s="1">
        <v>1</v>
      </c>
      <c r="N565" s="1" t="s">
        <v>70</v>
      </c>
      <c r="O565" s="1" t="s">
        <v>71</v>
      </c>
      <c r="P565" s="1" t="s">
        <v>88</v>
      </c>
      <c r="Q565" s="1" t="s">
        <v>73</v>
      </c>
      <c r="R565" s="1" t="s">
        <v>73</v>
      </c>
      <c r="S565" s="1">
        <v>0</v>
      </c>
      <c r="T565" s="1">
        <v>0</v>
      </c>
      <c r="U565" s="1">
        <v>0</v>
      </c>
      <c r="V565" s="1">
        <v>1390000</v>
      </c>
      <c r="W565" s="1">
        <v>0</v>
      </c>
      <c r="X565" s="1" t="s">
        <v>73</v>
      </c>
      <c r="Y565" s="1" t="s">
        <v>89</v>
      </c>
      <c r="Z565" s="1" t="s">
        <v>4868</v>
      </c>
      <c r="AA565" s="1" t="s">
        <v>4869</v>
      </c>
      <c r="AB565" s="1" t="s">
        <v>4874</v>
      </c>
      <c r="AC565" s="1"/>
      <c r="AD565" s="1" t="s">
        <v>76</v>
      </c>
      <c r="AE565" s="1" t="s">
        <v>65</v>
      </c>
      <c r="AF565" s="79">
        <v>45400</v>
      </c>
      <c r="AG565" s="1"/>
      <c r="AH565" s="79"/>
      <c r="AI565" s="1"/>
      <c r="AJ565" s="79"/>
      <c r="AK565" s="1"/>
      <c r="AL565" s="79"/>
      <c r="AM565" s="1"/>
      <c r="AN565" s="79"/>
      <c r="AO565" s="1" t="s">
        <v>4875</v>
      </c>
      <c r="AP565" s="1"/>
      <c r="AQ565" s="1" t="s">
        <v>93</v>
      </c>
      <c r="AR565" s="1">
        <v>4343007</v>
      </c>
      <c r="AS565" s="1" t="s">
        <v>4876</v>
      </c>
      <c r="AT565" s="1" t="s">
        <v>1812</v>
      </c>
      <c r="AU565" s="1">
        <v>1</v>
      </c>
      <c r="AV565" s="1">
        <v>0</v>
      </c>
      <c r="AW565" s="1">
        <v>1</v>
      </c>
      <c r="AX565" s="1">
        <v>0</v>
      </c>
      <c r="AY565" s="1">
        <v>4.1666666666666664E-2</v>
      </c>
      <c r="AZ565" s="1" t="s">
        <v>4625</v>
      </c>
      <c r="BA565" s="1">
        <v>23</v>
      </c>
      <c r="BB565" s="1">
        <v>0</v>
      </c>
      <c r="BC565" s="1">
        <v>1</v>
      </c>
      <c r="BD565" s="1">
        <v>4.1666666666666664E-2</v>
      </c>
      <c r="BE565" s="1">
        <v>-32407</v>
      </c>
      <c r="BF565" s="1">
        <v>4.1666666666666664E-2</v>
      </c>
      <c r="BG565" s="1">
        <v>9</v>
      </c>
      <c r="BH565" s="1" t="s">
        <v>602</v>
      </c>
      <c r="BI565" s="1" t="b">
        <v>1</v>
      </c>
      <c r="BJ565" s="1" t="b">
        <v>1</v>
      </c>
      <c r="BK565" s="1">
        <v>-45400.991200081022</v>
      </c>
      <c r="BL565" s="1">
        <v>-32408.958333333332</v>
      </c>
      <c r="BM565" s="1" t="s">
        <v>284</v>
      </c>
      <c r="BN565" s="1"/>
      <c r="BO565" s="1" t="s">
        <v>4877</v>
      </c>
      <c r="BP565" s="1" t="s">
        <v>82</v>
      </c>
    </row>
    <row r="566" spans="1:68" x14ac:dyDescent="0.25">
      <c r="A566" s="1">
        <v>18379</v>
      </c>
      <c r="B566" s="1">
        <v>52972403</v>
      </c>
      <c r="C566" s="1" t="s">
        <v>65</v>
      </c>
      <c r="D566" s="1" t="s">
        <v>1291</v>
      </c>
      <c r="E566" s="1">
        <v>1023000173</v>
      </c>
      <c r="F566" s="1" t="s">
        <v>4859</v>
      </c>
      <c r="G566" s="1">
        <v>4343007</v>
      </c>
      <c r="H566" s="1" t="s">
        <v>67</v>
      </c>
      <c r="I566" s="1" t="s">
        <v>273</v>
      </c>
      <c r="J566" s="1" t="s">
        <v>274</v>
      </c>
      <c r="K566" s="2">
        <v>45400.991215277776</v>
      </c>
      <c r="L566" s="1" t="s">
        <v>82</v>
      </c>
      <c r="M566" s="1">
        <v>1</v>
      </c>
      <c r="N566" s="1" t="s">
        <v>70</v>
      </c>
      <c r="O566" s="1" t="s">
        <v>71</v>
      </c>
      <c r="P566" s="1" t="s">
        <v>88</v>
      </c>
      <c r="Q566" s="1" t="s">
        <v>73</v>
      </c>
      <c r="R566" s="1" t="s">
        <v>73</v>
      </c>
      <c r="S566" s="1">
        <v>0</v>
      </c>
      <c r="T566" s="1">
        <v>0</v>
      </c>
      <c r="U566" s="1">
        <v>0</v>
      </c>
      <c r="V566" s="1">
        <v>1390000</v>
      </c>
      <c r="W566" s="1">
        <v>0</v>
      </c>
      <c r="X566" s="1" t="s">
        <v>73</v>
      </c>
      <c r="Y566" s="1" t="s">
        <v>89</v>
      </c>
      <c r="Z566" s="1" t="s">
        <v>4868</v>
      </c>
      <c r="AA566" s="1" t="s">
        <v>4869</v>
      </c>
      <c r="AB566" s="1" t="s">
        <v>4878</v>
      </c>
      <c r="AC566" s="1"/>
      <c r="AD566" s="1" t="s">
        <v>76</v>
      </c>
      <c r="AE566" s="1" t="s">
        <v>65</v>
      </c>
      <c r="AF566" s="79">
        <v>45400</v>
      </c>
      <c r="AG566" s="1"/>
      <c r="AH566" s="79"/>
      <c r="AI566" s="1"/>
      <c r="AJ566" s="79"/>
      <c r="AK566" s="1"/>
      <c r="AL566" s="79"/>
      <c r="AM566" s="1"/>
      <c r="AN566" s="79"/>
      <c r="AO566" s="1" t="s">
        <v>4879</v>
      </c>
      <c r="AP566" s="1"/>
      <c r="AQ566" s="1" t="s">
        <v>93</v>
      </c>
      <c r="AR566" s="1">
        <v>4343007</v>
      </c>
      <c r="AS566" s="1" t="s">
        <v>4880</v>
      </c>
      <c r="AT566" s="1" t="s">
        <v>1812</v>
      </c>
      <c r="AU566" s="1">
        <v>1</v>
      </c>
      <c r="AV566" s="1">
        <v>0</v>
      </c>
      <c r="AW566" s="1">
        <v>1</v>
      </c>
      <c r="AX566" s="1">
        <v>0</v>
      </c>
      <c r="AY566" s="1">
        <v>4.1666666666666664E-2</v>
      </c>
      <c r="AZ566" s="1" t="s">
        <v>4625</v>
      </c>
      <c r="BA566" s="1">
        <v>23</v>
      </c>
      <c r="BB566" s="1">
        <v>0</v>
      </c>
      <c r="BC566" s="1">
        <v>1</v>
      </c>
      <c r="BD566" s="1">
        <v>4.1666666666666664E-2</v>
      </c>
      <c r="BE566" s="1">
        <v>-32407</v>
      </c>
      <c r="BF566" s="1">
        <v>4.1666666666666664E-2</v>
      </c>
      <c r="BG566" s="1">
        <v>9</v>
      </c>
      <c r="BH566" s="1" t="s">
        <v>602</v>
      </c>
      <c r="BI566" s="1" t="b">
        <v>1</v>
      </c>
      <c r="BJ566" s="1" t="b">
        <v>1</v>
      </c>
      <c r="BK566" s="1">
        <v>-45400.991223379628</v>
      </c>
      <c r="BL566" s="1">
        <v>-32408.958333333332</v>
      </c>
      <c r="BM566" s="1" t="s">
        <v>284</v>
      </c>
      <c r="BN566" s="1"/>
      <c r="BO566" s="1" t="s">
        <v>4881</v>
      </c>
      <c r="BP566" s="1" t="s">
        <v>82</v>
      </c>
    </row>
    <row r="567" spans="1:68" x14ac:dyDescent="0.25">
      <c r="A567" s="1">
        <v>18380</v>
      </c>
      <c r="B567" s="1">
        <v>52972403</v>
      </c>
      <c r="C567" s="1" t="s">
        <v>65</v>
      </c>
      <c r="D567" s="1" t="s">
        <v>1291</v>
      </c>
      <c r="E567" s="1">
        <v>1023000173</v>
      </c>
      <c r="F567" s="1" t="s">
        <v>4859</v>
      </c>
      <c r="G567" s="1">
        <v>4343007</v>
      </c>
      <c r="H567" s="1" t="s">
        <v>67</v>
      </c>
      <c r="I567" s="1" t="s">
        <v>273</v>
      </c>
      <c r="J567" s="1" t="s">
        <v>274</v>
      </c>
      <c r="K567" s="2">
        <v>45400.991261574076</v>
      </c>
      <c r="L567" s="1" t="s">
        <v>82</v>
      </c>
      <c r="M567" s="1">
        <v>1</v>
      </c>
      <c r="N567" s="1" t="s">
        <v>70</v>
      </c>
      <c r="O567" s="1" t="s">
        <v>71</v>
      </c>
      <c r="P567" s="1" t="s">
        <v>88</v>
      </c>
      <c r="Q567" s="1" t="s">
        <v>73</v>
      </c>
      <c r="R567" s="1" t="s">
        <v>73</v>
      </c>
      <c r="S567" s="1">
        <v>0</v>
      </c>
      <c r="T567" s="1">
        <v>0</v>
      </c>
      <c r="U567" s="1">
        <v>0</v>
      </c>
      <c r="V567" s="1">
        <v>1390000</v>
      </c>
      <c r="W567" s="1">
        <v>0</v>
      </c>
      <c r="X567" s="1" t="s">
        <v>73</v>
      </c>
      <c r="Y567" s="1" t="s">
        <v>89</v>
      </c>
      <c r="Z567" s="1" t="s">
        <v>4868</v>
      </c>
      <c r="AA567" s="1" t="s">
        <v>4869</v>
      </c>
      <c r="AB567" s="1" t="s">
        <v>4882</v>
      </c>
      <c r="AC567" s="1"/>
      <c r="AD567" s="1" t="s">
        <v>76</v>
      </c>
      <c r="AE567" s="1" t="s">
        <v>65</v>
      </c>
      <c r="AF567" s="79">
        <v>45400</v>
      </c>
      <c r="AG567" s="1"/>
      <c r="AH567" s="79"/>
      <c r="AI567" s="1"/>
      <c r="AJ567" s="79"/>
      <c r="AK567" s="1"/>
      <c r="AL567" s="79"/>
      <c r="AM567" s="1"/>
      <c r="AN567" s="79"/>
      <c r="AO567" s="1" t="s">
        <v>4883</v>
      </c>
      <c r="AP567" s="1"/>
      <c r="AQ567" s="1" t="s">
        <v>93</v>
      </c>
      <c r="AR567" s="1">
        <v>4343007</v>
      </c>
      <c r="AS567" s="1" t="s">
        <v>4884</v>
      </c>
      <c r="AT567" s="1" t="s">
        <v>1812</v>
      </c>
      <c r="AU567" s="1">
        <v>1</v>
      </c>
      <c r="AV567" s="1">
        <v>0</v>
      </c>
      <c r="AW567" s="1">
        <v>1</v>
      </c>
      <c r="AX567" s="1">
        <v>0</v>
      </c>
      <c r="AY567" s="1">
        <v>4.1666666666666664E-2</v>
      </c>
      <c r="AZ567" s="1" t="s">
        <v>4625</v>
      </c>
      <c r="BA567" s="1">
        <v>23</v>
      </c>
      <c r="BB567" s="1">
        <v>0</v>
      </c>
      <c r="BC567" s="1">
        <v>1</v>
      </c>
      <c r="BD567" s="1">
        <v>4.1666666666666664E-2</v>
      </c>
      <c r="BE567" s="1">
        <v>-32407</v>
      </c>
      <c r="BF567" s="1">
        <v>4.1666666666666664E-2</v>
      </c>
      <c r="BG567" s="1">
        <v>9</v>
      </c>
      <c r="BH567" s="1" t="s">
        <v>602</v>
      </c>
      <c r="BI567" s="1" t="b">
        <v>1</v>
      </c>
      <c r="BJ567" s="1" t="b">
        <v>1</v>
      </c>
      <c r="BK567" s="1">
        <v>-45400.991267939811</v>
      </c>
      <c r="BL567" s="1">
        <v>-32408.958333333332</v>
      </c>
      <c r="BM567" s="1" t="s">
        <v>284</v>
      </c>
      <c r="BN567" s="1"/>
      <c r="BO567" s="1" t="s">
        <v>4885</v>
      </c>
      <c r="BP567" s="1" t="s">
        <v>82</v>
      </c>
    </row>
    <row r="568" spans="1:68" x14ac:dyDescent="0.25">
      <c r="A568" s="1">
        <v>18381</v>
      </c>
      <c r="B568" s="1">
        <v>52972403</v>
      </c>
      <c r="C568" s="1" t="s">
        <v>65</v>
      </c>
      <c r="D568" s="1" t="s">
        <v>1291</v>
      </c>
      <c r="E568" s="1">
        <v>79976737</v>
      </c>
      <c r="F568" s="1" t="s">
        <v>452</v>
      </c>
      <c r="G568" s="1">
        <v>8505</v>
      </c>
      <c r="H568" s="1" t="s">
        <v>232</v>
      </c>
      <c r="I568" s="1" t="s">
        <v>232</v>
      </c>
      <c r="J568" s="1" t="s">
        <v>453</v>
      </c>
      <c r="K568" s="2">
        <v>45401.407881944448</v>
      </c>
      <c r="L568" s="1" t="s">
        <v>710</v>
      </c>
      <c r="M568" s="1">
        <v>1</v>
      </c>
      <c r="N568" s="1" t="s">
        <v>70</v>
      </c>
      <c r="O568" s="1" t="s">
        <v>71</v>
      </c>
      <c r="P568" s="1" t="s">
        <v>88</v>
      </c>
      <c r="Q568" s="1" t="s">
        <v>73</v>
      </c>
      <c r="R568" s="1" t="s">
        <v>73</v>
      </c>
      <c r="S568" s="1">
        <v>0</v>
      </c>
      <c r="T568" s="1">
        <v>0</v>
      </c>
      <c r="U568" s="1">
        <v>0</v>
      </c>
      <c r="V568" s="1">
        <v>1300000</v>
      </c>
      <c r="W568" s="1">
        <v>110700</v>
      </c>
      <c r="X568" s="1" t="s">
        <v>73</v>
      </c>
      <c r="Y568" s="1" t="s">
        <v>89</v>
      </c>
      <c r="Z568" s="1" t="s">
        <v>1670</v>
      </c>
      <c r="AA568" s="1" t="s">
        <v>4001</v>
      </c>
      <c r="AB568" s="1" t="s">
        <v>4002</v>
      </c>
      <c r="AC568" s="1"/>
      <c r="AD568" s="1" t="s">
        <v>76</v>
      </c>
      <c r="AE568" s="1" t="s">
        <v>65</v>
      </c>
      <c r="AF568" s="79">
        <v>45401</v>
      </c>
      <c r="AG568" s="1"/>
      <c r="AH568" s="79"/>
      <c r="AI568" s="1"/>
      <c r="AJ568" s="79"/>
      <c r="AK568" s="1"/>
      <c r="AL568" s="79"/>
      <c r="AM568" s="1"/>
      <c r="AN568" s="79"/>
      <c r="AO568" s="1" t="s">
        <v>4886</v>
      </c>
      <c r="AP568" s="1"/>
      <c r="AQ568" s="1" t="s">
        <v>93</v>
      </c>
      <c r="AR568" s="1">
        <v>8505</v>
      </c>
      <c r="AS568" s="1" t="s">
        <v>4887</v>
      </c>
      <c r="AT568" s="1" t="s">
        <v>1812</v>
      </c>
      <c r="AU568" s="1">
        <v>1</v>
      </c>
      <c r="AV568" s="1">
        <v>0</v>
      </c>
      <c r="AW568" s="1">
        <v>1</v>
      </c>
      <c r="AX568" s="1">
        <v>0</v>
      </c>
      <c r="AY568" s="1">
        <v>0.625</v>
      </c>
      <c r="AZ568" s="1" t="s">
        <v>460</v>
      </c>
      <c r="BA568" s="1">
        <v>9</v>
      </c>
      <c r="BB568" s="1">
        <v>0</v>
      </c>
      <c r="BC568" s="1">
        <v>15</v>
      </c>
      <c r="BD568" s="1">
        <v>0.625</v>
      </c>
      <c r="BE568" s="1">
        <v>-32408</v>
      </c>
      <c r="BF568" s="1">
        <v>0.625</v>
      </c>
      <c r="BG568" s="1">
        <v>8</v>
      </c>
      <c r="BH568" s="1" t="s">
        <v>602</v>
      </c>
      <c r="BI568" s="1" t="b">
        <v>1</v>
      </c>
      <c r="BJ568" s="1" t="b">
        <v>1</v>
      </c>
      <c r="BK568" s="1">
        <v>-45401.407892164352</v>
      </c>
      <c r="BL568" s="1">
        <v>-32409.375</v>
      </c>
      <c r="BM568" s="1" t="s">
        <v>1913</v>
      </c>
      <c r="BN568" s="1"/>
      <c r="BO568" s="1" t="s">
        <v>4888</v>
      </c>
      <c r="BP568" s="1" t="s">
        <v>710</v>
      </c>
    </row>
    <row r="569" spans="1:68" x14ac:dyDescent="0.25">
      <c r="A569" s="1">
        <v>18383</v>
      </c>
      <c r="B569" s="1">
        <v>52972403</v>
      </c>
      <c r="C569" s="1" t="s">
        <v>65</v>
      </c>
      <c r="D569" s="1" t="s">
        <v>80</v>
      </c>
      <c r="E569" s="1">
        <v>80761207</v>
      </c>
      <c r="F569" s="1" t="s">
        <v>173</v>
      </c>
      <c r="G569" s="1">
        <v>1200001</v>
      </c>
      <c r="H569" s="1" t="s">
        <v>110</v>
      </c>
      <c r="I569" s="1" t="s">
        <v>259</v>
      </c>
      <c r="J569" s="1" t="s">
        <v>948</v>
      </c>
      <c r="K569" s="2">
        <v>45403.794305555559</v>
      </c>
      <c r="L569" s="1" t="s">
        <v>176</v>
      </c>
      <c r="M569" s="1">
        <v>1</v>
      </c>
      <c r="N569" s="1" t="s">
        <v>70</v>
      </c>
      <c r="O569" s="1" t="s">
        <v>71</v>
      </c>
      <c r="P569" s="1" t="s">
        <v>177</v>
      </c>
      <c r="Q569" s="1" t="s">
        <v>73</v>
      </c>
      <c r="R569" s="1" t="s">
        <v>73</v>
      </c>
      <c r="S569" s="1">
        <v>0</v>
      </c>
      <c r="T569" s="1">
        <v>0</v>
      </c>
      <c r="U569" s="1">
        <v>0</v>
      </c>
      <c r="V569" s="1">
        <v>1300000</v>
      </c>
      <c r="W569" s="1">
        <v>0</v>
      </c>
      <c r="X569" s="1" t="s">
        <v>73</v>
      </c>
      <c r="Y569" s="1" t="s">
        <v>211</v>
      </c>
      <c r="Z569" s="1" t="s">
        <v>4889</v>
      </c>
      <c r="AA569" s="1"/>
      <c r="AB569" s="1" t="s">
        <v>4890</v>
      </c>
      <c r="AC569" s="1"/>
      <c r="AD569" s="1"/>
      <c r="AE569" s="1" t="s">
        <v>65</v>
      </c>
      <c r="AF569" s="79">
        <v>45403</v>
      </c>
      <c r="AG569" s="1" t="s">
        <v>76</v>
      </c>
      <c r="AH569" s="79">
        <v>45406</v>
      </c>
      <c r="AI569" s="1"/>
      <c r="AJ569" s="79"/>
      <c r="AK569" s="1"/>
      <c r="AL569" s="79"/>
      <c r="AM569" s="1" t="s">
        <v>149</v>
      </c>
      <c r="AN569" s="79">
        <v>45406</v>
      </c>
      <c r="AO569" s="1" t="s">
        <v>4891</v>
      </c>
      <c r="AP569" s="1"/>
      <c r="AQ569" s="1" t="s">
        <v>93</v>
      </c>
      <c r="AR569" s="1">
        <v>1200001</v>
      </c>
      <c r="AS569" s="1" t="s">
        <v>4892</v>
      </c>
      <c r="AT569" s="1" t="s">
        <v>85</v>
      </c>
      <c r="AU569" s="1">
        <v>1</v>
      </c>
      <c r="AV569" s="1">
        <v>0</v>
      </c>
      <c r="AW569" s="1">
        <v>1</v>
      </c>
      <c r="AX569" s="1">
        <v>2.7451540509282495</v>
      </c>
      <c r="AY569" s="1">
        <v>1.75</v>
      </c>
      <c r="AZ569" s="1" t="s">
        <v>194</v>
      </c>
      <c r="BA569" s="1">
        <v>19</v>
      </c>
      <c r="BB569" s="1">
        <v>13</v>
      </c>
      <c r="BC569" s="1">
        <v>18</v>
      </c>
      <c r="BD569" s="1">
        <v>0.75</v>
      </c>
      <c r="BE569" s="1">
        <v>3</v>
      </c>
      <c r="BF569" s="1">
        <v>1.75</v>
      </c>
      <c r="BG569" s="1">
        <v>7</v>
      </c>
      <c r="BH569" s="1" t="s">
        <v>602</v>
      </c>
      <c r="BI569" s="1" t="b">
        <v>1</v>
      </c>
      <c r="BJ569" s="1" t="b">
        <v>1</v>
      </c>
      <c r="BK569" s="1">
        <v>2.7794767013911041</v>
      </c>
      <c r="BL569" s="1">
        <v>1.75</v>
      </c>
      <c r="BM569" s="1" t="s">
        <v>265</v>
      </c>
      <c r="BN569" s="1"/>
      <c r="BO569" s="1" t="s">
        <v>4893</v>
      </c>
      <c r="BP569" s="1" t="s">
        <v>176</v>
      </c>
    </row>
    <row r="570" spans="1:68" x14ac:dyDescent="0.25">
      <c r="A570" s="1">
        <v>18384</v>
      </c>
      <c r="B570" s="1">
        <v>52972403</v>
      </c>
      <c r="C570" s="1" t="s">
        <v>65</v>
      </c>
      <c r="D570" s="1" t="s">
        <v>80</v>
      </c>
      <c r="E570" s="1">
        <v>80761207</v>
      </c>
      <c r="F570" s="1" t="s">
        <v>173</v>
      </c>
      <c r="G570" s="1">
        <v>1200001</v>
      </c>
      <c r="H570" s="1" t="s">
        <v>110</v>
      </c>
      <c r="I570" s="1" t="s">
        <v>259</v>
      </c>
      <c r="J570" s="1" t="s">
        <v>948</v>
      </c>
      <c r="K570" s="2">
        <v>45404.441307870373</v>
      </c>
      <c r="L570" s="1" t="s">
        <v>261</v>
      </c>
      <c r="M570" s="1">
        <v>1</v>
      </c>
      <c r="N570" s="1" t="s">
        <v>70</v>
      </c>
      <c r="O570" s="1" t="s">
        <v>71</v>
      </c>
      <c r="P570" s="1" t="s">
        <v>177</v>
      </c>
      <c r="Q570" s="1" t="s">
        <v>73</v>
      </c>
      <c r="R570" s="1" t="s">
        <v>73</v>
      </c>
      <c r="S570" s="1">
        <v>0</v>
      </c>
      <c r="T570" s="1">
        <v>0</v>
      </c>
      <c r="U570" s="1">
        <v>0</v>
      </c>
      <c r="V570" s="1">
        <v>1300000</v>
      </c>
      <c r="W570" s="1">
        <v>0</v>
      </c>
      <c r="X570" s="1" t="s">
        <v>73</v>
      </c>
      <c r="Y570" s="1" t="s">
        <v>89</v>
      </c>
      <c r="Z570" s="1" t="s">
        <v>4894</v>
      </c>
      <c r="AA570" s="1"/>
      <c r="AB570" s="1" t="s">
        <v>4895</v>
      </c>
      <c r="AC570" s="1"/>
      <c r="AD570" s="1"/>
      <c r="AE570" s="1" t="s">
        <v>65</v>
      </c>
      <c r="AF570" s="79">
        <v>45404</v>
      </c>
      <c r="AG570" s="1" t="s">
        <v>76</v>
      </c>
      <c r="AH570" s="79">
        <v>45406</v>
      </c>
      <c r="AI570" s="1"/>
      <c r="AJ570" s="79"/>
      <c r="AK570" s="1"/>
      <c r="AL570" s="79"/>
      <c r="AM570" s="1" t="s">
        <v>173</v>
      </c>
      <c r="AN570" s="79">
        <v>45408</v>
      </c>
      <c r="AO570" s="1" t="s">
        <v>4896</v>
      </c>
      <c r="AP570" s="1"/>
      <c r="AQ570" s="1" t="s">
        <v>93</v>
      </c>
      <c r="AR570" s="1">
        <v>1200001</v>
      </c>
      <c r="AS570" s="1" t="s">
        <v>4897</v>
      </c>
      <c r="AT570" s="1" t="s">
        <v>85</v>
      </c>
      <c r="AU570" s="1">
        <v>1</v>
      </c>
      <c r="AV570" s="1">
        <v>1</v>
      </c>
      <c r="AW570" s="1">
        <v>0</v>
      </c>
      <c r="AX570" s="1">
        <v>2.0999130439813598</v>
      </c>
      <c r="AY570" s="1">
        <v>3.9583333333333335</v>
      </c>
      <c r="AZ570" s="1" t="s">
        <v>194</v>
      </c>
      <c r="BA570" s="1">
        <v>10</v>
      </c>
      <c r="BB570" s="1">
        <v>9</v>
      </c>
      <c r="BC570" s="1">
        <v>23</v>
      </c>
      <c r="BD570" s="1">
        <v>0.95833333333333337</v>
      </c>
      <c r="BE570" s="1">
        <v>5</v>
      </c>
      <c r="BF570" s="1">
        <v>3.9583333333333335</v>
      </c>
      <c r="BG570" s="1">
        <v>7</v>
      </c>
      <c r="BH570" s="1" t="s">
        <v>602</v>
      </c>
      <c r="BI570" s="1" t="b">
        <v>1</v>
      </c>
      <c r="BJ570" s="1" t="b">
        <v>1</v>
      </c>
      <c r="BK570" s="1">
        <v>3.9603298611109494</v>
      </c>
      <c r="BL570" s="1">
        <v>3.9583333333333335</v>
      </c>
      <c r="BM570" s="1" t="s">
        <v>264</v>
      </c>
      <c r="BN570" s="1"/>
      <c r="BO570" s="1" t="s">
        <v>4898</v>
      </c>
      <c r="BP570" s="1" t="s">
        <v>261</v>
      </c>
    </row>
    <row r="571" spans="1:68" x14ac:dyDescent="0.25">
      <c r="A571" s="1">
        <v>18385</v>
      </c>
      <c r="B571" s="1">
        <v>52972403</v>
      </c>
      <c r="C571" s="1" t="s">
        <v>65</v>
      </c>
      <c r="D571" s="1" t="s">
        <v>80</v>
      </c>
      <c r="E571" s="1">
        <v>80761207</v>
      </c>
      <c r="F571" s="1" t="s">
        <v>173</v>
      </c>
      <c r="G571" s="1">
        <v>1200001</v>
      </c>
      <c r="H571" s="1" t="s">
        <v>110</v>
      </c>
      <c r="I571" s="1" t="s">
        <v>259</v>
      </c>
      <c r="J571" s="1" t="s">
        <v>948</v>
      </c>
      <c r="K571" s="2">
        <v>45404.441550925927</v>
      </c>
      <c r="L571" s="1" t="s">
        <v>176</v>
      </c>
      <c r="M571" s="1">
        <v>1</v>
      </c>
      <c r="N571" s="1" t="s">
        <v>70</v>
      </c>
      <c r="O571" s="1" t="s">
        <v>71</v>
      </c>
      <c r="P571" s="1" t="s">
        <v>177</v>
      </c>
      <c r="Q571" s="1" t="s">
        <v>73</v>
      </c>
      <c r="R571" s="1" t="s">
        <v>73</v>
      </c>
      <c r="S571" s="1">
        <v>0</v>
      </c>
      <c r="T571" s="1">
        <v>0</v>
      </c>
      <c r="U571" s="1">
        <v>0</v>
      </c>
      <c r="V571" s="1">
        <v>1300000</v>
      </c>
      <c r="W571" s="1">
        <v>0</v>
      </c>
      <c r="X571" s="1" t="s">
        <v>73</v>
      </c>
      <c r="Y571" s="1" t="s">
        <v>89</v>
      </c>
      <c r="Z571" s="1" t="s">
        <v>4899</v>
      </c>
      <c r="AA571" s="1"/>
      <c r="AB571" s="1" t="s">
        <v>4900</v>
      </c>
      <c r="AC571" s="1"/>
      <c r="AD571" s="1"/>
      <c r="AE571" s="1" t="s">
        <v>65</v>
      </c>
      <c r="AF571" s="79">
        <v>45404</v>
      </c>
      <c r="AG571" s="1" t="s">
        <v>76</v>
      </c>
      <c r="AH571" s="79">
        <v>45406</v>
      </c>
      <c r="AI571" s="1"/>
      <c r="AJ571" s="79"/>
      <c r="AK571" s="1"/>
      <c r="AL571" s="79"/>
      <c r="AM571" s="1" t="s">
        <v>173</v>
      </c>
      <c r="AN571" s="79">
        <v>45408</v>
      </c>
      <c r="AO571" s="1" t="s">
        <v>4901</v>
      </c>
      <c r="AP571" s="1"/>
      <c r="AQ571" s="1" t="s">
        <v>93</v>
      </c>
      <c r="AR571" s="1">
        <v>1200001</v>
      </c>
      <c r="AS571" s="1" t="s">
        <v>4902</v>
      </c>
      <c r="AT571" s="1" t="s">
        <v>85</v>
      </c>
      <c r="AU571" s="1">
        <v>1</v>
      </c>
      <c r="AV571" s="1">
        <v>0</v>
      </c>
      <c r="AW571" s="1">
        <v>1</v>
      </c>
      <c r="AX571" s="1">
        <v>2.1032032407456427</v>
      </c>
      <c r="AY571" s="1">
        <v>3.9583333333333335</v>
      </c>
      <c r="AZ571" s="1" t="s">
        <v>194</v>
      </c>
      <c r="BA571" s="1">
        <v>10</v>
      </c>
      <c r="BB571" s="1">
        <v>9</v>
      </c>
      <c r="BC571" s="1">
        <v>23</v>
      </c>
      <c r="BD571" s="1">
        <v>0.95833333333333337</v>
      </c>
      <c r="BE571" s="1">
        <v>5</v>
      </c>
      <c r="BF571" s="1">
        <v>3.9583333333333335</v>
      </c>
      <c r="BG571" s="1">
        <v>7</v>
      </c>
      <c r="BH571" s="1" t="s">
        <v>602</v>
      </c>
      <c r="BI571" s="1" t="b">
        <v>1</v>
      </c>
      <c r="BJ571" s="1" t="b">
        <v>1</v>
      </c>
      <c r="BK571" s="1">
        <v>3.9599309375043958</v>
      </c>
      <c r="BL571" s="1">
        <v>3.9583333333333335</v>
      </c>
      <c r="BM571" s="1" t="s">
        <v>265</v>
      </c>
      <c r="BN571" s="1"/>
      <c r="BO571" s="1" t="s">
        <v>4903</v>
      </c>
      <c r="BP571" s="1" t="s">
        <v>176</v>
      </c>
    </row>
    <row r="572" spans="1:68" x14ac:dyDescent="0.25">
      <c r="A572" s="1">
        <v>18386</v>
      </c>
      <c r="B572" s="1">
        <v>52972403</v>
      </c>
      <c r="C572" s="1" t="s">
        <v>65</v>
      </c>
      <c r="D572" s="1" t="s">
        <v>80</v>
      </c>
      <c r="E572" s="1">
        <v>80761207</v>
      </c>
      <c r="F572" s="1" t="s">
        <v>173</v>
      </c>
      <c r="G572" s="1">
        <v>1200001</v>
      </c>
      <c r="H572" s="1" t="s">
        <v>110</v>
      </c>
      <c r="I572" s="1" t="s">
        <v>259</v>
      </c>
      <c r="J572" s="1" t="s">
        <v>948</v>
      </c>
      <c r="K572" s="2">
        <v>45404.441736111112</v>
      </c>
      <c r="L572" s="1" t="s">
        <v>261</v>
      </c>
      <c r="M572" s="1">
        <v>1</v>
      </c>
      <c r="N572" s="1" t="s">
        <v>70</v>
      </c>
      <c r="O572" s="1" t="s">
        <v>71</v>
      </c>
      <c r="P572" s="1" t="s">
        <v>177</v>
      </c>
      <c r="Q572" s="1" t="s">
        <v>73</v>
      </c>
      <c r="R572" s="1" t="s">
        <v>73</v>
      </c>
      <c r="S572" s="1">
        <v>0</v>
      </c>
      <c r="T572" s="1">
        <v>0</v>
      </c>
      <c r="U572" s="1">
        <v>0</v>
      </c>
      <c r="V572" s="1">
        <v>1300000</v>
      </c>
      <c r="W572" s="1">
        <v>0</v>
      </c>
      <c r="X572" s="1" t="s">
        <v>73</v>
      </c>
      <c r="Y572" s="1" t="s">
        <v>89</v>
      </c>
      <c r="Z572" s="1" t="s">
        <v>4904</v>
      </c>
      <c r="AA572" s="1"/>
      <c r="AB572" s="1" t="s">
        <v>4905</v>
      </c>
      <c r="AC572" s="1"/>
      <c r="AD572" s="1"/>
      <c r="AE572" s="1" t="s">
        <v>65</v>
      </c>
      <c r="AF572" s="79">
        <v>45404</v>
      </c>
      <c r="AG572" s="1" t="s">
        <v>76</v>
      </c>
      <c r="AH572" s="79">
        <v>45406</v>
      </c>
      <c r="AI572" s="1"/>
      <c r="AJ572" s="79"/>
      <c r="AK572" s="1"/>
      <c r="AL572" s="79"/>
      <c r="AM572" s="1" t="s">
        <v>173</v>
      </c>
      <c r="AN572" s="79">
        <v>45408</v>
      </c>
      <c r="AO572" s="1" t="s">
        <v>4906</v>
      </c>
      <c r="AP572" s="1"/>
      <c r="AQ572" s="1" t="s">
        <v>93</v>
      </c>
      <c r="AR572" s="1">
        <v>1200001</v>
      </c>
      <c r="AS572" s="1" t="s">
        <v>4907</v>
      </c>
      <c r="AT572" s="1" t="s">
        <v>85</v>
      </c>
      <c r="AU572" s="1">
        <v>1</v>
      </c>
      <c r="AV572" s="1">
        <v>1</v>
      </c>
      <c r="AW572" s="1">
        <v>0</v>
      </c>
      <c r="AX572" s="1">
        <v>2.1006498842543806</v>
      </c>
      <c r="AY572" s="1">
        <v>3.9583333333333335</v>
      </c>
      <c r="AZ572" s="1" t="s">
        <v>194</v>
      </c>
      <c r="BA572" s="1">
        <v>10</v>
      </c>
      <c r="BB572" s="1">
        <v>9</v>
      </c>
      <c r="BC572" s="1">
        <v>23</v>
      </c>
      <c r="BD572" s="1">
        <v>0.95833333333333337</v>
      </c>
      <c r="BE572" s="1">
        <v>5</v>
      </c>
      <c r="BF572" s="1">
        <v>3.9583333333333335</v>
      </c>
      <c r="BG572" s="1">
        <v>7</v>
      </c>
      <c r="BH572" s="1" t="s">
        <v>602</v>
      </c>
      <c r="BI572" s="1" t="b">
        <v>1</v>
      </c>
      <c r="BJ572" s="1" t="b">
        <v>1</v>
      </c>
      <c r="BK572" s="1">
        <v>3.9596089120313991</v>
      </c>
      <c r="BL572" s="1">
        <v>3.9583333333333335</v>
      </c>
      <c r="BM572" s="1" t="s">
        <v>264</v>
      </c>
      <c r="BN572" s="1"/>
      <c r="BO572" s="1" t="s">
        <v>4908</v>
      </c>
      <c r="BP572" s="1" t="s">
        <v>261</v>
      </c>
    </row>
    <row r="573" spans="1:68" x14ac:dyDescent="0.25">
      <c r="A573" s="1">
        <v>18387</v>
      </c>
      <c r="B573" s="1">
        <v>52972403</v>
      </c>
      <c r="C573" s="1" t="s">
        <v>65</v>
      </c>
      <c r="D573" s="1" t="s">
        <v>80</v>
      </c>
      <c r="E573" s="1">
        <v>80761207</v>
      </c>
      <c r="F573" s="1" t="s">
        <v>173</v>
      </c>
      <c r="G573" s="1">
        <v>1200001</v>
      </c>
      <c r="H573" s="1" t="s">
        <v>110</v>
      </c>
      <c r="I573" s="1" t="s">
        <v>259</v>
      </c>
      <c r="J573" s="1" t="s">
        <v>948</v>
      </c>
      <c r="K573" s="2">
        <v>45404.443460648145</v>
      </c>
      <c r="L573" s="1" t="s">
        <v>261</v>
      </c>
      <c r="M573" s="1">
        <v>1</v>
      </c>
      <c r="N573" s="1" t="s">
        <v>70</v>
      </c>
      <c r="O573" s="1" t="s">
        <v>71</v>
      </c>
      <c r="P573" s="1" t="s">
        <v>177</v>
      </c>
      <c r="Q573" s="1" t="s">
        <v>73</v>
      </c>
      <c r="R573" s="1" t="s">
        <v>73</v>
      </c>
      <c r="S573" s="1">
        <v>0</v>
      </c>
      <c r="T573" s="1">
        <v>0</v>
      </c>
      <c r="U573" s="1">
        <v>0</v>
      </c>
      <c r="V573" s="1">
        <v>1300000</v>
      </c>
      <c r="W573" s="1">
        <v>0</v>
      </c>
      <c r="X573" s="1" t="s">
        <v>73</v>
      </c>
      <c r="Y573" s="1" t="s">
        <v>89</v>
      </c>
      <c r="Z573" s="1" t="s">
        <v>4909</v>
      </c>
      <c r="AA573" s="1"/>
      <c r="AB573" s="1" t="s">
        <v>4910</v>
      </c>
      <c r="AC573" s="1"/>
      <c r="AD573" s="1"/>
      <c r="AE573" s="1" t="s">
        <v>65</v>
      </c>
      <c r="AF573" s="79">
        <v>45404</v>
      </c>
      <c r="AG573" s="1" t="s">
        <v>76</v>
      </c>
      <c r="AH573" s="79">
        <v>45406</v>
      </c>
      <c r="AI573" s="1"/>
      <c r="AJ573" s="79"/>
      <c r="AK573" s="1"/>
      <c r="AL573" s="79"/>
      <c r="AM573" s="1" t="s">
        <v>173</v>
      </c>
      <c r="AN573" s="79">
        <v>45408</v>
      </c>
      <c r="AO573" s="1" t="s">
        <v>4911</v>
      </c>
      <c r="AP573" s="1"/>
      <c r="AQ573" s="1" t="s">
        <v>93</v>
      </c>
      <c r="AR573" s="1">
        <v>1200001</v>
      </c>
      <c r="AS573" s="1" t="s">
        <v>4912</v>
      </c>
      <c r="AT573" s="1" t="s">
        <v>85</v>
      </c>
      <c r="AU573" s="1">
        <v>1</v>
      </c>
      <c r="AV573" s="1">
        <v>1</v>
      </c>
      <c r="AW573" s="1">
        <v>0</v>
      </c>
      <c r="AX573" s="1">
        <v>2.1024789699076791</v>
      </c>
      <c r="AY573" s="1">
        <v>3.9583333333333335</v>
      </c>
      <c r="AZ573" s="1" t="s">
        <v>194</v>
      </c>
      <c r="BA573" s="1">
        <v>10</v>
      </c>
      <c r="BB573" s="1">
        <v>9</v>
      </c>
      <c r="BC573" s="1">
        <v>23</v>
      </c>
      <c r="BD573" s="1">
        <v>0.95833333333333337</v>
      </c>
      <c r="BE573" s="1">
        <v>5</v>
      </c>
      <c r="BF573" s="1">
        <v>3.9583333333333335</v>
      </c>
      <c r="BG573" s="1">
        <v>7</v>
      </c>
      <c r="BH573" s="1" t="s">
        <v>602</v>
      </c>
      <c r="BI573" s="1" t="b">
        <v>1</v>
      </c>
      <c r="BJ573" s="1" t="b">
        <v>1</v>
      </c>
      <c r="BK573" s="1">
        <v>3.9576601041699178</v>
      </c>
      <c r="BL573" s="1">
        <v>3.9583333333333335</v>
      </c>
      <c r="BM573" s="1" t="s">
        <v>264</v>
      </c>
      <c r="BN573" s="1"/>
      <c r="BO573" s="1" t="s">
        <v>4913</v>
      </c>
      <c r="BP573" s="1" t="s">
        <v>261</v>
      </c>
    </row>
    <row r="574" spans="1:68" x14ac:dyDescent="0.25">
      <c r="A574" s="1">
        <v>18388</v>
      </c>
      <c r="B574" s="1">
        <v>52972403</v>
      </c>
      <c r="C574" s="1" t="s">
        <v>65</v>
      </c>
      <c r="D574" s="1" t="s">
        <v>1291</v>
      </c>
      <c r="E574" s="1">
        <v>80761207</v>
      </c>
      <c r="F574" s="1" t="s">
        <v>173</v>
      </c>
      <c r="G574" s="1">
        <v>1200001</v>
      </c>
      <c r="H574" s="1" t="s">
        <v>110</v>
      </c>
      <c r="I574" s="1" t="s">
        <v>259</v>
      </c>
      <c r="J574" s="1" t="s">
        <v>948</v>
      </c>
      <c r="K574" s="2">
        <v>45404.853495370371</v>
      </c>
      <c r="L574" s="1" t="s">
        <v>261</v>
      </c>
      <c r="M574" s="1">
        <v>1</v>
      </c>
      <c r="N574" s="1" t="s">
        <v>70</v>
      </c>
      <c r="O574" s="1" t="s">
        <v>71</v>
      </c>
      <c r="P574" s="1" t="s">
        <v>177</v>
      </c>
      <c r="Q574" s="1" t="s">
        <v>73</v>
      </c>
      <c r="R574" s="1" t="s">
        <v>73</v>
      </c>
      <c r="S574" s="1">
        <v>0</v>
      </c>
      <c r="T574" s="1">
        <v>0</v>
      </c>
      <c r="U574" s="1">
        <v>0</v>
      </c>
      <c r="V574" s="1">
        <v>1300000</v>
      </c>
      <c r="W574" s="1">
        <v>0</v>
      </c>
      <c r="X574" s="1" t="s">
        <v>73</v>
      </c>
      <c r="Y574" s="1" t="s">
        <v>89</v>
      </c>
      <c r="Z574" s="1" t="s">
        <v>4914</v>
      </c>
      <c r="AA574" s="1"/>
      <c r="AB574" s="1" t="s">
        <v>4915</v>
      </c>
      <c r="AC574" s="1"/>
      <c r="AD574" s="1" t="s">
        <v>76</v>
      </c>
      <c r="AE574" s="1" t="s">
        <v>65</v>
      </c>
      <c r="AF574" s="79">
        <v>45404</v>
      </c>
      <c r="AG574" s="1"/>
      <c r="AH574" s="79"/>
      <c r="AI574" s="1"/>
      <c r="AJ574" s="79"/>
      <c r="AK574" s="1"/>
      <c r="AL574" s="79"/>
      <c r="AM574" s="1"/>
      <c r="AN574" s="79"/>
      <c r="AO574" s="1" t="s">
        <v>4916</v>
      </c>
      <c r="AP574" s="1"/>
      <c r="AQ574" s="1" t="s">
        <v>93</v>
      </c>
      <c r="AR574" s="1">
        <v>1200001</v>
      </c>
      <c r="AS574" s="1" t="s">
        <v>4917</v>
      </c>
      <c r="AT574" s="1" t="s">
        <v>1812</v>
      </c>
      <c r="AU574" s="1">
        <v>1</v>
      </c>
      <c r="AV574" s="1">
        <v>0</v>
      </c>
      <c r="AW574" s="1">
        <v>1</v>
      </c>
      <c r="AX574" s="1">
        <v>0</v>
      </c>
      <c r="AY574" s="1">
        <v>0.16666666666666666</v>
      </c>
      <c r="AZ574" s="1" t="s">
        <v>194</v>
      </c>
      <c r="BA574" s="1">
        <v>20</v>
      </c>
      <c r="BB574" s="1">
        <v>0</v>
      </c>
      <c r="BC574" s="1">
        <v>4</v>
      </c>
      <c r="BD574" s="1">
        <v>0.16666666666666666</v>
      </c>
      <c r="BE574" s="1">
        <v>-32409</v>
      </c>
      <c r="BF574" s="1">
        <v>0.16666666666666666</v>
      </c>
      <c r="BG574" s="1">
        <v>7</v>
      </c>
      <c r="BH574" s="1" t="s">
        <v>602</v>
      </c>
      <c r="BI574" s="1" t="b">
        <v>1</v>
      </c>
      <c r="BJ574" s="1" t="b">
        <v>1</v>
      </c>
      <c r="BK574" s="1">
        <v>-45404.853503275466</v>
      </c>
      <c r="BL574" s="1">
        <v>-32410.833333333332</v>
      </c>
      <c r="BM574" s="1" t="s">
        <v>264</v>
      </c>
      <c r="BN574" s="1"/>
      <c r="BO574" s="1" t="s">
        <v>4918</v>
      </c>
      <c r="BP574" s="1" t="s">
        <v>261</v>
      </c>
    </row>
    <row r="575" spans="1:68" x14ac:dyDescent="0.25">
      <c r="A575" s="1">
        <v>18389</v>
      </c>
      <c r="B575" s="1">
        <v>52972403</v>
      </c>
      <c r="C575" s="1" t="s">
        <v>65</v>
      </c>
      <c r="D575" s="1" t="s">
        <v>80</v>
      </c>
      <c r="E575" s="1">
        <v>80761207</v>
      </c>
      <c r="F575" s="1" t="s">
        <v>173</v>
      </c>
      <c r="G575" s="1">
        <v>1200001</v>
      </c>
      <c r="H575" s="1" t="s">
        <v>110</v>
      </c>
      <c r="I575" s="1" t="s">
        <v>259</v>
      </c>
      <c r="J575" s="1" t="s">
        <v>948</v>
      </c>
      <c r="K575" s="2">
        <v>45404.853541666664</v>
      </c>
      <c r="L575" s="1" t="s">
        <v>261</v>
      </c>
      <c r="M575" s="1">
        <v>1</v>
      </c>
      <c r="N575" s="1" t="s">
        <v>70</v>
      </c>
      <c r="O575" s="1" t="s">
        <v>71</v>
      </c>
      <c r="P575" s="1" t="s">
        <v>177</v>
      </c>
      <c r="Q575" s="1" t="s">
        <v>73</v>
      </c>
      <c r="R575" s="1" t="s">
        <v>73</v>
      </c>
      <c r="S575" s="1">
        <v>0</v>
      </c>
      <c r="T575" s="1">
        <v>0</v>
      </c>
      <c r="U575" s="1">
        <v>0</v>
      </c>
      <c r="V575" s="1">
        <v>1300000</v>
      </c>
      <c r="W575" s="1">
        <v>0</v>
      </c>
      <c r="X575" s="1" t="s">
        <v>73</v>
      </c>
      <c r="Y575" s="1" t="s">
        <v>89</v>
      </c>
      <c r="Z575" s="1" t="s">
        <v>4919</v>
      </c>
      <c r="AA575" s="1"/>
      <c r="AB575" s="1" t="s">
        <v>4920</v>
      </c>
      <c r="AC575" s="1"/>
      <c r="AD575" s="1"/>
      <c r="AE575" s="1" t="s">
        <v>65</v>
      </c>
      <c r="AF575" s="79">
        <v>45404</v>
      </c>
      <c r="AG575" s="1" t="s">
        <v>76</v>
      </c>
      <c r="AH575" s="79">
        <v>45406</v>
      </c>
      <c r="AI575" s="1"/>
      <c r="AJ575" s="79"/>
      <c r="AK575" s="1"/>
      <c r="AL575" s="79"/>
      <c r="AM575" s="1" t="s">
        <v>173</v>
      </c>
      <c r="AN575" s="79">
        <v>45408</v>
      </c>
      <c r="AO575" s="1" t="s">
        <v>4921</v>
      </c>
      <c r="AP575" s="1"/>
      <c r="AQ575" s="1" t="s">
        <v>93</v>
      </c>
      <c r="AR575" s="1">
        <v>1200001</v>
      </c>
      <c r="AS575" s="1" t="s">
        <v>4922</v>
      </c>
      <c r="AT575" s="1" t="s">
        <v>85</v>
      </c>
      <c r="AU575" s="1">
        <v>1</v>
      </c>
      <c r="AV575" s="1">
        <v>1</v>
      </c>
      <c r="AW575" s="1">
        <v>0</v>
      </c>
      <c r="AX575" s="1">
        <v>1.7344042824042845</v>
      </c>
      <c r="AY575" s="1">
        <v>3.5416666666666665</v>
      </c>
      <c r="AZ575" s="1" t="s">
        <v>194</v>
      </c>
      <c r="BA575" s="1">
        <v>20</v>
      </c>
      <c r="BB575" s="1">
        <v>9</v>
      </c>
      <c r="BC575" s="1">
        <v>13</v>
      </c>
      <c r="BD575" s="1">
        <v>0.54166666666666663</v>
      </c>
      <c r="BE575" s="1">
        <v>5</v>
      </c>
      <c r="BF575" s="1">
        <v>3.5416666666666665</v>
      </c>
      <c r="BG575" s="1">
        <v>7</v>
      </c>
      <c r="BH575" s="1" t="s">
        <v>602</v>
      </c>
      <c r="BI575" s="1" t="b">
        <v>1</v>
      </c>
      <c r="BJ575" s="1" t="b">
        <v>1</v>
      </c>
      <c r="BK575" s="1">
        <v>3.5472831018487341</v>
      </c>
      <c r="BL575" s="1">
        <v>3.5416666666666665</v>
      </c>
      <c r="BM575" s="1" t="s">
        <v>264</v>
      </c>
      <c r="BN575" s="1"/>
      <c r="BO575" s="1" t="s">
        <v>4923</v>
      </c>
      <c r="BP575" s="1" t="s">
        <v>261</v>
      </c>
    </row>
    <row r="576" spans="1:68" x14ac:dyDescent="0.25">
      <c r="A576" s="1">
        <v>18390</v>
      </c>
      <c r="B576" s="1">
        <v>52972403</v>
      </c>
      <c r="C576" s="1" t="s">
        <v>65</v>
      </c>
      <c r="D576" s="1" t="s">
        <v>80</v>
      </c>
      <c r="E576" s="1">
        <v>80761207</v>
      </c>
      <c r="F576" s="1" t="s">
        <v>173</v>
      </c>
      <c r="G576" s="1">
        <v>1200001</v>
      </c>
      <c r="H576" s="1" t="s">
        <v>110</v>
      </c>
      <c r="I576" s="1" t="s">
        <v>259</v>
      </c>
      <c r="J576" s="1" t="s">
        <v>948</v>
      </c>
      <c r="K576" s="2">
        <v>45404.853576388887</v>
      </c>
      <c r="L576" s="1" t="s">
        <v>261</v>
      </c>
      <c r="M576" s="1">
        <v>1</v>
      </c>
      <c r="N576" s="1" t="s">
        <v>70</v>
      </c>
      <c r="O576" s="1" t="s">
        <v>71</v>
      </c>
      <c r="P576" s="1" t="s">
        <v>177</v>
      </c>
      <c r="Q576" s="1" t="s">
        <v>73</v>
      </c>
      <c r="R576" s="1" t="s">
        <v>73</v>
      </c>
      <c r="S576" s="1">
        <v>0</v>
      </c>
      <c r="T576" s="1">
        <v>0</v>
      </c>
      <c r="U576" s="1">
        <v>0</v>
      </c>
      <c r="V576" s="1">
        <v>1300000</v>
      </c>
      <c r="W576" s="1">
        <v>0</v>
      </c>
      <c r="X576" s="1" t="s">
        <v>73</v>
      </c>
      <c r="Y576" s="1" t="s">
        <v>89</v>
      </c>
      <c r="Z576" s="1" t="s">
        <v>4924</v>
      </c>
      <c r="AA576" s="1"/>
      <c r="AB576" s="1" t="s">
        <v>4925</v>
      </c>
      <c r="AC576" s="1"/>
      <c r="AD576" s="1"/>
      <c r="AE576" s="1" t="s">
        <v>65</v>
      </c>
      <c r="AF576" s="79">
        <v>45404</v>
      </c>
      <c r="AG576" s="1" t="s">
        <v>76</v>
      </c>
      <c r="AH576" s="79">
        <v>45408</v>
      </c>
      <c r="AI576" s="1"/>
      <c r="AJ576" s="79"/>
      <c r="AK576" s="1"/>
      <c r="AL576" s="79"/>
      <c r="AM576" s="1" t="s">
        <v>173</v>
      </c>
      <c r="AN576" s="79">
        <v>45408</v>
      </c>
      <c r="AO576" s="1" t="s">
        <v>4926</v>
      </c>
      <c r="AP576" s="1"/>
      <c r="AQ576" s="1" t="s">
        <v>93</v>
      </c>
      <c r="AR576" s="1">
        <v>1200001</v>
      </c>
      <c r="AS576" s="1" t="s">
        <v>4927</v>
      </c>
      <c r="AT576" s="1" t="s">
        <v>85</v>
      </c>
      <c r="AU576" s="1">
        <v>1</v>
      </c>
      <c r="AV576" s="1">
        <v>1</v>
      </c>
      <c r="AW576" s="1">
        <v>0</v>
      </c>
      <c r="AX576" s="1">
        <v>3.6442379166692263</v>
      </c>
      <c r="AY576" s="1">
        <v>3.6666666666666665</v>
      </c>
      <c r="AZ576" s="1" t="s">
        <v>194</v>
      </c>
      <c r="BA576" s="1">
        <v>20</v>
      </c>
      <c r="BB576" s="1">
        <v>12</v>
      </c>
      <c r="BC576" s="1">
        <v>16</v>
      </c>
      <c r="BD576" s="1">
        <v>0.66666666666666663</v>
      </c>
      <c r="BE576" s="1">
        <v>5</v>
      </c>
      <c r="BF576" s="1">
        <v>3.6666666666666665</v>
      </c>
      <c r="BG576" s="1">
        <v>7</v>
      </c>
      <c r="BH576" s="1" t="s">
        <v>602</v>
      </c>
      <c r="BI576" s="1" t="b">
        <v>1</v>
      </c>
      <c r="BJ576" s="1" t="b">
        <v>1</v>
      </c>
      <c r="BK576" s="1">
        <v>3.6501068634315743</v>
      </c>
      <c r="BL576" s="1">
        <v>3.6666666666666665</v>
      </c>
      <c r="BM576" s="1" t="s">
        <v>264</v>
      </c>
      <c r="BN576" s="1"/>
      <c r="BO576" s="1" t="s">
        <v>4928</v>
      </c>
      <c r="BP576" s="1" t="s">
        <v>261</v>
      </c>
    </row>
    <row r="577" spans="1:68" x14ac:dyDescent="0.25">
      <c r="A577" s="1">
        <v>18391</v>
      </c>
      <c r="B577" s="1">
        <v>52972403</v>
      </c>
      <c r="C577" s="1" t="s">
        <v>65</v>
      </c>
      <c r="D577" s="1" t="s">
        <v>80</v>
      </c>
      <c r="E577" s="1">
        <v>1023000173</v>
      </c>
      <c r="F577" s="1" t="s">
        <v>4859</v>
      </c>
      <c r="G577" s="1">
        <v>4341007</v>
      </c>
      <c r="H577" s="1" t="s">
        <v>67</v>
      </c>
      <c r="I577" s="1" t="s">
        <v>122</v>
      </c>
      <c r="J577" s="1" t="s">
        <v>123</v>
      </c>
      <c r="K577" s="2">
        <v>45405.52752314815</v>
      </c>
      <c r="L577" s="1" t="s">
        <v>877</v>
      </c>
      <c r="M577" s="1">
        <v>1</v>
      </c>
      <c r="N577" s="1" t="s">
        <v>70</v>
      </c>
      <c r="O577" s="1" t="s">
        <v>71</v>
      </c>
      <c r="P577" s="1" t="s">
        <v>88</v>
      </c>
      <c r="Q577" s="1" t="s">
        <v>73</v>
      </c>
      <c r="R577" s="1" t="s">
        <v>73</v>
      </c>
      <c r="S577" s="1">
        <v>0</v>
      </c>
      <c r="T577" s="1">
        <v>0</v>
      </c>
      <c r="U577" s="1">
        <v>0</v>
      </c>
      <c r="V577" s="1">
        <v>1300000</v>
      </c>
      <c r="W577" s="1">
        <v>0</v>
      </c>
      <c r="X577" s="1" t="s">
        <v>73</v>
      </c>
      <c r="Y577" s="1" t="s">
        <v>211</v>
      </c>
      <c r="Z577" s="1" t="s">
        <v>4929</v>
      </c>
      <c r="AA577" s="1"/>
      <c r="AB577" s="1" t="s">
        <v>3932</v>
      </c>
      <c r="AC577" s="1"/>
      <c r="AD577" s="1"/>
      <c r="AE577" s="1" t="s">
        <v>65</v>
      </c>
      <c r="AF577" s="79">
        <v>45405</v>
      </c>
      <c r="AG577" s="1" t="s">
        <v>76</v>
      </c>
      <c r="AH577" s="79">
        <v>45406</v>
      </c>
      <c r="AI577" s="1"/>
      <c r="AJ577" s="79"/>
      <c r="AK577" s="1"/>
      <c r="AL577" s="79"/>
      <c r="AM577" s="1" t="s">
        <v>4859</v>
      </c>
      <c r="AN577" s="79">
        <v>45407</v>
      </c>
      <c r="AO577" s="1" t="s">
        <v>4930</v>
      </c>
      <c r="AP577" s="1"/>
      <c r="AQ577" s="1" t="s">
        <v>93</v>
      </c>
      <c r="AR577" s="1">
        <v>4341007</v>
      </c>
      <c r="AS577" s="1" t="s">
        <v>4249</v>
      </c>
      <c r="AT577" s="1" t="s">
        <v>85</v>
      </c>
      <c r="AU577" s="1">
        <v>1</v>
      </c>
      <c r="AV577" s="1">
        <v>1</v>
      </c>
      <c r="AW577" s="1">
        <v>0</v>
      </c>
      <c r="AX577" s="1">
        <v>1.0629660069462261</v>
      </c>
      <c r="AY577" s="1">
        <v>1.7916666666666665</v>
      </c>
      <c r="AZ577" s="1" t="s">
        <v>4625</v>
      </c>
      <c r="BA577" s="1">
        <v>12</v>
      </c>
      <c r="BB577" s="1">
        <v>7</v>
      </c>
      <c r="BC577" s="1">
        <v>19</v>
      </c>
      <c r="BD577" s="1">
        <v>0.79166666666666663</v>
      </c>
      <c r="BE577" s="1">
        <v>3</v>
      </c>
      <c r="BF577" s="1">
        <v>1.7916666666666665</v>
      </c>
      <c r="BG577" s="1">
        <v>6</v>
      </c>
      <c r="BH577" s="1" t="s">
        <v>602</v>
      </c>
      <c r="BI577" s="1" t="b">
        <v>1</v>
      </c>
      <c r="BJ577" s="1" t="b">
        <v>1</v>
      </c>
      <c r="BK577" s="1">
        <v>1.7923290509279468</v>
      </c>
      <c r="BL577" s="1">
        <v>1.7916666666666665</v>
      </c>
      <c r="BM577" s="1" t="s">
        <v>4250</v>
      </c>
      <c r="BN577" s="1"/>
      <c r="BO577" s="1" t="s">
        <v>4931</v>
      </c>
      <c r="BP577" s="1" t="s">
        <v>877</v>
      </c>
    </row>
    <row r="578" spans="1:68" x14ac:dyDescent="0.25">
      <c r="A578" s="1">
        <v>18392</v>
      </c>
      <c r="B578" s="1">
        <v>52972403</v>
      </c>
      <c r="C578" s="1" t="s">
        <v>65</v>
      </c>
      <c r="D578" s="1" t="s">
        <v>1291</v>
      </c>
      <c r="E578" s="1">
        <v>51949366</v>
      </c>
      <c r="F578" s="1" t="s">
        <v>3374</v>
      </c>
      <c r="G578" s="1">
        <v>1060001</v>
      </c>
      <c r="H578" s="1" t="s">
        <v>110</v>
      </c>
      <c r="I578" s="1" t="s">
        <v>133</v>
      </c>
      <c r="J578" s="1" t="s">
        <v>134</v>
      </c>
      <c r="K578" s="2">
        <v>45405.822916666664</v>
      </c>
      <c r="L578" s="1" t="s">
        <v>1263</v>
      </c>
      <c r="M578" s="1">
        <v>1</v>
      </c>
      <c r="N578" s="1" t="s">
        <v>70</v>
      </c>
      <c r="O578" s="1" t="s">
        <v>71</v>
      </c>
      <c r="P578" s="1" t="s">
        <v>72</v>
      </c>
      <c r="Q578" s="1" t="s">
        <v>73</v>
      </c>
      <c r="R578" s="1" t="s">
        <v>73</v>
      </c>
      <c r="S578" s="1">
        <v>0</v>
      </c>
      <c r="T578" s="1">
        <v>1211400</v>
      </c>
      <c r="U578" s="1">
        <v>0</v>
      </c>
      <c r="V578" s="1">
        <v>2959300</v>
      </c>
      <c r="W578" s="1">
        <v>0</v>
      </c>
      <c r="X578" s="1" t="s">
        <v>73</v>
      </c>
      <c r="Y578" s="1" t="s">
        <v>89</v>
      </c>
      <c r="Z578" s="1" t="s">
        <v>4932</v>
      </c>
      <c r="AA578" s="1" t="s">
        <v>4599</v>
      </c>
      <c r="AB578" s="1" t="s">
        <v>4933</v>
      </c>
      <c r="AC578" s="1"/>
      <c r="AD578" s="1" t="s">
        <v>76</v>
      </c>
      <c r="AE578" s="1" t="s">
        <v>65</v>
      </c>
      <c r="AF578" s="79">
        <v>45405</v>
      </c>
      <c r="AG578" s="1"/>
      <c r="AH578" s="79"/>
      <c r="AI578" s="1"/>
      <c r="AJ578" s="79"/>
      <c r="AK578" s="1"/>
      <c r="AL578" s="79"/>
      <c r="AM578" s="1"/>
      <c r="AN578" s="79"/>
      <c r="AO578" s="1" t="s">
        <v>4934</v>
      </c>
      <c r="AP578" s="1"/>
      <c r="AQ578" s="1" t="s">
        <v>93</v>
      </c>
      <c r="AR578" s="1">
        <v>1060001</v>
      </c>
      <c r="AS578" s="1" t="s">
        <v>4935</v>
      </c>
      <c r="AT578" s="1" t="s">
        <v>1812</v>
      </c>
      <c r="AU578" s="1">
        <v>1</v>
      </c>
      <c r="AV578" s="1">
        <v>0</v>
      </c>
      <c r="AW578" s="1">
        <v>1</v>
      </c>
      <c r="AX578" s="1">
        <v>0</v>
      </c>
      <c r="AY578" s="1">
        <v>0.20833333333333334</v>
      </c>
      <c r="AZ578" s="1" t="s">
        <v>921</v>
      </c>
      <c r="BA578" s="1">
        <v>19</v>
      </c>
      <c r="BB578" s="1">
        <v>0</v>
      </c>
      <c r="BC578" s="1">
        <v>5</v>
      </c>
      <c r="BD578" s="1">
        <v>0.20833333333333334</v>
      </c>
      <c r="BE578" s="1">
        <v>-32410</v>
      </c>
      <c r="BF578" s="1">
        <v>0.20833333333333334</v>
      </c>
      <c r="BG578" s="1">
        <v>6</v>
      </c>
      <c r="BH578" s="1" t="s">
        <v>602</v>
      </c>
      <c r="BI578" s="1" t="b">
        <v>1</v>
      </c>
      <c r="BJ578" s="1" t="b">
        <v>1</v>
      </c>
      <c r="BK578" s="1">
        <v>-45405.82291693287</v>
      </c>
      <c r="BL578" s="1">
        <v>-32411.791666666668</v>
      </c>
      <c r="BM578" s="1" t="s">
        <v>2152</v>
      </c>
      <c r="BN578" s="1"/>
      <c r="BO578" s="1" t="s">
        <v>4936</v>
      </c>
      <c r="BP578" s="1" t="s">
        <v>1263</v>
      </c>
    </row>
    <row r="579" spans="1:68" x14ac:dyDescent="0.25">
      <c r="A579" s="1">
        <v>18393</v>
      </c>
      <c r="B579" s="1">
        <v>52972403</v>
      </c>
      <c r="C579" s="1" t="s">
        <v>65</v>
      </c>
      <c r="D579" s="1" t="s">
        <v>1291</v>
      </c>
      <c r="E579" s="1">
        <v>51949366</v>
      </c>
      <c r="F579" s="1" t="s">
        <v>3374</v>
      </c>
      <c r="G579" s="1">
        <v>1060001</v>
      </c>
      <c r="H579" s="1" t="s">
        <v>110</v>
      </c>
      <c r="I579" s="1" t="s">
        <v>133</v>
      </c>
      <c r="J579" s="1" t="s">
        <v>134</v>
      </c>
      <c r="K579" s="2">
        <v>45406.384189814817</v>
      </c>
      <c r="L579" s="1" t="s">
        <v>917</v>
      </c>
      <c r="M579" s="1">
        <v>2</v>
      </c>
      <c r="N579" s="1" t="s">
        <v>70</v>
      </c>
      <c r="O579" s="1" t="s">
        <v>71</v>
      </c>
      <c r="P579" s="1" t="s">
        <v>72</v>
      </c>
      <c r="Q579" s="1" t="s">
        <v>73</v>
      </c>
      <c r="R579" s="1" t="s">
        <v>73</v>
      </c>
      <c r="S579" s="1">
        <v>0</v>
      </c>
      <c r="T579" s="1">
        <v>803700</v>
      </c>
      <c r="U579" s="1">
        <v>0</v>
      </c>
      <c r="V579" s="1">
        <v>1968000</v>
      </c>
      <c r="W579" s="1">
        <v>0</v>
      </c>
      <c r="X579" s="1" t="s">
        <v>73</v>
      </c>
      <c r="Y579" s="1" t="s">
        <v>74</v>
      </c>
      <c r="Z579" s="1" t="s">
        <v>4868</v>
      </c>
      <c r="AA579" s="1" t="s">
        <v>4599</v>
      </c>
      <c r="AB579" s="1" t="s">
        <v>75</v>
      </c>
      <c r="AC579" s="1"/>
      <c r="AD579" s="1" t="s">
        <v>76</v>
      </c>
      <c r="AE579" s="1" t="s">
        <v>65</v>
      </c>
      <c r="AF579" s="79">
        <v>45406</v>
      </c>
      <c r="AG579" s="1"/>
      <c r="AH579" s="79"/>
      <c r="AI579" s="1"/>
      <c r="AJ579" s="79"/>
      <c r="AK579" s="1"/>
      <c r="AL579" s="79"/>
      <c r="AM579" s="1"/>
      <c r="AN579" s="79"/>
      <c r="AO579" s="1" t="s">
        <v>4937</v>
      </c>
      <c r="AP579" s="1"/>
      <c r="AQ579" s="1" t="s">
        <v>1014</v>
      </c>
      <c r="AR579" s="1">
        <v>1060001</v>
      </c>
      <c r="AS579" s="1">
        <v>0</v>
      </c>
      <c r="AT579" s="1" t="s">
        <v>1812</v>
      </c>
      <c r="AU579" s="1">
        <v>2</v>
      </c>
      <c r="AV579" s="1">
        <v>0</v>
      </c>
      <c r="AW579" s="1">
        <v>2</v>
      </c>
      <c r="AX579" s="1">
        <v>0</v>
      </c>
      <c r="AY579" s="1">
        <v>0.625</v>
      </c>
      <c r="AZ579" s="1" t="s">
        <v>921</v>
      </c>
      <c r="BA579" s="1">
        <v>9</v>
      </c>
      <c r="BB579" s="1">
        <v>0</v>
      </c>
      <c r="BC579" s="1">
        <v>15</v>
      </c>
      <c r="BD579" s="1">
        <v>0.625</v>
      </c>
      <c r="BE579" s="1">
        <v>-32411</v>
      </c>
      <c r="BF579" s="1">
        <v>0.625</v>
      </c>
      <c r="BG579" s="1">
        <v>5</v>
      </c>
      <c r="BH579" s="1" t="s">
        <v>602</v>
      </c>
      <c r="BI579" s="1" t="b">
        <v>1</v>
      </c>
      <c r="BJ579" s="1" t="b">
        <v>1</v>
      </c>
      <c r="BK579" s="1">
        <v>-45406.384201006942</v>
      </c>
      <c r="BL579" s="1">
        <v>-32412.375</v>
      </c>
      <c r="BM579" s="1" t="s">
        <v>4850</v>
      </c>
      <c r="BN579" s="1"/>
      <c r="BO579" s="1" t="s">
        <v>4938</v>
      </c>
      <c r="BP579" s="1" t="s">
        <v>917</v>
      </c>
    </row>
    <row r="580" spans="1:68" x14ac:dyDescent="0.25">
      <c r="A580" s="1">
        <v>18394</v>
      </c>
      <c r="B580" s="1">
        <v>52972403</v>
      </c>
      <c r="C580" s="1" t="s">
        <v>65</v>
      </c>
      <c r="D580" s="1" t="s">
        <v>1291</v>
      </c>
      <c r="E580" s="1">
        <v>51949366</v>
      </c>
      <c r="F580" s="1" t="s">
        <v>3374</v>
      </c>
      <c r="G580" s="1">
        <v>1060001</v>
      </c>
      <c r="H580" s="1" t="s">
        <v>110</v>
      </c>
      <c r="I580" s="1" t="s">
        <v>133</v>
      </c>
      <c r="J580" s="1" t="s">
        <v>134</v>
      </c>
      <c r="K580" s="2">
        <v>45406.756585648145</v>
      </c>
      <c r="L580" s="1" t="s">
        <v>4939</v>
      </c>
      <c r="M580" s="1">
        <v>1</v>
      </c>
      <c r="N580" s="1" t="s">
        <v>70</v>
      </c>
      <c r="O580" s="1" t="s">
        <v>71</v>
      </c>
      <c r="P580" s="1" t="s">
        <v>72</v>
      </c>
      <c r="Q580" s="1" t="s">
        <v>73</v>
      </c>
      <c r="R580" s="1" t="s">
        <v>73</v>
      </c>
      <c r="S580" s="1">
        <v>0</v>
      </c>
      <c r="T580" s="1">
        <v>0</v>
      </c>
      <c r="U580" s="1">
        <v>0</v>
      </c>
      <c r="V580" s="1">
        <v>1364000</v>
      </c>
      <c r="W580" s="1">
        <v>671000</v>
      </c>
      <c r="X580" s="1" t="s">
        <v>73</v>
      </c>
      <c r="Y580" s="1" t="s">
        <v>89</v>
      </c>
      <c r="Z580" s="1" t="s">
        <v>4940</v>
      </c>
      <c r="AA580" s="1" t="s">
        <v>2023</v>
      </c>
      <c r="AB580" s="1" t="s">
        <v>4941</v>
      </c>
      <c r="AC580" s="1"/>
      <c r="AD580" s="1" t="s">
        <v>76</v>
      </c>
      <c r="AE580" s="1" t="s">
        <v>65</v>
      </c>
      <c r="AF580" s="79">
        <v>45406</v>
      </c>
      <c r="AG580" s="1"/>
      <c r="AH580" s="79"/>
      <c r="AI580" s="1"/>
      <c r="AJ580" s="79"/>
      <c r="AK580" s="1"/>
      <c r="AL580" s="79"/>
      <c r="AM580" s="1"/>
      <c r="AN580" s="79"/>
      <c r="AO580" s="1" t="s">
        <v>4942</v>
      </c>
      <c r="AP580" s="1"/>
      <c r="AQ580" s="1" t="s">
        <v>93</v>
      </c>
      <c r="AR580" s="1">
        <v>1060001</v>
      </c>
      <c r="AS580" s="1" t="s">
        <v>4943</v>
      </c>
      <c r="AT580" s="1" t="s">
        <v>1812</v>
      </c>
      <c r="AU580" s="1">
        <v>1</v>
      </c>
      <c r="AV580" s="1">
        <v>0</v>
      </c>
      <c r="AW580" s="1">
        <v>1</v>
      </c>
      <c r="AX580" s="1">
        <v>0</v>
      </c>
      <c r="AY580" s="1">
        <v>0.25</v>
      </c>
      <c r="AZ580" s="1" t="s">
        <v>921</v>
      </c>
      <c r="BA580" s="1">
        <v>18</v>
      </c>
      <c r="BB580" s="1">
        <v>0</v>
      </c>
      <c r="BC580" s="1">
        <v>6</v>
      </c>
      <c r="BD580" s="1">
        <v>0.25</v>
      </c>
      <c r="BE580" s="1">
        <v>-32411</v>
      </c>
      <c r="BF580" s="1">
        <v>0.25</v>
      </c>
      <c r="BG580" s="1">
        <v>5</v>
      </c>
      <c r="BH580" s="1" t="s">
        <v>602</v>
      </c>
      <c r="BI580" s="1" t="b">
        <v>1</v>
      </c>
      <c r="BJ580" s="1" t="b">
        <v>1</v>
      </c>
      <c r="BK580" s="1">
        <v>-45406.756592361111</v>
      </c>
      <c r="BL580" s="1">
        <v>-32412.75</v>
      </c>
      <c r="BM580" s="1" t="s">
        <v>4851</v>
      </c>
      <c r="BN580" s="1"/>
      <c r="BO580" s="1" t="s">
        <v>4944</v>
      </c>
      <c r="BP580" s="1" t="s">
        <v>4939</v>
      </c>
    </row>
    <row r="581" spans="1:68" x14ac:dyDescent="0.25">
      <c r="A581" s="1">
        <v>18395</v>
      </c>
      <c r="B581" s="1">
        <v>52972403</v>
      </c>
      <c r="C581" s="1" t="s">
        <v>65</v>
      </c>
      <c r="D581" s="1" t="s">
        <v>80</v>
      </c>
      <c r="E581" s="1">
        <v>51949366</v>
      </c>
      <c r="F581" s="1" t="s">
        <v>3374</v>
      </c>
      <c r="G581" s="1">
        <v>1060001</v>
      </c>
      <c r="H581" s="1" t="s">
        <v>110</v>
      </c>
      <c r="I581" s="1" t="s">
        <v>133</v>
      </c>
      <c r="J581" s="1" t="s">
        <v>134</v>
      </c>
      <c r="K581" s="2">
        <v>45407.517800925925</v>
      </c>
      <c r="L581" s="1" t="s">
        <v>1263</v>
      </c>
      <c r="M581" s="1">
        <v>1</v>
      </c>
      <c r="N581" s="1" t="s">
        <v>70</v>
      </c>
      <c r="O581" s="1" t="s">
        <v>71</v>
      </c>
      <c r="P581" s="1" t="s">
        <v>72</v>
      </c>
      <c r="Q581" s="1" t="s">
        <v>73</v>
      </c>
      <c r="R581" s="1" t="s">
        <v>73</v>
      </c>
      <c r="S581" s="1">
        <v>0</v>
      </c>
      <c r="T581" s="1">
        <v>1211400</v>
      </c>
      <c r="U581" s="1">
        <v>0</v>
      </c>
      <c r="V581" s="1">
        <v>2959300</v>
      </c>
      <c r="W581" s="1">
        <v>0</v>
      </c>
      <c r="X581" s="1" t="s">
        <v>73</v>
      </c>
      <c r="Y581" s="1" t="s">
        <v>89</v>
      </c>
      <c r="Z581" s="1" t="s">
        <v>4945</v>
      </c>
      <c r="AA581" s="1" t="s">
        <v>4599</v>
      </c>
      <c r="AB581" s="1" t="s">
        <v>4933</v>
      </c>
      <c r="AC581" s="1"/>
      <c r="AD581" s="1"/>
      <c r="AE581" s="1" t="s">
        <v>65</v>
      </c>
      <c r="AF581" s="79">
        <v>45407</v>
      </c>
      <c r="AG581" s="1" t="s">
        <v>76</v>
      </c>
      <c r="AH581" s="79">
        <v>45407</v>
      </c>
      <c r="AI581" s="1"/>
      <c r="AJ581" s="79"/>
      <c r="AK581" s="1"/>
      <c r="AL581" s="79"/>
      <c r="AM581" s="1" t="s">
        <v>3374</v>
      </c>
      <c r="AN581" s="79">
        <v>45407</v>
      </c>
      <c r="AO581" s="1" t="s">
        <v>4946</v>
      </c>
      <c r="AP581" s="1"/>
      <c r="AQ581" s="1" t="s">
        <v>93</v>
      </c>
      <c r="AR581" s="1">
        <v>1060001</v>
      </c>
      <c r="AS581" s="1" t="s">
        <v>4935</v>
      </c>
      <c r="AT581" s="1" t="s">
        <v>85</v>
      </c>
      <c r="AU581" s="1">
        <v>1</v>
      </c>
      <c r="AV581" s="1">
        <v>0</v>
      </c>
      <c r="AW581" s="1">
        <v>1</v>
      </c>
      <c r="AX581" s="1">
        <v>2.1299351850757375E-2</v>
      </c>
      <c r="AY581" s="1">
        <v>4.1666666666666664E-2</v>
      </c>
      <c r="AZ581" s="1" t="s">
        <v>921</v>
      </c>
      <c r="BA581" s="1">
        <v>12</v>
      </c>
      <c r="BB581" s="1">
        <v>13</v>
      </c>
      <c r="BC581" s="1">
        <v>1</v>
      </c>
      <c r="BD581" s="1">
        <v>4.1666666666666664E-2</v>
      </c>
      <c r="BE581" s="1">
        <v>1</v>
      </c>
      <c r="BF581" s="1">
        <v>4.1666666666666664E-2</v>
      </c>
      <c r="BG581" s="1">
        <v>4</v>
      </c>
      <c r="BH581" s="1" t="s">
        <v>602</v>
      </c>
      <c r="BI581" s="1" t="b">
        <v>1</v>
      </c>
      <c r="BJ581" s="1" t="b">
        <v>1</v>
      </c>
      <c r="BK581" s="1">
        <v>2.4621111107990146E-2</v>
      </c>
      <c r="BL581" s="1">
        <v>4.1666666666666664E-2</v>
      </c>
      <c r="BM581" s="1" t="s">
        <v>2152</v>
      </c>
      <c r="BN581" s="1"/>
      <c r="BO581" s="1" t="s">
        <v>4947</v>
      </c>
      <c r="BP581" s="1" t="s">
        <v>1263</v>
      </c>
    </row>
    <row r="582" spans="1:68" x14ac:dyDescent="0.25">
      <c r="A582" s="1">
        <v>18396</v>
      </c>
      <c r="B582" s="1">
        <v>52972403</v>
      </c>
      <c r="C582" s="1" t="s">
        <v>65</v>
      </c>
      <c r="D582" s="1" t="s">
        <v>1322</v>
      </c>
      <c r="E582" s="1">
        <v>52272753</v>
      </c>
      <c r="F582" s="1" t="s">
        <v>149</v>
      </c>
      <c r="G582" s="1">
        <v>1060001</v>
      </c>
      <c r="H582" s="1" t="s">
        <v>110</v>
      </c>
      <c r="I582" s="1" t="s">
        <v>133</v>
      </c>
      <c r="J582" s="1" t="s">
        <v>134</v>
      </c>
      <c r="K582" s="2">
        <v>45408.37060185185</v>
      </c>
      <c r="L582" s="1" t="s">
        <v>917</v>
      </c>
      <c r="M582" s="1">
        <v>2</v>
      </c>
      <c r="N582" s="1" t="s">
        <v>70</v>
      </c>
      <c r="O582" s="1" t="s">
        <v>71</v>
      </c>
      <c r="P582" s="1" t="s">
        <v>72</v>
      </c>
      <c r="Q582" s="1" t="s">
        <v>73</v>
      </c>
      <c r="R582" s="1" t="s">
        <v>73</v>
      </c>
      <c r="S582" s="1">
        <v>0</v>
      </c>
      <c r="T582" s="1">
        <v>803700</v>
      </c>
      <c r="U582" s="1">
        <v>0</v>
      </c>
      <c r="V582" s="1">
        <v>1968000</v>
      </c>
      <c r="W582" s="1">
        <v>0</v>
      </c>
      <c r="X582" s="1" t="s">
        <v>73</v>
      </c>
      <c r="Y582" s="1" t="s">
        <v>74</v>
      </c>
      <c r="Z582" s="1" t="s">
        <v>5075</v>
      </c>
      <c r="AA582" s="1" t="s">
        <v>4599</v>
      </c>
      <c r="AB582" s="1" t="s">
        <v>75</v>
      </c>
      <c r="AC582" s="1" t="s">
        <v>149</v>
      </c>
      <c r="AD582" s="1"/>
      <c r="AE582" s="1" t="s">
        <v>65</v>
      </c>
      <c r="AF582" s="79">
        <v>45408</v>
      </c>
      <c r="AG582" s="1" t="s">
        <v>76</v>
      </c>
      <c r="AH582" s="79">
        <v>45408</v>
      </c>
      <c r="AI582" s="1" t="s">
        <v>3374</v>
      </c>
      <c r="AJ582" s="79">
        <v>45408</v>
      </c>
      <c r="AK582" s="1"/>
      <c r="AL582" s="79"/>
      <c r="AM582" s="1"/>
      <c r="AN582" s="79"/>
      <c r="AO582" s="1" t="s">
        <v>4948</v>
      </c>
      <c r="AP582" s="1" t="s">
        <v>5076</v>
      </c>
      <c r="AQ582" s="1" t="s">
        <v>1014</v>
      </c>
      <c r="AR582" s="1">
        <v>1060001</v>
      </c>
      <c r="AS582" s="1">
        <v>0</v>
      </c>
      <c r="AT582" s="1" t="s">
        <v>1812</v>
      </c>
      <c r="AU582" s="1">
        <v>2</v>
      </c>
      <c r="AV582" s="1">
        <v>0</v>
      </c>
      <c r="AW582" s="1">
        <v>2</v>
      </c>
      <c r="AX582" s="1">
        <v>0.14363530092668952</v>
      </c>
      <c r="AY582" s="1">
        <v>0.66666666666666663</v>
      </c>
      <c r="AZ582" s="1" t="s">
        <v>921</v>
      </c>
      <c r="BA582" s="1">
        <v>8</v>
      </c>
      <c r="BB582" s="1">
        <v>0</v>
      </c>
      <c r="BC582" s="1">
        <v>16</v>
      </c>
      <c r="BD582" s="1">
        <v>0.66666666666666663</v>
      </c>
      <c r="BE582" s="1">
        <v>-32413</v>
      </c>
      <c r="BF582" s="1">
        <v>0.66666666666666663</v>
      </c>
      <c r="BG582" s="1">
        <v>3</v>
      </c>
      <c r="BH582" s="1" t="s">
        <v>602</v>
      </c>
      <c r="BI582" s="1" t="b">
        <v>1</v>
      </c>
      <c r="BJ582" s="1" t="b">
        <v>1</v>
      </c>
      <c r="BK582" s="1">
        <v>-45408.370604861113</v>
      </c>
      <c r="BL582" s="1">
        <v>-32414.333333333332</v>
      </c>
      <c r="BM582" s="1" t="s">
        <v>4850</v>
      </c>
      <c r="BN582" s="1"/>
      <c r="BO582" s="1" t="s">
        <v>4949</v>
      </c>
      <c r="BP582" s="1" t="s">
        <v>917</v>
      </c>
    </row>
    <row r="583" spans="1:68" x14ac:dyDescent="0.25">
      <c r="A583" s="1">
        <v>18397</v>
      </c>
      <c r="B583" s="1">
        <v>52972403</v>
      </c>
      <c r="C583" s="1" t="s">
        <v>65</v>
      </c>
      <c r="D583" s="1" t="s">
        <v>1291</v>
      </c>
      <c r="E583" s="1">
        <v>80761207</v>
      </c>
      <c r="F583" s="1" t="s">
        <v>173</v>
      </c>
      <c r="G583" s="1">
        <v>1200001</v>
      </c>
      <c r="H583" s="1" t="s">
        <v>110</v>
      </c>
      <c r="I583" s="1" t="s">
        <v>259</v>
      </c>
      <c r="J583" s="1" t="s">
        <v>948</v>
      </c>
      <c r="K583" s="2">
        <v>45408.508310185185</v>
      </c>
      <c r="L583" s="1" t="s">
        <v>4950</v>
      </c>
      <c r="M583" s="1">
        <v>1</v>
      </c>
      <c r="N583" s="1" t="s">
        <v>70</v>
      </c>
      <c r="O583" s="1" t="s">
        <v>71</v>
      </c>
      <c r="P583" s="1" t="s">
        <v>1221</v>
      </c>
      <c r="Q583" s="1" t="s">
        <v>73</v>
      </c>
      <c r="R583" s="1" t="s">
        <v>73</v>
      </c>
      <c r="S583" s="1">
        <v>0</v>
      </c>
      <c r="T583" s="1">
        <v>0</v>
      </c>
      <c r="U583" s="1">
        <v>0</v>
      </c>
      <c r="V583" s="1">
        <v>2535250</v>
      </c>
      <c r="W583" s="1">
        <v>0</v>
      </c>
      <c r="X583" s="1" t="s">
        <v>73</v>
      </c>
      <c r="Y583" s="1" t="s">
        <v>74</v>
      </c>
      <c r="Z583" s="1" t="s">
        <v>4951</v>
      </c>
      <c r="AA583" s="1" t="s">
        <v>3993</v>
      </c>
      <c r="AB583" s="1" t="s">
        <v>75</v>
      </c>
      <c r="AC583" s="1"/>
      <c r="AD583" s="1" t="s">
        <v>76</v>
      </c>
      <c r="AE583" s="1" t="s">
        <v>65</v>
      </c>
      <c r="AF583" s="79">
        <v>45408</v>
      </c>
      <c r="AG583" s="1"/>
      <c r="AH583" s="79"/>
      <c r="AI583" s="1"/>
      <c r="AJ583" s="79"/>
      <c r="AK583" s="1"/>
      <c r="AL583" s="79"/>
      <c r="AM583" s="1"/>
      <c r="AN583" s="79"/>
      <c r="AO583" s="1" t="s">
        <v>4952</v>
      </c>
      <c r="AP583" s="1"/>
      <c r="AQ583" s="1" t="s">
        <v>1014</v>
      </c>
      <c r="AR583" s="1">
        <v>1200001</v>
      </c>
      <c r="AS583" s="1">
        <v>0</v>
      </c>
      <c r="AT583" s="1" t="s">
        <v>1812</v>
      </c>
      <c r="AU583" s="1">
        <v>1</v>
      </c>
      <c r="AV583" s="1">
        <v>0</v>
      </c>
      <c r="AW583" s="1">
        <v>1</v>
      </c>
      <c r="AX583" s="1">
        <v>0</v>
      </c>
      <c r="AY583" s="1">
        <v>0.5</v>
      </c>
      <c r="AZ583" s="1" t="s">
        <v>4953</v>
      </c>
      <c r="BA583" s="1">
        <v>12</v>
      </c>
      <c r="BB583" s="1">
        <v>0</v>
      </c>
      <c r="BC583" s="1">
        <v>12</v>
      </c>
      <c r="BD583" s="1">
        <v>0.5</v>
      </c>
      <c r="BE583" s="1">
        <v>-32413</v>
      </c>
      <c r="BF583" s="1">
        <v>0.5</v>
      </c>
      <c r="BG583" s="1">
        <v>3</v>
      </c>
      <c r="BH583" s="1" t="s">
        <v>602</v>
      </c>
      <c r="BI583" s="1" t="b">
        <v>1</v>
      </c>
      <c r="BJ583" s="1" t="b">
        <v>1</v>
      </c>
      <c r="BK583" s="1">
        <v>-45408.50831380787</v>
      </c>
      <c r="BL583" s="1">
        <v>-32414.5</v>
      </c>
      <c r="BM583" s="1" t="s">
        <v>4852</v>
      </c>
      <c r="BN583" s="1"/>
      <c r="BO583" s="1" t="s">
        <v>4954</v>
      </c>
      <c r="BP583" s="1" t="s">
        <v>4950</v>
      </c>
    </row>
    <row r="584" spans="1:68" x14ac:dyDescent="0.25">
      <c r="A584" s="1">
        <v>18398</v>
      </c>
      <c r="B584" s="1">
        <v>52972403</v>
      </c>
      <c r="C584" s="1" t="s">
        <v>65</v>
      </c>
      <c r="D584" s="1" t="s">
        <v>80</v>
      </c>
      <c r="E584" s="1">
        <v>79976737</v>
      </c>
      <c r="F584" s="1" t="s">
        <v>452</v>
      </c>
      <c r="G584" s="1">
        <v>8505</v>
      </c>
      <c r="H584" s="1" t="s">
        <v>232</v>
      </c>
      <c r="I584" s="1" t="s">
        <v>232</v>
      </c>
      <c r="J584" s="1" t="s">
        <v>453</v>
      </c>
      <c r="K584" s="2">
        <v>45408.513657407406</v>
      </c>
      <c r="L584" s="1" t="s">
        <v>710</v>
      </c>
      <c r="M584" s="1">
        <v>1</v>
      </c>
      <c r="N584" s="1" t="s">
        <v>70</v>
      </c>
      <c r="O584" s="1" t="s">
        <v>71</v>
      </c>
      <c r="P584" s="1" t="s">
        <v>88</v>
      </c>
      <c r="Q584" s="1" t="s">
        <v>73</v>
      </c>
      <c r="R584" s="1" t="s">
        <v>73</v>
      </c>
      <c r="S584" s="1">
        <v>0</v>
      </c>
      <c r="T584" s="1">
        <v>0</v>
      </c>
      <c r="U584" s="1">
        <v>0</v>
      </c>
      <c r="V584" s="1">
        <v>1300000</v>
      </c>
      <c r="W584" s="1">
        <v>110700</v>
      </c>
      <c r="X584" s="1" t="s">
        <v>73</v>
      </c>
      <c r="Y584" s="1" t="s">
        <v>89</v>
      </c>
      <c r="Z584" s="1" t="s">
        <v>4955</v>
      </c>
      <c r="AA584" s="1" t="s">
        <v>4001</v>
      </c>
      <c r="AB584" s="1" t="s">
        <v>4002</v>
      </c>
      <c r="AC584" s="1"/>
      <c r="AD584" s="1"/>
      <c r="AE584" s="1" t="s">
        <v>65</v>
      </c>
      <c r="AF584" s="79">
        <v>45408</v>
      </c>
      <c r="AG584" s="1" t="s">
        <v>76</v>
      </c>
      <c r="AH584" s="79">
        <v>45408</v>
      </c>
      <c r="AI584" s="1"/>
      <c r="AJ584" s="79"/>
      <c r="AK584" s="1"/>
      <c r="AL584" s="79"/>
      <c r="AM584" s="1" t="s">
        <v>452</v>
      </c>
      <c r="AN584" s="79">
        <v>45408</v>
      </c>
      <c r="AO584" s="1" t="s">
        <v>4956</v>
      </c>
      <c r="AP584" s="1"/>
      <c r="AQ584" s="1" t="s">
        <v>93</v>
      </c>
      <c r="AR584" s="1">
        <v>8505</v>
      </c>
      <c r="AS584" s="1" t="s">
        <v>4887</v>
      </c>
      <c r="AT584" s="1" t="s">
        <v>85</v>
      </c>
      <c r="AU584" s="1">
        <v>1</v>
      </c>
      <c r="AV584" s="1">
        <v>0</v>
      </c>
      <c r="AW584" s="1">
        <v>1</v>
      </c>
      <c r="AX584" s="1">
        <v>0.13316296296397923</v>
      </c>
      <c r="AY584" s="1">
        <v>0.125</v>
      </c>
      <c r="AZ584" s="1" t="s">
        <v>460</v>
      </c>
      <c r="BA584" s="1">
        <v>12</v>
      </c>
      <c r="BB584" s="1">
        <v>15</v>
      </c>
      <c r="BC584" s="1">
        <v>3</v>
      </c>
      <c r="BD584" s="1">
        <v>0.125</v>
      </c>
      <c r="BE584" s="1">
        <v>1</v>
      </c>
      <c r="BF584" s="1">
        <v>0.125</v>
      </c>
      <c r="BG584" s="1">
        <v>3</v>
      </c>
      <c r="BH584" s="1" t="s">
        <v>602</v>
      </c>
      <c r="BI584" s="1" t="b">
        <v>1</v>
      </c>
      <c r="BJ584" s="1" t="b">
        <v>1</v>
      </c>
      <c r="BK584" s="1">
        <v>0.14286836805695202</v>
      </c>
      <c r="BL584" s="1">
        <v>0.125</v>
      </c>
      <c r="BM584" s="1" t="s">
        <v>1913</v>
      </c>
      <c r="BN584" s="1"/>
      <c r="BO584" s="1" t="s">
        <v>4957</v>
      </c>
      <c r="BP584" s="1" t="s">
        <v>710</v>
      </c>
    </row>
    <row r="585" spans="1:68" x14ac:dyDescent="0.25">
      <c r="A585" s="1">
        <v>18399</v>
      </c>
      <c r="B585" s="1">
        <v>52972403</v>
      </c>
      <c r="C585" s="1" t="s">
        <v>65</v>
      </c>
      <c r="D585" s="1" t="s">
        <v>80</v>
      </c>
      <c r="E585" s="1">
        <v>52272753</v>
      </c>
      <c r="F585" s="1" t="s">
        <v>149</v>
      </c>
      <c r="G585" s="1">
        <v>1200001</v>
      </c>
      <c r="H585" s="1" t="s">
        <v>110</v>
      </c>
      <c r="I585" s="1" t="s">
        <v>259</v>
      </c>
      <c r="J585" s="1" t="s">
        <v>948</v>
      </c>
      <c r="K585" s="2">
        <v>45408.612754629627</v>
      </c>
      <c r="L585" s="1" t="s">
        <v>4950</v>
      </c>
      <c r="M585" s="1">
        <v>1</v>
      </c>
      <c r="N585" s="1" t="s">
        <v>70</v>
      </c>
      <c r="O585" s="1" t="s">
        <v>71</v>
      </c>
      <c r="P585" s="1" t="s">
        <v>1221</v>
      </c>
      <c r="Q585" s="1" t="s">
        <v>73</v>
      </c>
      <c r="R585" s="1" t="s">
        <v>73</v>
      </c>
      <c r="S585" s="1">
        <v>0</v>
      </c>
      <c r="T585" s="1">
        <v>0</v>
      </c>
      <c r="U585" s="1">
        <v>0</v>
      </c>
      <c r="V585" s="1">
        <v>2535250</v>
      </c>
      <c r="W585" s="1">
        <v>0</v>
      </c>
      <c r="X585" s="1" t="s">
        <v>73</v>
      </c>
      <c r="Y585" s="1" t="s">
        <v>74</v>
      </c>
      <c r="Z585" s="1" t="s">
        <v>4958</v>
      </c>
      <c r="AA585" s="1" t="s">
        <v>4959</v>
      </c>
      <c r="AB585" s="1" t="s">
        <v>75</v>
      </c>
      <c r="AC585" s="1"/>
      <c r="AD585" s="1"/>
      <c r="AE585" s="1" t="s">
        <v>65</v>
      </c>
      <c r="AF585" s="79">
        <v>45408</v>
      </c>
      <c r="AG585" s="1" t="s">
        <v>76</v>
      </c>
      <c r="AH585" s="79">
        <v>45408</v>
      </c>
      <c r="AI585" s="1" t="s">
        <v>149</v>
      </c>
      <c r="AJ585" s="79">
        <v>45409</v>
      </c>
      <c r="AK585" s="1"/>
      <c r="AL585" s="79"/>
      <c r="AM585" s="1" t="s">
        <v>149</v>
      </c>
      <c r="AN585" s="79">
        <v>45409</v>
      </c>
      <c r="AO585" s="1" t="s">
        <v>4960</v>
      </c>
      <c r="AP585" s="1"/>
      <c r="AQ585" s="1" t="s">
        <v>1014</v>
      </c>
      <c r="AR585" s="1">
        <v>1200001</v>
      </c>
      <c r="AS585" s="1">
        <v>0</v>
      </c>
      <c r="AT585" s="1" t="s">
        <v>85</v>
      </c>
      <c r="AU585" s="1">
        <v>1</v>
      </c>
      <c r="AV585" s="1">
        <v>0</v>
      </c>
      <c r="AW585" s="1">
        <v>1</v>
      </c>
      <c r="AX585" s="1">
        <v>3.8011111115338281E-2</v>
      </c>
      <c r="AY585" s="1">
        <v>0.70833333333333337</v>
      </c>
      <c r="AZ585" s="1" t="s">
        <v>4953</v>
      </c>
      <c r="BA585" s="1">
        <v>14</v>
      </c>
      <c r="BB585" s="1">
        <v>7</v>
      </c>
      <c r="BC585" s="1">
        <v>17</v>
      </c>
      <c r="BD585" s="1">
        <v>0.70833333333333337</v>
      </c>
      <c r="BE585" s="1">
        <v>1</v>
      </c>
      <c r="BF585" s="1">
        <v>0.70833333333333337</v>
      </c>
      <c r="BG585" s="1">
        <v>3</v>
      </c>
      <c r="BH585" s="1" t="s">
        <v>602</v>
      </c>
      <c r="BI585" s="1" t="b">
        <v>1</v>
      </c>
      <c r="BJ585" s="1" t="b">
        <v>1</v>
      </c>
      <c r="BK585" s="1">
        <v>0.69289618056063773</v>
      </c>
      <c r="BL585" s="1">
        <v>-0.29166666666666663</v>
      </c>
      <c r="BM585" s="1" t="s">
        <v>4852</v>
      </c>
      <c r="BN585" s="1"/>
      <c r="BO585" s="1" t="s">
        <v>4961</v>
      </c>
      <c r="BP585" s="1" t="s">
        <v>4950</v>
      </c>
    </row>
    <row r="586" spans="1:68" x14ac:dyDescent="0.25">
      <c r="A586" s="1">
        <v>18400</v>
      </c>
      <c r="B586" s="1">
        <v>52972403</v>
      </c>
      <c r="C586" s="1" t="s">
        <v>65</v>
      </c>
      <c r="D586" s="1" t="s">
        <v>1291</v>
      </c>
      <c r="E586" s="1">
        <v>80761207</v>
      </c>
      <c r="F586" s="1" t="s">
        <v>173</v>
      </c>
      <c r="G586" s="1">
        <v>1224001</v>
      </c>
      <c r="H586" s="1" t="s">
        <v>110</v>
      </c>
      <c r="I586" s="1" t="s">
        <v>1010</v>
      </c>
      <c r="J586" s="1" t="s">
        <v>1011</v>
      </c>
      <c r="K586" s="2">
        <v>45408.832638888889</v>
      </c>
      <c r="L586" s="1" t="s">
        <v>914</v>
      </c>
      <c r="M586" s="1">
        <v>13</v>
      </c>
      <c r="N586" s="1" t="s">
        <v>1012</v>
      </c>
      <c r="O586" s="1" t="s">
        <v>915</v>
      </c>
      <c r="P586" s="1" t="s">
        <v>177</v>
      </c>
      <c r="Q586" s="1" t="s">
        <v>73</v>
      </c>
      <c r="R586" s="1" t="s">
        <v>73</v>
      </c>
      <c r="S586" s="1">
        <v>0</v>
      </c>
      <c r="T586" s="1">
        <v>0</v>
      </c>
      <c r="U586" s="1">
        <v>0</v>
      </c>
      <c r="V586" s="1">
        <v>1300000</v>
      </c>
      <c r="W586" s="1">
        <v>0</v>
      </c>
      <c r="X586" s="1" t="s">
        <v>73</v>
      </c>
      <c r="Y586" s="1" t="s">
        <v>74</v>
      </c>
      <c r="Z586" s="1" t="s">
        <v>1292</v>
      </c>
      <c r="AA586" s="1"/>
      <c r="AB586" s="1" t="s">
        <v>75</v>
      </c>
      <c r="AC586" s="1"/>
      <c r="AD586" s="1" t="s">
        <v>76</v>
      </c>
      <c r="AE586" s="1" t="s">
        <v>65</v>
      </c>
      <c r="AF586" s="79">
        <v>45408</v>
      </c>
      <c r="AG586" s="1"/>
      <c r="AH586" s="79"/>
      <c r="AI586" s="1"/>
      <c r="AJ586" s="79"/>
      <c r="AK586" s="1"/>
      <c r="AL586" s="79"/>
      <c r="AM586" s="1"/>
      <c r="AN586" s="79"/>
      <c r="AO586" s="1" t="s">
        <v>4962</v>
      </c>
      <c r="AP586" s="1"/>
      <c r="AQ586" s="1" t="s">
        <v>95</v>
      </c>
      <c r="AR586" s="1"/>
      <c r="AS586" s="1" t="s">
        <v>95</v>
      </c>
      <c r="AT586" s="1" t="s">
        <v>95</v>
      </c>
      <c r="AU586" s="1">
        <v>0</v>
      </c>
      <c r="AV586" s="1">
        <v>0</v>
      </c>
      <c r="AW586" s="1">
        <v>0</v>
      </c>
      <c r="AX586" s="1">
        <v>0</v>
      </c>
      <c r="AY586" s="1">
        <v>0.20833333333333334</v>
      </c>
      <c r="AZ586" s="1" t="s">
        <v>95</v>
      </c>
      <c r="BA586" s="1">
        <v>19</v>
      </c>
      <c r="BB586" s="1">
        <v>0</v>
      </c>
      <c r="BC586" s="1">
        <v>5</v>
      </c>
      <c r="BD586" s="1">
        <v>0.20833333333333334</v>
      </c>
      <c r="BE586" s="1">
        <v>-32413</v>
      </c>
      <c r="BF586" s="1">
        <v>0.20833333333333334</v>
      </c>
      <c r="BG586" s="1">
        <v>3</v>
      </c>
      <c r="BH586" s="1" t="s">
        <v>602</v>
      </c>
      <c r="BI586" s="1" t="b">
        <v>0</v>
      </c>
      <c r="BJ586" s="1" t="b">
        <v>0</v>
      </c>
      <c r="BK586" s="1">
        <v>-45408.832639351851</v>
      </c>
      <c r="BL586" s="1">
        <v>-32414.791666666668</v>
      </c>
      <c r="BM586" s="1" t="s">
        <v>1075</v>
      </c>
      <c r="BN586" s="1"/>
      <c r="BO586" s="1" t="s">
        <v>4963</v>
      </c>
      <c r="BP586" s="1" t="s">
        <v>914</v>
      </c>
    </row>
    <row r="587" spans="1:68" x14ac:dyDescent="0.25">
      <c r="A587" s="1">
        <v>18401</v>
      </c>
      <c r="B587" s="1">
        <v>52972403</v>
      </c>
      <c r="C587" s="1" t="s">
        <v>65</v>
      </c>
      <c r="D587" s="1" t="s">
        <v>80</v>
      </c>
      <c r="E587" s="1">
        <v>52272753</v>
      </c>
      <c r="F587" s="1" t="s">
        <v>149</v>
      </c>
      <c r="G587" s="1">
        <v>1224001</v>
      </c>
      <c r="H587" s="1" t="s">
        <v>110</v>
      </c>
      <c r="I587" s="1" t="s">
        <v>1010</v>
      </c>
      <c r="J587" s="1" t="s">
        <v>1011</v>
      </c>
      <c r="K587" s="2">
        <v>45408.832766203705</v>
      </c>
      <c r="L587" s="1" t="s">
        <v>693</v>
      </c>
      <c r="M587" s="1">
        <v>39</v>
      </c>
      <c r="N587" s="1" t="s">
        <v>1012</v>
      </c>
      <c r="O587" s="1" t="s">
        <v>915</v>
      </c>
      <c r="P587" s="1" t="s">
        <v>177</v>
      </c>
      <c r="Q587" s="1" t="s">
        <v>73</v>
      </c>
      <c r="R587" s="1" t="s">
        <v>73</v>
      </c>
      <c r="S587" s="1">
        <v>0</v>
      </c>
      <c r="T587" s="1">
        <v>0</v>
      </c>
      <c r="U587" s="1">
        <v>0</v>
      </c>
      <c r="V587" s="1">
        <v>1300000</v>
      </c>
      <c r="W587" s="1">
        <v>0</v>
      </c>
      <c r="X587" s="1" t="s">
        <v>73</v>
      </c>
      <c r="Y587" s="1" t="s">
        <v>74</v>
      </c>
      <c r="Z587" s="1" t="s">
        <v>4964</v>
      </c>
      <c r="AA587" s="1"/>
      <c r="AB587" s="1" t="s">
        <v>75</v>
      </c>
      <c r="AC587" s="1"/>
      <c r="AD587" s="1"/>
      <c r="AE587" s="1" t="s">
        <v>65</v>
      </c>
      <c r="AF587" s="79">
        <v>45408</v>
      </c>
      <c r="AG587" s="1" t="s">
        <v>76</v>
      </c>
      <c r="AH587" s="79">
        <v>45411</v>
      </c>
      <c r="AI587" s="1" t="s">
        <v>173</v>
      </c>
      <c r="AJ587" s="79">
        <v>45411</v>
      </c>
      <c r="AK587" s="1"/>
      <c r="AL587" s="79"/>
      <c r="AM587" s="1" t="s">
        <v>149</v>
      </c>
      <c r="AN587" s="79">
        <v>45411</v>
      </c>
      <c r="AO587" s="1" t="s">
        <v>4965</v>
      </c>
      <c r="AP587" s="1"/>
      <c r="AQ587" s="1" t="s">
        <v>1014</v>
      </c>
      <c r="AR587" s="1">
        <v>1224001</v>
      </c>
      <c r="AS587" s="1" t="s">
        <v>1014</v>
      </c>
      <c r="AT587" s="1" t="s">
        <v>85</v>
      </c>
      <c r="AU587" s="1">
        <v>39</v>
      </c>
      <c r="AV587" s="1">
        <v>0</v>
      </c>
      <c r="AW587" s="1">
        <v>39</v>
      </c>
      <c r="AX587" s="1">
        <v>2.6411317129677627</v>
      </c>
      <c r="AY587" s="1">
        <v>0.95833333333333337</v>
      </c>
      <c r="AZ587" s="1" t="s">
        <v>258</v>
      </c>
      <c r="BA587" s="1">
        <v>19</v>
      </c>
      <c r="BB587" s="1">
        <v>18</v>
      </c>
      <c r="BC587" s="1">
        <v>23</v>
      </c>
      <c r="BD587" s="1">
        <v>0.95833333333333337</v>
      </c>
      <c r="BE587" s="1">
        <v>2</v>
      </c>
      <c r="BF587" s="1">
        <v>0.95833333333333337</v>
      </c>
      <c r="BG587" s="1">
        <v>3</v>
      </c>
      <c r="BH587" s="1" t="s">
        <v>602</v>
      </c>
      <c r="BI587" s="1" t="b">
        <v>1</v>
      </c>
      <c r="BJ587" s="1" t="b">
        <v>1</v>
      </c>
      <c r="BK587" s="1">
        <v>2.9481400462973397</v>
      </c>
      <c r="BL587" s="1">
        <v>0.95833333333333337</v>
      </c>
      <c r="BM587" s="1" t="s">
        <v>1016</v>
      </c>
      <c r="BN587" s="1"/>
      <c r="BO587" s="1" t="s">
        <v>4966</v>
      </c>
      <c r="BP587" s="1" t="s">
        <v>693</v>
      </c>
    </row>
    <row r="588" spans="1:68" x14ac:dyDescent="0.25">
      <c r="A588" s="1">
        <v>18402</v>
      </c>
      <c r="B588" s="1">
        <v>52972403</v>
      </c>
      <c r="C588" s="1" t="s">
        <v>65</v>
      </c>
      <c r="D588" s="1" t="s">
        <v>1291</v>
      </c>
      <c r="E588" s="1">
        <v>80761207</v>
      </c>
      <c r="F588" s="1" t="s">
        <v>173</v>
      </c>
      <c r="G588" s="1">
        <v>1224001</v>
      </c>
      <c r="H588" s="1" t="s">
        <v>110</v>
      </c>
      <c r="I588" s="1" t="s">
        <v>1010</v>
      </c>
      <c r="J588" s="1" t="s">
        <v>1011</v>
      </c>
      <c r="K588" s="2">
        <v>45408.832858796297</v>
      </c>
      <c r="L588" s="1" t="s">
        <v>895</v>
      </c>
      <c r="M588" s="1">
        <v>7</v>
      </c>
      <c r="N588" s="1" t="s">
        <v>1012</v>
      </c>
      <c r="O588" s="1" t="s">
        <v>915</v>
      </c>
      <c r="P588" s="1" t="s">
        <v>177</v>
      </c>
      <c r="Q588" s="1" t="s">
        <v>73</v>
      </c>
      <c r="R588" s="1" t="s">
        <v>73</v>
      </c>
      <c r="S588" s="1">
        <v>0</v>
      </c>
      <c r="T588" s="1">
        <v>0</v>
      </c>
      <c r="U588" s="1">
        <v>0</v>
      </c>
      <c r="V588" s="1">
        <v>200000</v>
      </c>
      <c r="W588" s="1">
        <v>0</v>
      </c>
      <c r="X588" s="1" t="s">
        <v>73</v>
      </c>
      <c r="Y588" s="1" t="s">
        <v>74</v>
      </c>
      <c r="Z588" s="1" t="s">
        <v>1292</v>
      </c>
      <c r="AA588" s="1"/>
      <c r="AB588" s="1" t="s">
        <v>75</v>
      </c>
      <c r="AC588" s="1"/>
      <c r="AD588" s="1" t="s">
        <v>76</v>
      </c>
      <c r="AE588" s="1" t="s">
        <v>65</v>
      </c>
      <c r="AF588" s="79">
        <v>45408</v>
      </c>
      <c r="AG588" s="1"/>
      <c r="AH588" s="79"/>
      <c r="AI588" s="1"/>
      <c r="AJ588" s="79"/>
      <c r="AK588" s="1"/>
      <c r="AL588" s="79"/>
      <c r="AM588" s="1"/>
      <c r="AN588" s="79"/>
      <c r="AO588" s="1" t="s">
        <v>4967</v>
      </c>
      <c r="AP588" s="1"/>
      <c r="AQ588" s="1" t="s">
        <v>95</v>
      </c>
      <c r="AR588" s="1"/>
      <c r="AS588" s="1" t="s">
        <v>95</v>
      </c>
      <c r="AT588" s="1" t="s">
        <v>95</v>
      </c>
      <c r="AU588" s="1">
        <v>0</v>
      </c>
      <c r="AV588" s="1">
        <v>0</v>
      </c>
      <c r="AW588" s="1">
        <v>0</v>
      </c>
      <c r="AX588" s="1">
        <v>0</v>
      </c>
      <c r="AY588" s="1">
        <v>0.20833333333333334</v>
      </c>
      <c r="AZ588" s="1" t="s">
        <v>95</v>
      </c>
      <c r="BA588" s="1">
        <v>19</v>
      </c>
      <c r="BB588" s="1">
        <v>0</v>
      </c>
      <c r="BC588" s="1">
        <v>5</v>
      </c>
      <c r="BD588" s="1">
        <v>0.20833333333333334</v>
      </c>
      <c r="BE588" s="1">
        <v>-32413</v>
      </c>
      <c r="BF588" s="1">
        <v>0.20833333333333334</v>
      </c>
      <c r="BG588" s="1">
        <v>3</v>
      </c>
      <c r="BH588" s="1" t="s">
        <v>602</v>
      </c>
      <c r="BI588" s="1" t="b">
        <v>0</v>
      </c>
      <c r="BJ588" s="1" t="b">
        <v>0</v>
      </c>
      <c r="BK588" s="1">
        <v>-45408.832864583332</v>
      </c>
      <c r="BL588" s="1">
        <v>-32414.791666666668</v>
      </c>
      <c r="BM588" s="1" t="s">
        <v>1015</v>
      </c>
      <c r="BN588" s="1"/>
      <c r="BO588" s="1" t="s">
        <v>4968</v>
      </c>
      <c r="BP588" s="1" t="s">
        <v>895</v>
      </c>
    </row>
    <row r="589" spans="1:68" x14ac:dyDescent="0.25">
      <c r="A589" s="1">
        <v>18403</v>
      </c>
      <c r="B589" s="1">
        <v>52972403</v>
      </c>
      <c r="C589" s="1" t="s">
        <v>65</v>
      </c>
      <c r="D589" s="1" t="s">
        <v>1291</v>
      </c>
      <c r="E589" s="1">
        <v>80761207</v>
      </c>
      <c r="F589" s="1" t="s">
        <v>173</v>
      </c>
      <c r="G589" s="1">
        <v>1224001</v>
      </c>
      <c r="H589" s="1" t="s">
        <v>110</v>
      </c>
      <c r="I589" s="1" t="s">
        <v>1010</v>
      </c>
      <c r="J589" s="1" t="s">
        <v>1011</v>
      </c>
      <c r="K589" s="2">
        <v>45408.832962962966</v>
      </c>
      <c r="L589" s="1" t="s">
        <v>1071</v>
      </c>
      <c r="M589" s="1">
        <v>7</v>
      </c>
      <c r="N589" s="1" t="s">
        <v>1012</v>
      </c>
      <c r="O589" s="1" t="s">
        <v>915</v>
      </c>
      <c r="P589" s="1" t="s">
        <v>177</v>
      </c>
      <c r="Q589" s="1" t="s">
        <v>73</v>
      </c>
      <c r="R589" s="1" t="s">
        <v>73</v>
      </c>
      <c r="S589" s="1">
        <v>0</v>
      </c>
      <c r="T589" s="1">
        <v>0</v>
      </c>
      <c r="U589" s="1">
        <v>0</v>
      </c>
      <c r="V589" s="1">
        <v>1300000</v>
      </c>
      <c r="W589" s="1">
        <v>0</v>
      </c>
      <c r="X589" s="1" t="s">
        <v>73</v>
      </c>
      <c r="Y589" s="1" t="s">
        <v>74</v>
      </c>
      <c r="Z589" s="1" t="s">
        <v>4969</v>
      </c>
      <c r="AA589" s="1"/>
      <c r="AB589" s="1" t="s">
        <v>75</v>
      </c>
      <c r="AC589" s="1"/>
      <c r="AD589" s="1" t="s">
        <v>76</v>
      </c>
      <c r="AE589" s="1" t="s">
        <v>65</v>
      </c>
      <c r="AF589" s="79">
        <v>45408</v>
      </c>
      <c r="AG589" s="1"/>
      <c r="AH589" s="79"/>
      <c r="AI589" s="1"/>
      <c r="AJ589" s="79"/>
      <c r="AK589" s="1"/>
      <c r="AL589" s="79"/>
      <c r="AM589" s="1"/>
      <c r="AN589" s="79"/>
      <c r="AO589" s="1" t="s">
        <v>4970</v>
      </c>
      <c r="AP589" s="1"/>
      <c r="AQ589" s="1" t="s">
        <v>1014</v>
      </c>
      <c r="AR589" s="1">
        <v>1224001</v>
      </c>
      <c r="AS589" s="1" t="s">
        <v>1014</v>
      </c>
      <c r="AT589" s="1" t="s">
        <v>1812</v>
      </c>
      <c r="AU589" s="1">
        <v>7</v>
      </c>
      <c r="AV589" s="1">
        <v>0</v>
      </c>
      <c r="AW589" s="1">
        <v>7</v>
      </c>
      <c r="AX589" s="1">
        <v>0</v>
      </c>
      <c r="AY589" s="1">
        <v>0.20833333333333334</v>
      </c>
      <c r="AZ589" s="1" t="s">
        <v>258</v>
      </c>
      <c r="BA589" s="1">
        <v>19</v>
      </c>
      <c r="BB589" s="1">
        <v>0</v>
      </c>
      <c r="BC589" s="1">
        <v>5</v>
      </c>
      <c r="BD589" s="1">
        <v>0.20833333333333334</v>
      </c>
      <c r="BE589" s="1">
        <v>-32413</v>
      </c>
      <c r="BF589" s="1">
        <v>0.20833333333333334</v>
      </c>
      <c r="BG589" s="1">
        <v>3</v>
      </c>
      <c r="BH589" s="1" t="s">
        <v>602</v>
      </c>
      <c r="BI589" s="1" t="b">
        <v>1</v>
      </c>
      <c r="BJ589" s="1" t="b">
        <v>1</v>
      </c>
      <c r="BK589" s="1">
        <v>-45408.832964004629</v>
      </c>
      <c r="BL589" s="1">
        <v>-32414.791666666668</v>
      </c>
      <c r="BM589" s="1" t="s">
        <v>1073</v>
      </c>
      <c r="BN589" s="1"/>
      <c r="BO589" s="1" t="s">
        <v>4971</v>
      </c>
      <c r="BP589" s="1" t="s">
        <v>1071</v>
      </c>
    </row>
    <row r="590" spans="1:68" x14ac:dyDescent="0.25">
      <c r="A590" s="1">
        <v>18404</v>
      </c>
      <c r="B590" s="1">
        <v>52972403</v>
      </c>
      <c r="C590" s="1" t="s">
        <v>65</v>
      </c>
      <c r="D590" s="1" t="s">
        <v>1291</v>
      </c>
      <c r="E590" s="1">
        <v>80761207</v>
      </c>
      <c r="F590" s="1" t="s">
        <v>173</v>
      </c>
      <c r="G590" s="1">
        <v>1224001</v>
      </c>
      <c r="H590" s="1" t="s">
        <v>110</v>
      </c>
      <c r="I590" s="1" t="s">
        <v>1010</v>
      </c>
      <c r="J590" s="1" t="s">
        <v>1011</v>
      </c>
      <c r="K590" s="2">
        <v>45408.833043981482</v>
      </c>
      <c r="L590" s="1" t="s">
        <v>902</v>
      </c>
      <c r="M590" s="1">
        <v>3</v>
      </c>
      <c r="N590" s="1" t="s">
        <v>1012</v>
      </c>
      <c r="O590" s="1" t="s">
        <v>915</v>
      </c>
      <c r="P590" s="1" t="s">
        <v>177</v>
      </c>
      <c r="Q590" s="1" t="s">
        <v>73</v>
      </c>
      <c r="R590" s="1" t="s">
        <v>73</v>
      </c>
      <c r="S590" s="1">
        <v>0</v>
      </c>
      <c r="T590" s="1">
        <v>0</v>
      </c>
      <c r="U590" s="1">
        <v>0</v>
      </c>
      <c r="V590" s="1">
        <v>200000</v>
      </c>
      <c r="W590" s="1">
        <v>0</v>
      </c>
      <c r="X590" s="1" t="s">
        <v>73</v>
      </c>
      <c r="Y590" s="1" t="s">
        <v>74</v>
      </c>
      <c r="Z590" s="1" t="s">
        <v>1292</v>
      </c>
      <c r="AA590" s="1" t="s">
        <v>686</v>
      </c>
      <c r="AB590" s="1" t="s">
        <v>75</v>
      </c>
      <c r="AC590" s="1"/>
      <c r="AD590" s="1" t="s">
        <v>76</v>
      </c>
      <c r="AE590" s="1" t="s">
        <v>65</v>
      </c>
      <c r="AF590" s="79">
        <v>45408</v>
      </c>
      <c r="AG590" s="1"/>
      <c r="AH590" s="79"/>
      <c r="AI590" s="1"/>
      <c r="AJ590" s="79"/>
      <c r="AK590" s="1"/>
      <c r="AL590" s="79"/>
      <c r="AM590" s="1"/>
      <c r="AN590" s="79"/>
      <c r="AO590" s="1" t="s">
        <v>4972</v>
      </c>
      <c r="AP590" s="1"/>
      <c r="AQ590" s="1" t="s">
        <v>95</v>
      </c>
      <c r="AR590" s="1"/>
      <c r="AS590" s="1" t="s">
        <v>95</v>
      </c>
      <c r="AT590" s="1" t="s">
        <v>95</v>
      </c>
      <c r="AU590" s="1">
        <v>0</v>
      </c>
      <c r="AV590" s="1">
        <v>0</v>
      </c>
      <c r="AW590" s="1">
        <v>0</v>
      </c>
      <c r="AX590" s="1">
        <v>0</v>
      </c>
      <c r="AY590" s="1">
        <v>0.20833333333333334</v>
      </c>
      <c r="AZ590" s="1" t="s">
        <v>95</v>
      </c>
      <c r="BA590" s="1">
        <v>19</v>
      </c>
      <c r="BB590" s="1">
        <v>0</v>
      </c>
      <c r="BC590" s="1">
        <v>5</v>
      </c>
      <c r="BD590" s="1">
        <v>0.20833333333333334</v>
      </c>
      <c r="BE590" s="1">
        <v>-32413</v>
      </c>
      <c r="BF590" s="1">
        <v>0.20833333333333334</v>
      </c>
      <c r="BG590" s="1">
        <v>3</v>
      </c>
      <c r="BH590" s="1" t="s">
        <v>602</v>
      </c>
      <c r="BI590" s="1" t="b">
        <v>0</v>
      </c>
      <c r="BJ590" s="1" t="b">
        <v>0</v>
      </c>
      <c r="BK590" s="1">
        <v>-45408.83305173611</v>
      </c>
      <c r="BL590" s="1">
        <v>-32414.791666666668</v>
      </c>
      <c r="BM590" s="1" t="s">
        <v>1018</v>
      </c>
      <c r="BN590" s="1"/>
      <c r="BO590" s="1" t="s">
        <v>4973</v>
      </c>
      <c r="BP590" s="1" t="s">
        <v>902</v>
      </c>
    </row>
    <row r="591" spans="1:68" x14ac:dyDescent="0.25">
      <c r="A591" s="1">
        <v>18405</v>
      </c>
      <c r="B591" s="1">
        <v>52972403</v>
      </c>
      <c r="C591" s="1" t="s">
        <v>65</v>
      </c>
      <c r="D591" s="1" t="s">
        <v>1291</v>
      </c>
      <c r="E591" s="1">
        <v>80761207</v>
      </c>
      <c r="F591" s="1" t="s">
        <v>173</v>
      </c>
      <c r="G591" s="1">
        <v>1224001</v>
      </c>
      <c r="H591" s="1" t="s">
        <v>110</v>
      </c>
      <c r="I591" s="1" t="s">
        <v>1010</v>
      </c>
      <c r="J591" s="1" t="s">
        <v>1011</v>
      </c>
      <c r="K591" s="2">
        <v>45408.833136574074</v>
      </c>
      <c r="L591" s="1" t="s">
        <v>899</v>
      </c>
      <c r="M591" s="1">
        <v>11</v>
      </c>
      <c r="N591" s="1" t="s">
        <v>1012</v>
      </c>
      <c r="O591" s="1" t="s">
        <v>915</v>
      </c>
      <c r="P591" s="1" t="s">
        <v>177</v>
      </c>
      <c r="Q591" s="1" t="s">
        <v>73</v>
      </c>
      <c r="R591" s="1" t="s">
        <v>73</v>
      </c>
      <c r="S591" s="1">
        <v>0</v>
      </c>
      <c r="T591" s="1">
        <v>0</v>
      </c>
      <c r="U591" s="1">
        <v>0</v>
      </c>
      <c r="V591" s="1">
        <v>200000</v>
      </c>
      <c r="W591" s="1">
        <v>0</v>
      </c>
      <c r="X591" s="1" t="s">
        <v>73</v>
      </c>
      <c r="Y591" s="1" t="s">
        <v>74</v>
      </c>
      <c r="Z591" s="1" t="s">
        <v>1292</v>
      </c>
      <c r="AA591" s="1"/>
      <c r="AB591" s="1" t="s">
        <v>75</v>
      </c>
      <c r="AC591" s="1"/>
      <c r="AD591" s="1" t="s">
        <v>76</v>
      </c>
      <c r="AE591" s="1" t="s">
        <v>65</v>
      </c>
      <c r="AF591" s="79">
        <v>45408</v>
      </c>
      <c r="AG591" s="1"/>
      <c r="AH591" s="79"/>
      <c r="AI591" s="1"/>
      <c r="AJ591" s="79"/>
      <c r="AK591" s="1"/>
      <c r="AL591" s="79"/>
      <c r="AM591" s="1"/>
      <c r="AN591" s="79"/>
      <c r="AO591" s="1" t="s">
        <v>4974</v>
      </c>
      <c r="AP591" s="1"/>
      <c r="AQ591" s="1" t="s">
        <v>95</v>
      </c>
      <c r="AR591" s="1"/>
      <c r="AS591" s="1" t="s">
        <v>95</v>
      </c>
      <c r="AT591" s="1" t="s">
        <v>95</v>
      </c>
      <c r="AU591" s="1">
        <v>0</v>
      </c>
      <c r="AV591" s="1">
        <v>0</v>
      </c>
      <c r="AW591" s="1">
        <v>0</v>
      </c>
      <c r="AX591" s="1">
        <v>0</v>
      </c>
      <c r="AY591" s="1">
        <v>0.20833333333333334</v>
      </c>
      <c r="AZ591" s="1" t="s">
        <v>95</v>
      </c>
      <c r="BA591" s="1">
        <v>19</v>
      </c>
      <c r="BB591" s="1">
        <v>0</v>
      </c>
      <c r="BC591" s="1">
        <v>5</v>
      </c>
      <c r="BD591" s="1">
        <v>0.20833333333333334</v>
      </c>
      <c r="BE591" s="1">
        <v>-32413</v>
      </c>
      <c r="BF591" s="1">
        <v>0.20833333333333334</v>
      </c>
      <c r="BG591" s="1">
        <v>3</v>
      </c>
      <c r="BH591" s="1" t="s">
        <v>602</v>
      </c>
      <c r="BI591" s="1" t="b">
        <v>0</v>
      </c>
      <c r="BJ591" s="1" t="b">
        <v>0</v>
      </c>
      <c r="BK591" s="1">
        <v>-45408.833145914352</v>
      </c>
      <c r="BL591" s="1">
        <v>-32414.791666666668</v>
      </c>
      <c r="BM591" s="1" t="s">
        <v>4853</v>
      </c>
      <c r="BN591" s="1"/>
      <c r="BO591" s="1" t="s">
        <v>4975</v>
      </c>
      <c r="BP591" s="1" t="s">
        <v>899</v>
      </c>
    </row>
    <row r="592" spans="1:68" x14ac:dyDescent="0.25">
      <c r="A592" s="1">
        <v>18406</v>
      </c>
      <c r="B592" s="1">
        <v>52972403</v>
      </c>
      <c r="C592" s="1" t="s">
        <v>65</v>
      </c>
      <c r="D592" s="1" t="s">
        <v>1291</v>
      </c>
      <c r="E592" s="1">
        <v>80761207</v>
      </c>
      <c r="F592" s="1" t="s">
        <v>173</v>
      </c>
      <c r="G592" s="1">
        <v>1224001</v>
      </c>
      <c r="H592" s="1" t="s">
        <v>110</v>
      </c>
      <c r="I592" s="1" t="s">
        <v>1010</v>
      </c>
      <c r="J592" s="1" t="s">
        <v>1011</v>
      </c>
      <c r="K592" s="2">
        <v>45408.833229166667</v>
      </c>
      <c r="L592" s="1" t="s">
        <v>913</v>
      </c>
      <c r="M592" s="1">
        <v>-1</v>
      </c>
      <c r="N592" s="1" t="s">
        <v>1012</v>
      </c>
      <c r="O592" s="1" t="s">
        <v>915</v>
      </c>
      <c r="P592" s="1" t="s">
        <v>177</v>
      </c>
      <c r="Q592" s="1" t="s">
        <v>73</v>
      </c>
      <c r="R592" s="1" t="s">
        <v>73</v>
      </c>
      <c r="S592" s="1">
        <v>0</v>
      </c>
      <c r="T592" s="1">
        <v>0</v>
      </c>
      <c r="U592" s="1">
        <v>0</v>
      </c>
      <c r="V592" s="1">
        <v>1300000</v>
      </c>
      <c r="W592" s="1">
        <v>0</v>
      </c>
      <c r="X592" s="1" t="s">
        <v>73</v>
      </c>
      <c r="Y592" s="1" t="s">
        <v>74</v>
      </c>
      <c r="Z592" s="1"/>
      <c r="AA592" s="1"/>
      <c r="AB592" s="1" t="s">
        <v>75</v>
      </c>
      <c r="AC592" s="1"/>
      <c r="AD592" s="1" t="s">
        <v>65</v>
      </c>
      <c r="AE592" s="1" t="s">
        <v>65</v>
      </c>
      <c r="AF592" s="79">
        <v>45408</v>
      </c>
      <c r="AG592" s="1"/>
      <c r="AH592" s="79"/>
      <c r="AI592" s="1"/>
      <c r="AJ592" s="79"/>
      <c r="AK592" s="1"/>
      <c r="AL592" s="79"/>
      <c r="AM592" s="1"/>
      <c r="AN592" s="79"/>
      <c r="AO592" s="1" t="s">
        <v>4976</v>
      </c>
      <c r="AP592" s="1"/>
      <c r="AQ592" s="1" t="s">
        <v>95</v>
      </c>
      <c r="AR592" s="1"/>
      <c r="AS592" s="1" t="s">
        <v>95</v>
      </c>
      <c r="AT592" s="1" t="s">
        <v>95</v>
      </c>
      <c r="AU592" s="1">
        <v>0</v>
      </c>
      <c r="AV592" s="1">
        <v>0</v>
      </c>
      <c r="AW592" s="1">
        <v>0</v>
      </c>
      <c r="AX592" s="1">
        <v>0</v>
      </c>
      <c r="AY592" s="1">
        <v>0.20833333333333334</v>
      </c>
      <c r="AZ592" s="1" t="s">
        <v>95</v>
      </c>
      <c r="BA592" s="1">
        <v>19</v>
      </c>
      <c r="BB592" s="1">
        <v>0</v>
      </c>
      <c r="BC592" s="1">
        <v>5</v>
      </c>
      <c r="BD592" s="1">
        <v>0.20833333333333334</v>
      </c>
      <c r="BE592" s="1">
        <v>-32413</v>
      </c>
      <c r="BF592" s="1">
        <v>0.20833333333333334</v>
      </c>
      <c r="BG592" s="1">
        <v>3</v>
      </c>
      <c r="BH592" s="1" t="s">
        <v>602</v>
      </c>
      <c r="BI592" s="1" t="b">
        <v>0</v>
      </c>
      <c r="BJ592" s="1" t="b">
        <v>0</v>
      </c>
      <c r="BK592" s="1">
        <v>-45408.833238738429</v>
      </c>
      <c r="BL592" s="1">
        <v>-32414.791666666668</v>
      </c>
      <c r="BM592" s="1" t="s">
        <v>4854</v>
      </c>
      <c r="BN592" s="1"/>
      <c r="BO592" s="1" t="s">
        <v>4977</v>
      </c>
      <c r="BP592" s="1" t="s">
        <v>913</v>
      </c>
    </row>
    <row r="593" spans="1:68" x14ac:dyDescent="0.25">
      <c r="A593" s="1">
        <v>18407</v>
      </c>
      <c r="B593" s="1">
        <v>52972403</v>
      </c>
      <c r="C593" s="1" t="s">
        <v>65</v>
      </c>
      <c r="D593" s="1" t="s">
        <v>1291</v>
      </c>
      <c r="E593" s="1">
        <v>80761207</v>
      </c>
      <c r="F593" s="1" t="s">
        <v>173</v>
      </c>
      <c r="G593" s="1">
        <v>1224001</v>
      </c>
      <c r="H593" s="1" t="s">
        <v>110</v>
      </c>
      <c r="I593" s="1" t="s">
        <v>1010</v>
      </c>
      <c r="J593" s="1" t="s">
        <v>1011</v>
      </c>
      <c r="K593" s="2">
        <v>45408.833333333336</v>
      </c>
      <c r="L593" s="1" t="s">
        <v>913</v>
      </c>
      <c r="M593" s="1">
        <v>-1</v>
      </c>
      <c r="N593" s="1" t="s">
        <v>1012</v>
      </c>
      <c r="O593" s="1" t="s">
        <v>915</v>
      </c>
      <c r="P593" s="1" t="s">
        <v>177</v>
      </c>
      <c r="Q593" s="1" t="s">
        <v>73</v>
      </c>
      <c r="R593" s="1" t="s">
        <v>73</v>
      </c>
      <c r="S593" s="1">
        <v>0</v>
      </c>
      <c r="T593" s="1">
        <v>0</v>
      </c>
      <c r="U593" s="1">
        <v>0</v>
      </c>
      <c r="V593" s="1">
        <v>1300000</v>
      </c>
      <c r="W593" s="1">
        <v>0</v>
      </c>
      <c r="X593" s="1" t="s">
        <v>73</v>
      </c>
      <c r="Y593" s="1" t="s">
        <v>74</v>
      </c>
      <c r="Z593" s="1"/>
      <c r="AA593" s="1"/>
      <c r="AB593" s="1" t="s">
        <v>75</v>
      </c>
      <c r="AC593" s="1"/>
      <c r="AD593" s="1" t="s">
        <v>65</v>
      </c>
      <c r="AE593" s="1" t="s">
        <v>65</v>
      </c>
      <c r="AF593" s="79">
        <v>45408</v>
      </c>
      <c r="AG593" s="1"/>
      <c r="AH593" s="79"/>
      <c r="AI593" s="1"/>
      <c r="AJ593" s="79"/>
      <c r="AK593" s="1"/>
      <c r="AL593" s="79"/>
      <c r="AM593" s="1"/>
      <c r="AN593" s="79"/>
      <c r="AO593" s="1" t="s">
        <v>4976</v>
      </c>
      <c r="AP593" s="1"/>
      <c r="AQ593" s="1" t="s">
        <v>95</v>
      </c>
      <c r="AR593" s="1"/>
      <c r="AS593" s="1" t="s">
        <v>95</v>
      </c>
      <c r="AT593" s="1" t="s">
        <v>95</v>
      </c>
      <c r="AU593" s="1">
        <v>0</v>
      </c>
      <c r="AV593" s="1">
        <v>0</v>
      </c>
      <c r="AW593" s="1">
        <v>0</v>
      </c>
      <c r="AX593" s="1">
        <v>0</v>
      </c>
      <c r="AY593" s="1">
        <v>0.16666666666666666</v>
      </c>
      <c r="AZ593" s="1" t="s">
        <v>95</v>
      </c>
      <c r="BA593" s="1">
        <v>20</v>
      </c>
      <c r="BB593" s="1">
        <v>0</v>
      </c>
      <c r="BC593" s="1">
        <v>4</v>
      </c>
      <c r="BD593" s="1">
        <v>0.16666666666666666</v>
      </c>
      <c r="BE593" s="1">
        <v>-32413</v>
      </c>
      <c r="BF593" s="1">
        <v>0.16666666666666666</v>
      </c>
      <c r="BG593" s="1">
        <v>3</v>
      </c>
      <c r="BH593" s="1" t="s">
        <v>602</v>
      </c>
      <c r="BI593" s="1" t="b">
        <v>0</v>
      </c>
      <c r="BJ593" s="1" t="b">
        <v>0</v>
      </c>
      <c r="BK593" s="1">
        <v>-45408.833336724536</v>
      </c>
      <c r="BL593" s="1">
        <v>-32414.833333333332</v>
      </c>
      <c r="BM593" s="1" t="s">
        <v>4854</v>
      </c>
      <c r="BN593" s="1"/>
      <c r="BO593" s="1" t="s">
        <v>4978</v>
      </c>
      <c r="BP593" s="1" t="s">
        <v>913</v>
      </c>
    </row>
    <row r="594" spans="1:68" x14ac:dyDescent="0.25">
      <c r="A594" s="1">
        <v>18408</v>
      </c>
      <c r="B594" s="1">
        <v>52972403</v>
      </c>
      <c r="C594" s="1" t="s">
        <v>65</v>
      </c>
      <c r="D594" s="1" t="s">
        <v>80</v>
      </c>
      <c r="E594" s="1">
        <v>52272753</v>
      </c>
      <c r="F594" s="1" t="s">
        <v>149</v>
      </c>
      <c r="G594" s="1">
        <v>1224001</v>
      </c>
      <c r="H594" s="1" t="s">
        <v>110</v>
      </c>
      <c r="I594" s="1" t="s">
        <v>1010</v>
      </c>
      <c r="J594" s="1" t="s">
        <v>1011</v>
      </c>
      <c r="K594" s="2">
        <v>45408.83384259259</v>
      </c>
      <c r="L594" s="1" t="s">
        <v>913</v>
      </c>
      <c r="M594" s="1">
        <v>1</v>
      </c>
      <c r="N594" s="1" t="s">
        <v>1012</v>
      </c>
      <c r="O594" s="1" t="s">
        <v>915</v>
      </c>
      <c r="P594" s="1" t="s">
        <v>177</v>
      </c>
      <c r="Q594" s="1" t="s">
        <v>73</v>
      </c>
      <c r="R594" s="1" t="s">
        <v>73</v>
      </c>
      <c r="S594" s="1">
        <v>0</v>
      </c>
      <c r="T594" s="1">
        <v>0</v>
      </c>
      <c r="U594" s="1">
        <v>0</v>
      </c>
      <c r="V594" s="1">
        <v>1300000</v>
      </c>
      <c r="W594" s="1">
        <v>0</v>
      </c>
      <c r="X594" s="1" t="s">
        <v>73</v>
      </c>
      <c r="Y594" s="1" t="s">
        <v>74</v>
      </c>
      <c r="Z594" s="1" t="s">
        <v>4979</v>
      </c>
      <c r="AA594" s="1" t="s">
        <v>1421</v>
      </c>
      <c r="AB594" s="1" t="s">
        <v>75</v>
      </c>
      <c r="AC594" s="1"/>
      <c r="AD594" s="1"/>
      <c r="AE594" s="1" t="s">
        <v>65</v>
      </c>
      <c r="AF594" s="79">
        <v>45408</v>
      </c>
      <c r="AG594" s="1" t="s">
        <v>76</v>
      </c>
      <c r="AH594" s="79">
        <v>45411</v>
      </c>
      <c r="AI594" s="1" t="s">
        <v>173</v>
      </c>
      <c r="AJ594" s="79">
        <v>45411</v>
      </c>
      <c r="AK594" s="1"/>
      <c r="AL594" s="79"/>
      <c r="AM594" s="1" t="s">
        <v>149</v>
      </c>
      <c r="AN594" s="79">
        <v>45411</v>
      </c>
      <c r="AO594" s="1" t="s">
        <v>4976</v>
      </c>
      <c r="AP594" s="1"/>
      <c r="AQ594" s="1" t="s">
        <v>1014</v>
      </c>
      <c r="AR594" s="1">
        <v>1224001</v>
      </c>
      <c r="AS594" s="1" t="s">
        <v>1014</v>
      </c>
      <c r="AT594" s="1" t="s">
        <v>85</v>
      </c>
      <c r="AU594" s="1">
        <v>1</v>
      </c>
      <c r="AV594" s="1">
        <v>0</v>
      </c>
      <c r="AW594" s="1">
        <v>1</v>
      </c>
      <c r="AX594" s="1">
        <v>2.6500936689772061</v>
      </c>
      <c r="AY594" s="1">
        <v>0.91666666666666663</v>
      </c>
      <c r="AZ594" s="1" t="s">
        <v>258</v>
      </c>
      <c r="BA594" s="1">
        <v>20</v>
      </c>
      <c r="BB594" s="1">
        <v>18</v>
      </c>
      <c r="BC594" s="1">
        <v>22</v>
      </c>
      <c r="BD594" s="1">
        <v>0.91666666666666663</v>
      </c>
      <c r="BE594" s="1">
        <v>2</v>
      </c>
      <c r="BF594" s="1">
        <v>0.91666666666666663</v>
      </c>
      <c r="BG594" s="1">
        <v>3</v>
      </c>
      <c r="BH594" s="1" t="s">
        <v>602</v>
      </c>
      <c r="BI594" s="1" t="b">
        <v>1</v>
      </c>
      <c r="BJ594" s="1" t="b">
        <v>1</v>
      </c>
      <c r="BK594" s="1">
        <v>2.9460403587945621</v>
      </c>
      <c r="BL594" s="1">
        <v>0.91666666666666663</v>
      </c>
      <c r="BM594" s="1" t="s">
        <v>4854</v>
      </c>
      <c r="BN594" s="1"/>
      <c r="BO594" s="1" t="s">
        <v>4980</v>
      </c>
      <c r="BP594" s="1" t="s">
        <v>913</v>
      </c>
    </row>
    <row r="595" spans="1:68" x14ac:dyDescent="0.25">
      <c r="A595" s="1">
        <v>18409</v>
      </c>
      <c r="B595" s="1">
        <v>52972403</v>
      </c>
      <c r="C595" s="1" t="s">
        <v>65</v>
      </c>
      <c r="D595" s="1" t="s">
        <v>1291</v>
      </c>
      <c r="E595" s="1">
        <v>80761207</v>
      </c>
      <c r="F595" s="1" t="s">
        <v>173</v>
      </c>
      <c r="G595" s="1">
        <v>1224001</v>
      </c>
      <c r="H595" s="1" t="s">
        <v>110</v>
      </c>
      <c r="I595" s="1" t="s">
        <v>1010</v>
      </c>
      <c r="J595" s="1" t="s">
        <v>1011</v>
      </c>
      <c r="K595" s="2">
        <v>45408.834004629629</v>
      </c>
      <c r="L595" s="1" t="s">
        <v>4981</v>
      </c>
      <c r="M595" s="1">
        <v>1</v>
      </c>
      <c r="N595" s="1" t="s">
        <v>1012</v>
      </c>
      <c r="O595" s="1" t="s">
        <v>915</v>
      </c>
      <c r="P595" s="1" t="s">
        <v>177</v>
      </c>
      <c r="Q595" s="1" t="s">
        <v>73</v>
      </c>
      <c r="R595" s="1" t="s">
        <v>73</v>
      </c>
      <c r="S595" s="1">
        <v>0</v>
      </c>
      <c r="T595" s="1">
        <v>0</v>
      </c>
      <c r="U595" s="1">
        <v>0</v>
      </c>
      <c r="V595" s="1">
        <v>1300000</v>
      </c>
      <c r="W595" s="1">
        <v>200300</v>
      </c>
      <c r="X595" s="1" t="s">
        <v>73</v>
      </c>
      <c r="Y595" s="1" t="s">
        <v>74</v>
      </c>
      <c r="Z595" s="1" t="s">
        <v>1292</v>
      </c>
      <c r="AA595" s="1"/>
      <c r="AB595" s="1" t="s">
        <v>75</v>
      </c>
      <c r="AC595" s="1"/>
      <c r="AD595" s="1" t="s">
        <v>76</v>
      </c>
      <c r="AE595" s="1" t="s">
        <v>65</v>
      </c>
      <c r="AF595" s="79">
        <v>45408</v>
      </c>
      <c r="AG595" s="1"/>
      <c r="AH595" s="79"/>
      <c r="AI595" s="1"/>
      <c r="AJ595" s="79"/>
      <c r="AK595" s="1"/>
      <c r="AL595" s="79"/>
      <c r="AM595" s="1"/>
      <c r="AN595" s="79"/>
      <c r="AO595" s="1" t="s">
        <v>4982</v>
      </c>
      <c r="AP595" s="1"/>
      <c r="AQ595" s="1" t="s">
        <v>95</v>
      </c>
      <c r="AR595" s="1"/>
      <c r="AS595" s="1" t="s">
        <v>95</v>
      </c>
      <c r="AT595" s="1" t="s">
        <v>95</v>
      </c>
      <c r="AU595" s="1">
        <v>0</v>
      </c>
      <c r="AV595" s="1">
        <v>0</v>
      </c>
      <c r="AW595" s="1">
        <v>0</v>
      </c>
      <c r="AX595" s="1">
        <v>0</v>
      </c>
      <c r="AY595" s="1">
        <v>0.16666666666666666</v>
      </c>
      <c r="AZ595" s="1" t="s">
        <v>95</v>
      </c>
      <c r="BA595" s="1">
        <v>20</v>
      </c>
      <c r="BB595" s="1">
        <v>0</v>
      </c>
      <c r="BC595" s="1">
        <v>4</v>
      </c>
      <c r="BD595" s="1">
        <v>0.16666666666666666</v>
      </c>
      <c r="BE595" s="1">
        <v>-32413</v>
      </c>
      <c r="BF595" s="1">
        <v>0.16666666666666666</v>
      </c>
      <c r="BG595" s="1">
        <v>3</v>
      </c>
      <c r="BH595" s="1" t="s">
        <v>602</v>
      </c>
      <c r="BI595" s="1" t="b">
        <v>0</v>
      </c>
      <c r="BJ595" s="1" t="b">
        <v>0</v>
      </c>
      <c r="BK595" s="1">
        <v>-45408.834015706016</v>
      </c>
      <c r="BL595" s="1">
        <v>-32414.833333333332</v>
      </c>
      <c r="BM595" s="1" t="s">
        <v>4855</v>
      </c>
      <c r="BN595" s="1"/>
      <c r="BO595" s="1" t="s">
        <v>4983</v>
      </c>
      <c r="BP595" s="1" t="s">
        <v>4981</v>
      </c>
    </row>
    <row r="596" spans="1:68" x14ac:dyDescent="0.25">
      <c r="A596" s="1">
        <v>18410</v>
      </c>
      <c r="B596" s="1">
        <v>52972403</v>
      </c>
      <c r="C596" s="1" t="s">
        <v>65</v>
      </c>
      <c r="D596" s="1" t="s">
        <v>1291</v>
      </c>
      <c r="E596" s="1">
        <v>80761207</v>
      </c>
      <c r="F596" s="1" t="s">
        <v>173</v>
      </c>
      <c r="G596" s="1">
        <v>1224001</v>
      </c>
      <c r="H596" s="1" t="s">
        <v>110</v>
      </c>
      <c r="I596" s="1" t="s">
        <v>1010</v>
      </c>
      <c r="J596" s="1" t="s">
        <v>1011</v>
      </c>
      <c r="K596" s="2">
        <v>45408.835949074077</v>
      </c>
      <c r="L596" s="1" t="s">
        <v>454</v>
      </c>
      <c r="M596" s="1">
        <v>5</v>
      </c>
      <c r="N596" s="1" t="s">
        <v>1012</v>
      </c>
      <c r="O596" s="1" t="s">
        <v>915</v>
      </c>
      <c r="P596" s="1" t="s">
        <v>177</v>
      </c>
      <c r="Q596" s="1" t="s">
        <v>73</v>
      </c>
      <c r="R596" s="1" t="s">
        <v>73</v>
      </c>
      <c r="S596" s="1">
        <v>0</v>
      </c>
      <c r="T596" s="1">
        <v>0</v>
      </c>
      <c r="U596" s="1">
        <v>0</v>
      </c>
      <c r="V596" s="1">
        <v>1300000</v>
      </c>
      <c r="W596" s="1">
        <v>110700</v>
      </c>
      <c r="X596" s="1" t="s">
        <v>73</v>
      </c>
      <c r="Y596" s="1" t="s">
        <v>74</v>
      </c>
      <c r="Z596" s="1" t="s">
        <v>1292</v>
      </c>
      <c r="AA596" s="1"/>
      <c r="AB596" s="1" t="s">
        <v>75</v>
      </c>
      <c r="AC596" s="1"/>
      <c r="AD596" s="1" t="s">
        <v>76</v>
      </c>
      <c r="AE596" s="1" t="s">
        <v>65</v>
      </c>
      <c r="AF596" s="79">
        <v>45408</v>
      </c>
      <c r="AG596" s="1"/>
      <c r="AH596" s="79"/>
      <c r="AI596" s="1"/>
      <c r="AJ596" s="79"/>
      <c r="AK596" s="1"/>
      <c r="AL596" s="79"/>
      <c r="AM596" s="1"/>
      <c r="AN596" s="79"/>
      <c r="AO596" s="1" t="s">
        <v>4984</v>
      </c>
      <c r="AP596" s="1"/>
      <c r="AQ596" s="1" t="s">
        <v>95</v>
      </c>
      <c r="AR596" s="1"/>
      <c r="AS596" s="1" t="s">
        <v>95</v>
      </c>
      <c r="AT596" s="1" t="s">
        <v>95</v>
      </c>
      <c r="AU596" s="1">
        <v>0</v>
      </c>
      <c r="AV596" s="1">
        <v>0</v>
      </c>
      <c r="AW596" s="1">
        <v>0</v>
      </c>
      <c r="AX596" s="1">
        <v>0</v>
      </c>
      <c r="AY596" s="1">
        <v>0.16666666666666666</v>
      </c>
      <c r="AZ596" s="1" t="s">
        <v>95</v>
      </c>
      <c r="BA596" s="1">
        <v>20</v>
      </c>
      <c r="BB596" s="1">
        <v>0</v>
      </c>
      <c r="BC596" s="1">
        <v>4</v>
      </c>
      <c r="BD596" s="1">
        <v>0.16666666666666666</v>
      </c>
      <c r="BE596" s="1">
        <v>-32413</v>
      </c>
      <c r="BF596" s="1">
        <v>0.16666666666666666</v>
      </c>
      <c r="BG596" s="1">
        <v>3</v>
      </c>
      <c r="BH596" s="1" t="s">
        <v>602</v>
      </c>
      <c r="BI596" s="1" t="b">
        <v>0</v>
      </c>
      <c r="BJ596" s="1" t="b">
        <v>0</v>
      </c>
      <c r="BK596" s="1">
        <v>-45408.835952199071</v>
      </c>
      <c r="BL596" s="1">
        <v>-32414.833333333332</v>
      </c>
      <c r="BM596" s="1" t="s">
        <v>4856</v>
      </c>
      <c r="BN596" s="1"/>
      <c r="BO596" s="1" t="s">
        <v>4985</v>
      </c>
      <c r="BP596" s="1" t="s">
        <v>454</v>
      </c>
    </row>
    <row r="597" spans="1:68" x14ac:dyDescent="0.25">
      <c r="A597" s="1">
        <v>18411</v>
      </c>
      <c r="B597" s="1">
        <v>52972403</v>
      </c>
      <c r="C597" s="1" t="s">
        <v>65</v>
      </c>
      <c r="D597" s="1" t="s">
        <v>1291</v>
      </c>
      <c r="E597" s="1">
        <v>80761207</v>
      </c>
      <c r="F597" s="1" t="s">
        <v>173</v>
      </c>
      <c r="G597" s="1">
        <v>1224001</v>
      </c>
      <c r="H597" s="1" t="s">
        <v>110</v>
      </c>
      <c r="I597" s="1" t="s">
        <v>1010</v>
      </c>
      <c r="J597" s="1" t="s">
        <v>1011</v>
      </c>
      <c r="K597" s="2">
        <v>45408.836053240739</v>
      </c>
      <c r="L597" s="1" t="s">
        <v>900</v>
      </c>
      <c r="M597" s="1">
        <v>2</v>
      </c>
      <c r="N597" s="1" t="s">
        <v>1012</v>
      </c>
      <c r="O597" s="1" t="s">
        <v>915</v>
      </c>
      <c r="P597" s="1" t="s">
        <v>177</v>
      </c>
      <c r="Q597" s="1" t="s">
        <v>73</v>
      </c>
      <c r="R597" s="1" t="s">
        <v>73</v>
      </c>
      <c r="S597" s="1">
        <v>0</v>
      </c>
      <c r="T597" s="1">
        <v>0</v>
      </c>
      <c r="U597" s="1">
        <v>0</v>
      </c>
      <c r="V597" s="1">
        <v>1300000</v>
      </c>
      <c r="W597" s="1">
        <v>426000</v>
      </c>
      <c r="X597" s="1" t="s">
        <v>73</v>
      </c>
      <c r="Y597" s="1" t="s">
        <v>74</v>
      </c>
      <c r="Z597" s="1" t="s">
        <v>1292</v>
      </c>
      <c r="AA597" s="1"/>
      <c r="AB597" s="1" t="s">
        <v>75</v>
      </c>
      <c r="AC597" s="1"/>
      <c r="AD597" s="1" t="s">
        <v>76</v>
      </c>
      <c r="AE597" s="1" t="s">
        <v>65</v>
      </c>
      <c r="AF597" s="79">
        <v>45408</v>
      </c>
      <c r="AG597" s="1"/>
      <c r="AH597" s="79"/>
      <c r="AI597" s="1"/>
      <c r="AJ597" s="79"/>
      <c r="AK597" s="1"/>
      <c r="AL597" s="79"/>
      <c r="AM597" s="1"/>
      <c r="AN597" s="79"/>
      <c r="AO597" s="1" t="s">
        <v>4986</v>
      </c>
      <c r="AP597" s="1"/>
      <c r="AQ597" s="1" t="s">
        <v>95</v>
      </c>
      <c r="AR597" s="1"/>
      <c r="AS597" s="1" t="s">
        <v>95</v>
      </c>
      <c r="AT597" s="1" t="s">
        <v>95</v>
      </c>
      <c r="AU597" s="1">
        <v>0</v>
      </c>
      <c r="AV597" s="1">
        <v>0</v>
      </c>
      <c r="AW597" s="1">
        <v>0</v>
      </c>
      <c r="AX597" s="1">
        <v>0</v>
      </c>
      <c r="AY597" s="1">
        <v>0.16666666666666666</v>
      </c>
      <c r="AZ597" s="1" t="s">
        <v>95</v>
      </c>
      <c r="BA597" s="1">
        <v>20</v>
      </c>
      <c r="BB597" s="1">
        <v>0</v>
      </c>
      <c r="BC597" s="1">
        <v>4</v>
      </c>
      <c r="BD597" s="1">
        <v>0.16666666666666666</v>
      </c>
      <c r="BE597" s="1">
        <v>-32413</v>
      </c>
      <c r="BF597" s="1">
        <v>0.16666666666666666</v>
      </c>
      <c r="BG597" s="1">
        <v>3</v>
      </c>
      <c r="BH597" s="1" t="s">
        <v>602</v>
      </c>
      <c r="BI597" s="1" t="b">
        <v>0</v>
      </c>
      <c r="BJ597" s="1" t="b">
        <v>0</v>
      </c>
      <c r="BK597" s="1">
        <v>-45408.836059224537</v>
      </c>
      <c r="BL597" s="1">
        <v>-32414.833333333332</v>
      </c>
      <c r="BM597" s="1" t="s">
        <v>1020</v>
      </c>
      <c r="BN597" s="1"/>
      <c r="BO597" s="1" t="s">
        <v>4987</v>
      </c>
      <c r="BP597" s="1" t="s">
        <v>900</v>
      </c>
    </row>
    <row r="598" spans="1:68" x14ac:dyDescent="0.25">
      <c r="A598" s="1">
        <v>18412</v>
      </c>
      <c r="B598" s="1">
        <v>52972403</v>
      </c>
      <c r="C598" s="1" t="s">
        <v>65</v>
      </c>
      <c r="D598" s="1" t="s">
        <v>80</v>
      </c>
      <c r="E598" s="1">
        <v>52272753</v>
      </c>
      <c r="F598" s="1" t="s">
        <v>149</v>
      </c>
      <c r="G598" s="1">
        <v>1224001</v>
      </c>
      <c r="H598" s="1" t="s">
        <v>110</v>
      </c>
      <c r="I598" s="1" t="s">
        <v>1010</v>
      </c>
      <c r="J598" s="1" t="s">
        <v>1011</v>
      </c>
      <c r="K598" s="2">
        <v>45408.837175925924</v>
      </c>
      <c r="L598" s="1" t="s">
        <v>855</v>
      </c>
      <c r="M598" s="1">
        <v>1</v>
      </c>
      <c r="N598" s="1" t="s">
        <v>1012</v>
      </c>
      <c r="O598" s="1" t="s">
        <v>915</v>
      </c>
      <c r="P598" s="1" t="s">
        <v>177</v>
      </c>
      <c r="Q598" s="1" t="s">
        <v>73</v>
      </c>
      <c r="R598" s="1" t="s">
        <v>73</v>
      </c>
      <c r="S598" s="1">
        <v>0</v>
      </c>
      <c r="T598" s="1">
        <v>0</v>
      </c>
      <c r="U598" s="1">
        <v>0</v>
      </c>
      <c r="V598" s="1">
        <v>1300000</v>
      </c>
      <c r="W598" s="1">
        <v>440800</v>
      </c>
      <c r="X598" s="1" t="s">
        <v>73</v>
      </c>
      <c r="Y598" s="1" t="s">
        <v>74</v>
      </c>
      <c r="Z598" s="1" t="s">
        <v>4988</v>
      </c>
      <c r="AA598" s="1" t="s">
        <v>1416</v>
      </c>
      <c r="AB598" s="1" t="s">
        <v>75</v>
      </c>
      <c r="AC598" s="1"/>
      <c r="AD598" s="1"/>
      <c r="AE598" s="1" t="s">
        <v>65</v>
      </c>
      <c r="AF598" s="79">
        <v>45408</v>
      </c>
      <c r="AG598" s="1" t="s">
        <v>76</v>
      </c>
      <c r="AH598" s="79">
        <v>45412</v>
      </c>
      <c r="AI598" s="1" t="s">
        <v>173</v>
      </c>
      <c r="AJ598" s="79">
        <v>45412</v>
      </c>
      <c r="AK598" s="1"/>
      <c r="AL598" s="79"/>
      <c r="AM598" s="1" t="s">
        <v>149</v>
      </c>
      <c r="AN598" s="79">
        <v>45412</v>
      </c>
      <c r="AO598" s="1" t="s">
        <v>4989</v>
      </c>
      <c r="AP598" s="1"/>
      <c r="AQ598" s="1" t="s">
        <v>1014</v>
      </c>
      <c r="AR598" s="1">
        <v>1224001</v>
      </c>
      <c r="AS598" s="1" t="s">
        <v>1014</v>
      </c>
      <c r="AT598" s="1" t="s">
        <v>85</v>
      </c>
      <c r="AU598" s="1">
        <v>1</v>
      </c>
      <c r="AV598" s="1">
        <v>0</v>
      </c>
      <c r="AW598" s="1">
        <v>1</v>
      </c>
      <c r="AX598" s="1">
        <v>3.4815791319415439</v>
      </c>
      <c r="AY598" s="1">
        <v>1.5416666666666665</v>
      </c>
      <c r="AZ598" s="1" t="s">
        <v>258</v>
      </c>
      <c r="BA598" s="1">
        <v>20</v>
      </c>
      <c r="BB598" s="1">
        <v>9</v>
      </c>
      <c r="BC598" s="1">
        <v>13</v>
      </c>
      <c r="BD598" s="1">
        <v>0.54166666666666663</v>
      </c>
      <c r="BE598" s="1">
        <v>3</v>
      </c>
      <c r="BF598" s="1">
        <v>1.5416666666666665</v>
      </c>
      <c r="BG598" s="1">
        <v>3</v>
      </c>
      <c r="BH598" s="1" t="s">
        <v>602</v>
      </c>
      <c r="BI598" s="1" t="b">
        <v>1</v>
      </c>
      <c r="BJ598" s="1" t="b">
        <v>1</v>
      </c>
      <c r="BK598" s="1">
        <v>3.5555209143494722</v>
      </c>
      <c r="BL598" s="1">
        <v>1.5416666666666665</v>
      </c>
      <c r="BM598" s="1" t="s">
        <v>4571</v>
      </c>
      <c r="BN598" s="1"/>
      <c r="BO598" s="1" t="s">
        <v>4990</v>
      </c>
      <c r="BP598" s="1" t="s">
        <v>855</v>
      </c>
    </row>
    <row r="599" spans="1:68" x14ac:dyDescent="0.25">
      <c r="A599" s="1">
        <v>18413</v>
      </c>
      <c r="B599" s="1">
        <v>52972403</v>
      </c>
      <c r="C599" s="1" t="s">
        <v>65</v>
      </c>
      <c r="D599" s="1" t="s">
        <v>503</v>
      </c>
      <c r="E599" s="1">
        <v>80761207</v>
      </c>
      <c r="F599" s="1" t="s">
        <v>173</v>
      </c>
      <c r="G599" s="1">
        <v>1224001</v>
      </c>
      <c r="H599" s="1" t="s">
        <v>110</v>
      </c>
      <c r="I599" s="1" t="s">
        <v>1010</v>
      </c>
      <c r="J599" s="1" t="s">
        <v>1011</v>
      </c>
      <c r="K599" s="2">
        <v>45408.839583333334</v>
      </c>
      <c r="L599" s="1" t="s">
        <v>914</v>
      </c>
      <c r="M599" s="1">
        <v>13</v>
      </c>
      <c r="N599" s="1" t="s">
        <v>1012</v>
      </c>
      <c r="O599" s="1" t="s">
        <v>915</v>
      </c>
      <c r="P599" s="1" t="s">
        <v>177</v>
      </c>
      <c r="Q599" s="1" t="s">
        <v>73</v>
      </c>
      <c r="R599" s="1" t="s">
        <v>73</v>
      </c>
      <c r="S599" s="1">
        <v>0</v>
      </c>
      <c r="T599" s="1">
        <v>0</v>
      </c>
      <c r="U599" s="1">
        <v>0</v>
      </c>
      <c r="V599" s="1">
        <v>1300000</v>
      </c>
      <c r="W599" s="1">
        <v>0</v>
      </c>
      <c r="X599" s="1" t="s">
        <v>73</v>
      </c>
      <c r="Y599" s="1" t="s">
        <v>74</v>
      </c>
      <c r="Z599" s="1" t="s">
        <v>4991</v>
      </c>
      <c r="AA599" s="1" t="s">
        <v>183</v>
      </c>
      <c r="AB599" s="1" t="s">
        <v>75</v>
      </c>
      <c r="AC599" s="1"/>
      <c r="AD599" s="1"/>
      <c r="AE599" s="1" t="s">
        <v>65</v>
      </c>
      <c r="AF599" s="79">
        <v>45408</v>
      </c>
      <c r="AG599" s="1"/>
      <c r="AH599" s="79"/>
      <c r="AI599" s="1"/>
      <c r="AJ599" s="79"/>
      <c r="AK599" s="1"/>
      <c r="AL599" s="79"/>
      <c r="AM599" s="1"/>
      <c r="AN599" s="79"/>
      <c r="AO599" s="1" t="s">
        <v>4962</v>
      </c>
      <c r="AP599" s="1"/>
      <c r="AQ599" s="1" t="s">
        <v>1014</v>
      </c>
      <c r="AR599" s="1">
        <v>1224001</v>
      </c>
      <c r="AS599" s="1" t="s">
        <v>1014</v>
      </c>
      <c r="AT599" s="1" t="s">
        <v>85</v>
      </c>
      <c r="AU599" s="1">
        <v>13</v>
      </c>
      <c r="AV599" s="1">
        <v>0</v>
      </c>
      <c r="AW599" s="1">
        <v>13</v>
      </c>
      <c r="AX599" s="1">
        <v>0</v>
      </c>
      <c r="AY599" s="1">
        <v>0.16666666666666666</v>
      </c>
      <c r="AZ599" s="1" t="s">
        <v>258</v>
      </c>
      <c r="BA599" s="1">
        <v>20</v>
      </c>
      <c r="BB599" s="1">
        <v>0</v>
      </c>
      <c r="BC599" s="1">
        <v>4</v>
      </c>
      <c r="BD599" s="1">
        <v>0.16666666666666666</v>
      </c>
      <c r="BE599" s="1">
        <v>-32413</v>
      </c>
      <c r="BF599" s="1">
        <v>0.16666666666666666</v>
      </c>
      <c r="BG599" s="1">
        <v>3</v>
      </c>
      <c r="BH599" s="1" t="s">
        <v>602</v>
      </c>
      <c r="BI599" s="1" t="b">
        <v>1</v>
      </c>
      <c r="BJ599" s="1" t="b">
        <v>1</v>
      </c>
      <c r="BK599" s="1">
        <v>-45408.839586805552</v>
      </c>
      <c r="BL599" s="1">
        <v>-32414.833333333332</v>
      </c>
      <c r="BM599" s="1" t="s">
        <v>1075</v>
      </c>
      <c r="BN599" s="1"/>
      <c r="BO599" s="1" t="s">
        <v>4992</v>
      </c>
      <c r="BP599" s="1" t="s">
        <v>914</v>
      </c>
    </row>
    <row r="600" spans="1:68" x14ac:dyDescent="0.25">
      <c r="A600" s="1">
        <v>18414</v>
      </c>
      <c r="B600" s="1">
        <v>52972403</v>
      </c>
      <c r="C600" s="1" t="s">
        <v>65</v>
      </c>
      <c r="D600" s="1" t="s">
        <v>80</v>
      </c>
      <c r="E600" s="1">
        <v>52272753</v>
      </c>
      <c r="F600" s="1" t="s">
        <v>149</v>
      </c>
      <c r="G600" s="1">
        <v>1224001</v>
      </c>
      <c r="H600" s="1" t="s">
        <v>110</v>
      </c>
      <c r="I600" s="1" t="s">
        <v>1010</v>
      </c>
      <c r="J600" s="1" t="s">
        <v>1011</v>
      </c>
      <c r="K600" s="2">
        <v>45408.840196759258</v>
      </c>
      <c r="L600" s="1" t="s">
        <v>895</v>
      </c>
      <c r="M600" s="1">
        <v>7</v>
      </c>
      <c r="N600" s="1" t="s">
        <v>1012</v>
      </c>
      <c r="O600" s="1" t="s">
        <v>915</v>
      </c>
      <c r="P600" s="1" t="s">
        <v>177</v>
      </c>
      <c r="Q600" s="1" t="s">
        <v>73</v>
      </c>
      <c r="R600" s="1" t="s">
        <v>73</v>
      </c>
      <c r="S600" s="1">
        <v>0</v>
      </c>
      <c r="T600" s="1">
        <v>0</v>
      </c>
      <c r="U600" s="1">
        <v>0</v>
      </c>
      <c r="V600" s="1">
        <v>200000</v>
      </c>
      <c r="W600" s="1">
        <v>0</v>
      </c>
      <c r="X600" s="1" t="s">
        <v>73</v>
      </c>
      <c r="Y600" s="1" t="s">
        <v>74</v>
      </c>
      <c r="Z600" s="1" t="s">
        <v>4993</v>
      </c>
      <c r="AA600" s="1" t="s">
        <v>183</v>
      </c>
      <c r="AB600" s="1" t="s">
        <v>75</v>
      </c>
      <c r="AC600" s="1"/>
      <c r="AD600" s="1"/>
      <c r="AE600" s="1" t="s">
        <v>65</v>
      </c>
      <c r="AF600" s="79">
        <v>45408</v>
      </c>
      <c r="AG600" s="1" t="s">
        <v>76</v>
      </c>
      <c r="AH600" s="79">
        <v>45412</v>
      </c>
      <c r="AI600" s="1" t="s">
        <v>173</v>
      </c>
      <c r="AJ600" s="79">
        <v>45412</v>
      </c>
      <c r="AK600" s="1"/>
      <c r="AL600" s="79"/>
      <c r="AM600" s="1" t="s">
        <v>149</v>
      </c>
      <c r="AN600" s="79">
        <v>45412</v>
      </c>
      <c r="AO600" s="1" t="s">
        <v>4967</v>
      </c>
      <c r="AP600" s="1"/>
      <c r="AQ600" s="1" t="s">
        <v>1014</v>
      </c>
      <c r="AR600" s="1">
        <v>1224001</v>
      </c>
      <c r="AS600" s="1" t="s">
        <v>1014</v>
      </c>
      <c r="AT600" s="1" t="s">
        <v>85</v>
      </c>
      <c r="AU600" s="1">
        <v>7</v>
      </c>
      <c r="AV600" s="1">
        <v>0</v>
      </c>
      <c r="AW600" s="1">
        <v>7</v>
      </c>
      <c r="AX600" s="1">
        <v>3.4982697916639154</v>
      </c>
      <c r="AY600" s="1">
        <v>1.5</v>
      </c>
      <c r="AZ600" s="1" t="s">
        <v>258</v>
      </c>
      <c r="BA600" s="1">
        <v>20</v>
      </c>
      <c r="BB600" s="1">
        <v>8</v>
      </c>
      <c r="BC600" s="1">
        <v>12</v>
      </c>
      <c r="BD600" s="1">
        <v>0.5</v>
      </c>
      <c r="BE600" s="1">
        <v>3</v>
      </c>
      <c r="BF600" s="1">
        <v>1.5</v>
      </c>
      <c r="BG600" s="1">
        <v>3</v>
      </c>
      <c r="BH600" s="1" t="s">
        <v>602</v>
      </c>
      <c r="BI600" s="1" t="b">
        <v>1</v>
      </c>
      <c r="BJ600" s="1" t="b">
        <v>1</v>
      </c>
      <c r="BK600" s="1">
        <v>3.5180378472214215</v>
      </c>
      <c r="BL600" s="1">
        <v>1.5</v>
      </c>
      <c r="BM600" s="1" t="s">
        <v>1015</v>
      </c>
      <c r="BN600" s="1"/>
      <c r="BO600" s="1" t="s">
        <v>4994</v>
      </c>
      <c r="BP600" s="1" t="s">
        <v>895</v>
      </c>
    </row>
    <row r="601" spans="1:68" x14ac:dyDescent="0.25">
      <c r="A601" s="1">
        <v>18415</v>
      </c>
      <c r="B601" s="1">
        <v>52972403</v>
      </c>
      <c r="C601" s="1" t="s">
        <v>65</v>
      </c>
      <c r="D601" s="1" t="s">
        <v>1291</v>
      </c>
      <c r="E601" s="1">
        <v>80761207</v>
      </c>
      <c r="F601" s="1" t="s">
        <v>173</v>
      </c>
      <c r="G601" s="1">
        <v>1224001</v>
      </c>
      <c r="H601" s="1" t="s">
        <v>110</v>
      </c>
      <c r="I601" s="1" t="s">
        <v>1010</v>
      </c>
      <c r="J601" s="1" t="s">
        <v>1011</v>
      </c>
      <c r="K601" s="2">
        <v>45408.841828703706</v>
      </c>
      <c r="L601" s="1" t="s">
        <v>902</v>
      </c>
      <c r="M601" s="1">
        <v>3</v>
      </c>
      <c r="N601" s="1" t="s">
        <v>1012</v>
      </c>
      <c r="O601" s="1" t="s">
        <v>915</v>
      </c>
      <c r="P601" s="1" t="s">
        <v>177</v>
      </c>
      <c r="Q601" s="1" t="s">
        <v>73</v>
      </c>
      <c r="R601" s="1" t="s">
        <v>73</v>
      </c>
      <c r="S601" s="1">
        <v>0</v>
      </c>
      <c r="T601" s="1">
        <v>0</v>
      </c>
      <c r="U601" s="1">
        <v>0</v>
      </c>
      <c r="V601" s="1">
        <v>200000</v>
      </c>
      <c r="W601" s="1">
        <v>0</v>
      </c>
      <c r="X601" s="1" t="s">
        <v>73</v>
      </c>
      <c r="Y601" s="1" t="s">
        <v>74</v>
      </c>
      <c r="Z601" s="1" t="s">
        <v>1292</v>
      </c>
      <c r="AA601" s="1" t="s">
        <v>183</v>
      </c>
      <c r="AB601" s="1" t="s">
        <v>75</v>
      </c>
      <c r="AC601" s="1"/>
      <c r="AD601" s="1" t="s">
        <v>76</v>
      </c>
      <c r="AE601" s="1" t="s">
        <v>65</v>
      </c>
      <c r="AF601" s="79">
        <v>45408</v>
      </c>
      <c r="AG601" s="1"/>
      <c r="AH601" s="79"/>
      <c r="AI601" s="1"/>
      <c r="AJ601" s="79"/>
      <c r="AK601" s="1"/>
      <c r="AL601" s="79"/>
      <c r="AM601" s="1"/>
      <c r="AN601" s="79"/>
      <c r="AO601" s="1" t="s">
        <v>4972</v>
      </c>
      <c r="AP601" s="1"/>
      <c r="AQ601" s="1" t="s">
        <v>1014</v>
      </c>
      <c r="AR601" s="1">
        <v>1224001</v>
      </c>
      <c r="AS601" s="1" t="s">
        <v>1014</v>
      </c>
      <c r="AT601" s="1" t="s">
        <v>1812</v>
      </c>
      <c r="AU601" s="1">
        <v>4</v>
      </c>
      <c r="AV601" s="1">
        <v>0</v>
      </c>
      <c r="AW601" s="1">
        <v>4</v>
      </c>
      <c r="AX601" s="1">
        <v>0</v>
      </c>
      <c r="AY601" s="1">
        <v>0.16666666666666666</v>
      </c>
      <c r="AZ601" s="1" t="s">
        <v>258</v>
      </c>
      <c r="BA601" s="1">
        <v>20</v>
      </c>
      <c r="BB601" s="1">
        <v>0</v>
      </c>
      <c r="BC601" s="1">
        <v>4</v>
      </c>
      <c r="BD601" s="1">
        <v>0.16666666666666666</v>
      </c>
      <c r="BE601" s="1">
        <v>-32413</v>
      </c>
      <c r="BF601" s="1">
        <v>0.16666666666666666</v>
      </c>
      <c r="BG601" s="1">
        <v>3</v>
      </c>
      <c r="BH601" s="1" t="s">
        <v>602</v>
      </c>
      <c r="BI601" s="1" t="b">
        <v>0</v>
      </c>
      <c r="BJ601" s="1" t="b">
        <v>1</v>
      </c>
      <c r="BK601" s="1">
        <v>-45408.841839502318</v>
      </c>
      <c r="BL601" s="1">
        <v>-32414.833333333332</v>
      </c>
      <c r="BM601" s="1" t="s">
        <v>1018</v>
      </c>
      <c r="BN601" s="1"/>
      <c r="BO601" s="1" t="s">
        <v>4995</v>
      </c>
      <c r="BP601" s="1" t="s">
        <v>902</v>
      </c>
    </row>
    <row r="602" spans="1:68" x14ac:dyDescent="0.25">
      <c r="A602" s="1">
        <v>18416</v>
      </c>
      <c r="B602" s="1">
        <v>52972403</v>
      </c>
      <c r="C602" s="1" t="s">
        <v>65</v>
      </c>
      <c r="D602" s="1" t="s">
        <v>80</v>
      </c>
      <c r="E602" s="1">
        <v>52272753</v>
      </c>
      <c r="F602" s="1" t="s">
        <v>149</v>
      </c>
      <c r="G602" s="1">
        <v>1224001</v>
      </c>
      <c r="H602" s="1" t="s">
        <v>110</v>
      </c>
      <c r="I602" s="1" t="s">
        <v>1010</v>
      </c>
      <c r="J602" s="1" t="s">
        <v>1011</v>
      </c>
      <c r="K602" s="2">
        <v>45408.842465277776</v>
      </c>
      <c r="L602" s="1" t="s">
        <v>899</v>
      </c>
      <c r="M602" s="1">
        <v>11</v>
      </c>
      <c r="N602" s="1" t="s">
        <v>1012</v>
      </c>
      <c r="O602" s="1" t="s">
        <v>915</v>
      </c>
      <c r="P602" s="1" t="s">
        <v>177</v>
      </c>
      <c r="Q602" s="1" t="s">
        <v>73</v>
      </c>
      <c r="R602" s="1" t="s">
        <v>73</v>
      </c>
      <c r="S602" s="1">
        <v>0</v>
      </c>
      <c r="T602" s="1">
        <v>0</v>
      </c>
      <c r="U602" s="1">
        <v>0</v>
      </c>
      <c r="V602" s="1">
        <v>200000</v>
      </c>
      <c r="W602" s="1">
        <v>0</v>
      </c>
      <c r="X602" s="1" t="s">
        <v>73</v>
      </c>
      <c r="Y602" s="1" t="s">
        <v>74</v>
      </c>
      <c r="Z602" s="1" t="s">
        <v>4996</v>
      </c>
      <c r="AA602" s="1" t="s">
        <v>1576</v>
      </c>
      <c r="AB602" s="1" t="s">
        <v>75</v>
      </c>
      <c r="AC602" s="1"/>
      <c r="AD602" s="1"/>
      <c r="AE602" s="1" t="s">
        <v>65</v>
      </c>
      <c r="AF602" s="79">
        <v>45408</v>
      </c>
      <c r="AG602" s="1" t="s">
        <v>76</v>
      </c>
      <c r="AH602" s="79">
        <v>45412</v>
      </c>
      <c r="AI602" s="1" t="s">
        <v>173</v>
      </c>
      <c r="AJ602" s="79">
        <v>45412</v>
      </c>
      <c r="AK602" s="1"/>
      <c r="AL602" s="79"/>
      <c r="AM602" s="1" t="s">
        <v>149</v>
      </c>
      <c r="AN602" s="79">
        <v>45412</v>
      </c>
      <c r="AO602" s="1" t="s">
        <v>4974</v>
      </c>
      <c r="AP602" s="1"/>
      <c r="AQ602" s="1" t="s">
        <v>1014</v>
      </c>
      <c r="AR602" s="1">
        <v>1224001</v>
      </c>
      <c r="AS602" s="1" t="s">
        <v>1014</v>
      </c>
      <c r="AT602" s="1" t="s">
        <v>85</v>
      </c>
      <c r="AU602" s="1">
        <v>11</v>
      </c>
      <c r="AV602" s="1">
        <v>8</v>
      </c>
      <c r="AW602" s="1">
        <v>3</v>
      </c>
      <c r="AX602" s="1">
        <v>3.4929914351814659</v>
      </c>
      <c r="AY602" s="1">
        <v>1.5</v>
      </c>
      <c r="AZ602" s="1" t="s">
        <v>258</v>
      </c>
      <c r="BA602" s="1">
        <v>20</v>
      </c>
      <c r="BB602" s="1">
        <v>8</v>
      </c>
      <c r="BC602" s="1">
        <v>12</v>
      </c>
      <c r="BD602" s="1">
        <v>0.5</v>
      </c>
      <c r="BE602" s="1">
        <v>3</v>
      </c>
      <c r="BF602" s="1">
        <v>1.5</v>
      </c>
      <c r="BG602" s="1">
        <v>3</v>
      </c>
      <c r="BH602" s="1" t="s">
        <v>602</v>
      </c>
      <c r="BI602" s="1" t="b">
        <v>1</v>
      </c>
      <c r="BJ602" s="1" t="b">
        <v>1</v>
      </c>
      <c r="BK602" s="1">
        <v>3.5122692129589268</v>
      </c>
      <c r="BL602" s="1">
        <v>1.5</v>
      </c>
      <c r="BM602" s="1" t="s">
        <v>4853</v>
      </c>
      <c r="BN602" s="1"/>
      <c r="BO602" s="1" t="s">
        <v>4997</v>
      </c>
      <c r="BP602" s="1" t="s">
        <v>899</v>
      </c>
    </row>
    <row r="603" spans="1:68" x14ac:dyDescent="0.25">
      <c r="A603" s="1">
        <v>18417</v>
      </c>
      <c r="B603" s="1">
        <v>52972403</v>
      </c>
      <c r="C603" s="1" t="s">
        <v>65</v>
      </c>
      <c r="D603" s="1" t="s">
        <v>80</v>
      </c>
      <c r="E603" s="1">
        <v>52272753</v>
      </c>
      <c r="F603" s="1" t="s">
        <v>149</v>
      </c>
      <c r="G603" s="1">
        <v>1224001</v>
      </c>
      <c r="H603" s="1" t="s">
        <v>110</v>
      </c>
      <c r="I603" s="1" t="s">
        <v>1010</v>
      </c>
      <c r="J603" s="1" t="s">
        <v>1011</v>
      </c>
      <c r="K603" s="2">
        <v>45408.843333333331</v>
      </c>
      <c r="L603" s="1" t="s">
        <v>4981</v>
      </c>
      <c r="M603" s="1">
        <v>1</v>
      </c>
      <c r="N603" s="1" t="s">
        <v>1012</v>
      </c>
      <c r="O603" s="1" t="s">
        <v>915</v>
      </c>
      <c r="P603" s="1" t="s">
        <v>177</v>
      </c>
      <c r="Q603" s="1" t="s">
        <v>73</v>
      </c>
      <c r="R603" s="1" t="s">
        <v>73</v>
      </c>
      <c r="S603" s="1">
        <v>0</v>
      </c>
      <c r="T603" s="1">
        <v>0</v>
      </c>
      <c r="U603" s="1">
        <v>0</v>
      </c>
      <c r="V603" s="1">
        <v>1300000</v>
      </c>
      <c r="W603" s="1">
        <v>200300</v>
      </c>
      <c r="X603" s="1" t="s">
        <v>73</v>
      </c>
      <c r="Y603" s="1" t="s">
        <v>74</v>
      </c>
      <c r="Z603" s="1" t="s">
        <v>5077</v>
      </c>
      <c r="AA603" s="1" t="s">
        <v>183</v>
      </c>
      <c r="AB603" s="1" t="s">
        <v>75</v>
      </c>
      <c r="AC603" s="1"/>
      <c r="AD603" s="1"/>
      <c r="AE603" s="1" t="s">
        <v>65</v>
      </c>
      <c r="AF603" s="79">
        <v>45408</v>
      </c>
      <c r="AG603" s="1" t="s">
        <v>76</v>
      </c>
      <c r="AH603" s="79">
        <v>45412</v>
      </c>
      <c r="AI603" s="1" t="s">
        <v>173</v>
      </c>
      <c r="AJ603" s="79">
        <v>45412</v>
      </c>
      <c r="AK603" s="1"/>
      <c r="AL603" s="79"/>
      <c r="AM603" s="1" t="s">
        <v>149</v>
      </c>
      <c r="AN603" s="79">
        <v>45414</v>
      </c>
      <c r="AO603" s="1" t="s">
        <v>4982</v>
      </c>
      <c r="AP603" s="1"/>
      <c r="AQ603" s="1" t="s">
        <v>1014</v>
      </c>
      <c r="AR603" s="1">
        <v>1224001</v>
      </c>
      <c r="AS603" s="1" t="s">
        <v>1014</v>
      </c>
      <c r="AT603" s="1" t="s">
        <v>85</v>
      </c>
      <c r="AU603" s="1">
        <v>1</v>
      </c>
      <c r="AV603" s="1">
        <v>0</v>
      </c>
      <c r="AW603" s="1">
        <v>1</v>
      </c>
      <c r="AX603" s="1">
        <v>3.5004387384251459</v>
      </c>
      <c r="AY603" s="1">
        <v>2.625</v>
      </c>
      <c r="AZ603" s="1" t="s">
        <v>258</v>
      </c>
      <c r="BA603" s="1">
        <v>20</v>
      </c>
      <c r="BB603" s="1">
        <v>11</v>
      </c>
      <c r="BC603" s="1">
        <v>15</v>
      </c>
      <c r="BD603" s="1">
        <v>0.625</v>
      </c>
      <c r="BE603" s="1">
        <v>4</v>
      </c>
      <c r="BF603" s="1">
        <v>2.625</v>
      </c>
      <c r="BG603" s="1">
        <v>3</v>
      </c>
      <c r="BH603" s="1" t="s">
        <v>602</v>
      </c>
      <c r="BI603" s="1" t="b">
        <v>1</v>
      </c>
      <c r="BJ603" s="1" t="b">
        <v>1</v>
      </c>
      <c r="BK603" s="1">
        <v>5.6493384606510517</v>
      </c>
      <c r="BL603" s="1">
        <v>2.625</v>
      </c>
      <c r="BM603" s="1" t="s">
        <v>4855</v>
      </c>
      <c r="BN603" s="1"/>
      <c r="BO603" s="1" t="s">
        <v>4998</v>
      </c>
      <c r="BP603" s="1" t="s">
        <v>4981</v>
      </c>
    </row>
    <row r="604" spans="1:68" x14ac:dyDescent="0.25">
      <c r="A604" s="1">
        <v>18418</v>
      </c>
      <c r="B604" s="1">
        <v>52972403</v>
      </c>
      <c r="C604" s="1" t="s">
        <v>65</v>
      </c>
      <c r="D604" s="1" t="s">
        <v>80</v>
      </c>
      <c r="E604" s="1">
        <v>52272753</v>
      </c>
      <c r="F604" s="1" t="s">
        <v>149</v>
      </c>
      <c r="G604" s="1">
        <v>1224001</v>
      </c>
      <c r="H604" s="1" t="s">
        <v>110</v>
      </c>
      <c r="I604" s="1" t="s">
        <v>1010</v>
      </c>
      <c r="J604" s="1" t="s">
        <v>1011</v>
      </c>
      <c r="K604" s="2">
        <v>45408.844351851854</v>
      </c>
      <c r="L604" s="1" t="s">
        <v>454</v>
      </c>
      <c r="M604" s="1">
        <v>5</v>
      </c>
      <c r="N604" s="1" t="s">
        <v>1012</v>
      </c>
      <c r="O604" s="1" t="s">
        <v>915</v>
      </c>
      <c r="P604" s="1" t="s">
        <v>177</v>
      </c>
      <c r="Q604" s="1" t="s">
        <v>73</v>
      </c>
      <c r="R604" s="1" t="s">
        <v>73</v>
      </c>
      <c r="S604" s="1">
        <v>0</v>
      </c>
      <c r="T604" s="1">
        <v>0</v>
      </c>
      <c r="U604" s="1">
        <v>0</v>
      </c>
      <c r="V604" s="1">
        <v>1300000</v>
      </c>
      <c r="W604" s="1">
        <v>110700</v>
      </c>
      <c r="X604" s="1" t="s">
        <v>73</v>
      </c>
      <c r="Y604" s="1" t="s">
        <v>74</v>
      </c>
      <c r="Z604" s="1" t="s">
        <v>5078</v>
      </c>
      <c r="AA604" s="1" t="s">
        <v>1416</v>
      </c>
      <c r="AB604" s="1" t="s">
        <v>75</v>
      </c>
      <c r="AC604" s="1"/>
      <c r="AD604" s="1"/>
      <c r="AE604" s="1" t="s">
        <v>65</v>
      </c>
      <c r="AF604" s="79">
        <v>45408</v>
      </c>
      <c r="AG604" s="1" t="s">
        <v>76</v>
      </c>
      <c r="AH604" s="79">
        <v>45412</v>
      </c>
      <c r="AI604" s="1" t="s">
        <v>173</v>
      </c>
      <c r="AJ604" s="79">
        <v>45412</v>
      </c>
      <c r="AK604" s="1"/>
      <c r="AL604" s="79"/>
      <c r="AM604" s="1" t="s">
        <v>149</v>
      </c>
      <c r="AN604" s="79">
        <v>45414</v>
      </c>
      <c r="AO604" s="1" t="s">
        <v>4984</v>
      </c>
      <c r="AP604" s="1"/>
      <c r="AQ604" s="1" t="s">
        <v>1014</v>
      </c>
      <c r="AR604" s="1">
        <v>1224001</v>
      </c>
      <c r="AS604" s="1" t="s">
        <v>1014</v>
      </c>
      <c r="AT604" s="1" t="s">
        <v>85</v>
      </c>
      <c r="AU604" s="1">
        <v>5</v>
      </c>
      <c r="AV604" s="1">
        <v>0</v>
      </c>
      <c r="AW604" s="1">
        <v>5</v>
      </c>
      <c r="AX604" s="1">
        <v>3.5035038657370023</v>
      </c>
      <c r="AY604" s="1">
        <v>2.625</v>
      </c>
      <c r="AZ604" s="1" t="s">
        <v>258</v>
      </c>
      <c r="BA604" s="1">
        <v>20</v>
      </c>
      <c r="BB604" s="1">
        <v>11</v>
      </c>
      <c r="BC604" s="1">
        <v>15</v>
      </c>
      <c r="BD604" s="1">
        <v>0.625</v>
      </c>
      <c r="BE604" s="1">
        <v>4</v>
      </c>
      <c r="BF604" s="1">
        <v>2.625</v>
      </c>
      <c r="BG604" s="1">
        <v>3</v>
      </c>
      <c r="BH604" s="1" t="s">
        <v>602</v>
      </c>
      <c r="BI604" s="1" t="b">
        <v>1</v>
      </c>
      <c r="BJ604" s="1" t="b">
        <v>1</v>
      </c>
      <c r="BK604" s="1">
        <v>5.6452785532383132</v>
      </c>
      <c r="BL604" s="1">
        <v>2.625</v>
      </c>
      <c r="BM604" s="1" t="s">
        <v>4856</v>
      </c>
      <c r="BN604" s="1"/>
      <c r="BO604" s="1" t="s">
        <v>4999</v>
      </c>
      <c r="BP604" s="1" t="s">
        <v>454</v>
      </c>
    </row>
    <row r="605" spans="1:68" x14ac:dyDescent="0.25">
      <c r="A605" s="1">
        <v>18419</v>
      </c>
      <c r="B605" s="1">
        <v>52972403</v>
      </c>
      <c r="C605" s="1" t="s">
        <v>65</v>
      </c>
      <c r="D605" s="1" t="s">
        <v>80</v>
      </c>
      <c r="E605" s="1">
        <v>52272753</v>
      </c>
      <c r="F605" s="1" t="s">
        <v>149</v>
      </c>
      <c r="G605" s="1">
        <v>1224001</v>
      </c>
      <c r="H605" s="1" t="s">
        <v>110</v>
      </c>
      <c r="I605" s="1" t="s">
        <v>1010</v>
      </c>
      <c r="J605" s="1" t="s">
        <v>1011</v>
      </c>
      <c r="K605" s="2">
        <v>45408.84516203704</v>
      </c>
      <c r="L605" s="1" t="s">
        <v>900</v>
      </c>
      <c r="M605" s="1">
        <v>2</v>
      </c>
      <c r="N605" s="1" t="s">
        <v>1012</v>
      </c>
      <c r="O605" s="1" t="s">
        <v>915</v>
      </c>
      <c r="P605" s="1" t="s">
        <v>177</v>
      </c>
      <c r="Q605" s="1" t="s">
        <v>73</v>
      </c>
      <c r="R605" s="1" t="s">
        <v>73</v>
      </c>
      <c r="S605" s="1">
        <v>0</v>
      </c>
      <c r="T605" s="1">
        <v>0</v>
      </c>
      <c r="U605" s="1">
        <v>0</v>
      </c>
      <c r="V605" s="1">
        <v>1300000</v>
      </c>
      <c r="W605" s="1">
        <v>426000</v>
      </c>
      <c r="X605" s="1" t="s">
        <v>73</v>
      </c>
      <c r="Y605" s="1" t="s">
        <v>74</v>
      </c>
      <c r="Z605" s="1" t="s">
        <v>5079</v>
      </c>
      <c r="AA605" s="1" t="s">
        <v>1416</v>
      </c>
      <c r="AB605" s="1" t="s">
        <v>75</v>
      </c>
      <c r="AC605" s="1"/>
      <c r="AD605" s="1"/>
      <c r="AE605" s="1" t="s">
        <v>65</v>
      </c>
      <c r="AF605" s="79">
        <v>45408</v>
      </c>
      <c r="AG605" s="1" t="s">
        <v>76</v>
      </c>
      <c r="AH605" s="79">
        <v>45412</v>
      </c>
      <c r="AI605" s="1" t="s">
        <v>173</v>
      </c>
      <c r="AJ605" s="79">
        <v>45412</v>
      </c>
      <c r="AK605" s="1"/>
      <c r="AL605" s="79"/>
      <c r="AM605" s="1" t="s">
        <v>149</v>
      </c>
      <c r="AN605" s="79">
        <v>45414</v>
      </c>
      <c r="AO605" s="1" t="s">
        <v>4986</v>
      </c>
      <c r="AP605" s="1"/>
      <c r="AQ605" s="1" t="s">
        <v>1014</v>
      </c>
      <c r="AR605" s="1">
        <v>1224001</v>
      </c>
      <c r="AS605" s="1" t="s">
        <v>1014</v>
      </c>
      <c r="AT605" s="1" t="s">
        <v>85</v>
      </c>
      <c r="AU605" s="1">
        <v>2</v>
      </c>
      <c r="AV605" s="1">
        <v>0</v>
      </c>
      <c r="AW605" s="1">
        <v>2</v>
      </c>
      <c r="AX605" s="1">
        <v>3.5040185532416217</v>
      </c>
      <c r="AY605" s="1">
        <v>2.625</v>
      </c>
      <c r="AZ605" s="1" t="s">
        <v>258</v>
      </c>
      <c r="BA605" s="1">
        <v>20</v>
      </c>
      <c r="BB605" s="1">
        <v>11</v>
      </c>
      <c r="BC605" s="1">
        <v>15</v>
      </c>
      <c r="BD605" s="1">
        <v>0.625</v>
      </c>
      <c r="BE605" s="1">
        <v>4</v>
      </c>
      <c r="BF605" s="1">
        <v>2.625</v>
      </c>
      <c r="BG605" s="1">
        <v>3</v>
      </c>
      <c r="BH605" s="1" t="s">
        <v>602</v>
      </c>
      <c r="BI605" s="1" t="b">
        <v>1</v>
      </c>
      <c r="BJ605" s="1" t="b">
        <v>1</v>
      </c>
      <c r="BK605" s="1">
        <v>5.6393485763837816</v>
      </c>
      <c r="BL605" s="1">
        <v>2.625</v>
      </c>
      <c r="BM605" s="1" t="s">
        <v>1020</v>
      </c>
      <c r="BN605" s="1"/>
      <c r="BO605" s="1" t="s">
        <v>5000</v>
      </c>
      <c r="BP605" s="1" t="s">
        <v>900</v>
      </c>
    </row>
    <row r="606" spans="1:68" x14ac:dyDescent="0.25">
      <c r="A606" s="1">
        <v>18420</v>
      </c>
      <c r="B606" s="1">
        <v>52972403</v>
      </c>
      <c r="C606" s="1" t="s">
        <v>65</v>
      </c>
      <c r="D606" s="1" t="s">
        <v>80</v>
      </c>
      <c r="E606" s="1">
        <v>52272753</v>
      </c>
      <c r="F606" s="1" t="s">
        <v>149</v>
      </c>
      <c r="G606" s="1">
        <v>1224001</v>
      </c>
      <c r="H606" s="1" t="s">
        <v>110</v>
      </c>
      <c r="I606" s="1" t="s">
        <v>1010</v>
      </c>
      <c r="J606" s="1" t="s">
        <v>1011</v>
      </c>
      <c r="K606" s="2">
        <v>45408.846597222226</v>
      </c>
      <c r="L606" s="1" t="s">
        <v>1077</v>
      </c>
      <c r="M606" s="1">
        <v>4</v>
      </c>
      <c r="N606" s="1" t="s">
        <v>1012</v>
      </c>
      <c r="O606" s="1" t="s">
        <v>915</v>
      </c>
      <c r="P606" s="1" t="s">
        <v>177</v>
      </c>
      <c r="Q606" s="1" t="s">
        <v>73</v>
      </c>
      <c r="R606" s="1" t="s">
        <v>73</v>
      </c>
      <c r="S606" s="1">
        <v>15083</v>
      </c>
      <c r="T606" s="1">
        <v>0</v>
      </c>
      <c r="U606" s="1">
        <v>0</v>
      </c>
      <c r="V606" s="1">
        <v>1413800</v>
      </c>
      <c r="W606" s="1">
        <v>578400</v>
      </c>
      <c r="X606" s="1" t="s">
        <v>73</v>
      </c>
      <c r="Y606" s="1" t="s">
        <v>74</v>
      </c>
      <c r="Z606" s="1" t="s">
        <v>5080</v>
      </c>
      <c r="AA606" s="1" t="s">
        <v>1576</v>
      </c>
      <c r="AB606" s="1" t="s">
        <v>75</v>
      </c>
      <c r="AC606" s="1"/>
      <c r="AD606" s="1"/>
      <c r="AE606" s="1" t="s">
        <v>65</v>
      </c>
      <c r="AF606" s="79">
        <v>45408</v>
      </c>
      <c r="AG606" s="1" t="s">
        <v>76</v>
      </c>
      <c r="AH606" s="79">
        <v>45412</v>
      </c>
      <c r="AI606" s="1" t="s">
        <v>173</v>
      </c>
      <c r="AJ606" s="79">
        <v>45412</v>
      </c>
      <c r="AK606" s="1"/>
      <c r="AL606" s="79"/>
      <c r="AM606" s="1" t="s">
        <v>149</v>
      </c>
      <c r="AN606" s="79">
        <v>45414</v>
      </c>
      <c r="AO606" s="1" t="s">
        <v>5001</v>
      </c>
      <c r="AP606" s="1"/>
      <c r="AQ606" s="1" t="s">
        <v>1014</v>
      </c>
      <c r="AR606" s="1">
        <v>1224001</v>
      </c>
      <c r="AS606" s="1" t="s">
        <v>1014</v>
      </c>
      <c r="AT606" s="1" t="s">
        <v>85</v>
      </c>
      <c r="AU606" s="1">
        <v>4</v>
      </c>
      <c r="AV606" s="1">
        <v>0</v>
      </c>
      <c r="AW606" s="1">
        <v>4</v>
      </c>
      <c r="AX606" s="1">
        <v>3.5040336805541301</v>
      </c>
      <c r="AY606" s="1">
        <v>2.625</v>
      </c>
      <c r="AZ606" s="1" t="s">
        <v>258</v>
      </c>
      <c r="BA606" s="1">
        <v>20</v>
      </c>
      <c r="BB606" s="1">
        <v>11</v>
      </c>
      <c r="BC606" s="1">
        <v>15</v>
      </c>
      <c r="BD606" s="1">
        <v>0.625</v>
      </c>
      <c r="BE606" s="1">
        <v>4</v>
      </c>
      <c r="BF606" s="1">
        <v>2.625</v>
      </c>
      <c r="BG606" s="1">
        <v>3</v>
      </c>
      <c r="BH606" s="1" t="s">
        <v>602</v>
      </c>
      <c r="BI606" s="1" t="b">
        <v>1</v>
      </c>
      <c r="BJ606" s="1" t="b">
        <v>1</v>
      </c>
      <c r="BK606" s="1">
        <v>5.6332559027723619</v>
      </c>
      <c r="BL606" s="1">
        <v>2.625</v>
      </c>
      <c r="BM606" s="1" t="s">
        <v>1079</v>
      </c>
      <c r="BN606" s="1"/>
      <c r="BO606" s="1" t="s">
        <v>5002</v>
      </c>
      <c r="BP606" s="1" t="s">
        <v>1077</v>
      </c>
    </row>
    <row r="607" spans="1:68" x14ac:dyDescent="0.25">
      <c r="A607" s="1">
        <v>18421</v>
      </c>
      <c r="B607" s="1">
        <v>52972403</v>
      </c>
      <c r="C607" s="1" t="s">
        <v>65</v>
      </c>
      <c r="D607" s="1" t="s">
        <v>80</v>
      </c>
      <c r="E607" s="1">
        <v>52272753</v>
      </c>
      <c r="F607" s="1" t="s">
        <v>149</v>
      </c>
      <c r="G607" s="1">
        <v>1224001</v>
      </c>
      <c r="H607" s="1" t="s">
        <v>110</v>
      </c>
      <c r="I607" s="1" t="s">
        <v>1010</v>
      </c>
      <c r="J607" s="1" t="s">
        <v>1011</v>
      </c>
      <c r="K607" s="2">
        <v>45408.847500000003</v>
      </c>
      <c r="L607" s="1" t="s">
        <v>5003</v>
      </c>
      <c r="M607" s="1">
        <v>1</v>
      </c>
      <c r="N607" s="1" t="s">
        <v>1012</v>
      </c>
      <c r="O607" s="1" t="s">
        <v>915</v>
      </c>
      <c r="P607" s="1" t="s">
        <v>177</v>
      </c>
      <c r="Q607" s="1" t="s">
        <v>73</v>
      </c>
      <c r="R607" s="1" t="s">
        <v>73</v>
      </c>
      <c r="S607" s="1">
        <v>0</v>
      </c>
      <c r="T607" s="1">
        <v>0</v>
      </c>
      <c r="U607" s="1">
        <v>0</v>
      </c>
      <c r="V607" s="1">
        <v>1300000</v>
      </c>
      <c r="W607" s="1">
        <v>0</v>
      </c>
      <c r="X607" s="1" t="s">
        <v>73</v>
      </c>
      <c r="Y607" s="1" t="s">
        <v>74</v>
      </c>
      <c r="Z607" s="1" t="s">
        <v>5081</v>
      </c>
      <c r="AA607" s="1" t="s">
        <v>1416</v>
      </c>
      <c r="AB607" s="1" t="s">
        <v>75</v>
      </c>
      <c r="AC607" s="1"/>
      <c r="AD607" s="1"/>
      <c r="AE607" s="1" t="s">
        <v>65</v>
      </c>
      <c r="AF607" s="79">
        <v>45408</v>
      </c>
      <c r="AG607" s="1" t="s">
        <v>76</v>
      </c>
      <c r="AH607" s="79">
        <v>45412</v>
      </c>
      <c r="AI607" s="1" t="s">
        <v>173</v>
      </c>
      <c r="AJ607" s="79">
        <v>45412</v>
      </c>
      <c r="AK607" s="1"/>
      <c r="AL607" s="79"/>
      <c r="AM607" s="1" t="s">
        <v>149</v>
      </c>
      <c r="AN607" s="79">
        <v>45414</v>
      </c>
      <c r="AO607" s="1" t="s">
        <v>5004</v>
      </c>
      <c r="AP607" s="1"/>
      <c r="AQ607" s="1" t="s">
        <v>1014</v>
      </c>
      <c r="AR607" s="1">
        <v>1224001</v>
      </c>
      <c r="AS607" s="1" t="s">
        <v>1014</v>
      </c>
      <c r="AT607" s="1" t="s">
        <v>85</v>
      </c>
      <c r="AU607" s="1">
        <v>1</v>
      </c>
      <c r="AV607" s="1">
        <v>0</v>
      </c>
      <c r="AW607" s="1">
        <v>1</v>
      </c>
      <c r="AX607" s="1">
        <v>3.5043956018489553</v>
      </c>
      <c r="AY607" s="1">
        <v>2.5833333333333335</v>
      </c>
      <c r="AZ607" s="1" t="s">
        <v>258</v>
      </c>
      <c r="BA607" s="1">
        <v>20</v>
      </c>
      <c r="BB607" s="1">
        <v>10</v>
      </c>
      <c r="BC607" s="1">
        <v>14</v>
      </c>
      <c r="BD607" s="1">
        <v>0.58333333333333337</v>
      </c>
      <c r="BE607" s="1">
        <v>4</v>
      </c>
      <c r="BF607" s="1">
        <v>2.5833333333333335</v>
      </c>
      <c r="BG607" s="1">
        <v>3</v>
      </c>
      <c r="BH607" s="1" t="s">
        <v>602</v>
      </c>
      <c r="BI607" s="1" t="b">
        <v>1</v>
      </c>
      <c r="BJ607" s="1" t="b">
        <v>1</v>
      </c>
      <c r="BK607" s="1">
        <v>5.5798043981485534</v>
      </c>
      <c r="BL607" s="1">
        <v>2.5833333333333335</v>
      </c>
      <c r="BM607" s="1" t="s">
        <v>4857</v>
      </c>
      <c r="BN607" s="1"/>
      <c r="BO607" s="1" t="s">
        <v>5005</v>
      </c>
      <c r="BP607" s="1" t="s">
        <v>5003</v>
      </c>
    </row>
    <row r="608" spans="1:68" x14ac:dyDescent="0.25">
      <c r="A608" s="1">
        <v>18423</v>
      </c>
      <c r="B608" s="1">
        <v>52972403</v>
      </c>
      <c r="C608" s="1" t="s">
        <v>65</v>
      </c>
      <c r="D608" s="1" t="s">
        <v>80</v>
      </c>
      <c r="E608" s="1">
        <v>52272753</v>
      </c>
      <c r="F608" s="1" t="s">
        <v>149</v>
      </c>
      <c r="G608" s="1">
        <v>1224001</v>
      </c>
      <c r="H608" s="1" t="s">
        <v>110</v>
      </c>
      <c r="I608" s="1" t="s">
        <v>1010</v>
      </c>
      <c r="J608" s="1" t="s">
        <v>1011</v>
      </c>
      <c r="K608" s="2">
        <v>45409.533182870371</v>
      </c>
      <c r="L608" s="1" t="s">
        <v>902</v>
      </c>
      <c r="M608" s="1">
        <v>4</v>
      </c>
      <c r="N608" s="1" t="s">
        <v>1012</v>
      </c>
      <c r="O608" s="1" t="s">
        <v>915</v>
      </c>
      <c r="P608" s="1" t="s">
        <v>177</v>
      </c>
      <c r="Q608" s="1" t="s">
        <v>73</v>
      </c>
      <c r="R608" s="1" t="s">
        <v>73</v>
      </c>
      <c r="S608" s="1">
        <v>0</v>
      </c>
      <c r="T608" s="1">
        <v>0</v>
      </c>
      <c r="U608" s="1">
        <v>0</v>
      </c>
      <c r="V608" s="1">
        <v>200000</v>
      </c>
      <c r="W608" s="1">
        <v>0</v>
      </c>
      <c r="X608" s="1" t="s">
        <v>73</v>
      </c>
      <c r="Y608" s="1" t="s">
        <v>74</v>
      </c>
      <c r="Z608" s="1" t="s">
        <v>5082</v>
      </c>
      <c r="AA608" s="1" t="s">
        <v>183</v>
      </c>
      <c r="AB608" s="1" t="s">
        <v>75</v>
      </c>
      <c r="AC608" s="1"/>
      <c r="AD608" s="1"/>
      <c r="AE608" s="1" t="s">
        <v>65</v>
      </c>
      <c r="AF608" s="79">
        <v>45409</v>
      </c>
      <c r="AG608" s="1" t="s">
        <v>76</v>
      </c>
      <c r="AH608" s="79">
        <v>45412</v>
      </c>
      <c r="AI608" s="1" t="s">
        <v>173</v>
      </c>
      <c r="AJ608" s="79">
        <v>45412</v>
      </c>
      <c r="AK608" s="1"/>
      <c r="AL608" s="79"/>
      <c r="AM608" s="1" t="s">
        <v>149</v>
      </c>
      <c r="AN608" s="79">
        <v>45414</v>
      </c>
      <c r="AO608" s="1" t="s">
        <v>4972</v>
      </c>
      <c r="AP608" s="1"/>
      <c r="AQ608" s="1" t="s">
        <v>1014</v>
      </c>
      <c r="AR608" s="1">
        <v>1151001</v>
      </c>
      <c r="AS608" s="1" t="s">
        <v>1014</v>
      </c>
      <c r="AT608" s="1" t="s">
        <v>85</v>
      </c>
      <c r="AU608" s="1">
        <v>4</v>
      </c>
      <c r="AV608" s="1">
        <v>0</v>
      </c>
      <c r="AW608" s="1">
        <v>4</v>
      </c>
      <c r="AX608" s="1">
        <v>2.8236024305515457</v>
      </c>
      <c r="AY608" s="1">
        <v>1.7916666666666665</v>
      </c>
      <c r="AZ608" s="1" t="s">
        <v>258</v>
      </c>
      <c r="BA608" s="1">
        <v>12</v>
      </c>
      <c r="BB608" s="1">
        <v>7</v>
      </c>
      <c r="BC608" s="1">
        <v>19</v>
      </c>
      <c r="BD608" s="1">
        <v>0.79166666666666663</v>
      </c>
      <c r="BE608" s="1">
        <v>3</v>
      </c>
      <c r="BF608" s="1">
        <v>1.7916666666666665</v>
      </c>
      <c r="BG608" s="1">
        <v>2</v>
      </c>
      <c r="BH608" s="1" t="s">
        <v>602</v>
      </c>
      <c r="BI608" s="1" t="b">
        <v>1</v>
      </c>
      <c r="BJ608" s="1" t="b">
        <v>0</v>
      </c>
      <c r="BK608" s="1">
        <v>4.7984219097197638</v>
      </c>
      <c r="BL608" s="1">
        <v>1.7916666666666665</v>
      </c>
      <c r="BM608" s="1" t="s">
        <v>1018</v>
      </c>
      <c r="BN608" s="1"/>
      <c r="BO608" s="1" t="s">
        <v>5006</v>
      </c>
      <c r="BP608" s="1" t="s">
        <v>902</v>
      </c>
    </row>
    <row r="609" spans="1:68" x14ac:dyDescent="0.25">
      <c r="A609" s="1">
        <v>18424</v>
      </c>
      <c r="B609" s="1">
        <v>52972403</v>
      </c>
      <c r="C609" s="1" t="s">
        <v>65</v>
      </c>
      <c r="D609" s="1" t="s">
        <v>1291</v>
      </c>
      <c r="E609" s="1">
        <v>1023000173</v>
      </c>
      <c r="F609" s="1" t="s">
        <v>4859</v>
      </c>
      <c r="G609" s="1">
        <v>4343007</v>
      </c>
      <c r="H609" s="1" t="s">
        <v>67</v>
      </c>
      <c r="I609" s="1" t="s">
        <v>273</v>
      </c>
      <c r="J609" s="1" t="s">
        <v>274</v>
      </c>
      <c r="K609" s="2">
        <v>45411.453032407408</v>
      </c>
      <c r="L609" s="1" t="s">
        <v>82</v>
      </c>
      <c r="M609" s="1">
        <v>1</v>
      </c>
      <c r="N609" s="1" t="s">
        <v>70</v>
      </c>
      <c r="O609" s="1" t="s">
        <v>71</v>
      </c>
      <c r="P609" s="1" t="s">
        <v>88</v>
      </c>
      <c r="Q609" s="1" t="s">
        <v>73</v>
      </c>
      <c r="R609" s="1" t="s">
        <v>73</v>
      </c>
      <c r="S609" s="1">
        <v>0</v>
      </c>
      <c r="T609" s="1">
        <v>0</v>
      </c>
      <c r="U609" s="1">
        <v>0</v>
      </c>
      <c r="V609" s="1">
        <v>1390000</v>
      </c>
      <c r="W609" s="1">
        <v>0</v>
      </c>
      <c r="X609" s="1" t="s">
        <v>73</v>
      </c>
      <c r="Y609" s="1" t="s">
        <v>89</v>
      </c>
      <c r="Z609" s="1" t="s">
        <v>1292</v>
      </c>
      <c r="AA609" s="1" t="s">
        <v>5007</v>
      </c>
      <c r="AB609" s="1" t="s">
        <v>5008</v>
      </c>
      <c r="AC609" s="1"/>
      <c r="AD609" s="1" t="s">
        <v>76</v>
      </c>
      <c r="AE609" s="1" t="s">
        <v>65</v>
      </c>
      <c r="AF609" s="79">
        <v>45411</v>
      </c>
      <c r="AG609" s="1"/>
      <c r="AH609" s="79"/>
      <c r="AI609" s="1"/>
      <c r="AJ609" s="79"/>
      <c r="AK609" s="1"/>
      <c r="AL609" s="79"/>
      <c r="AM609" s="1"/>
      <c r="AN609" s="79"/>
      <c r="AO609" s="1" t="s">
        <v>5009</v>
      </c>
      <c r="AP609" s="1"/>
      <c r="AQ609" s="1" t="s">
        <v>736</v>
      </c>
      <c r="AR609" s="1">
        <v>4343007</v>
      </c>
      <c r="AS609" s="1" t="s">
        <v>5010</v>
      </c>
      <c r="AT609" s="1" t="s">
        <v>1812</v>
      </c>
      <c r="AU609" s="1">
        <v>1</v>
      </c>
      <c r="AV609" s="1">
        <v>0</v>
      </c>
      <c r="AW609" s="1">
        <v>1</v>
      </c>
      <c r="AX609" s="1">
        <v>0</v>
      </c>
      <c r="AY609" s="1">
        <v>0.58333333333333337</v>
      </c>
      <c r="AZ609" s="1" t="s">
        <v>4625</v>
      </c>
      <c r="BA609" s="1">
        <v>10</v>
      </c>
      <c r="BB609" s="1">
        <v>0</v>
      </c>
      <c r="BC609" s="1">
        <v>14</v>
      </c>
      <c r="BD609" s="1">
        <v>0.58333333333333337</v>
      </c>
      <c r="BE609" s="1">
        <v>-32414</v>
      </c>
      <c r="BF609" s="1">
        <v>0.58333333333333337</v>
      </c>
      <c r="BG609" s="1">
        <v>2</v>
      </c>
      <c r="BH609" s="1" t="s">
        <v>602</v>
      </c>
      <c r="BI609" s="1" t="b">
        <v>1</v>
      </c>
      <c r="BJ609" s="1" t="b">
        <v>1</v>
      </c>
      <c r="BK609" s="1">
        <v>-45411.453042395835</v>
      </c>
      <c r="BL609" s="1">
        <v>-32415.416666666668</v>
      </c>
      <c r="BM609" s="1" t="s">
        <v>284</v>
      </c>
      <c r="BN609" s="1"/>
      <c r="BO609" s="1" t="s">
        <v>5011</v>
      </c>
      <c r="BP609" s="1" t="s">
        <v>82</v>
      </c>
    </row>
    <row r="610" spans="1:68" x14ac:dyDescent="0.25">
      <c r="A610" s="1">
        <v>18425</v>
      </c>
      <c r="B610" s="1">
        <v>52972403</v>
      </c>
      <c r="C610" s="1" t="s">
        <v>65</v>
      </c>
      <c r="D610" s="1" t="s">
        <v>1291</v>
      </c>
      <c r="E610" s="1">
        <v>1023000173</v>
      </c>
      <c r="F610" s="1" t="s">
        <v>4859</v>
      </c>
      <c r="G610" s="1">
        <v>4343007</v>
      </c>
      <c r="H610" s="1" t="s">
        <v>67</v>
      </c>
      <c r="I610" s="1" t="s">
        <v>273</v>
      </c>
      <c r="J610" s="1" t="s">
        <v>274</v>
      </c>
      <c r="K610" s="2">
        <v>45411.665578703702</v>
      </c>
      <c r="L610" s="1" t="s">
        <v>82</v>
      </c>
      <c r="M610" s="1">
        <v>1</v>
      </c>
      <c r="N610" s="1" t="s">
        <v>70</v>
      </c>
      <c r="O610" s="1" t="s">
        <v>71</v>
      </c>
      <c r="P610" s="1" t="s">
        <v>88</v>
      </c>
      <c r="Q610" s="1" t="s">
        <v>73</v>
      </c>
      <c r="R610" s="1" t="s">
        <v>73</v>
      </c>
      <c r="S610" s="1">
        <v>0</v>
      </c>
      <c r="T610" s="1">
        <v>0</v>
      </c>
      <c r="U610" s="1">
        <v>0</v>
      </c>
      <c r="V610" s="1">
        <v>1390000</v>
      </c>
      <c r="W610" s="1">
        <v>0</v>
      </c>
      <c r="X610" s="1" t="s">
        <v>73</v>
      </c>
      <c r="Y610" s="1" t="s">
        <v>89</v>
      </c>
      <c r="Z610" s="1" t="s">
        <v>5012</v>
      </c>
      <c r="AA610" s="1" t="s">
        <v>4869</v>
      </c>
      <c r="AB610" s="1" t="s">
        <v>5008</v>
      </c>
      <c r="AC610" s="1"/>
      <c r="AD610" s="1" t="s">
        <v>76</v>
      </c>
      <c r="AE610" s="1" t="s">
        <v>65</v>
      </c>
      <c r="AF610" s="79">
        <v>45411</v>
      </c>
      <c r="AG610" s="1"/>
      <c r="AH610" s="79"/>
      <c r="AI610" s="1"/>
      <c r="AJ610" s="79"/>
      <c r="AK610" s="1"/>
      <c r="AL610" s="79"/>
      <c r="AM610" s="1"/>
      <c r="AN610" s="79"/>
      <c r="AO610" s="1" t="s">
        <v>5013</v>
      </c>
      <c r="AP610" s="1"/>
      <c r="AQ610" s="1" t="s">
        <v>736</v>
      </c>
      <c r="AR610" s="1">
        <v>4343007</v>
      </c>
      <c r="AS610" s="1" t="s">
        <v>5010</v>
      </c>
      <c r="AT610" s="1" t="s">
        <v>1812</v>
      </c>
      <c r="AU610" s="1">
        <v>1</v>
      </c>
      <c r="AV610" s="1">
        <v>0</v>
      </c>
      <c r="AW610" s="1">
        <v>1</v>
      </c>
      <c r="AX610" s="1">
        <v>0</v>
      </c>
      <c r="AY610" s="1">
        <v>0.375</v>
      </c>
      <c r="AZ610" s="1" t="s">
        <v>4625</v>
      </c>
      <c r="BA610" s="1">
        <v>15</v>
      </c>
      <c r="BB610" s="1">
        <v>0</v>
      </c>
      <c r="BC610" s="1">
        <v>9</v>
      </c>
      <c r="BD610" s="1">
        <v>0.375</v>
      </c>
      <c r="BE610" s="1">
        <v>-32414</v>
      </c>
      <c r="BF610" s="1">
        <v>0.375</v>
      </c>
      <c r="BG610" s="1">
        <v>2</v>
      </c>
      <c r="BH610" s="1" t="s">
        <v>602</v>
      </c>
      <c r="BI610" s="1" t="b">
        <v>1</v>
      </c>
      <c r="BJ610" s="1" t="b">
        <v>1</v>
      </c>
      <c r="BK610" s="1">
        <v>-45411.665589930555</v>
      </c>
      <c r="BL610" s="1">
        <v>-32415.625</v>
      </c>
      <c r="BM610" s="1" t="s">
        <v>284</v>
      </c>
      <c r="BN610" s="1"/>
      <c r="BO610" s="1" t="s">
        <v>5014</v>
      </c>
      <c r="BP610" s="1" t="s">
        <v>82</v>
      </c>
    </row>
    <row r="611" spans="1:68" x14ac:dyDescent="0.25">
      <c r="A611" s="1">
        <v>18426</v>
      </c>
      <c r="B611" s="1">
        <v>52972403</v>
      </c>
      <c r="C611" s="1" t="s">
        <v>65</v>
      </c>
      <c r="D611" s="1" t="s">
        <v>80</v>
      </c>
      <c r="E611" s="1">
        <v>80761207</v>
      </c>
      <c r="F611" s="1" t="s">
        <v>173</v>
      </c>
      <c r="G611" s="1">
        <v>1200001</v>
      </c>
      <c r="H611" s="1" t="s">
        <v>110</v>
      </c>
      <c r="I611" s="1" t="s">
        <v>259</v>
      </c>
      <c r="J611" s="1" t="s">
        <v>948</v>
      </c>
      <c r="K611" s="2">
        <v>45411.708692129629</v>
      </c>
      <c r="L611" s="1" t="s">
        <v>261</v>
      </c>
      <c r="M611" s="1">
        <v>1</v>
      </c>
      <c r="N611" s="1" t="s">
        <v>70</v>
      </c>
      <c r="O611" s="1" t="s">
        <v>71</v>
      </c>
      <c r="P611" s="1" t="s">
        <v>177</v>
      </c>
      <c r="Q611" s="1" t="s">
        <v>73</v>
      </c>
      <c r="R611" s="1" t="s">
        <v>73</v>
      </c>
      <c r="S611" s="1">
        <v>0</v>
      </c>
      <c r="T611" s="1">
        <v>0</v>
      </c>
      <c r="U611" s="1">
        <v>0</v>
      </c>
      <c r="V611" s="1">
        <v>1300000</v>
      </c>
      <c r="W611" s="1">
        <v>0</v>
      </c>
      <c r="X611" s="1" t="s">
        <v>73</v>
      </c>
      <c r="Y611" s="1" t="s">
        <v>89</v>
      </c>
      <c r="Z611" s="1" t="s">
        <v>5015</v>
      </c>
      <c r="AA611" s="1"/>
      <c r="AB611" s="1" t="s">
        <v>5016</v>
      </c>
      <c r="AC611" s="1"/>
      <c r="AD611" s="1"/>
      <c r="AE611" s="1" t="s">
        <v>65</v>
      </c>
      <c r="AF611" s="79">
        <v>45411</v>
      </c>
      <c r="AG611" s="1" t="s">
        <v>76</v>
      </c>
      <c r="AH611" s="79">
        <v>45412</v>
      </c>
      <c r="AI611" s="1"/>
      <c r="AJ611" s="79"/>
      <c r="AK611" s="1"/>
      <c r="AL611" s="79"/>
      <c r="AM611" s="1" t="s">
        <v>173</v>
      </c>
      <c r="AN611" s="79">
        <v>45412</v>
      </c>
      <c r="AO611" s="1" t="s">
        <v>5017</v>
      </c>
      <c r="AP611" s="1"/>
      <c r="AQ611" s="1" t="s">
        <v>736</v>
      </c>
      <c r="AR611" s="1">
        <v>1200001</v>
      </c>
      <c r="AS611" s="1" t="s">
        <v>5018</v>
      </c>
      <c r="AT611" s="1" t="s">
        <v>85</v>
      </c>
      <c r="AU611" s="1">
        <v>1</v>
      </c>
      <c r="AV611" s="1">
        <v>1</v>
      </c>
      <c r="AW611" s="1">
        <v>0</v>
      </c>
      <c r="AX611" s="1">
        <v>0.65263553240947658</v>
      </c>
      <c r="AY611" s="1">
        <v>0.75</v>
      </c>
      <c r="AZ611" s="1" t="s">
        <v>194</v>
      </c>
      <c r="BA611" s="1">
        <v>17</v>
      </c>
      <c r="BB611" s="1">
        <v>11</v>
      </c>
      <c r="BC611" s="1">
        <v>18</v>
      </c>
      <c r="BD611" s="1">
        <v>0.75</v>
      </c>
      <c r="BE611" s="1">
        <v>2</v>
      </c>
      <c r="BF611" s="1">
        <v>0.75</v>
      </c>
      <c r="BG611" s="1">
        <v>2</v>
      </c>
      <c r="BH611" s="1" t="s">
        <v>602</v>
      </c>
      <c r="BI611" s="1" t="b">
        <v>1</v>
      </c>
      <c r="BJ611" s="1" t="b">
        <v>1</v>
      </c>
      <c r="BK611" s="1">
        <v>0.78696994212805294</v>
      </c>
      <c r="BL611" s="1">
        <v>0.75</v>
      </c>
      <c r="BM611" s="1" t="s">
        <v>264</v>
      </c>
      <c r="BN611" s="1"/>
      <c r="BO611" s="1" t="s">
        <v>5019</v>
      </c>
      <c r="BP611" s="1" t="s">
        <v>261</v>
      </c>
    </row>
    <row r="612" spans="1:68" x14ac:dyDescent="0.25">
      <c r="A612" s="1">
        <v>18427</v>
      </c>
      <c r="B612" s="1">
        <v>52972403</v>
      </c>
      <c r="C612" s="1" t="s">
        <v>65</v>
      </c>
      <c r="D612" s="1" t="s">
        <v>80</v>
      </c>
      <c r="E612" s="1">
        <v>80761207</v>
      </c>
      <c r="F612" s="1" t="s">
        <v>173</v>
      </c>
      <c r="G612" s="1">
        <v>1200001</v>
      </c>
      <c r="H612" s="1" t="s">
        <v>110</v>
      </c>
      <c r="I612" s="1" t="s">
        <v>259</v>
      </c>
      <c r="J612" s="1" t="s">
        <v>948</v>
      </c>
      <c r="K612" s="2">
        <v>45411.708738425928</v>
      </c>
      <c r="L612" s="1" t="s">
        <v>176</v>
      </c>
      <c r="M612" s="1">
        <v>1</v>
      </c>
      <c r="N612" s="1" t="s">
        <v>70</v>
      </c>
      <c r="O612" s="1" t="s">
        <v>71</v>
      </c>
      <c r="P612" s="1" t="s">
        <v>177</v>
      </c>
      <c r="Q612" s="1" t="s">
        <v>73</v>
      </c>
      <c r="R612" s="1" t="s">
        <v>73</v>
      </c>
      <c r="S612" s="1">
        <v>0</v>
      </c>
      <c r="T612" s="1">
        <v>0</v>
      </c>
      <c r="U612" s="1">
        <v>0</v>
      </c>
      <c r="V612" s="1">
        <v>1300000</v>
      </c>
      <c r="W612" s="1">
        <v>0</v>
      </c>
      <c r="X612" s="1" t="s">
        <v>73</v>
      </c>
      <c r="Y612" s="1" t="s">
        <v>89</v>
      </c>
      <c r="Z612" s="1" t="s">
        <v>5020</v>
      </c>
      <c r="AA612" s="1"/>
      <c r="AB612" s="1" t="s">
        <v>5021</v>
      </c>
      <c r="AC612" s="1"/>
      <c r="AD612" s="1"/>
      <c r="AE612" s="1" t="s">
        <v>65</v>
      </c>
      <c r="AF612" s="79">
        <v>45411</v>
      </c>
      <c r="AG612" s="1" t="s">
        <v>76</v>
      </c>
      <c r="AH612" s="79">
        <v>45412</v>
      </c>
      <c r="AI612" s="1"/>
      <c r="AJ612" s="79"/>
      <c r="AK612" s="1"/>
      <c r="AL612" s="79"/>
      <c r="AM612" s="1" t="s">
        <v>173</v>
      </c>
      <c r="AN612" s="79">
        <v>45412</v>
      </c>
      <c r="AO612" s="1" t="s">
        <v>5022</v>
      </c>
      <c r="AP612" s="1"/>
      <c r="AQ612" s="1" t="s">
        <v>736</v>
      </c>
      <c r="AR612" s="1">
        <v>1200001</v>
      </c>
      <c r="AS612" s="1" t="s">
        <v>5023</v>
      </c>
      <c r="AT612" s="1" t="s">
        <v>85</v>
      </c>
      <c r="AU612" s="1">
        <v>1</v>
      </c>
      <c r="AV612" s="1">
        <v>0</v>
      </c>
      <c r="AW612" s="1">
        <v>1</v>
      </c>
      <c r="AX612" s="1">
        <v>0.65373206018557539</v>
      </c>
      <c r="AY612" s="1">
        <v>0.75</v>
      </c>
      <c r="AZ612" s="1" t="s">
        <v>194</v>
      </c>
      <c r="BA612" s="1">
        <v>17</v>
      </c>
      <c r="BB612" s="1">
        <v>11</v>
      </c>
      <c r="BC612" s="1">
        <v>18</v>
      </c>
      <c r="BD612" s="1">
        <v>0.75</v>
      </c>
      <c r="BE612" s="1">
        <v>2</v>
      </c>
      <c r="BF612" s="1">
        <v>0.75</v>
      </c>
      <c r="BG612" s="1">
        <v>2</v>
      </c>
      <c r="BH612" s="1" t="s">
        <v>602</v>
      </c>
      <c r="BI612" s="1" t="b">
        <v>1</v>
      </c>
      <c r="BJ612" s="1" t="b">
        <v>1</v>
      </c>
      <c r="BK612" s="1">
        <v>0.78672847222333075</v>
      </c>
      <c r="BL612" s="1">
        <v>0.75</v>
      </c>
      <c r="BM612" s="1" t="s">
        <v>265</v>
      </c>
      <c r="BN612" s="1"/>
      <c r="BO612" s="1" t="s">
        <v>5024</v>
      </c>
      <c r="BP612" s="1" t="s">
        <v>176</v>
      </c>
    </row>
    <row r="613" spans="1:68" x14ac:dyDescent="0.25">
      <c r="A613" s="1">
        <v>18428</v>
      </c>
      <c r="B613" s="1">
        <v>52972403</v>
      </c>
      <c r="C613" s="1" t="s">
        <v>65</v>
      </c>
      <c r="D613" s="1" t="s">
        <v>80</v>
      </c>
      <c r="E613" s="1">
        <v>80761207</v>
      </c>
      <c r="F613" s="1" t="s">
        <v>173</v>
      </c>
      <c r="G613" s="1">
        <v>1200001</v>
      </c>
      <c r="H613" s="1" t="s">
        <v>110</v>
      </c>
      <c r="I613" s="1" t="s">
        <v>259</v>
      </c>
      <c r="J613" s="1" t="s">
        <v>948</v>
      </c>
      <c r="K613" s="2">
        <v>45411.708784722221</v>
      </c>
      <c r="L613" s="1" t="s">
        <v>176</v>
      </c>
      <c r="M613" s="1">
        <v>1</v>
      </c>
      <c r="N613" s="1" t="s">
        <v>70</v>
      </c>
      <c r="O613" s="1" t="s">
        <v>71</v>
      </c>
      <c r="P613" s="1" t="s">
        <v>177</v>
      </c>
      <c r="Q613" s="1" t="s">
        <v>73</v>
      </c>
      <c r="R613" s="1" t="s">
        <v>73</v>
      </c>
      <c r="S613" s="1">
        <v>0</v>
      </c>
      <c r="T613" s="1">
        <v>0</v>
      </c>
      <c r="U613" s="1">
        <v>0</v>
      </c>
      <c r="V613" s="1">
        <v>1300000</v>
      </c>
      <c r="W613" s="1">
        <v>0</v>
      </c>
      <c r="X613" s="1" t="s">
        <v>73</v>
      </c>
      <c r="Y613" s="1" t="s">
        <v>89</v>
      </c>
      <c r="Z613" s="1" t="s">
        <v>5025</v>
      </c>
      <c r="AA613" s="1"/>
      <c r="AB613" s="1" t="s">
        <v>5026</v>
      </c>
      <c r="AC613" s="1"/>
      <c r="AD613" s="1"/>
      <c r="AE613" s="1" t="s">
        <v>65</v>
      </c>
      <c r="AF613" s="79">
        <v>45411</v>
      </c>
      <c r="AG613" s="1" t="s">
        <v>76</v>
      </c>
      <c r="AH613" s="79">
        <v>45412</v>
      </c>
      <c r="AI613" s="1"/>
      <c r="AJ613" s="79"/>
      <c r="AK613" s="1"/>
      <c r="AL613" s="79"/>
      <c r="AM613" s="1" t="s">
        <v>173</v>
      </c>
      <c r="AN613" s="79">
        <v>45412</v>
      </c>
      <c r="AO613" s="1" t="s">
        <v>5027</v>
      </c>
      <c r="AP613" s="1"/>
      <c r="AQ613" s="1" t="s">
        <v>736</v>
      </c>
      <c r="AR613" s="1">
        <v>1200001</v>
      </c>
      <c r="AS613" s="1" t="s">
        <v>5028</v>
      </c>
      <c r="AT613" s="1" t="s">
        <v>85</v>
      </c>
      <c r="AU613" s="1">
        <v>1</v>
      </c>
      <c r="AV613" s="1">
        <v>0</v>
      </c>
      <c r="AW613" s="1">
        <v>1</v>
      </c>
      <c r="AX613" s="1">
        <v>0.65481751157494728</v>
      </c>
      <c r="AY613" s="1">
        <v>0.75</v>
      </c>
      <c r="AZ613" s="1" t="s">
        <v>194</v>
      </c>
      <c r="BA613" s="1">
        <v>17</v>
      </c>
      <c r="BB613" s="1">
        <v>11</v>
      </c>
      <c r="BC613" s="1">
        <v>18</v>
      </c>
      <c r="BD613" s="1">
        <v>0.75</v>
      </c>
      <c r="BE613" s="1">
        <v>2</v>
      </c>
      <c r="BF613" s="1">
        <v>0.75</v>
      </c>
      <c r="BG613" s="1">
        <v>2</v>
      </c>
      <c r="BH613" s="1" t="s">
        <v>602</v>
      </c>
      <c r="BI613" s="1" t="b">
        <v>1</v>
      </c>
      <c r="BJ613" s="1" t="b">
        <v>1</v>
      </c>
      <c r="BK613" s="1">
        <v>0.78648657407029532</v>
      </c>
      <c r="BL613" s="1">
        <v>0.75</v>
      </c>
      <c r="BM613" s="1" t="s">
        <v>265</v>
      </c>
      <c r="BN613" s="1"/>
      <c r="BO613" s="1" t="s">
        <v>5029</v>
      </c>
      <c r="BP613" s="1" t="s">
        <v>176</v>
      </c>
    </row>
    <row r="614" spans="1:68" x14ac:dyDescent="0.25">
      <c r="A614" s="1">
        <v>18429</v>
      </c>
      <c r="B614" s="1">
        <v>52972403</v>
      </c>
      <c r="C614" s="1" t="s">
        <v>65</v>
      </c>
      <c r="D614" s="1" t="s">
        <v>80</v>
      </c>
      <c r="E614" s="1">
        <v>52272753</v>
      </c>
      <c r="F614" s="1" t="s">
        <v>149</v>
      </c>
      <c r="G614" s="1">
        <v>1151001</v>
      </c>
      <c r="H614" s="1" t="s">
        <v>110</v>
      </c>
      <c r="I614" s="1" t="s">
        <v>5030</v>
      </c>
      <c r="J614" s="1" t="s">
        <v>5031</v>
      </c>
      <c r="K614" s="2">
        <v>45411.841747685183</v>
      </c>
      <c r="L614" s="1" t="s">
        <v>5032</v>
      </c>
      <c r="M614" s="1">
        <v>2</v>
      </c>
      <c r="N614" s="1" t="s">
        <v>70</v>
      </c>
      <c r="O614" s="1" t="s">
        <v>71</v>
      </c>
      <c r="P614" s="1" t="s">
        <v>177</v>
      </c>
      <c r="Q614" s="1" t="s">
        <v>73</v>
      </c>
      <c r="R614" s="1" t="s">
        <v>73</v>
      </c>
      <c r="S614" s="1">
        <v>0</v>
      </c>
      <c r="T614" s="1">
        <v>0</v>
      </c>
      <c r="U614" s="1">
        <v>0</v>
      </c>
      <c r="V614" s="1">
        <v>2719900</v>
      </c>
      <c r="W614" s="1">
        <v>0</v>
      </c>
      <c r="X614" s="1" t="s">
        <v>73</v>
      </c>
      <c r="Y614" s="1" t="s">
        <v>74</v>
      </c>
      <c r="Z614" s="1" t="s">
        <v>5083</v>
      </c>
      <c r="AA614" s="1" t="s">
        <v>1416</v>
      </c>
      <c r="AB614" s="1" t="s">
        <v>75</v>
      </c>
      <c r="AC614" s="1"/>
      <c r="AD614" s="1"/>
      <c r="AE614" s="1" t="s">
        <v>65</v>
      </c>
      <c r="AF614" s="79">
        <v>45411</v>
      </c>
      <c r="AG614" s="1" t="s">
        <v>76</v>
      </c>
      <c r="AH614" s="79">
        <v>45412</v>
      </c>
      <c r="AI614" s="1" t="s">
        <v>173</v>
      </c>
      <c r="AJ614" s="79">
        <v>45412</v>
      </c>
      <c r="AK614" s="1"/>
      <c r="AL614" s="79"/>
      <c r="AM614" s="1" t="s">
        <v>149</v>
      </c>
      <c r="AN614" s="79">
        <v>45414</v>
      </c>
      <c r="AO614" s="1" t="s">
        <v>5033</v>
      </c>
      <c r="AP614" s="1"/>
      <c r="AQ614" s="1" t="s">
        <v>1014</v>
      </c>
      <c r="AR614" s="1">
        <v>1151001</v>
      </c>
      <c r="AS614" s="1" t="s">
        <v>1014</v>
      </c>
      <c r="AT614" s="1" t="s">
        <v>85</v>
      </c>
      <c r="AU614" s="1">
        <v>2</v>
      </c>
      <c r="AV614" s="1">
        <v>0</v>
      </c>
      <c r="AW614" s="1">
        <v>2</v>
      </c>
      <c r="AX614" s="1">
        <v>0.52624645833566319</v>
      </c>
      <c r="AY614" s="1">
        <v>1.4583333333333333</v>
      </c>
      <c r="AZ614" s="1" t="s">
        <v>258</v>
      </c>
      <c r="BA614" s="1">
        <v>20</v>
      </c>
      <c r="BB614" s="1">
        <v>7</v>
      </c>
      <c r="BC614" s="1">
        <v>11</v>
      </c>
      <c r="BD614" s="1">
        <v>0.45833333333333331</v>
      </c>
      <c r="BE614" s="1">
        <v>3</v>
      </c>
      <c r="BF614" s="1">
        <v>1.4583333333333333</v>
      </c>
      <c r="BG614" s="1">
        <v>2</v>
      </c>
      <c r="BH614" s="1" t="s">
        <v>602</v>
      </c>
      <c r="BI614" s="1" t="b">
        <v>1</v>
      </c>
      <c r="BJ614" s="1" t="b">
        <v>1</v>
      </c>
      <c r="BK614" s="1">
        <v>2.4893371990765445</v>
      </c>
      <c r="BL614" s="1">
        <v>1.4583333333333333</v>
      </c>
      <c r="BM614" s="1" t="s">
        <v>4858</v>
      </c>
      <c r="BN614" s="1"/>
      <c r="BO614" s="1" t="s">
        <v>5034</v>
      </c>
      <c r="BP614" s="1" t="s">
        <v>5032</v>
      </c>
    </row>
    <row r="615" spans="1:68" x14ac:dyDescent="0.25">
      <c r="A615" s="1">
        <v>18430</v>
      </c>
      <c r="B615" s="1">
        <v>52972403</v>
      </c>
      <c r="C615" s="1" t="s">
        <v>65</v>
      </c>
      <c r="D615" s="1" t="s">
        <v>80</v>
      </c>
      <c r="E615" s="1">
        <v>1023000173</v>
      </c>
      <c r="F615" s="1" t="s">
        <v>4859</v>
      </c>
      <c r="G615" s="1">
        <v>4343007</v>
      </c>
      <c r="H615" s="1" t="s">
        <v>67</v>
      </c>
      <c r="I615" s="1" t="s">
        <v>273</v>
      </c>
      <c r="J615" s="1" t="s">
        <v>274</v>
      </c>
      <c r="K615" s="2">
        <v>45411.847303240742</v>
      </c>
      <c r="L615" s="1" t="s">
        <v>82</v>
      </c>
      <c r="M615" s="1">
        <v>1</v>
      </c>
      <c r="N615" s="1" t="s">
        <v>70</v>
      </c>
      <c r="O615" s="1" t="s">
        <v>71</v>
      </c>
      <c r="P615" s="1" t="s">
        <v>88</v>
      </c>
      <c r="Q615" s="1" t="s">
        <v>73</v>
      </c>
      <c r="R615" s="1" t="s">
        <v>73</v>
      </c>
      <c r="S615" s="1">
        <v>0</v>
      </c>
      <c r="T615" s="1">
        <v>0</v>
      </c>
      <c r="U615" s="1">
        <v>0</v>
      </c>
      <c r="V615" s="1">
        <v>1390000</v>
      </c>
      <c r="W615" s="1">
        <v>0</v>
      </c>
      <c r="X615" s="1" t="s">
        <v>73</v>
      </c>
      <c r="Y615" s="1" t="s">
        <v>89</v>
      </c>
      <c r="Z615" s="1" t="s">
        <v>5035</v>
      </c>
      <c r="AA615" s="1" t="s">
        <v>4869</v>
      </c>
      <c r="AB615" s="1" t="s">
        <v>5008</v>
      </c>
      <c r="AC615" s="1"/>
      <c r="AD615" s="1"/>
      <c r="AE615" s="1" t="s">
        <v>65</v>
      </c>
      <c r="AF615" s="79">
        <v>45411</v>
      </c>
      <c r="AG615" s="1" t="s">
        <v>76</v>
      </c>
      <c r="AH615" s="79">
        <v>45412</v>
      </c>
      <c r="AI615" s="1"/>
      <c r="AJ615" s="79"/>
      <c r="AK615" s="1"/>
      <c r="AL615" s="79"/>
      <c r="AM615" s="1" t="s">
        <v>4859</v>
      </c>
      <c r="AN615" s="79">
        <v>45412</v>
      </c>
      <c r="AO615" s="1" t="s">
        <v>5013</v>
      </c>
      <c r="AP615" s="1"/>
      <c r="AQ615" s="1" t="s">
        <v>736</v>
      </c>
      <c r="AR615" s="1">
        <v>4343007</v>
      </c>
      <c r="AS615" s="1" t="s">
        <v>5010</v>
      </c>
      <c r="AT615" s="1" t="s">
        <v>85</v>
      </c>
      <c r="AU615" s="1">
        <v>1</v>
      </c>
      <c r="AV615" s="1">
        <v>1</v>
      </c>
      <c r="AW615" s="1">
        <v>0</v>
      </c>
      <c r="AX615" s="1">
        <v>0.5297398148177308</v>
      </c>
      <c r="AY615" s="1">
        <v>0.75</v>
      </c>
      <c r="AZ615" s="1" t="s">
        <v>4625</v>
      </c>
      <c r="BA615" s="1">
        <v>20</v>
      </c>
      <c r="BB615" s="1">
        <v>14</v>
      </c>
      <c r="BC615" s="1">
        <v>18</v>
      </c>
      <c r="BD615" s="1">
        <v>0.75</v>
      </c>
      <c r="BE615" s="1">
        <v>2</v>
      </c>
      <c r="BF615" s="1">
        <v>0.75</v>
      </c>
      <c r="BG615" s="1">
        <v>2</v>
      </c>
      <c r="BH615" s="1" t="s">
        <v>602</v>
      </c>
      <c r="BI615" s="1" t="b">
        <v>1</v>
      </c>
      <c r="BJ615" s="1" t="b">
        <v>1</v>
      </c>
      <c r="BK615" s="1">
        <v>0.77257203703629784</v>
      </c>
      <c r="BL615" s="1">
        <v>0.75</v>
      </c>
      <c r="BM615" s="1" t="s">
        <v>284</v>
      </c>
      <c r="BN615" s="1"/>
      <c r="BO615" s="1" t="s">
        <v>5036</v>
      </c>
      <c r="BP615" s="1" t="s">
        <v>82</v>
      </c>
    </row>
    <row r="616" spans="1:68" x14ac:dyDescent="0.25">
      <c r="A616" s="1">
        <v>18431</v>
      </c>
      <c r="B616" s="1">
        <v>52972403</v>
      </c>
      <c r="C616" s="1" t="s">
        <v>65</v>
      </c>
      <c r="D616" s="1" t="s">
        <v>80</v>
      </c>
      <c r="E616" s="1">
        <v>80761207</v>
      </c>
      <c r="F616" s="1" t="s">
        <v>173</v>
      </c>
      <c r="G616" s="1">
        <v>1198001</v>
      </c>
      <c r="H616" s="1" t="s">
        <v>110</v>
      </c>
      <c r="I616" s="1" t="s">
        <v>397</v>
      </c>
      <c r="J616" s="1" t="s">
        <v>398</v>
      </c>
      <c r="K616" s="2">
        <v>45411.850335648145</v>
      </c>
      <c r="L616" s="1" t="s">
        <v>2302</v>
      </c>
      <c r="M616" s="1">
        <v>1</v>
      </c>
      <c r="N616" s="1" t="s">
        <v>70</v>
      </c>
      <c r="O616" s="1" t="s">
        <v>71</v>
      </c>
      <c r="P616" s="1" t="s">
        <v>177</v>
      </c>
      <c r="Q616" s="1" t="s">
        <v>73</v>
      </c>
      <c r="R616" s="1" t="s">
        <v>73</v>
      </c>
      <c r="S616" s="1">
        <v>15083</v>
      </c>
      <c r="T616" s="1">
        <v>0</v>
      </c>
      <c r="U616" s="1">
        <v>0</v>
      </c>
      <c r="V616" s="1">
        <v>1300000</v>
      </c>
      <c r="W616" s="1">
        <v>325900</v>
      </c>
      <c r="X616" s="1" t="s">
        <v>73</v>
      </c>
      <c r="Y616" s="1" t="s">
        <v>89</v>
      </c>
      <c r="Z616" s="1" t="s">
        <v>5037</v>
      </c>
      <c r="AA616" s="1" t="s">
        <v>189</v>
      </c>
      <c r="AB616" s="1" t="s">
        <v>5038</v>
      </c>
      <c r="AC616" s="1"/>
      <c r="AD616" s="1"/>
      <c r="AE616" s="1" t="s">
        <v>65</v>
      </c>
      <c r="AF616" s="79">
        <v>45411</v>
      </c>
      <c r="AG616" s="1" t="s">
        <v>76</v>
      </c>
      <c r="AH616" s="79">
        <v>45412</v>
      </c>
      <c r="AI616" s="1"/>
      <c r="AJ616" s="79"/>
      <c r="AK616" s="1"/>
      <c r="AL616" s="79"/>
      <c r="AM616" s="1" t="s">
        <v>173</v>
      </c>
      <c r="AN616" s="79">
        <v>45412</v>
      </c>
      <c r="AO616" s="1" t="s">
        <v>5039</v>
      </c>
      <c r="AP616" s="1"/>
      <c r="AQ616" s="1" t="s">
        <v>736</v>
      </c>
      <c r="AR616" s="1">
        <v>1198001</v>
      </c>
      <c r="AS616" s="1" t="s">
        <v>5040</v>
      </c>
      <c r="AT616" s="1" t="s">
        <v>85</v>
      </c>
      <c r="AU616" s="1">
        <v>1</v>
      </c>
      <c r="AV616" s="1">
        <v>0</v>
      </c>
      <c r="AW616" s="1">
        <v>1</v>
      </c>
      <c r="AX616" s="1">
        <v>0.53092592593020527</v>
      </c>
      <c r="AY616" s="1">
        <v>0.625</v>
      </c>
      <c r="AZ616" s="1" t="s">
        <v>5041</v>
      </c>
      <c r="BA616" s="1">
        <v>20</v>
      </c>
      <c r="BB616" s="1">
        <v>11</v>
      </c>
      <c r="BC616" s="1">
        <v>15</v>
      </c>
      <c r="BD616" s="1">
        <v>0.625</v>
      </c>
      <c r="BE616" s="1">
        <v>2</v>
      </c>
      <c r="BF616" s="1">
        <v>0.625</v>
      </c>
      <c r="BG616" s="1">
        <v>2</v>
      </c>
      <c r="BH616" s="1" t="s">
        <v>602</v>
      </c>
      <c r="BI616" s="1" t="b">
        <v>1</v>
      </c>
      <c r="BJ616" s="1" t="b">
        <v>1</v>
      </c>
      <c r="BK616" s="1">
        <v>0.64455459491000511</v>
      </c>
      <c r="BL616" s="1">
        <v>0.625</v>
      </c>
      <c r="BM616" s="1" t="s">
        <v>5042</v>
      </c>
      <c r="BN616" s="1"/>
      <c r="BO616" s="1" t="s">
        <v>5043</v>
      </c>
      <c r="BP616" s="1" t="s">
        <v>2302</v>
      </c>
    </row>
    <row r="617" spans="1:68" x14ac:dyDescent="0.25">
      <c r="A617" s="1">
        <v>18432</v>
      </c>
      <c r="B617" s="1">
        <v>52972403</v>
      </c>
      <c r="C617" s="1" t="s">
        <v>65</v>
      </c>
      <c r="D617" s="1" t="s">
        <v>80</v>
      </c>
      <c r="E617" s="1">
        <v>80761207</v>
      </c>
      <c r="F617" s="1" t="s">
        <v>173</v>
      </c>
      <c r="G617" s="1">
        <v>1199001</v>
      </c>
      <c r="H617" s="1" t="s">
        <v>110</v>
      </c>
      <c r="I617" s="1" t="s">
        <v>248</v>
      </c>
      <c r="J617" s="1" t="s">
        <v>249</v>
      </c>
      <c r="K617" s="2">
        <v>45412.431817129633</v>
      </c>
      <c r="L617" s="1" t="s">
        <v>516</v>
      </c>
      <c r="M617" s="1">
        <v>1</v>
      </c>
      <c r="N617" s="1" t="s">
        <v>70</v>
      </c>
      <c r="O617" s="1" t="s">
        <v>71</v>
      </c>
      <c r="P617" s="1" t="s">
        <v>177</v>
      </c>
      <c r="Q617" s="1" t="s">
        <v>73</v>
      </c>
      <c r="R617" s="1" t="s">
        <v>73</v>
      </c>
      <c r="S617" s="1">
        <v>0</v>
      </c>
      <c r="T617" s="1">
        <v>0</v>
      </c>
      <c r="U617" s="1">
        <v>0</v>
      </c>
      <c r="V617" s="1">
        <v>1300000</v>
      </c>
      <c r="W617" s="1">
        <v>512000</v>
      </c>
      <c r="X617" s="1" t="s">
        <v>73</v>
      </c>
      <c r="Y617" s="1" t="s">
        <v>211</v>
      </c>
      <c r="Z617" s="1" t="s">
        <v>5084</v>
      </c>
      <c r="AA617" s="1" t="s">
        <v>183</v>
      </c>
      <c r="AB617" s="1" t="s">
        <v>5044</v>
      </c>
      <c r="AC617" s="1"/>
      <c r="AD617" s="1"/>
      <c r="AE617" s="1" t="s">
        <v>65</v>
      </c>
      <c r="AF617" s="79">
        <v>45412</v>
      </c>
      <c r="AG617" s="1" t="s">
        <v>76</v>
      </c>
      <c r="AH617" s="79">
        <v>45412</v>
      </c>
      <c r="AI617" s="1"/>
      <c r="AJ617" s="79"/>
      <c r="AK617" s="1"/>
      <c r="AL617" s="79"/>
      <c r="AM617" s="1" t="s">
        <v>173</v>
      </c>
      <c r="AN617" s="79">
        <v>45414</v>
      </c>
      <c r="AO617" s="1" t="s">
        <v>5045</v>
      </c>
      <c r="AP617" s="1"/>
      <c r="AQ617" s="1" t="s">
        <v>93</v>
      </c>
      <c r="AR617" s="1">
        <v>1199001</v>
      </c>
      <c r="AS617" s="1" t="s">
        <v>5046</v>
      </c>
      <c r="AT617" s="1" t="s">
        <v>85</v>
      </c>
      <c r="AU617" s="1">
        <v>1</v>
      </c>
      <c r="AV617" s="1">
        <v>0</v>
      </c>
      <c r="AW617" s="1">
        <v>1</v>
      </c>
      <c r="AX617" s="1">
        <v>0.19915226852026535</v>
      </c>
      <c r="AY617" s="1">
        <v>1.0416666666666667</v>
      </c>
      <c r="AZ617" s="1" t="s">
        <v>258</v>
      </c>
      <c r="BA617" s="1">
        <v>10</v>
      </c>
      <c r="BB617" s="1">
        <v>11</v>
      </c>
      <c r="BC617" s="1">
        <v>1</v>
      </c>
      <c r="BD617" s="1">
        <v>4.1666666666666664E-2</v>
      </c>
      <c r="BE617" s="1">
        <v>2</v>
      </c>
      <c r="BF617" s="1">
        <v>1.0416666666666667</v>
      </c>
      <c r="BG617" s="1">
        <v>1</v>
      </c>
      <c r="BH617" s="1" t="s">
        <v>602</v>
      </c>
      <c r="BI617" s="1" t="b">
        <v>1</v>
      </c>
      <c r="BJ617" s="1" t="b">
        <v>1</v>
      </c>
      <c r="BK617" s="1">
        <v>2.0365073611174012</v>
      </c>
      <c r="BL617" s="1">
        <v>1.0416666666666667</v>
      </c>
      <c r="BM617" s="1" t="s">
        <v>519</v>
      </c>
      <c r="BN617" s="1"/>
      <c r="BO617" s="1" t="s">
        <v>5047</v>
      </c>
      <c r="BP617" s="1" t="s">
        <v>516</v>
      </c>
    </row>
    <row r="618" spans="1:68" x14ac:dyDescent="0.25">
      <c r="A618" s="1">
        <v>18433</v>
      </c>
      <c r="B618" s="1">
        <v>52972403</v>
      </c>
      <c r="C618" s="1" t="s">
        <v>65</v>
      </c>
      <c r="D618" s="1" t="s">
        <v>1291</v>
      </c>
      <c r="E618" s="1">
        <v>1023000173</v>
      </c>
      <c r="F618" s="1" t="s">
        <v>4859</v>
      </c>
      <c r="G618" s="1">
        <v>4343007</v>
      </c>
      <c r="H618" s="1" t="s">
        <v>67</v>
      </c>
      <c r="I618" s="1" t="s">
        <v>273</v>
      </c>
      <c r="J618" s="1" t="s">
        <v>274</v>
      </c>
      <c r="K618" s="2">
        <v>45412.462222222224</v>
      </c>
      <c r="L618" s="1" t="s">
        <v>82</v>
      </c>
      <c r="M618" s="1">
        <v>1</v>
      </c>
      <c r="N618" s="1" t="s">
        <v>70</v>
      </c>
      <c r="O618" s="1" t="s">
        <v>71</v>
      </c>
      <c r="P618" s="1" t="s">
        <v>88</v>
      </c>
      <c r="Q618" s="1" t="s">
        <v>73</v>
      </c>
      <c r="R618" s="1" t="s">
        <v>73</v>
      </c>
      <c r="S618" s="1">
        <v>0</v>
      </c>
      <c r="T618" s="1">
        <v>0</v>
      </c>
      <c r="U618" s="1">
        <v>0</v>
      </c>
      <c r="V618" s="1">
        <v>1390000</v>
      </c>
      <c r="W618" s="1">
        <v>0</v>
      </c>
      <c r="X618" s="1" t="s">
        <v>73</v>
      </c>
      <c r="Y618" s="1" t="s">
        <v>89</v>
      </c>
      <c r="Z618" s="1"/>
      <c r="AA618" s="1" t="s">
        <v>4869</v>
      </c>
      <c r="AB618" s="1" t="s">
        <v>4870</v>
      </c>
      <c r="AC618" s="1"/>
      <c r="AD618" s="1" t="s">
        <v>65</v>
      </c>
      <c r="AE618" s="1" t="s">
        <v>65</v>
      </c>
      <c r="AF618" s="79">
        <v>45412</v>
      </c>
      <c r="AG618" s="1"/>
      <c r="AH618" s="79"/>
      <c r="AI618" s="1"/>
      <c r="AJ618" s="79"/>
      <c r="AK618" s="1"/>
      <c r="AL618" s="79"/>
      <c r="AM618" s="1"/>
      <c r="AN618" s="79"/>
      <c r="AO618" s="1" t="s">
        <v>5048</v>
      </c>
      <c r="AP618" s="1"/>
      <c r="AQ618" s="1" t="s">
        <v>95</v>
      </c>
      <c r="AR618" s="1"/>
      <c r="AS618" s="1" t="s">
        <v>95</v>
      </c>
      <c r="AT618" s="1" t="s">
        <v>95</v>
      </c>
      <c r="AU618" s="1">
        <v>0</v>
      </c>
      <c r="AV618" s="1">
        <v>0</v>
      </c>
      <c r="AW618" s="1">
        <v>0</v>
      </c>
      <c r="AX618" s="1">
        <v>0</v>
      </c>
      <c r="AY618" s="1">
        <v>0.54166666666666663</v>
      </c>
      <c r="AZ618" s="1" t="s">
        <v>95</v>
      </c>
      <c r="BA618" s="1">
        <v>11</v>
      </c>
      <c r="BB618" s="1">
        <v>0</v>
      </c>
      <c r="BC618" s="1">
        <v>13</v>
      </c>
      <c r="BD618" s="1">
        <v>0.54166666666666663</v>
      </c>
      <c r="BE618" s="1">
        <v>-32415</v>
      </c>
      <c r="BF618" s="1">
        <v>0.54166666666666663</v>
      </c>
      <c r="BG618" s="1">
        <v>1</v>
      </c>
      <c r="BH618" s="1" t="s">
        <v>602</v>
      </c>
      <c r="BI618" s="1" t="b">
        <v>0</v>
      </c>
      <c r="BJ618" s="1" t="b">
        <v>0</v>
      </c>
      <c r="BK618" s="1">
        <v>-45412.462232141203</v>
      </c>
      <c r="BL618" s="1">
        <v>-32416.458333333332</v>
      </c>
      <c r="BM618" s="1" t="s">
        <v>284</v>
      </c>
      <c r="BN618" s="1"/>
      <c r="BO618" s="1" t="s">
        <v>5049</v>
      </c>
      <c r="BP618" s="1" t="s">
        <v>82</v>
      </c>
    </row>
    <row r="619" spans="1:68" x14ac:dyDescent="0.25">
      <c r="A619" s="1">
        <v>18434</v>
      </c>
      <c r="B619" s="1">
        <v>52972403</v>
      </c>
      <c r="C619" s="1" t="s">
        <v>65</v>
      </c>
      <c r="D619" s="1" t="s">
        <v>1291</v>
      </c>
      <c r="E619" s="1">
        <v>1023000173</v>
      </c>
      <c r="F619" s="1" t="s">
        <v>4859</v>
      </c>
      <c r="G619" s="1">
        <v>4343007</v>
      </c>
      <c r="H619" s="1" t="s">
        <v>67</v>
      </c>
      <c r="I619" s="1" t="s">
        <v>273</v>
      </c>
      <c r="J619" s="1" t="s">
        <v>274</v>
      </c>
      <c r="K619" s="2">
        <v>45412.462418981479</v>
      </c>
      <c r="L619" s="1" t="s">
        <v>82</v>
      </c>
      <c r="M619" s="1">
        <v>1</v>
      </c>
      <c r="N619" s="1" t="s">
        <v>70</v>
      </c>
      <c r="O619" s="1" t="s">
        <v>71</v>
      </c>
      <c r="P619" s="1" t="s">
        <v>88</v>
      </c>
      <c r="Q619" s="1" t="s">
        <v>73</v>
      </c>
      <c r="R619" s="1" t="s">
        <v>73</v>
      </c>
      <c r="S619" s="1">
        <v>0</v>
      </c>
      <c r="T619" s="1">
        <v>0</v>
      </c>
      <c r="U619" s="1">
        <v>0</v>
      </c>
      <c r="V619" s="1">
        <v>1390000</v>
      </c>
      <c r="W619" s="1">
        <v>0</v>
      </c>
      <c r="X619" s="1" t="s">
        <v>73</v>
      </c>
      <c r="Y619" s="1" t="s">
        <v>89</v>
      </c>
      <c r="Z619" s="1"/>
      <c r="AA619" s="1" t="s">
        <v>4869</v>
      </c>
      <c r="AB619" s="1" t="s">
        <v>4874</v>
      </c>
      <c r="AC619" s="1"/>
      <c r="AD619" s="1" t="s">
        <v>65</v>
      </c>
      <c r="AE619" s="1" t="s">
        <v>65</v>
      </c>
      <c r="AF619" s="79">
        <v>45412</v>
      </c>
      <c r="AG619" s="1"/>
      <c r="AH619" s="79"/>
      <c r="AI619" s="1"/>
      <c r="AJ619" s="79"/>
      <c r="AK619" s="1"/>
      <c r="AL619" s="79"/>
      <c r="AM619" s="1"/>
      <c r="AN619" s="79"/>
      <c r="AO619" s="1" t="s">
        <v>5050</v>
      </c>
      <c r="AP619" s="1"/>
      <c r="AQ619" s="1" t="s">
        <v>95</v>
      </c>
      <c r="AR619" s="1"/>
      <c r="AS619" s="1" t="s">
        <v>95</v>
      </c>
      <c r="AT619" s="1" t="s">
        <v>95</v>
      </c>
      <c r="AU619" s="1">
        <v>0</v>
      </c>
      <c r="AV619" s="1">
        <v>0</v>
      </c>
      <c r="AW619" s="1">
        <v>0</v>
      </c>
      <c r="AX619" s="1">
        <v>0</v>
      </c>
      <c r="AY619" s="1">
        <v>0.54166666666666663</v>
      </c>
      <c r="AZ619" s="1" t="s">
        <v>95</v>
      </c>
      <c r="BA619" s="1">
        <v>11</v>
      </c>
      <c r="BB619" s="1">
        <v>0</v>
      </c>
      <c r="BC619" s="1">
        <v>13</v>
      </c>
      <c r="BD619" s="1">
        <v>0.54166666666666663</v>
      </c>
      <c r="BE619" s="1">
        <v>-32415</v>
      </c>
      <c r="BF619" s="1">
        <v>0.54166666666666663</v>
      </c>
      <c r="BG619" s="1">
        <v>1</v>
      </c>
      <c r="BH619" s="1" t="s">
        <v>602</v>
      </c>
      <c r="BI619" s="1" t="b">
        <v>0</v>
      </c>
      <c r="BJ619" s="1" t="b">
        <v>0</v>
      </c>
      <c r="BK619" s="1">
        <v>-45412.462430520834</v>
      </c>
      <c r="BL619" s="1">
        <v>-32416.458333333332</v>
      </c>
      <c r="BM619" s="1" t="s">
        <v>284</v>
      </c>
      <c r="BN619" s="1"/>
      <c r="BO619" s="1" t="s">
        <v>5051</v>
      </c>
      <c r="BP619" s="1" t="s">
        <v>82</v>
      </c>
    </row>
    <row r="620" spans="1:68" x14ac:dyDescent="0.25">
      <c r="A620" s="1">
        <v>18435</v>
      </c>
      <c r="B620" s="1">
        <v>52972403</v>
      </c>
      <c r="C620" s="1" t="s">
        <v>65</v>
      </c>
      <c r="D620" s="1" t="s">
        <v>80</v>
      </c>
      <c r="E620" s="1">
        <v>1023000173</v>
      </c>
      <c r="F620" s="1" t="s">
        <v>4859</v>
      </c>
      <c r="G620" s="1">
        <v>4343007</v>
      </c>
      <c r="H620" s="1" t="s">
        <v>67</v>
      </c>
      <c r="I620" s="1" t="s">
        <v>273</v>
      </c>
      <c r="J620" s="1" t="s">
        <v>274</v>
      </c>
      <c r="K620" s="2">
        <v>45412.462500000001</v>
      </c>
      <c r="L620" s="1" t="s">
        <v>82</v>
      </c>
      <c r="M620" s="1">
        <v>1</v>
      </c>
      <c r="N620" s="1" t="s">
        <v>70</v>
      </c>
      <c r="O620" s="1" t="s">
        <v>71</v>
      </c>
      <c r="P620" s="1" t="s">
        <v>88</v>
      </c>
      <c r="Q620" s="1" t="s">
        <v>73</v>
      </c>
      <c r="R620" s="1" t="s">
        <v>73</v>
      </c>
      <c r="S620" s="1">
        <v>0</v>
      </c>
      <c r="T620" s="1">
        <v>0</v>
      </c>
      <c r="U620" s="1">
        <v>0</v>
      </c>
      <c r="V620" s="1">
        <v>1390000</v>
      </c>
      <c r="W620" s="1">
        <v>0</v>
      </c>
      <c r="X620" s="1" t="s">
        <v>73</v>
      </c>
      <c r="Y620" s="1" t="s">
        <v>89</v>
      </c>
      <c r="Z620" s="1" t="s">
        <v>5085</v>
      </c>
      <c r="AA620" s="1" t="s">
        <v>4869</v>
      </c>
      <c r="AB620" s="1" t="s">
        <v>4882</v>
      </c>
      <c r="AC620" s="1"/>
      <c r="AD620" s="1"/>
      <c r="AE620" s="1" t="s">
        <v>65</v>
      </c>
      <c r="AF620" s="79">
        <v>45412</v>
      </c>
      <c r="AG620" s="1" t="s">
        <v>76</v>
      </c>
      <c r="AH620" s="79">
        <v>45412</v>
      </c>
      <c r="AI620" s="1"/>
      <c r="AJ620" s="79"/>
      <c r="AK620" s="1"/>
      <c r="AL620" s="79"/>
      <c r="AM620" s="1" t="s">
        <v>4859</v>
      </c>
      <c r="AN620" s="79">
        <v>45414</v>
      </c>
      <c r="AO620" s="1" t="s">
        <v>5052</v>
      </c>
      <c r="AP620" s="1"/>
      <c r="AQ620" s="1" t="s">
        <v>93</v>
      </c>
      <c r="AR620" s="1">
        <v>4343007</v>
      </c>
      <c r="AS620" s="1" t="s">
        <v>4884</v>
      </c>
      <c r="AT620" s="1" t="s">
        <v>85</v>
      </c>
      <c r="AU620" s="1">
        <v>1</v>
      </c>
      <c r="AV620" s="1">
        <v>1</v>
      </c>
      <c r="AW620" s="1">
        <v>0</v>
      </c>
      <c r="AX620" s="1">
        <v>0.17016030092781875</v>
      </c>
      <c r="AY620" s="1">
        <v>1.0416666666666667</v>
      </c>
      <c r="AZ620" s="1" t="s">
        <v>4625</v>
      </c>
      <c r="BA620" s="1">
        <v>11</v>
      </c>
      <c r="BB620" s="1">
        <v>12</v>
      </c>
      <c r="BC620" s="1">
        <v>1</v>
      </c>
      <c r="BD620" s="1">
        <v>4.1666666666666664E-2</v>
      </c>
      <c r="BE620" s="1">
        <v>2</v>
      </c>
      <c r="BF620" s="1">
        <v>1.0416666666666667</v>
      </c>
      <c r="BG620" s="1">
        <v>1</v>
      </c>
      <c r="BH620" s="1" t="s">
        <v>602</v>
      </c>
      <c r="BI620" s="1" t="b">
        <v>1</v>
      </c>
      <c r="BJ620" s="1" t="b">
        <v>1</v>
      </c>
      <c r="BK620" s="1">
        <v>2.0519488773134071</v>
      </c>
      <c r="BL620" s="1">
        <v>1.0416666666666667</v>
      </c>
      <c r="BM620" s="1" t="s">
        <v>284</v>
      </c>
      <c r="BN620" s="1"/>
      <c r="BO620" s="1" t="s">
        <v>5053</v>
      </c>
      <c r="BP620" s="1" t="s">
        <v>82</v>
      </c>
    </row>
    <row r="621" spans="1:68" x14ac:dyDescent="0.25">
      <c r="A621" s="1">
        <v>18436</v>
      </c>
      <c r="B621" s="1">
        <v>52972403</v>
      </c>
      <c r="C621" s="1" t="s">
        <v>65</v>
      </c>
      <c r="D621" s="1" t="s">
        <v>80</v>
      </c>
      <c r="E621" s="1">
        <v>1023000173</v>
      </c>
      <c r="F621" s="1" t="s">
        <v>4859</v>
      </c>
      <c r="G621" s="1">
        <v>4343007</v>
      </c>
      <c r="H621" s="1" t="s">
        <v>67</v>
      </c>
      <c r="I621" s="1" t="s">
        <v>273</v>
      </c>
      <c r="J621" s="1" t="s">
        <v>274</v>
      </c>
      <c r="K621" s="2">
        <v>45412.465879629628</v>
      </c>
      <c r="L621" s="1" t="s">
        <v>82</v>
      </c>
      <c r="M621" s="1">
        <v>1</v>
      </c>
      <c r="N621" s="1" t="s">
        <v>70</v>
      </c>
      <c r="O621" s="1" t="s">
        <v>71</v>
      </c>
      <c r="P621" s="1" t="s">
        <v>88</v>
      </c>
      <c r="Q621" s="1" t="s">
        <v>73</v>
      </c>
      <c r="R621" s="1" t="s">
        <v>73</v>
      </c>
      <c r="S621" s="1">
        <v>0</v>
      </c>
      <c r="T621" s="1">
        <v>0</v>
      </c>
      <c r="U621" s="1">
        <v>0</v>
      </c>
      <c r="V621" s="1">
        <v>1390000</v>
      </c>
      <c r="W621" s="1">
        <v>0</v>
      </c>
      <c r="X621" s="1" t="s">
        <v>73</v>
      </c>
      <c r="Y621" s="1" t="s">
        <v>89</v>
      </c>
      <c r="Z621" s="1" t="s">
        <v>5086</v>
      </c>
      <c r="AA621" s="1" t="s">
        <v>4869</v>
      </c>
      <c r="AB621" s="1" t="s">
        <v>4870</v>
      </c>
      <c r="AC621" s="1"/>
      <c r="AD621" s="1"/>
      <c r="AE621" s="1" t="s">
        <v>65</v>
      </c>
      <c r="AF621" s="79">
        <v>45412</v>
      </c>
      <c r="AG621" s="1" t="s">
        <v>76</v>
      </c>
      <c r="AH621" s="79">
        <v>45412</v>
      </c>
      <c r="AI621" s="1"/>
      <c r="AJ621" s="79"/>
      <c r="AK621" s="1"/>
      <c r="AL621" s="79"/>
      <c r="AM621" s="1" t="s">
        <v>4859</v>
      </c>
      <c r="AN621" s="79">
        <v>45414</v>
      </c>
      <c r="AO621" s="1" t="s">
        <v>5048</v>
      </c>
      <c r="AP621" s="1"/>
      <c r="AQ621" s="1" t="s">
        <v>93</v>
      </c>
      <c r="AR621" s="1">
        <v>4343007</v>
      </c>
      <c r="AS621" s="1" t="s">
        <v>4872</v>
      </c>
      <c r="AT621" s="1" t="s">
        <v>85</v>
      </c>
      <c r="AU621" s="1">
        <v>1</v>
      </c>
      <c r="AV621" s="1">
        <v>1</v>
      </c>
      <c r="AW621" s="1">
        <v>0</v>
      </c>
      <c r="AX621" s="1">
        <v>0.2543919444506173</v>
      </c>
      <c r="AY621" s="1">
        <v>0.83333333333333337</v>
      </c>
      <c r="AZ621" s="1" t="s">
        <v>4625</v>
      </c>
      <c r="BA621" s="1">
        <v>11</v>
      </c>
      <c r="BB621" s="1">
        <v>7</v>
      </c>
      <c r="BC621" s="1">
        <v>20</v>
      </c>
      <c r="BD621" s="1">
        <v>0.83333333333333337</v>
      </c>
      <c r="BE621" s="1">
        <v>2</v>
      </c>
      <c r="BF621" s="1">
        <v>0.83333333333333337</v>
      </c>
      <c r="BG621" s="1">
        <v>1</v>
      </c>
      <c r="BH621" s="1" t="s">
        <v>602</v>
      </c>
      <c r="BI621" s="1" t="b">
        <v>1</v>
      </c>
      <c r="BJ621" s="1" t="b">
        <v>1</v>
      </c>
      <c r="BK621" s="1">
        <v>1.8491896643536165</v>
      </c>
      <c r="BL621" s="1">
        <v>0.83333333333333337</v>
      </c>
      <c r="BM621" s="1" t="s">
        <v>284</v>
      </c>
      <c r="BN621" s="1"/>
      <c r="BO621" s="1" t="s">
        <v>5054</v>
      </c>
      <c r="BP621" s="1" t="s">
        <v>82</v>
      </c>
    </row>
    <row r="622" spans="1:68" x14ac:dyDescent="0.25">
      <c r="A622" s="1">
        <v>18437</v>
      </c>
      <c r="B622" s="1">
        <v>52972403</v>
      </c>
      <c r="C622" s="1" t="s">
        <v>65</v>
      </c>
      <c r="D622" s="1" t="s">
        <v>80</v>
      </c>
      <c r="E622" s="1">
        <v>1023000173</v>
      </c>
      <c r="F622" s="1" t="s">
        <v>4859</v>
      </c>
      <c r="G622" s="1">
        <v>4343007</v>
      </c>
      <c r="H622" s="1" t="s">
        <v>67</v>
      </c>
      <c r="I622" s="1" t="s">
        <v>273</v>
      </c>
      <c r="J622" s="1" t="s">
        <v>274</v>
      </c>
      <c r="K622" s="2">
        <v>45412.465960648151</v>
      </c>
      <c r="L622" s="1" t="s">
        <v>82</v>
      </c>
      <c r="M622" s="1">
        <v>1</v>
      </c>
      <c r="N622" s="1" t="s">
        <v>70</v>
      </c>
      <c r="O622" s="1" t="s">
        <v>71</v>
      </c>
      <c r="P622" s="1" t="s">
        <v>88</v>
      </c>
      <c r="Q622" s="1" t="s">
        <v>73</v>
      </c>
      <c r="R622" s="1" t="s">
        <v>73</v>
      </c>
      <c r="S622" s="1">
        <v>0</v>
      </c>
      <c r="T622" s="1">
        <v>0</v>
      </c>
      <c r="U622" s="1">
        <v>0</v>
      </c>
      <c r="V622" s="1">
        <v>1390000</v>
      </c>
      <c r="W622" s="1">
        <v>0</v>
      </c>
      <c r="X622" s="1" t="s">
        <v>73</v>
      </c>
      <c r="Y622" s="1" t="s">
        <v>89</v>
      </c>
      <c r="Z622" s="1" t="s">
        <v>5087</v>
      </c>
      <c r="AA622" s="1" t="s">
        <v>4869</v>
      </c>
      <c r="AB622" s="1" t="s">
        <v>4874</v>
      </c>
      <c r="AC622" s="1"/>
      <c r="AD622" s="1"/>
      <c r="AE622" s="1" t="s">
        <v>65</v>
      </c>
      <c r="AF622" s="79">
        <v>45412</v>
      </c>
      <c r="AG622" s="1" t="s">
        <v>76</v>
      </c>
      <c r="AH622" s="79">
        <v>45412</v>
      </c>
      <c r="AI622" s="1"/>
      <c r="AJ622" s="79"/>
      <c r="AK622" s="1"/>
      <c r="AL622" s="79"/>
      <c r="AM622" s="1" t="s">
        <v>4859</v>
      </c>
      <c r="AN622" s="79">
        <v>45414</v>
      </c>
      <c r="AO622" s="1" t="s">
        <v>5050</v>
      </c>
      <c r="AP622" s="1"/>
      <c r="AQ622" s="1" t="s">
        <v>93</v>
      </c>
      <c r="AR622" s="1">
        <v>4343007</v>
      </c>
      <c r="AS622" s="1" t="s">
        <v>4876</v>
      </c>
      <c r="AT622" s="1" t="s">
        <v>85</v>
      </c>
      <c r="AU622" s="1">
        <v>1</v>
      </c>
      <c r="AV622" s="1">
        <v>0</v>
      </c>
      <c r="AW622" s="1">
        <v>1</v>
      </c>
      <c r="AX622" s="1">
        <v>0.25511678240582114</v>
      </c>
      <c r="AY622" s="1">
        <v>0.83333333333333337</v>
      </c>
      <c r="AZ622" s="1" t="s">
        <v>4625</v>
      </c>
      <c r="BA622" s="1">
        <v>11</v>
      </c>
      <c r="BB622" s="1">
        <v>7</v>
      </c>
      <c r="BC622" s="1">
        <v>20</v>
      </c>
      <c r="BD622" s="1">
        <v>0.83333333333333337</v>
      </c>
      <c r="BE622" s="1">
        <v>2</v>
      </c>
      <c r="BF622" s="1">
        <v>0.83333333333333337</v>
      </c>
      <c r="BG622" s="1">
        <v>1</v>
      </c>
      <c r="BH622" s="1" t="s">
        <v>602</v>
      </c>
      <c r="BI622" s="1" t="b">
        <v>1</v>
      </c>
      <c r="BJ622" s="1" t="b">
        <v>1</v>
      </c>
      <c r="BK622" s="1">
        <v>1.8486679398120032</v>
      </c>
      <c r="BL622" s="1">
        <v>0.83333333333333337</v>
      </c>
      <c r="BM622" s="1" t="s">
        <v>284</v>
      </c>
      <c r="BN622" s="1"/>
      <c r="BO622" s="1" t="s">
        <v>5055</v>
      </c>
      <c r="BP622" s="1" t="s">
        <v>82</v>
      </c>
    </row>
    <row r="623" spans="1:68" x14ac:dyDescent="0.25">
      <c r="A623" s="1">
        <v>18438</v>
      </c>
      <c r="B623" s="1">
        <v>52972403</v>
      </c>
      <c r="C623" s="1" t="s">
        <v>65</v>
      </c>
      <c r="D623" s="1" t="s">
        <v>1291</v>
      </c>
      <c r="E623" s="1">
        <v>51949366</v>
      </c>
      <c r="F623" s="1" t="s">
        <v>3374</v>
      </c>
      <c r="G623" s="1">
        <v>1060001</v>
      </c>
      <c r="H623" s="1" t="s">
        <v>110</v>
      </c>
      <c r="I623" s="1" t="s">
        <v>133</v>
      </c>
      <c r="J623" s="1" t="s">
        <v>134</v>
      </c>
      <c r="K623" s="2">
        <v>45412.580034722225</v>
      </c>
      <c r="L623" s="1" t="s">
        <v>135</v>
      </c>
      <c r="M623" s="1">
        <v>10</v>
      </c>
      <c r="N623" s="1" t="s">
        <v>70</v>
      </c>
      <c r="O623" s="1" t="s">
        <v>71</v>
      </c>
      <c r="P623" s="1" t="s">
        <v>72</v>
      </c>
      <c r="Q623" s="1" t="s">
        <v>73</v>
      </c>
      <c r="R623" s="1" t="s">
        <v>73</v>
      </c>
      <c r="S623" s="1">
        <v>0</v>
      </c>
      <c r="T623" s="1">
        <v>518100</v>
      </c>
      <c r="U623" s="1">
        <v>0</v>
      </c>
      <c r="V623" s="1">
        <v>2600200</v>
      </c>
      <c r="W623" s="1">
        <v>0</v>
      </c>
      <c r="X623" s="1" t="s">
        <v>73</v>
      </c>
      <c r="Y623" s="1" t="s">
        <v>74</v>
      </c>
      <c r="Z623" s="1" t="s">
        <v>5012</v>
      </c>
      <c r="AA623" s="1" t="s">
        <v>2023</v>
      </c>
      <c r="AB623" s="1" t="s">
        <v>75</v>
      </c>
      <c r="AC623" s="1"/>
      <c r="AD623" s="1" t="s">
        <v>76</v>
      </c>
      <c r="AE623" s="1" t="s">
        <v>65</v>
      </c>
      <c r="AF623" s="79">
        <v>45412</v>
      </c>
      <c r="AG623" s="1"/>
      <c r="AH623" s="79"/>
      <c r="AI623" s="1"/>
      <c r="AJ623" s="79"/>
      <c r="AK623" s="1"/>
      <c r="AL623" s="79"/>
      <c r="AM623" s="1"/>
      <c r="AN623" s="79"/>
      <c r="AO623" s="1" t="s">
        <v>5056</v>
      </c>
      <c r="AP623" s="1"/>
      <c r="AQ623" s="1" t="s">
        <v>74</v>
      </c>
      <c r="AR623" s="1">
        <v>1060001</v>
      </c>
      <c r="AS623" s="1" t="s">
        <v>1014</v>
      </c>
      <c r="AT623" s="1" t="s">
        <v>1812</v>
      </c>
      <c r="AU623" s="1">
        <v>10</v>
      </c>
      <c r="AV623" s="1">
        <v>0</v>
      </c>
      <c r="AW623" s="1">
        <v>10</v>
      </c>
      <c r="AX623" s="1">
        <v>0</v>
      </c>
      <c r="AY623" s="1">
        <v>0.45833333333333331</v>
      </c>
      <c r="AZ623" s="1" t="s">
        <v>921</v>
      </c>
      <c r="BA623" s="1">
        <v>13</v>
      </c>
      <c r="BB623" s="1">
        <v>0</v>
      </c>
      <c r="BC623" s="1">
        <v>11</v>
      </c>
      <c r="BD623" s="1">
        <v>0.45833333333333331</v>
      </c>
      <c r="BE623" s="1">
        <v>-32415</v>
      </c>
      <c r="BF623" s="1">
        <v>0.45833333333333331</v>
      </c>
      <c r="BG623" s="1">
        <v>1</v>
      </c>
      <c r="BH623" s="1" t="s">
        <v>602</v>
      </c>
      <c r="BI623" s="1" t="b">
        <v>1</v>
      </c>
      <c r="BJ623" s="1" t="b">
        <v>1</v>
      </c>
      <c r="BK623" s="1">
        <v>-45412.580039432869</v>
      </c>
      <c r="BL623" s="1">
        <v>-32416.541666666668</v>
      </c>
      <c r="BM623" s="1" t="s">
        <v>138</v>
      </c>
      <c r="BN623" s="1"/>
      <c r="BO623" s="1" t="s">
        <v>5057</v>
      </c>
      <c r="BP623" s="1" t="s">
        <v>135</v>
      </c>
    </row>
    <row r="624" spans="1:68" x14ac:dyDescent="0.25">
      <c r="A624" s="1">
        <v>18439</v>
      </c>
      <c r="B624" s="1">
        <v>52972403</v>
      </c>
      <c r="C624" s="1" t="s">
        <v>65</v>
      </c>
      <c r="D624" s="1" t="s">
        <v>80</v>
      </c>
      <c r="E624" s="1">
        <v>52272753</v>
      </c>
      <c r="F624" s="1" t="s">
        <v>149</v>
      </c>
      <c r="G624" s="1">
        <v>1060001</v>
      </c>
      <c r="H624" s="1" t="s">
        <v>110</v>
      </c>
      <c r="I624" s="1" t="s">
        <v>133</v>
      </c>
      <c r="J624" s="1" t="s">
        <v>134</v>
      </c>
      <c r="K624" s="2">
        <v>45412.580196759256</v>
      </c>
      <c r="L624" s="1" t="s">
        <v>366</v>
      </c>
      <c r="M624" s="1">
        <v>1</v>
      </c>
      <c r="N624" s="1" t="s">
        <v>70</v>
      </c>
      <c r="O624" s="1" t="s">
        <v>71</v>
      </c>
      <c r="P624" s="1" t="s">
        <v>72</v>
      </c>
      <c r="Q624" s="1" t="s">
        <v>73</v>
      </c>
      <c r="R624" s="1" t="s">
        <v>73</v>
      </c>
      <c r="S624" s="1">
        <v>0</v>
      </c>
      <c r="T624" s="1">
        <v>803700</v>
      </c>
      <c r="U624" s="1">
        <v>0</v>
      </c>
      <c r="V624" s="1">
        <v>1966500</v>
      </c>
      <c r="W624" s="1">
        <v>0</v>
      </c>
      <c r="X624" s="1" t="s">
        <v>73</v>
      </c>
      <c r="Y624" s="1" t="s">
        <v>74</v>
      </c>
      <c r="Z624" s="1" t="s">
        <v>5088</v>
      </c>
      <c r="AA624" s="1" t="s">
        <v>2023</v>
      </c>
      <c r="AB624" s="1" t="s">
        <v>75</v>
      </c>
      <c r="AC624" s="1"/>
      <c r="AD624" s="1"/>
      <c r="AE624" s="1" t="s">
        <v>65</v>
      </c>
      <c r="AF624" s="79">
        <v>45412</v>
      </c>
      <c r="AG624" s="1" t="s">
        <v>76</v>
      </c>
      <c r="AH624" s="79">
        <v>45412</v>
      </c>
      <c r="AI624" s="1" t="s">
        <v>3374</v>
      </c>
      <c r="AJ624" s="79">
        <v>45414</v>
      </c>
      <c r="AK624" s="1"/>
      <c r="AL624" s="79"/>
      <c r="AM624" s="1" t="s">
        <v>149</v>
      </c>
      <c r="AN624" s="79">
        <v>45414</v>
      </c>
      <c r="AO624" s="1" t="s">
        <v>5058</v>
      </c>
      <c r="AP624" s="1"/>
      <c r="AQ624" s="1" t="s">
        <v>74</v>
      </c>
      <c r="AR624" s="1">
        <v>1060001</v>
      </c>
      <c r="AS624" s="1" t="s">
        <v>1014</v>
      </c>
      <c r="AT624" s="1" t="s">
        <v>85</v>
      </c>
      <c r="AU624" s="1">
        <v>1</v>
      </c>
      <c r="AV624" s="1">
        <v>0</v>
      </c>
      <c r="AW624" s="1">
        <v>1</v>
      </c>
      <c r="AX624" s="1">
        <v>0.14399196759768529</v>
      </c>
      <c r="AY624" s="1">
        <v>0.91666666666666663</v>
      </c>
      <c r="AZ624" s="1" t="s">
        <v>921</v>
      </c>
      <c r="BA624" s="1">
        <v>13</v>
      </c>
      <c r="BB624" s="1">
        <v>11</v>
      </c>
      <c r="BC624" s="1">
        <v>22</v>
      </c>
      <c r="BD624" s="1">
        <v>0.91666666666666663</v>
      </c>
      <c r="BE624" s="1">
        <v>2</v>
      </c>
      <c r="BF624" s="1">
        <v>0.91666666666666663</v>
      </c>
      <c r="BG624" s="1">
        <v>1</v>
      </c>
      <c r="BH624" s="1" t="s">
        <v>602</v>
      </c>
      <c r="BI624" s="1" t="b">
        <v>1</v>
      </c>
      <c r="BJ624" s="1" t="b">
        <v>1</v>
      </c>
      <c r="BK624" s="1">
        <v>1.8986479861123371</v>
      </c>
      <c r="BL624" s="1">
        <v>0.91666666666666663</v>
      </c>
      <c r="BM624" s="1" t="s">
        <v>369</v>
      </c>
      <c r="BN624" s="1"/>
      <c r="BO624" s="1" t="s">
        <v>5059</v>
      </c>
      <c r="BP624" s="1" t="s">
        <v>366</v>
      </c>
    </row>
    <row r="625" spans="1:68" x14ac:dyDescent="0.25">
      <c r="A625" s="1">
        <v>18440</v>
      </c>
      <c r="B625" s="1">
        <v>52972403</v>
      </c>
      <c r="C625" s="1" t="s">
        <v>65</v>
      </c>
      <c r="D625" s="1" t="s">
        <v>80</v>
      </c>
      <c r="E625" s="1">
        <v>52272753</v>
      </c>
      <c r="F625" s="1" t="s">
        <v>149</v>
      </c>
      <c r="G625" s="1">
        <v>1060001</v>
      </c>
      <c r="H625" s="1" t="s">
        <v>110</v>
      </c>
      <c r="I625" s="1" t="s">
        <v>133</v>
      </c>
      <c r="J625" s="1" t="s">
        <v>134</v>
      </c>
      <c r="K625" s="2">
        <v>45412.580428240741</v>
      </c>
      <c r="L625" s="1" t="s">
        <v>917</v>
      </c>
      <c r="M625" s="1">
        <v>2</v>
      </c>
      <c r="N625" s="1" t="s">
        <v>70</v>
      </c>
      <c r="O625" s="1" t="s">
        <v>71</v>
      </c>
      <c r="P625" s="1" t="s">
        <v>72</v>
      </c>
      <c r="Q625" s="1" t="s">
        <v>73</v>
      </c>
      <c r="R625" s="1" t="s">
        <v>73</v>
      </c>
      <c r="S625" s="1">
        <v>0</v>
      </c>
      <c r="T625" s="1">
        <v>803700</v>
      </c>
      <c r="U625" s="1">
        <v>0</v>
      </c>
      <c r="V625" s="1">
        <v>1968000</v>
      </c>
      <c r="W625" s="1">
        <v>0</v>
      </c>
      <c r="X625" s="1" t="s">
        <v>73</v>
      </c>
      <c r="Y625" s="1" t="s">
        <v>74</v>
      </c>
      <c r="Z625" s="1" t="s">
        <v>5089</v>
      </c>
      <c r="AA625" s="1" t="s">
        <v>2023</v>
      </c>
      <c r="AB625" s="1" t="s">
        <v>75</v>
      </c>
      <c r="AC625" s="1"/>
      <c r="AD625" s="1"/>
      <c r="AE625" s="1" t="s">
        <v>65</v>
      </c>
      <c r="AF625" s="79">
        <v>45412</v>
      </c>
      <c r="AG625" s="1" t="s">
        <v>76</v>
      </c>
      <c r="AH625" s="79">
        <v>45412</v>
      </c>
      <c r="AI625" s="1" t="s">
        <v>3374</v>
      </c>
      <c r="AJ625" s="79">
        <v>45414</v>
      </c>
      <c r="AK625" s="1"/>
      <c r="AL625" s="79"/>
      <c r="AM625" s="1" t="s">
        <v>149</v>
      </c>
      <c r="AN625" s="79">
        <v>45414</v>
      </c>
      <c r="AO625" s="1" t="s">
        <v>5060</v>
      </c>
      <c r="AP625" s="1"/>
      <c r="AQ625" s="1" t="s">
        <v>74</v>
      </c>
      <c r="AR625" s="1">
        <v>1060001</v>
      </c>
      <c r="AS625" s="1" t="s">
        <v>1014</v>
      </c>
      <c r="AT625" s="1" t="s">
        <v>85</v>
      </c>
      <c r="AU625" s="1">
        <v>2</v>
      </c>
      <c r="AV625" s="1">
        <v>0</v>
      </c>
      <c r="AW625" s="1">
        <v>2</v>
      </c>
      <c r="AX625" s="1">
        <v>0.14518796296761138</v>
      </c>
      <c r="AY625" s="1">
        <v>1.25</v>
      </c>
      <c r="AZ625" s="1" t="s">
        <v>921</v>
      </c>
      <c r="BA625" s="1">
        <v>13</v>
      </c>
      <c r="BB625" s="1">
        <v>19</v>
      </c>
      <c r="BC625" s="1">
        <v>6</v>
      </c>
      <c r="BD625" s="1">
        <v>0.25</v>
      </c>
      <c r="BE625" s="1">
        <v>2</v>
      </c>
      <c r="BF625" s="1">
        <v>1.25</v>
      </c>
      <c r="BG625" s="1">
        <v>1</v>
      </c>
      <c r="BH625" s="1" t="s">
        <v>602</v>
      </c>
      <c r="BI625" s="1" t="b">
        <v>1</v>
      </c>
      <c r="BJ625" s="1" t="b">
        <v>1</v>
      </c>
      <c r="BK625" s="1">
        <v>2.2122388425923418</v>
      </c>
      <c r="BL625" s="1">
        <v>1.25</v>
      </c>
      <c r="BM625" s="1" t="s">
        <v>4850</v>
      </c>
      <c r="BN625" s="1"/>
      <c r="BO625" s="1" t="s">
        <v>5061</v>
      </c>
      <c r="BP625" s="1" t="s">
        <v>917</v>
      </c>
    </row>
    <row r="626" spans="1:68" x14ac:dyDescent="0.25">
      <c r="A626" s="1">
        <v>18441</v>
      </c>
      <c r="B626" s="1">
        <v>52972403</v>
      </c>
      <c r="C626" s="1" t="s">
        <v>65</v>
      </c>
      <c r="D626" s="1" t="s">
        <v>503</v>
      </c>
      <c r="E626" s="1">
        <v>51949366</v>
      </c>
      <c r="F626" s="1" t="s">
        <v>3374</v>
      </c>
      <c r="G626" s="1">
        <v>1060001</v>
      </c>
      <c r="H626" s="1" t="s">
        <v>110</v>
      </c>
      <c r="I626" s="1" t="s">
        <v>133</v>
      </c>
      <c r="J626" s="1" t="s">
        <v>134</v>
      </c>
      <c r="K626" s="2">
        <v>45413.465196759258</v>
      </c>
      <c r="L626" s="1" t="s">
        <v>917</v>
      </c>
      <c r="M626" s="1">
        <v>2</v>
      </c>
      <c r="N626" s="1" t="s">
        <v>70</v>
      </c>
      <c r="O626" s="1" t="s">
        <v>71</v>
      </c>
      <c r="P626" s="1" t="s">
        <v>72</v>
      </c>
      <c r="Q626" s="1" t="s">
        <v>73</v>
      </c>
      <c r="R626" s="1" t="s">
        <v>73</v>
      </c>
      <c r="S626" s="1">
        <v>0</v>
      </c>
      <c r="T626" s="1">
        <v>803700</v>
      </c>
      <c r="U626" s="1">
        <v>0</v>
      </c>
      <c r="V626" s="1">
        <v>1968000</v>
      </c>
      <c r="W626" s="1">
        <v>0</v>
      </c>
      <c r="X626" s="1" t="s">
        <v>73</v>
      </c>
      <c r="Y626" s="1" t="s">
        <v>74</v>
      </c>
      <c r="Z626" s="1" t="s">
        <v>5062</v>
      </c>
      <c r="AA626" s="1" t="s">
        <v>5063</v>
      </c>
      <c r="AB626" s="1" t="s">
        <v>75</v>
      </c>
      <c r="AC626" s="1"/>
      <c r="AD626" s="1"/>
      <c r="AE626" s="1" t="s">
        <v>65</v>
      </c>
      <c r="AF626" s="79">
        <v>45413</v>
      </c>
      <c r="AG626" s="1"/>
      <c r="AH626" s="79"/>
      <c r="AI626" s="1"/>
      <c r="AJ626" s="79"/>
      <c r="AK626" s="1"/>
      <c r="AL626" s="79"/>
      <c r="AM626" s="1"/>
      <c r="AN626" s="79"/>
      <c r="AO626" s="1" t="s">
        <v>5064</v>
      </c>
      <c r="AP626" s="1"/>
      <c r="AQ626" s="1" t="s">
        <v>74</v>
      </c>
      <c r="AR626" s="1">
        <v>1060001</v>
      </c>
      <c r="AS626" s="1" t="s">
        <v>1014</v>
      </c>
      <c r="AT626" s="1" t="s">
        <v>85</v>
      </c>
      <c r="AU626" s="1">
        <v>2</v>
      </c>
      <c r="AV626" s="1">
        <v>0</v>
      </c>
      <c r="AW626" s="1">
        <v>2</v>
      </c>
      <c r="AX626" s="1">
        <v>0</v>
      </c>
      <c r="AY626" s="1">
        <v>0.54166666666666663</v>
      </c>
      <c r="AZ626" s="1" t="s">
        <v>921</v>
      </c>
      <c r="BA626" s="1">
        <v>11</v>
      </c>
      <c r="BB626" s="1">
        <v>0</v>
      </c>
      <c r="BC626" s="1">
        <v>13</v>
      </c>
      <c r="BD626" s="1">
        <v>0.54166666666666663</v>
      </c>
      <c r="BE626" s="1">
        <v>-32415</v>
      </c>
      <c r="BF626" s="1">
        <v>0.54166666666666663</v>
      </c>
      <c r="BG626" s="1">
        <v>0</v>
      </c>
      <c r="BH626" s="1" t="s">
        <v>602</v>
      </c>
      <c r="BI626" s="1" t="b">
        <v>1</v>
      </c>
      <c r="BJ626" s="1" t="b">
        <v>1</v>
      </c>
      <c r="BK626" s="1">
        <v>-45413.465202349536</v>
      </c>
      <c r="BL626" s="1">
        <v>-32416.458333333332</v>
      </c>
      <c r="BM626" s="1" t="s">
        <v>4850</v>
      </c>
      <c r="BN626" s="1"/>
      <c r="BO626" s="1" t="s">
        <v>5065</v>
      </c>
      <c r="BP626" s="1" t="s">
        <v>917</v>
      </c>
    </row>
    <row r="627" spans="1:68" x14ac:dyDescent="0.25">
      <c r="A627" s="1">
        <v>18442</v>
      </c>
      <c r="B627" s="1">
        <v>52972403</v>
      </c>
      <c r="C627" s="1" t="s">
        <v>65</v>
      </c>
      <c r="D627" s="1" t="s">
        <v>80</v>
      </c>
      <c r="E627" s="1">
        <v>52272753</v>
      </c>
      <c r="F627" s="1" t="s">
        <v>149</v>
      </c>
      <c r="G627" s="1">
        <v>1060001</v>
      </c>
      <c r="H627" s="1" t="s">
        <v>110</v>
      </c>
      <c r="I627" s="1" t="s">
        <v>133</v>
      </c>
      <c r="J627" s="1" t="s">
        <v>134</v>
      </c>
      <c r="K627" s="2">
        <v>45413.537534722222</v>
      </c>
      <c r="L627" s="1" t="s">
        <v>135</v>
      </c>
      <c r="M627" s="1">
        <v>10</v>
      </c>
      <c r="N627" s="1" t="s">
        <v>70</v>
      </c>
      <c r="O627" s="1" t="s">
        <v>71</v>
      </c>
      <c r="P627" s="1" t="s">
        <v>72</v>
      </c>
      <c r="Q627" s="1" t="s">
        <v>73</v>
      </c>
      <c r="R627" s="1" t="s">
        <v>73</v>
      </c>
      <c r="S627" s="1">
        <v>0</v>
      </c>
      <c r="T627" s="1">
        <v>518100</v>
      </c>
      <c r="U627" s="1">
        <v>0</v>
      </c>
      <c r="V627" s="1">
        <v>2600200</v>
      </c>
      <c r="W627" s="1">
        <v>0</v>
      </c>
      <c r="X627" s="1" t="s">
        <v>73</v>
      </c>
      <c r="Y627" s="1" t="s">
        <v>74</v>
      </c>
      <c r="Z627" s="1" t="s">
        <v>5090</v>
      </c>
      <c r="AA627" s="1" t="s">
        <v>2023</v>
      </c>
      <c r="AB627" s="1" t="s">
        <v>75</v>
      </c>
      <c r="AC627" s="1"/>
      <c r="AD627" s="1"/>
      <c r="AE627" s="1" t="s">
        <v>65</v>
      </c>
      <c r="AF627" s="79">
        <v>45413</v>
      </c>
      <c r="AG627" s="1" t="s">
        <v>76</v>
      </c>
      <c r="AH627" s="79">
        <v>45414</v>
      </c>
      <c r="AI627" s="1" t="s">
        <v>3374</v>
      </c>
      <c r="AJ627" s="79">
        <v>45414</v>
      </c>
      <c r="AK627" s="1"/>
      <c r="AL627" s="79"/>
      <c r="AM627" s="1" t="s">
        <v>149</v>
      </c>
      <c r="AN627" s="79">
        <v>45414</v>
      </c>
      <c r="AO627" s="1" t="s">
        <v>5056</v>
      </c>
      <c r="AP627" s="1"/>
      <c r="AQ627" s="1" t="s">
        <v>74</v>
      </c>
      <c r="AR627" s="1">
        <v>1060001</v>
      </c>
      <c r="AS627" s="1" t="s">
        <v>1014</v>
      </c>
      <c r="AT627" s="1" t="s">
        <v>85</v>
      </c>
      <c r="AU627" s="1">
        <v>10</v>
      </c>
      <c r="AV627" s="1">
        <v>0</v>
      </c>
      <c r="AW627" s="1">
        <v>10</v>
      </c>
      <c r="AX627" s="1">
        <v>0.87103978009690763</v>
      </c>
      <c r="AY627" s="1">
        <v>0.95833333333333337</v>
      </c>
      <c r="AZ627" s="1" t="s">
        <v>921</v>
      </c>
      <c r="BA627" s="1">
        <v>12</v>
      </c>
      <c r="BB627" s="1">
        <v>11</v>
      </c>
      <c r="BC627" s="1">
        <v>23</v>
      </c>
      <c r="BD627" s="1">
        <v>0.95833333333333337</v>
      </c>
      <c r="BE627" s="1">
        <v>1</v>
      </c>
      <c r="BF627" s="1">
        <v>0.95833333333333337</v>
      </c>
      <c r="BG627" s="1">
        <v>0</v>
      </c>
      <c r="BH627" s="1" t="s">
        <v>602</v>
      </c>
      <c r="BI627" s="1" t="b">
        <v>1</v>
      </c>
      <c r="BJ627" s="1" t="b">
        <v>1</v>
      </c>
      <c r="BK627" s="1">
        <v>0.94060366898338543</v>
      </c>
      <c r="BL627" s="1">
        <v>-4.166666666666663E-2</v>
      </c>
      <c r="BM627" s="1" t="s">
        <v>138</v>
      </c>
      <c r="BN627" s="1"/>
      <c r="BO627" s="1" t="s">
        <v>5066</v>
      </c>
      <c r="BP627" s="1" t="s">
        <v>135</v>
      </c>
    </row>
    <row r="628" spans="1:68" x14ac:dyDescent="0.25">
      <c r="A628" s="1">
        <v>18443</v>
      </c>
      <c r="B628" s="1">
        <v>52972403</v>
      </c>
      <c r="C628" s="1" t="s">
        <v>65</v>
      </c>
      <c r="D628" s="1" t="s">
        <v>80</v>
      </c>
      <c r="E628" s="1">
        <v>80761207</v>
      </c>
      <c r="F628" s="1" t="s">
        <v>173</v>
      </c>
      <c r="G628" s="1">
        <v>1199001</v>
      </c>
      <c r="H628" s="1" t="s">
        <v>110</v>
      </c>
      <c r="I628" s="1" t="s">
        <v>248</v>
      </c>
      <c r="J628" s="1" t="s">
        <v>249</v>
      </c>
      <c r="K628" s="2">
        <v>45413.751979166664</v>
      </c>
      <c r="L628" s="1" t="s">
        <v>693</v>
      </c>
      <c r="M628" s="1">
        <v>1</v>
      </c>
      <c r="N628" s="1" t="s">
        <v>70</v>
      </c>
      <c r="O628" s="1" t="s">
        <v>71</v>
      </c>
      <c r="P628" s="1" t="s">
        <v>177</v>
      </c>
      <c r="Q628" s="1" t="s">
        <v>73</v>
      </c>
      <c r="R628" s="1" t="s">
        <v>73</v>
      </c>
      <c r="S628" s="1">
        <v>0</v>
      </c>
      <c r="T628" s="1">
        <v>0</v>
      </c>
      <c r="U628" s="1">
        <v>0</v>
      </c>
      <c r="V628" s="1">
        <v>1300000</v>
      </c>
      <c r="W628" s="1">
        <v>0</v>
      </c>
      <c r="X628" s="1" t="s">
        <v>73</v>
      </c>
      <c r="Y628" s="1" t="s">
        <v>89</v>
      </c>
      <c r="Z628" s="1" t="s">
        <v>5091</v>
      </c>
      <c r="AA628" s="1"/>
      <c r="AB628" s="1" t="s">
        <v>5067</v>
      </c>
      <c r="AC628" s="1"/>
      <c r="AD628" s="1"/>
      <c r="AE628" s="1" t="s">
        <v>65</v>
      </c>
      <c r="AF628" s="79">
        <v>45413</v>
      </c>
      <c r="AG628" s="1" t="s">
        <v>76</v>
      </c>
      <c r="AH628" s="79">
        <v>45414</v>
      </c>
      <c r="AI628" s="1"/>
      <c r="AJ628" s="79"/>
      <c r="AK628" s="1"/>
      <c r="AL628" s="79"/>
      <c r="AM628" s="1" t="s">
        <v>173</v>
      </c>
      <c r="AN628" s="79">
        <v>45414</v>
      </c>
      <c r="AO628" s="1" t="s">
        <v>5068</v>
      </c>
      <c r="AP628" s="1"/>
      <c r="AQ628" s="1" t="s">
        <v>93</v>
      </c>
      <c r="AR628" s="1">
        <v>1199001</v>
      </c>
      <c r="AS628" s="1" t="s">
        <v>5069</v>
      </c>
      <c r="AT628" s="1" t="s">
        <v>85</v>
      </c>
      <c r="AU628" s="1">
        <v>1</v>
      </c>
      <c r="AV628" s="1">
        <v>0</v>
      </c>
      <c r="AW628" s="1">
        <v>1</v>
      </c>
      <c r="AX628" s="1">
        <v>0.6588559837982757</v>
      </c>
      <c r="AY628" s="1">
        <v>0.70833333333333337</v>
      </c>
      <c r="AZ628" s="1" t="s">
        <v>258</v>
      </c>
      <c r="BA628" s="1">
        <v>18</v>
      </c>
      <c r="BB628" s="1">
        <v>11</v>
      </c>
      <c r="BC628" s="1">
        <v>17</v>
      </c>
      <c r="BD628" s="1">
        <v>0.70833333333333337</v>
      </c>
      <c r="BE628" s="1">
        <v>1</v>
      </c>
      <c r="BF628" s="1">
        <v>0.70833333333333337</v>
      </c>
      <c r="BG628" s="1">
        <v>0</v>
      </c>
      <c r="BH628" s="1" t="s">
        <v>602</v>
      </c>
      <c r="BI628" s="1" t="b">
        <v>1</v>
      </c>
      <c r="BJ628" s="1" t="b">
        <v>1</v>
      </c>
      <c r="BK628" s="1">
        <v>0.7161246875039069</v>
      </c>
      <c r="BL628" s="1">
        <v>-0.29166666666666663</v>
      </c>
      <c r="BM628" s="1" t="s">
        <v>696</v>
      </c>
      <c r="BN628" s="1"/>
      <c r="BO628" s="1" t="s">
        <v>5070</v>
      </c>
      <c r="BP628" s="1" t="s">
        <v>693</v>
      </c>
    </row>
    <row r="629" spans="1:68" x14ac:dyDescent="0.25">
      <c r="A629" s="1">
        <v>18444</v>
      </c>
      <c r="B629" s="1">
        <v>52972403</v>
      </c>
      <c r="C629" s="1" t="s">
        <v>65</v>
      </c>
      <c r="D629" s="1" t="s">
        <v>80</v>
      </c>
      <c r="E629" s="1">
        <v>80761207</v>
      </c>
      <c r="F629" s="1" t="s">
        <v>173</v>
      </c>
      <c r="G629" s="1">
        <v>1199001</v>
      </c>
      <c r="H629" s="1" t="s">
        <v>110</v>
      </c>
      <c r="I629" s="1" t="s">
        <v>248</v>
      </c>
      <c r="J629" s="1" t="s">
        <v>249</v>
      </c>
      <c r="K629" s="2">
        <v>45413.752013888887</v>
      </c>
      <c r="L629" s="1" t="s">
        <v>684</v>
      </c>
      <c r="M629" s="1">
        <v>1</v>
      </c>
      <c r="N629" s="1" t="s">
        <v>70</v>
      </c>
      <c r="O629" s="1" t="s">
        <v>71</v>
      </c>
      <c r="P629" s="1" t="s">
        <v>177</v>
      </c>
      <c r="Q629" s="1" t="s">
        <v>73</v>
      </c>
      <c r="R629" s="1" t="s">
        <v>73</v>
      </c>
      <c r="S629" s="1">
        <v>0</v>
      </c>
      <c r="T629" s="1">
        <v>0</v>
      </c>
      <c r="U629" s="1">
        <v>0</v>
      </c>
      <c r="V629" s="1">
        <v>1300000</v>
      </c>
      <c r="W629" s="1">
        <v>0</v>
      </c>
      <c r="X629" s="1" t="s">
        <v>73</v>
      </c>
      <c r="Y629" s="1" t="s">
        <v>89</v>
      </c>
      <c r="Z629" s="1" t="s">
        <v>5092</v>
      </c>
      <c r="AA629" s="1"/>
      <c r="AB629" s="1" t="s">
        <v>5071</v>
      </c>
      <c r="AC629" s="1"/>
      <c r="AD629" s="1"/>
      <c r="AE629" s="1" t="s">
        <v>65</v>
      </c>
      <c r="AF629" s="79">
        <v>45413</v>
      </c>
      <c r="AG629" s="1" t="s">
        <v>76</v>
      </c>
      <c r="AH629" s="79">
        <v>45414</v>
      </c>
      <c r="AI629" s="1"/>
      <c r="AJ629" s="79"/>
      <c r="AK629" s="1"/>
      <c r="AL629" s="79"/>
      <c r="AM629" s="1" t="s">
        <v>173</v>
      </c>
      <c r="AN629" s="79">
        <v>45414</v>
      </c>
      <c r="AO629" s="1" t="s">
        <v>5072</v>
      </c>
      <c r="AP629" s="1"/>
      <c r="AQ629" s="1" t="s">
        <v>93</v>
      </c>
      <c r="AR629" s="1">
        <v>1199001</v>
      </c>
      <c r="AS629" s="1" t="s">
        <v>5073</v>
      </c>
      <c r="AT629" s="1" t="s">
        <v>85</v>
      </c>
      <c r="AU629" s="1">
        <v>1</v>
      </c>
      <c r="AV629" s="1">
        <v>0</v>
      </c>
      <c r="AW629" s="1">
        <v>1</v>
      </c>
      <c r="AX629" s="1">
        <v>0.66120365740789566</v>
      </c>
      <c r="AY629" s="1">
        <v>0.70833333333333337</v>
      </c>
      <c r="AZ629" s="1" t="s">
        <v>258</v>
      </c>
      <c r="BA629" s="1">
        <v>18</v>
      </c>
      <c r="BB629" s="1">
        <v>11</v>
      </c>
      <c r="BC629" s="1">
        <v>17</v>
      </c>
      <c r="BD629" s="1">
        <v>0.70833333333333337</v>
      </c>
      <c r="BE629" s="1">
        <v>1</v>
      </c>
      <c r="BF629" s="1">
        <v>0.70833333333333337</v>
      </c>
      <c r="BG629" s="1">
        <v>0</v>
      </c>
      <c r="BH629" s="1" t="s">
        <v>602</v>
      </c>
      <c r="BI629" s="1" t="b">
        <v>1</v>
      </c>
      <c r="BJ629" s="1" t="b">
        <v>1</v>
      </c>
      <c r="BK629" s="1">
        <v>0.71587719907984138</v>
      </c>
      <c r="BL629" s="1">
        <v>-0.29166666666666663</v>
      </c>
      <c r="BM629" s="1" t="s">
        <v>688</v>
      </c>
      <c r="BN629" s="1"/>
      <c r="BO629" s="1" t="s">
        <v>5074</v>
      </c>
      <c r="BP629" s="1" t="s">
        <v>684</v>
      </c>
    </row>
    <row r="630" spans="1:68" x14ac:dyDescent="0.25">
      <c r="A630" s="1">
        <v>18445</v>
      </c>
      <c r="B630" s="1">
        <v>52972403</v>
      </c>
      <c r="C630" s="1" t="s">
        <v>65</v>
      </c>
      <c r="D630" s="1" t="s">
        <v>1291</v>
      </c>
      <c r="E630" s="1">
        <v>80761207</v>
      </c>
      <c r="F630" s="1" t="s">
        <v>173</v>
      </c>
      <c r="G630" s="1">
        <v>1198001</v>
      </c>
      <c r="H630" s="1" t="s">
        <v>110</v>
      </c>
      <c r="I630" s="1" t="s">
        <v>397</v>
      </c>
      <c r="J630" s="1" t="s">
        <v>398</v>
      </c>
      <c r="K630" s="2">
        <v>45414.342372685183</v>
      </c>
      <c r="L630" s="1" t="s">
        <v>2302</v>
      </c>
      <c r="M630" s="1">
        <v>1</v>
      </c>
      <c r="N630" s="1" t="s">
        <v>70</v>
      </c>
      <c r="O630" s="1" t="s">
        <v>71</v>
      </c>
      <c r="P630" s="1" t="s">
        <v>177</v>
      </c>
      <c r="Q630" s="1" t="s">
        <v>73</v>
      </c>
      <c r="R630" s="1" t="s">
        <v>73</v>
      </c>
      <c r="S630" s="1">
        <v>15083</v>
      </c>
      <c r="T630" s="1">
        <v>0</v>
      </c>
      <c r="U630" s="1">
        <v>0</v>
      </c>
      <c r="V630" s="1">
        <v>1300000</v>
      </c>
      <c r="W630" s="1">
        <v>325900</v>
      </c>
      <c r="X630" s="1" t="s">
        <v>73</v>
      </c>
      <c r="Y630" s="1" t="s">
        <v>89</v>
      </c>
      <c r="Z630" s="1" t="s">
        <v>1292</v>
      </c>
      <c r="AA630" s="1"/>
      <c r="AB630" s="1" t="s">
        <v>5093</v>
      </c>
      <c r="AC630" s="1"/>
      <c r="AD630" s="1" t="s">
        <v>76</v>
      </c>
      <c r="AE630" s="1" t="s">
        <v>65</v>
      </c>
      <c r="AF630" s="79">
        <v>45414</v>
      </c>
      <c r="AG630" s="1"/>
      <c r="AH630" s="79"/>
      <c r="AI630" s="1"/>
      <c r="AJ630" s="79"/>
      <c r="AK630" s="1"/>
      <c r="AL630" s="79"/>
      <c r="AM630" s="1"/>
      <c r="AN630" s="79"/>
      <c r="AO630" s="1" t="s">
        <v>5094</v>
      </c>
      <c r="AP630" s="1"/>
      <c r="AQ630" s="1" t="s">
        <v>93</v>
      </c>
      <c r="AR630" s="1">
        <v>1198001</v>
      </c>
      <c r="AS630" s="1" t="s">
        <v>5095</v>
      </c>
      <c r="AT630" s="1" t="s">
        <v>1812</v>
      </c>
      <c r="AU630" s="1">
        <v>1</v>
      </c>
      <c r="AV630" s="1">
        <v>0</v>
      </c>
      <c r="AW630" s="1">
        <v>1</v>
      </c>
      <c r="AX630" s="1">
        <v>0</v>
      </c>
      <c r="AY630" s="1">
        <v>0.66666666666666663</v>
      </c>
      <c r="AZ630" s="1" t="s">
        <v>5041</v>
      </c>
      <c r="BA630" s="1">
        <v>8</v>
      </c>
      <c r="BB630" s="1">
        <v>0</v>
      </c>
      <c r="BC630" s="1">
        <v>16</v>
      </c>
      <c r="BD630" s="1">
        <v>0.66666666666666663</v>
      </c>
      <c r="BE630" s="1">
        <v>-32416</v>
      </c>
      <c r="BF630" s="1">
        <v>0.66666666666666663</v>
      </c>
      <c r="BG630" s="1">
        <v>0</v>
      </c>
      <c r="BH630" s="1" t="s">
        <v>602</v>
      </c>
      <c r="BI630" s="1" t="b">
        <v>1</v>
      </c>
      <c r="BJ630" s="1" t="b">
        <v>1</v>
      </c>
      <c r="BK630" s="1">
        <v>-45414.342383831019</v>
      </c>
      <c r="BL630" s="1">
        <v>-32417.333333333332</v>
      </c>
      <c r="BM630" s="1" t="s">
        <v>5042</v>
      </c>
      <c r="BN630" s="1"/>
      <c r="BO630" s="1" t="s">
        <v>5096</v>
      </c>
      <c r="BP630" s="1" t="s">
        <v>2302</v>
      </c>
    </row>
    <row r="631" spans="1:68" x14ac:dyDescent="0.25">
      <c r="A631" s="1">
        <v>18446</v>
      </c>
      <c r="B631" s="1">
        <v>52972403</v>
      </c>
      <c r="C631" s="1" t="s">
        <v>65</v>
      </c>
      <c r="D631" s="1" t="s">
        <v>1291</v>
      </c>
      <c r="E631" s="1">
        <v>80761207</v>
      </c>
      <c r="F631" s="1" t="s">
        <v>173</v>
      </c>
      <c r="G631" s="1">
        <v>1198001</v>
      </c>
      <c r="H631" s="1" t="s">
        <v>110</v>
      </c>
      <c r="I631" s="1" t="s">
        <v>397</v>
      </c>
      <c r="J631" s="1" t="s">
        <v>398</v>
      </c>
      <c r="K631" s="2">
        <v>45414.342418981483</v>
      </c>
      <c r="L631" s="1" t="s">
        <v>462</v>
      </c>
      <c r="M631" s="1">
        <v>1</v>
      </c>
      <c r="N631" s="1" t="s">
        <v>70</v>
      </c>
      <c r="O631" s="1" t="s">
        <v>71</v>
      </c>
      <c r="P631" s="1" t="s">
        <v>177</v>
      </c>
      <c r="Q631" s="1" t="s">
        <v>73</v>
      </c>
      <c r="R631" s="1" t="s">
        <v>73</v>
      </c>
      <c r="S631" s="1">
        <v>0</v>
      </c>
      <c r="T631" s="1">
        <v>0</v>
      </c>
      <c r="U631" s="1">
        <v>0</v>
      </c>
      <c r="V631" s="1">
        <v>1300000</v>
      </c>
      <c r="W631" s="1">
        <v>325900</v>
      </c>
      <c r="X631" s="1" t="s">
        <v>73</v>
      </c>
      <c r="Y631" s="1" t="s">
        <v>89</v>
      </c>
      <c r="Z631" s="1" t="s">
        <v>1292</v>
      </c>
      <c r="AA631" s="1"/>
      <c r="AB631" s="1" t="s">
        <v>5097</v>
      </c>
      <c r="AC631" s="1"/>
      <c r="AD631" s="1" t="s">
        <v>76</v>
      </c>
      <c r="AE631" s="1" t="s">
        <v>65</v>
      </c>
      <c r="AF631" s="79">
        <v>45414</v>
      </c>
      <c r="AG631" s="1"/>
      <c r="AH631" s="79"/>
      <c r="AI631" s="1"/>
      <c r="AJ631" s="79"/>
      <c r="AK631" s="1"/>
      <c r="AL631" s="79"/>
      <c r="AM631" s="1"/>
      <c r="AN631" s="79"/>
      <c r="AO631" s="1" t="s">
        <v>5098</v>
      </c>
      <c r="AP631" s="1"/>
      <c r="AQ631" s="1" t="s">
        <v>93</v>
      </c>
      <c r="AR631" s="1">
        <v>1198001</v>
      </c>
      <c r="AS631" s="1" t="s">
        <v>5099</v>
      </c>
      <c r="AT631" s="1" t="s">
        <v>1812</v>
      </c>
      <c r="AU631" s="1">
        <v>1</v>
      </c>
      <c r="AV631" s="1">
        <v>0</v>
      </c>
      <c r="AW631" s="1">
        <v>1</v>
      </c>
      <c r="AX631" s="1">
        <v>0</v>
      </c>
      <c r="AY631" s="1">
        <v>0.66666666666666663</v>
      </c>
      <c r="AZ631" s="1" t="s">
        <v>5041</v>
      </c>
      <c r="BA631" s="1">
        <v>8</v>
      </c>
      <c r="BB631" s="1">
        <v>0</v>
      </c>
      <c r="BC631" s="1">
        <v>16</v>
      </c>
      <c r="BD631" s="1">
        <v>0.66666666666666663</v>
      </c>
      <c r="BE631" s="1">
        <v>-32416</v>
      </c>
      <c r="BF631" s="1">
        <v>0.66666666666666663</v>
      </c>
      <c r="BG631" s="1">
        <v>0</v>
      </c>
      <c r="BH631" s="1" t="s">
        <v>602</v>
      </c>
      <c r="BI631" s="1" t="b">
        <v>1</v>
      </c>
      <c r="BJ631" s="1" t="b">
        <v>1</v>
      </c>
      <c r="BK631" s="1">
        <v>-45414.342422071757</v>
      </c>
      <c r="BL631" s="1">
        <v>-32417.333333333332</v>
      </c>
      <c r="BM631" s="1" t="s">
        <v>467</v>
      </c>
      <c r="BN631" s="1"/>
      <c r="BO631" s="1" t="s">
        <v>5100</v>
      </c>
      <c r="BP631" s="1" t="s">
        <v>462</v>
      </c>
    </row>
    <row r="632" spans="1:68" x14ac:dyDescent="0.25">
      <c r="A632" s="1">
        <v>18447</v>
      </c>
      <c r="B632" s="1">
        <v>52972403</v>
      </c>
      <c r="C632" s="1" t="s">
        <v>65</v>
      </c>
      <c r="D632" s="1" t="s">
        <v>80</v>
      </c>
      <c r="E632" s="1">
        <v>80761207</v>
      </c>
      <c r="F632" s="1" t="s">
        <v>173</v>
      </c>
      <c r="G632" s="1">
        <v>1198001</v>
      </c>
      <c r="H632" s="1" t="s">
        <v>110</v>
      </c>
      <c r="I632" s="1" t="s">
        <v>397</v>
      </c>
      <c r="J632" s="1" t="s">
        <v>398</v>
      </c>
      <c r="K632" s="2">
        <v>45414.369618055556</v>
      </c>
      <c r="L632" s="1" t="s">
        <v>2302</v>
      </c>
      <c r="M632" s="1">
        <v>1</v>
      </c>
      <c r="N632" s="1" t="s">
        <v>70</v>
      </c>
      <c r="O632" s="1" t="s">
        <v>71</v>
      </c>
      <c r="P632" s="1" t="s">
        <v>177</v>
      </c>
      <c r="Q632" s="1" t="s">
        <v>73</v>
      </c>
      <c r="R632" s="1" t="s">
        <v>73</v>
      </c>
      <c r="S632" s="1">
        <v>15083</v>
      </c>
      <c r="T632" s="1">
        <v>0</v>
      </c>
      <c r="U632" s="1">
        <v>0</v>
      </c>
      <c r="V632" s="1">
        <v>1300000</v>
      </c>
      <c r="W632" s="1">
        <v>325900</v>
      </c>
      <c r="X632" s="1" t="s">
        <v>73</v>
      </c>
      <c r="Y632" s="1" t="s">
        <v>89</v>
      </c>
      <c r="Z632" s="1" t="s">
        <v>5101</v>
      </c>
      <c r="AA632" s="1" t="s">
        <v>189</v>
      </c>
      <c r="AB632" s="1" t="s">
        <v>5093</v>
      </c>
      <c r="AC632" s="1"/>
      <c r="AD632" s="1"/>
      <c r="AE632" s="1" t="s">
        <v>65</v>
      </c>
      <c r="AF632" s="79">
        <v>45414</v>
      </c>
      <c r="AG632" s="1" t="s">
        <v>76</v>
      </c>
      <c r="AH632" s="79">
        <v>45414</v>
      </c>
      <c r="AI632" s="1"/>
      <c r="AJ632" s="79"/>
      <c r="AK632" s="1"/>
      <c r="AL632" s="79"/>
      <c r="AM632" s="1" t="s">
        <v>173</v>
      </c>
      <c r="AN632" s="79">
        <v>45414</v>
      </c>
      <c r="AO632" s="1" t="s">
        <v>5102</v>
      </c>
      <c r="AP632" s="1"/>
      <c r="AQ632" s="1" t="s">
        <v>93</v>
      </c>
      <c r="AR632" s="1">
        <v>1198001</v>
      </c>
      <c r="AS632" s="1" t="s">
        <v>5095</v>
      </c>
      <c r="AT632" s="1" t="s">
        <v>85</v>
      </c>
      <c r="AU632" s="1">
        <v>1</v>
      </c>
      <c r="AV632" s="1">
        <v>0</v>
      </c>
      <c r="AW632" s="1">
        <v>1</v>
      </c>
      <c r="AX632" s="1">
        <v>4.5101967596565373E-2</v>
      </c>
      <c r="AY632" s="1">
        <v>0.125</v>
      </c>
      <c r="AZ632" s="1" t="s">
        <v>5041</v>
      </c>
      <c r="BA632" s="1">
        <v>8</v>
      </c>
      <c r="BB632" s="1">
        <v>11</v>
      </c>
      <c r="BC632" s="1">
        <v>3</v>
      </c>
      <c r="BD632" s="1">
        <v>0.125</v>
      </c>
      <c r="BE632" s="1">
        <v>1</v>
      </c>
      <c r="BF632" s="1">
        <v>0.125</v>
      </c>
      <c r="BG632" s="1">
        <v>0</v>
      </c>
      <c r="BH632" s="1" t="s">
        <v>602</v>
      </c>
      <c r="BI632" s="1" t="b">
        <v>1</v>
      </c>
      <c r="BJ632" s="1" t="b">
        <v>1</v>
      </c>
      <c r="BK632" s="1">
        <v>9.3191134263179265E-2</v>
      </c>
      <c r="BL632" s="1">
        <v>0.125</v>
      </c>
      <c r="BM632" s="1" t="s">
        <v>5042</v>
      </c>
      <c r="BN632" s="1"/>
      <c r="BO632" s="1" t="s">
        <v>5103</v>
      </c>
      <c r="BP632" s="1" t="s">
        <v>2302</v>
      </c>
    </row>
    <row r="633" spans="1:68" x14ac:dyDescent="0.25">
      <c r="A633" s="1">
        <v>18448</v>
      </c>
      <c r="B633" s="1">
        <v>52972403</v>
      </c>
      <c r="C633" s="1" t="s">
        <v>65</v>
      </c>
      <c r="D633" s="1" t="s">
        <v>80</v>
      </c>
      <c r="E633" s="1">
        <v>80761207</v>
      </c>
      <c r="F633" s="1" t="s">
        <v>173</v>
      </c>
      <c r="G633" s="1">
        <v>1198001</v>
      </c>
      <c r="H633" s="1" t="s">
        <v>110</v>
      </c>
      <c r="I633" s="1" t="s">
        <v>397</v>
      </c>
      <c r="J633" s="1" t="s">
        <v>398</v>
      </c>
      <c r="K633" s="2">
        <v>45414.369687500002</v>
      </c>
      <c r="L633" s="1" t="s">
        <v>462</v>
      </c>
      <c r="M633" s="1">
        <v>1</v>
      </c>
      <c r="N633" s="1" t="s">
        <v>70</v>
      </c>
      <c r="O633" s="1" t="s">
        <v>71</v>
      </c>
      <c r="P633" s="1" t="s">
        <v>177</v>
      </c>
      <c r="Q633" s="1" t="s">
        <v>73</v>
      </c>
      <c r="R633" s="1" t="s">
        <v>73</v>
      </c>
      <c r="S633" s="1">
        <v>0</v>
      </c>
      <c r="T633" s="1">
        <v>0</v>
      </c>
      <c r="U633" s="1">
        <v>0</v>
      </c>
      <c r="V633" s="1">
        <v>1300000</v>
      </c>
      <c r="W633" s="1">
        <v>325900</v>
      </c>
      <c r="X633" s="1" t="s">
        <v>73</v>
      </c>
      <c r="Y633" s="1" t="s">
        <v>89</v>
      </c>
      <c r="Z633" s="1" t="s">
        <v>5104</v>
      </c>
      <c r="AA633" s="1" t="s">
        <v>189</v>
      </c>
      <c r="AB633" s="1" t="s">
        <v>5097</v>
      </c>
      <c r="AC633" s="1"/>
      <c r="AD633" s="1"/>
      <c r="AE633" s="1" t="s">
        <v>65</v>
      </c>
      <c r="AF633" s="79">
        <v>45414</v>
      </c>
      <c r="AG633" s="1" t="s">
        <v>76</v>
      </c>
      <c r="AH633" s="79">
        <v>45414</v>
      </c>
      <c r="AI633" s="1"/>
      <c r="AJ633" s="79"/>
      <c r="AK633" s="1"/>
      <c r="AL633" s="79"/>
      <c r="AM633" s="1" t="s">
        <v>173</v>
      </c>
      <c r="AN633" s="79">
        <v>45414</v>
      </c>
      <c r="AO633" s="1" t="s">
        <v>5105</v>
      </c>
      <c r="AP633" s="1"/>
      <c r="AQ633" s="1" t="s">
        <v>93</v>
      </c>
      <c r="AR633" s="1">
        <v>1198001</v>
      </c>
      <c r="AS633" s="1" t="s">
        <v>5099</v>
      </c>
      <c r="AT633" s="1" t="s">
        <v>85</v>
      </c>
      <c r="AU633" s="1">
        <v>1</v>
      </c>
      <c r="AV633" s="1">
        <v>0</v>
      </c>
      <c r="AW633" s="1">
        <v>1</v>
      </c>
      <c r="AX633" s="1">
        <v>4.6132407405821141E-2</v>
      </c>
      <c r="AY633" s="1">
        <v>0.125</v>
      </c>
      <c r="AZ633" s="1" t="s">
        <v>5041</v>
      </c>
      <c r="BA633" s="1">
        <v>8</v>
      </c>
      <c r="BB633" s="1">
        <v>11</v>
      </c>
      <c r="BC633" s="1">
        <v>3</v>
      </c>
      <c r="BD633" s="1">
        <v>0.125</v>
      </c>
      <c r="BE633" s="1">
        <v>1</v>
      </c>
      <c r="BF633" s="1">
        <v>0.125</v>
      </c>
      <c r="BG633" s="1">
        <v>0</v>
      </c>
      <c r="BH633" s="1" t="s">
        <v>602</v>
      </c>
      <c r="BI633" s="1" t="b">
        <v>1</v>
      </c>
      <c r="BJ633" s="1" t="b">
        <v>1</v>
      </c>
      <c r="BK633" s="1">
        <v>9.1060763887071516E-2</v>
      </c>
      <c r="BL633" s="1">
        <v>0.125</v>
      </c>
      <c r="BM633" s="1" t="s">
        <v>467</v>
      </c>
      <c r="BN633" s="1"/>
      <c r="BO633" s="1" t="s">
        <v>5106</v>
      </c>
      <c r="BP633" s="1" t="s">
        <v>462</v>
      </c>
    </row>
    <row r="634" spans="1:68" x14ac:dyDescent="0.25">
      <c r="A634" s="1">
        <v>18449</v>
      </c>
      <c r="B634" s="1">
        <v>52972403</v>
      </c>
      <c r="C634" s="1" t="s">
        <v>65</v>
      </c>
      <c r="D634" s="1" t="s">
        <v>1291</v>
      </c>
      <c r="E634" s="1">
        <v>51949366</v>
      </c>
      <c r="F634" s="1" t="s">
        <v>3374</v>
      </c>
      <c r="G634" s="1">
        <v>1060001</v>
      </c>
      <c r="H634" s="1" t="s">
        <v>110</v>
      </c>
      <c r="I634" s="1" t="s">
        <v>133</v>
      </c>
      <c r="J634" s="1" t="s">
        <v>134</v>
      </c>
      <c r="K634" s="2">
        <v>45414.895844907405</v>
      </c>
      <c r="L634" s="1" t="s">
        <v>4939</v>
      </c>
      <c r="M634" s="1">
        <v>1</v>
      </c>
      <c r="N634" s="1" t="s">
        <v>70</v>
      </c>
      <c r="O634" s="1" t="s">
        <v>71</v>
      </c>
      <c r="P634" s="1" t="s">
        <v>72</v>
      </c>
      <c r="Q634" s="1" t="s">
        <v>73</v>
      </c>
      <c r="R634" s="1" t="s">
        <v>73</v>
      </c>
      <c r="S634" s="1">
        <v>0</v>
      </c>
      <c r="T634" s="1">
        <v>0</v>
      </c>
      <c r="U634" s="1">
        <v>0</v>
      </c>
      <c r="V634" s="1">
        <v>1364000</v>
      </c>
      <c r="W634" s="1">
        <v>671000</v>
      </c>
      <c r="X634" s="1" t="s">
        <v>73</v>
      </c>
      <c r="Y634" s="1" t="s">
        <v>89</v>
      </c>
      <c r="Z634" s="1"/>
      <c r="AA634" s="1" t="s">
        <v>2023</v>
      </c>
      <c r="AB634" s="1" t="s">
        <v>4941</v>
      </c>
      <c r="AC634" s="1"/>
      <c r="AD634" s="1" t="s">
        <v>65</v>
      </c>
      <c r="AE634" s="1" t="s">
        <v>65</v>
      </c>
      <c r="AF634" s="79">
        <v>45414</v>
      </c>
      <c r="AG634" s="1"/>
      <c r="AH634" s="79"/>
      <c r="AI634" s="1"/>
      <c r="AJ634" s="79"/>
      <c r="AK634" s="1"/>
      <c r="AL634" s="79"/>
      <c r="AM634" s="1"/>
      <c r="AN634" s="79"/>
      <c r="AO634" s="1" t="s">
        <v>5107</v>
      </c>
      <c r="AP634" s="1"/>
      <c r="AQ634" s="1" t="s">
        <v>95</v>
      </c>
      <c r="AR634" s="1"/>
      <c r="AS634" s="1" t="s">
        <v>95</v>
      </c>
      <c r="AT634" s="1" t="s">
        <v>95</v>
      </c>
      <c r="AU634" s="1">
        <v>0</v>
      </c>
      <c r="AV634" s="1">
        <v>0</v>
      </c>
      <c r="AW634" s="1">
        <v>0</v>
      </c>
      <c r="AX634" s="1">
        <v>0</v>
      </c>
      <c r="AY634" s="1">
        <v>0.125</v>
      </c>
      <c r="AZ634" s="1" t="s">
        <v>95</v>
      </c>
      <c r="BA634" s="1">
        <v>21</v>
      </c>
      <c r="BB634" s="1">
        <v>0</v>
      </c>
      <c r="BC634" s="1">
        <v>3</v>
      </c>
      <c r="BD634" s="1">
        <v>0.125</v>
      </c>
      <c r="BE634" s="1">
        <v>-32416</v>
      </c>
      <c r="BF634" s="1">
        <v>0.125</v>
      </c>
      <c r="BG634" s="1">
        <v>0</v>
      </c>
      <c r="BH634" s="1" t="s">
        <v>602</v>
      </c>
      <c r="BI634" s="1" t="b">
        <v>0</v>
      </c>
      <c r="BJ634" s="1" t="b">
        <v>0</v>
      </c>
      <c r="BK634" s="1">
        <v>-45414.895852349538</v>
      </c>
      <c r="BL634" s="1">
        <v>-32417.875</v>
      </c>
      <c r="BM634" s="1" t="s">
        <v>4851</v>
      </c>
      <c r="BN634" s="1"/>
      <c r="BO634" s="1" t="s">
        <v>5108</v>
      </c>
      <c r="BP634" s="1" t="s">
        <v>4939</v>
      </c>
    </row>
    <row r="635" spans="1:68" x14ac:dyDescent="0.25">
      <c r="A635" s="1">
        <v>18450</v>
      </c>
      <c r="B635" s="1">
        <v>52972403</v>
      </c>
      <c r="C635" s="1" t="s">
        <v>65</v>
      </c>
      <c r="D635" s="1" t="s">
        <v>503</v>
      </c>
      <c r="E635" s="1">
        <v>51949366</v>
      </c>
      <c r="F635" s="1" t="s">
        <v>3374</v>
      </c>
      <c r="G635" s="1">
        <v>1060001</v>
      </c>
      <c r="H635" s="1" t="s">
        <v>110</v>
      </c>
      <c r="I635" s="1" t="s">
        <v>133</v>
      </c>
      <c r="J635" s="1" t="s">
        <v>134</v>
      </c>
      <c r="K635" s="2">
        <v>45414.896134259259</v>
      </c>
      <c r="L635" s="1" t="s">
        <v>4939</v>
      </c>
      <c r="M635" s="1">
        <v>1</v>
      </c>
      <c r="N635" s="1" t="s">
        <v>70</v>
      </c>
      <c r="O635" s="1" t="s">
        <v>71</v>
      </c>
      <c r="P635" s="1" t="s">
        <v>72</v>
      </c>
      <c r="Q635" s="1" t="s">
        <v>73</v>
      </c>
      <c r="R635" s="1" t="s">
        <v>73</v>
      </c>
      <c r="S635" s="1">
        <v>0</v>
      </c>
      <c r="T635" s="1">
        <v>0</v>
      </c>
      <c r="U635" s="1">
        <v>0</v>
      </c>
      <c r="V635" s="1">
        <v>1364000</v>
      </c>
      <c r="W635" s="1">
        <v>671000</v>
      </c>
      <c r="X635" s="1" t="s">
        <v>73</v>
      </c>
      <c r="Y635" s="1" t="s">
        <v>89</v>
      </c>
      <c r="Z635" s="1" t="s">
        <v>5109</v>
      </c>
      <c r="AA635" s="1" t="s">
        <v>2023</v>
      </c>
      <c r="AB635" s="1" t="s">
        <v>4941</v>
      </c>
      <c r="AC635" s="1"/>
      <c r="AD635" s="1"/>
      <c r="AE635" s="1" t="s">
        <v>65</v>
      </c>
      <c r="AF635" s="79">
        <v>45414</v>
      </c>
      <c r="AG635" s="1"/>
      <c r="AH635" s="79"/>
      <c r="AI635" s="1"/>
      <c r="AJ635" s="79"/>
      <c r="AK635" s="1"/>
      <c r="AL635" s="79"/>
      <c r="AM635" s="1"/>
      <c r="AN635" s="79"/>
      <c r="AO635" s="1" t="s">
        <v>5110</v>
      </c>
      <c r="AP635" s="1"/>
      <c r="AQ635" s="1" t="s">
        <v>93</v>
      </c>
      <c r="AR635" s="1">
        <v>1060001</v>
      </c>
      <c r="AS635" s="1" t="s">
        <v>4943</v>
      </c>
      <c r="AT635" s="1" t="s">
        <v>85</v>
      </c>
      <c r="AU635" s="1">
        <v>1</v>
      </c>
      <c r="AV635" s="1">
        <v>0</v>
      </c>
      <c r="AW635" s="1">
        <v>1</v>
      </c>
      <c r="AX635" s="1">
        <v>0</v>
      </c>
      <c r="AY635" s="1">
        <v>0.125</v>
      </c>
      <c r="AZ635" s="1" t="s">
        <v>921</v>
      </c>
      <c r="BA635" s="1">
        <v>21</v>
      </c>
      <c r="BB635" s="1">
        <v>0</v>
      </c>
      <c r="BC635" s="1">
        <v>3</v>
      </c>
      <c r="BD635" s="1">
        <v>0.125</v>
      </c>
      <c r="BE635" s="1">
        <v>-32416</v>
      </c>
      <c r="BF635" s="1">
        <v>0.125</v>
      </c>
      <c r="BG635" s="1">
        <v>0</v>
      </c>
      <c r="BH635" s="1" t="s">
        <v>602</v>
      </c>
      <c r="BI635" s="1" t="b">
        <v>1</v>
      </c>
      <c r="BJ635" s="1" t="b">
        <v>1</v>
      </c>
      <c r="BK635" s="1">
        <v>-45414.89614193287</v>
      </c>
      <c r="BL635" s="1">
        <v>-32417.875</v>
      </c>
      <c r="BM635" s="1" t="s">
        <v>4851</v>
      </c>
      <c r="BN635" s="1"/>
      <c r="BO635" s="1" t="s">
        <v>5111</v>
      </c>
      <c r="BP635" s="1" t="s">
        <v>4939</v>
      </c>
    </row>
    <row r="636" spans="1:68" x14ac:dyDescent="0.25">
      <c r="A636" s="1">
        <v>18451</v>
      </c>
      <c r="B636" s="1">
        <v>52972403</v>
      </c>
      <c r="C636" s="1" t="s">
        <v>65</v>
      </c>
      <c r="D636" s="1" t="s">
        <v>503</v>
      </c>
      <c r="E636" s="1">
        <v>80761207</v>
      </c>
      <c r="F636" s="1" t="s">
        <v>173</v>
      </c>
      <c r="G636" s="1">
        <v>1151001</v>
      </c>
      <c r="H636" s="1" t="s">
        <v>110</v>
      </c>
      <c r="I636" s="1" t="s">
        <v>5030</v>
      </c>
      <c r="J636" s="1" t="s">
        <v>5031</v>
      </c>
      <c r="K636" s="2">
        <v>45414.923483796294</v>
      </c>
      <c r="L636" s="1" t="s">
        <v>5112</v>
      </c>
      <c r="M636" s="1">
        <v>1</v>
      </c>
      <c r="N636" s="1" t="s">
        <v>70</v>
      </c>
      <c r="O636" s="1" t="s">
        <v>71</v>
      </c>
      <c r="P636" s="1" t="s">
        <v>177</v>
      </c>
      <c r="Q636" s="1" t="s">
        <v>73</v>
      </c>
      <c r="R636" s="1" t="s">
        <v>73</v>
      </c>
      <c r="S636" s="1">
        <v>0</v>
      </c>
      <c r="T636" s="1">
        <v>0</v>
      </c>
      <c r="U636" s="1">
        <v>0</v>
      </c>
      <c r="V636" s="1">
        <v>1413800</v>
      </c>
      <c r="W636" s="1">
        <v>578400</v>
      </c>
      <c r="X636" s="1" t="s">
        <v>73</v>
      </c>
      <c r="Y636" s="1" t="s">
        <v>74</v>
      </c>
      <c r="Z636" s="1" t="s">
        <v>5113</v>
      </c>
      <c r="AA636" s="1" t="s">
        <v>1416</v>
      </c>
      <c r="AB636" s="1" t="s">
        <v>75</v>
      </c>
      <c r="AC636" s="1"/>
      <c r="AD636" s="1"/>
      <c r="AE636" s="1" t="s">
        <v>65</v>
      </c>
      <c r="AF636" s="79">
        <v>45414</v>
      </c>
      <c r="AG636" s="1"/>
      <c r="AH636" s="79"/>
      <c r="AI636" s="1"/>
      <c r="AJ636" s="79"/>
      <c r="AK636" s="1"/>
      <c r="AL636" s="79"/>
      <c r="AM636" s="1"/>
      <c r="AN636" s="79"/>
      <c r="AO636" s="1" t="s">
        <v>5114</v>
      </c>
      <c r="AP636" s="1"/>
      <c r="AQ636" s="1" t="s">
        <v>1014</v>
      </c>
      <c r="AR636" s="1">
        <v>1224001</v>
      </c>
      <c r="AS636" s="1" t="s">
        <v>1014</v>
      </c>
      <c r="AT636" s="1" t="s">
        <v>85</v>
      </c>
      <c r="AU636" s="1">
        <v>1</v>
      </c>
      <c r="AV636" s="1">
        <v>0</v>
      </c>
      <c r="AW636" s="1">
        <v>1</v>
      </c>
      <c r="AX636" s="1">
        <v>0</v>
      </c>
      <c r="AY636" s="1">
        <v>8.3333333333333329E-2</v>
      </c>
      <c r="AZ636" s="1" t="s">
        <v>258</v>
      </c>
      <c r="BA636" s="1">
        <v>22</v>
      </c>
      <c r="BB636" s="1">
        <v>0</v>
      </c>
      <c r="BC636" s="1">
        <v>2</v>
      </c>
      <c r="BD636" s="1">
        <v>8.3333333333333329E-2</v>
      </c>
      <c r="BE636" s="1">
        <v>-32416</v>
      </c>
      <c r="BF636" s="1">
        <v>8.3333333333333329E-2</v>
      </c>
      <c r="BG636" s="1">
        <v>0</v>
      </c>
      <c r="BH636" s="1" t="s">
        <v>602</v>
      </c>
      <c r="BI636" s="1" t="b">
        <v>1</v>
      </c>
      <c r="BJ636" s="1" t="b">
        <v>0</v>
      </c>
      <c r="BK636" s="1">
        <v>-45414.923490046298</v>
      </c>
      <c r="BL636" s="1">
        <v>-32417.916666666668</v>
      </c>
      <c r="BM636" s="1" t="s">
        <v>5115</v>
      </c>
      <c r="BN636" s="1"/>
      <c r="BO636" s="1" t="s">
        <v>5116</v>
      </c>
      <c r="BP636" s="1" t="s">
        <v>5112</v>
      </c>
    </row>
    <row r="637" spans="1:68" x14ac:dyDescent="0.25">
      <c r="A637" s="1">
        <v>18452</v>
      </c>
      <c r="B637" s="1">
        <v>52972403</v>
      </c>
      <c r="C637" s="1" t="s">
        <v>65</v>
      </c>
      <c r="D637" s="1" t="s">
        <v>503</v>
      </c>
      <c r="E637" s="1">
        <v>1121861091</v>
      </c>
      <c r="F637" s="1" t="s">
        <v>87</v>
      </c>
      <c r="G637" s="1">
        <v>4842001</v>
      </c>
      <c r="H637" s="1" t="s">
        <v>67</v>
      </c>
      <c r="I637" s="1" t="s">
        <v>3344</v>
      </c>
      <c r="J637" s="1" t="s">
        <v>3345</v>
      </c>
      <c r="K637" s="2">
        <v>45415.756203703706</v>
      </c>
      <c r="L637" s="1" t="s">
        <v>82</v>
      </c>
      <c r="M637" s="1">
        <v>1</v>
      </c>
      <c r="N637" s="1" t="s">
        <v>70</v>
      </c>
      <c r="O637" s="1" t="s">
        <v>71</v>
      </c>
      <c r="P637" s="1" t="s">
        <v>88</v>
      </c>
      <c r="Q637" s="1" t="s">
        <v>73</v>
      </c>
      <c r="R637" s="1" t="s">
        <v>73</v>
      </c>
      <c r="S637" s="1">
        <v>0</v>
      </c>
      <c r="T637" s="1">
        <v>0</v>
      </c>
      <c r="U637" s="1">
        <v>0</v>
      </c>
      <c r="V637" s="1">
        <v>1300000</v>
      </c>
      <c r="W637" s="1">
        <v>0</v>
      </c>
      <c r="X637" s="1" t="s">
        <v>73</v>
      </c>
      <c r="Y637" s="1" t="s">
        <v>89</v>
      </c>
      <c r="Z637" s="1" t="s">
        <v>5117</v>
      </c>
      <c r="AA637" s="1"/>
      <c r="AB637" s="1" t="s">
        <v>5118</v>
      </c>
      <c r="AC637" s="1"/>
      <c r="AD637" s="1"/>
      <c r="AE637" s="1" t="s">
        <v>65</v>
      </c>
      <c r="AF637" s="79">
        <v>45415</v>
      </c>
      <c r="AG637" s="1"/>
      <c r="AH637" s="79"/>
      <c r="AI637" s="1"/>
      <c r="AJ637" s="79"/>
      <c r="AK637" s="1"/>
      <c r="AL637" s="79"/>
      <c r="AM637" s="1"/>
      <c r="AN637" s="79"/>
      <c r="AO637" s="1" t="s">
        <v>5119</v>
      </c>
      <c r="AP637" s="1"/>
      <c r="AQ637" s="1" t="s">
        <v>93</v>
      </c>
      <c r="AR637" s="1">
        <v>4842001</v>
      </c>
      <c r="AS637" s="1" t="s">
        <v>5120</v>
      </c>
      <c r="AT637" s="1" t="s">
        <v>85</v>
      </c>
      <c r="AU637" s="1">
        <v>1</v>
      </c>
      <c r="AV637" s="1">
        <v>0</v>
      </c>
      <c r="AW637" s="1">
        <v>1</v>
      </c>
      <c r="AX637" s="1">
        <v>0</v>
      </c>
      <c r="AY637" s="1">
        <v>0.25</v>
      </c>
      <c r="AZ637" s="1" t="s">
        <v>79</v>
      </c>
      <c r="BA637" s="1">
        <v>18</v>
      </c>
      <c r="BB637" s="1">
        <v>0</v>
      </c>
      <c r="BC637" s="1">
        <v>6</v>
      </c>
      <c r="BD637" s="1">
        <v>0.25</v>
      </c>
      <c r="BE637" s="1">
        <v>-32417</v>
      </c>
      <c r="BF637" s="1">
        <v>0.25</v>
      </c>
      <c r="BG637" s="1">
        <v>-1</v>
      </c>
      <c r="BH637" s="1" t="s">
        <v>602</v>
      </c>
      <c r="BI637" s="1" t="b">
        <v>1</v>
      </c>
      <c r="BJ637" s="1" t="b">
        <v>1</v>
      </c>
      <c r="BK637" s="1">
        <v>-45415.75620640046</v>
      </c>
      <c r="BL637" s="1">
        <v>-32418.75</v>
      </c>
      <c r="BM637" s="1" t="s">
        <v>3358</v>
      </c>
      <c r="BN637" s="1"/>
      <c r="BO637" s="1" t="s">
        <v>5121</v>
      </c>
      <c r="BP637" s="1" t="s">
        <v>82</v>
      </c>
    </row>
    <row r="638" spans="1:68" x14ac:dyDescent="0.25">
      <c r="A638" s="1">
        <v>18453</v>
      </c>
      <c r="B638" s="1">
        <v>52972403</v>
      </c>
      <c r="C638" s="1" t="s">
        <v>65</v>
      </c>
      <c r="D638" s="1" t="s">
        <v>503</v>
      </c>
      <c r="E638" s="1">
        <v>1023000173</v>
      </c>
      <c r="F638" s="1" t="s">
        <v>4859</v>
      </c>
      <c r="G638" s="1">
        <v>4343007</v>
      </c>
      <c r="H638" s="1" t="s">
        <v>67</v>
      </c>
      <c r="I638" s="1" t="s">
        <v>273</v>
      </c>
      <c r="J638" s="1" t="s">
        <v>274</v>
      </c>
      <c r="K638" s="2">
        <v>45415.773020833331</v>
      </c>
      <c r="L638" s="1" t="s">
        <v>82</v>
      </c>
      <c r="M638" s="1">
        <v>1</v>
      </c>
      <c r="N638" s="1" t="s">
        <v>70</v>
      </c>
      <c r="O638" s="1" t="s">
        <v>71</v>
      </c>
      <c r="P638" s="1" t="s">
        <v>88</v>
      </c>
      <c r="Q638" s="1" t="s">
        <v>73</v>
      </c>
      <c r="R638" s="1" t="s">
        <v>73</v>
      </c>
      <c r="S638" s="1">
        <v>0</v>
      </c>
      <c r="T638" s="1">
        <v>0</v>
      </c>
      <c r="U638" s="1">
        <v>0</v>
      </c>
      <c r="V638" s="1">
        <v>1390000</v>
      </c>
      <c r="W638" s="1">
        <v>0</v>
      </c>
      <c r="X638" s="1" t="s">
        <v>73</v>
      </c>
      <c r="Y638" s="1" t="s">
        <v>74</v>
      </c>
      <c r="Z638" s="1" t="s">
        <v>5122</v>
      </c>
      <c r="AA638" s="1" t="s">
        <v>4869</v>
      </c>
      <c r="AB638" s="1" t="s">
        <v>75</v>
      </c>
      <c r="AC638" s="1"/>
      <c r="AD638" s="1"/>
      <c r="AE638" s="1" t="s">
        <v>65</v>
      </c>
      <c r="AF638" s="79">
        <v>45415</v>
      </c>
      <c r="AG638" s="1"/>
      <c r="AH638" s="79"/>
      <c r="AI638" s="1"/>
      <c r="AJ638" s="79"/>
      <c r="AK638" s="1"/>
      <c r="AL638" s="79"/>
      <c r="AM638" s="1"/>
      <c r="AN638" s="79"/>
      <c r="AO638" s="1" t="s">
        <v>5123</v>
      </c>
      <c r="AP638" s="1"/>
      <c r="AQ638" s="1" t="s">
        <v>77</v>
      </c>
      <c r="AR638" s="1">
        <v>4343007</v>
      </c>
      <c r="AS638" s="1" t="s">
        <v>4880</v>
      </c>
      <c r="AT638" s="1" t="s">
        <v>85</v>
      </c>
      <c r="AU638" s="1">
        <v>1</v>
      </c>
      <c r="AV638" s="1">
        <v>0</v>
      </c>
      <c r="AW638" s="1">
        <v>1</v>
      </c>
      <c r="AX638" s="1">
        <v>0</v>
      </c>
      <c r="AY638" s="1">
        <v>0.25</v>
      </c>
      <c r="AZ638" s="1" t="s">
        <v>4625</v>
      </c>
      <c r="BA638" s="1">
        <v>18</v>
      </c>
      <c r="BB638" s="1">
        <v>0</v>
      </c>
      <c r="BC638" s="1">
        <v>6</v>
      </c>
      <c r="BD638" s="1">
        <v>0.25</v>
      </c>
      <c r="BE638" s="1">
        <v>-32417</v>
      </c>
      <c r="BF638" s="1">
        <v>0.25</v>
      </c>
      <c r="BG638" s="1">
        <v>-1</v>
      </c>
      <c r="BH638" s="1" t="s">
        <v>602</v>
      </c>
      <c r="BI638" s="1" t="b">
        <v>1</v>
      </c>
      <c r="BJ638" s="1" t="b">
        <v>1</v>
      </c>
      <c r="BK638" s="1">
        <v>-45415.773022569447</v>
      </c>
      <c r="BL638" s="1">
        <v>-32418.75</v>
      </c>
      <c r="BM638" s="1" t="s">
        <v>284</v>
      </c>
      <c r="BN638" s="1"/>
      <c r="BO638" s="1" t="s">
        <v>5124</v>
      </c>
      <c r="BP638" s="1" t="s">
        <v>82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M106"/>
  <sheetViews>
    <sheetView workbookViewId="0">
      <pane ySplit="1" topLeftCell="A77" activePane="bottomLeft" state="frozen"/>
      <selection pane="bottomLeft" activeCell="D77" sqref="D77"/>
    </sheetView>
  </sheetViews>
  <sheetFormatPr baseColWidth="10" defaultColWidth="16.5703125" defaultRowHeight="15" outlineLevelCol="1" x14ac:dyDescent="0.25"/>
  <cols>
    <col min="1" max="1" width="6.85546875" bestFit="1" customWidth="1"/>
    <col min="2" max="2" width="14.42578125" bestFit="1" customWidth="1"/>
    <col min="3" max="3" width="24" bestFit="1" customWidth="1"/>
    <col min="4" max="4" width="17.5703125" bestFit="1" customWidth="1"/>
    <col min="5" max="5" width="16.140625" bestFit="1" customWidth="1"/>
    <col min="6" max="6" width="35.42578125" bestFit="1" customWidth="1"/>
    <col min="7" max="7" width="8" bestFit="1" customWidth="1"/>
    <col min="8" max="8" width="30" bestFit="1" customWidth="1"/>
    <col min="9" max="9" width="55.42578125" bestFit="1" customWidth="1"/>
    <col min="10" max="10" width="70.28515625" bestFit="1" customWidth="1"/>
    <col min="11" max="11" width="19.28515625" bestFit="1" customWidth="1"/>
    <col min="12" max="12" width="66" bestFit="1" customWidth="1"/>
    <col min="13" max="13" width="12.42578125" bestFit="1" customWidth="1"/>
    <col min="14" max="14" width="12.85546875" bestFit="1" customWidth="1" outlineLevel="1"/>
    <col min="15" max="15" width="21" bestFit="1" customWidth="1" outlineLevel="1"/>
    <col min="16" max="16" width="19" bestFit="1" customWidth="1" outlineLevel="1"/>
    <col min="17" max="18" width="20.28515625" bestFit="1" customWidth="1" outlineLevel="1"/>
    <col min="19" max="19" width="15.5703125" bestFit="1" customWidth="1" outlineLevel="1"/>
    <col min="20" max="20" width="25.85546875" bestFit="1" customWidth="1" outlineLevel="1"/>
    <col min="21" max="21" width="25.42578125" bestFit="1" customWidth="1" outlineLevel="1"/>
    <col min="22" max="22" width="15.42578125" bestFit="1" customWidth="1" outlineLevel="1"/>
    <col min="23" max="23" width="20.42578125" bestFit="1" customWidth="1" outlineLevel="1"/>
    <col min="24" max="24" width="21.140625" bestFit="1" customWidth="1" outlineLevel="1"/>
    <col min="25" max="25" width="33.42578125" bestFit="1" customWidth="1"/>
    <col min="26" max="26" width="255.7109375" bestFit="1" customWidth="1" outlineLevel="1"/>
    <col min="27" max="27" width="192.140625" bestFit="1" customWidth="1" outlineLevel="1"/>
    <col min="28" max="28" width="37.5703125" bestFit="1" customWidth="1" outlineLevel="1"/>
    <col min="29" max="29" width="29.85546875" bestFit="1" customWidth="1" outlineLevel="1"/>
    <col min="30" max="30" width="31.7109375" bestFit="1" customWidth="1" outlineLevel="1"/>
    <col min="31" max="31" width="37.42578125" bestFit="1" customWidth="1"/>
    <col min="32" max="32" width="54.85546875" bestFit="1" customWidth="1"/>
    <col min="33" max="33" width="49.42578125" bestFit="1" customWidth="1"/>
    <col min="34" max="34" width="66.7109375" bestFit="1" customWidth="1"/>
    <col min="35" max="35" width="49.42578125" bestFit="1" customWidth="1"/>
    <col min="36" max="36" width="66.7109375" bestFit="1" customWidth="1"/>
    <col min="37" max="37" width="49.42578125" bestFit="1" customWidth="1"/>
    <col min="38" max="38" width="66.7109375" bestFit="1" customWidth="1"/>
    <col min="39" max="39" width="36.28515625" bestFit="1" customWidth="1"/>
    <col min="40" max="40" width="48.28515625" bestFit="1" customWidth="1"/>
    <col min="41" max="41" width="255.7109375" bestFit="1" customWidth="1"/>
    <col min="42" max="42" width="25.85546875" bestFit="1" customWidth="1"/>
    <col min="43" max="43" width="30" bestFit="1" customWidth="1"/>
    <col min="44" max="44" width="8" bestFit="1" customWidth="1"/>
    <col min="45" max="45" width="49.7109375" customWidth="1"/>
    <col min="46" max="46" width="25" bestFit="1" customWidth="1"/>
    <col min="47" max="47" width="12.5703125" bestFit="1" customWidth="1"/>
    <col min="48" max="48" width="17.42578125" bestFit="1" customWidth="1"/>
    <col min="49" max="49" width="14" bestFit="1" customWidth="1"/>
    <col min="50" max="50" width="15.140625" bestFit="1" customWidth="1"/>
    <col min="51" max="51" width="17.42578125" bestFit="1" customWidth="1"/>
    <col min="52" max="52" width="31.140625" bestFit="1" customWidth="1"/>
    <col min="53" max="53" width="15.140625" bestFit="1" customWidth="1"/>
    <col min="54" max="54" width="13.85546875" bestFit="1" customWidth="1"/>
    <col min="55" max="55" width="9.28515625" bestFit="1" customWidth="1"/>
    <col min="56" max="56" width="13.28515625" bestFit="1" customWidth="1"/>
    <col min="57" max="57" width="14.85546875" bestFit="1" customWidth="1"/>
    <col min="58" max="58" width="12" bestFit="1" customWidth="1"/>
    <col min="59" max="59" width="27.85546875" bestFit="1" customWidth="1"/>
    <col min="60" max="60" width="18.85546875" bestFit="1" customWidth="1"/>
    <col min="61" max="61" width="16.42578125" bestFit="1" customWidth="1"/>
    <col min="62" max="62" width="14.85546875" bestFit="1" customWidth="1"/>
    <col min="63" max="64" width="12.7109375" bestFit="1" customWidth="1"/>
    <col min="65" max="65" width="122.42578125" bestFit="1" customWidth="1"/>
  </cols>
  <sheetData>
    <row r="1" spans="1:65" x14ac:dyDescent="0.25">
      <c r="A1" s="1" t="s">
        <v>2</v>
      </c>
      <c r="B1" s="1" t="s">
        <v>3</v>
      </c>
      <c r="C1" s="1" t="s">
        <v>4</v>
      </c>
      <c r="D1" s="1" t="s">
        <v>5</v>
      </c>
      <c r="E1" s="1" t="s">
        <v>6</v>
      </c>
      <c r="F1" s="1" t="s">
        <v>7</v>
      </c>
      <c r="G1" s="1" t="s">
        <v>8</v>
      </c>
      <c r="H1" s="1" t="s">
        <v>9</v>
      </c>
      <c r="I1" s="1" t="s">
        <v>10</v>
      </c>
      <c r="J1" s="1" t="s">
        <v>11</v>
      </c>
      <c r="K1" s="1" t="s">
        <v>12</v>
      </c>
      <c r="L1" s="1" t="s">
        <v>13</v>
      </c>
      <c r="M1" s="1" t="s">
        <v>14</v>
      </c>
      <c r="N1" s="1" t="s">
        <v>15</v>
      </c>
      <c r="O1" s="1" t="s">
        <v>16</v>
      </c>
      <c r="P1" s="1" t="s">
        <v>17</v>
      </c>
      <c r="Q1" s="1" t="s">
        <v>18</v>
      </c>
      <c r="R1" s="1" t="s">
        <v>19</v>
      </c>
      <c r="S1" s="1" t="s">
        <v>20</v>
      </c>
      <c r="T1" s="1" t="s">
        <v>21</v>
      </c>
      <c r="U1" s="1" t="s">
        <v>22</v>
      </c>
      <c r="V1" s="1" t="s">
        <v>23</v>
      </c>
      <c r="W1" s="1" t="s">
        <v>24</v>
      </c>
      <c r="X1" s="1" t="s">
        <v>25</v>
      </c>
      <c r="Y1" s="1" t="s">
        <v>26</v>
      </c>
      <c r="Z1" s="1" t="s">
        <v>27</v>
      </c>
      <c r="AA1" s="1" t="s">
        <v>28</v>
      </c>
      <c r="AB1" s="1" t="s">
        <v>29</v>
      </c>
      <c r="AC1" s="1" t="s">
        <v>30</v>
      </c>
      <c r="AD1" s="1" t="s">
        <v>31</v>
      </c>
      <c r="AE1" s="1" t="s">
        <v>32</v>
      </c>
      <c r="AF1" s="1" t="s">
        <v>33</v>
      </c>
      <c r="AG1" s="1" t="s">
        <v>34</v>
      </c>
      <c r="AH1" s="1" t="s">
        <v>35</v>
      </c>
      <c r="AI1" s="1" t="s">
        <v>36</v>
      </c>
      <c r="AJ1" s="1" t="s">
        <v>37</v>
      </c>
      <c r="AK1" s="1" t="s">
        <v>38</v>
      </c>
      <c r="AL1" s="1" t="s">
        <v>39</v>
      </c>
      <c r="AM1" s="1" t="s">
        <v>40</v>
      </c>
      <c r="AN1" s="1" t="s">
        <v>41</v>
      </c>
      <c r="AO1" s="1" t="s">
        <v>42</v>
      </c>
      <c r="AP1" s="1" t="s">
        <v>43</v>
      </c>
      <c r="AQ1" s="1" t="s">
        <v>44</v>
      </c>
      <c r="AR1" s="1" t="s">
        <v>45</v>
      </c>
      <c r="AS1" s="1" t="s">
        <v>46</v>
      </c>
      <c r="AT1" s="1" t="s">
        <v>47</v>
      </c>
      <c r="AU1" s="1" t="s">
        <v>48</v>
      </c>
      <c r="AV1" s="1" t="s">
        <v>49</v>
      </c>
      <c r="AW1" s="1" t="s">
        <v>50</v>
      </c>
      <c r="AX1" s="1" t="s">
        <v>51</v>
      </c>
      <c r="AY1" s="1" t="s">
        <v>52</v>
      </c>
      <c r="AZ1" s="1" t="s">
        <v>53</v>
      </c>
      <c r="BA1" s="1" t="s">
        <v>54</v>
      </c>
      <c r="BB1" s="1" t="s">
        <v>55</v>
      </c>
      <c r="BC1" s="1" t="s">
        <v>56</v>
      </c>
      <c r="BD1" s="1" t="s">
        <v>57</v>
      </c>
      <c r="BE1" s="1" t="s">
        <v>58</v>
      </c>
      <c r="BF1" s="1" t="s">
        <v>59</v>
      </c>
      <c r="BG1" s="1" t="s">
        <v>60</v>
      </c>
      <c r="BH1" s="1" t="s">
        <v>61</v>
      </c>
      <c r="BI1" s="1" t="s">
        <v>62</v>
      </c>
      <c r="BJ1" s="1" t="s">
        <v>63</v>
      </c>
      <c r="BK1" s="1" t="s">
        <v>0</v>
      </c>
      <c r="BL1" s="1" t="s">
        <v>1</v>
      </c>
      <c r="BM1" s="1" t="s">
        <v>64</v>
      </c>
    </row>
    <row r="2" spans="1:65" hidden="1" x14ac:dyDescent="0.25">
      <c r="A2" s="1">
        <v>18278</v>
      </c>
      <c r="B2" s="1">
        <v>52972403</v>
      </c>
      <c r="C2" s="1" t="s">
        <v>65</v>
      </c>
      <c r="D2" s="1" t="s">
        <v>80</v>
      </c>
      <c r="E2" s="1"/>
      <c r="F2" s="1"/>
      <c r="G2" s="1">
        <v>4341007</v>
      </c>
      <c r="H2" s="1" t="s">
        <v>67</v>
      </c>
      <c r="I2" s="1" t="s">
        <v>122</v>
      </c>
      <c r="J2" s="1" t="s">
        <v>123</v>
      </c>
      <c r="K2" s="2">
        <v>45352.641631944447</v>
      </c>
      <c r="L2" s="1" t="s">
        <v>104</v>
      </c>
      <c r="M2" s="1">
        <v>1</v>
      </c>
      <c r="N2" s="1" t="s">
        <v>70</v>
      </c>
      <c r="O2" s="1" t="s">
        <v>71</v>
      </c>
      <c r="P2" s="1" t="s">
        <v>88</v>
      </c>
      <c r="Q2" s="1" t="s">
        <v>73</v>
      </c>
      <c r="R2" s="1" t="s">
        <v>73</v>
      </c>
      <c r="S2" s="1">
        <v>0</v>
      </c>
      <c r="T2" s="1">
        <v>0</v>
      </c>
      <c r="U2" s="1">
        <v>0</v>
      </c>
      <c r="V2" s="1">
        <v>1300000</v>
      </c>
      <c r="W2" s="1">
        <v>0</v>
      </c>
      <c r="X2" s="1" t="s">
        <v>73</v>
      </c>
      <c r="Y2" s="1" t="s">
        <v>89</v>
      </c>
      <c r="Z2" s="1" t="s">
        <v>3972</v>
      </c>
      <c r="AA2" s="1"/>
      <c r="AB2" s="1" t="s">
        <v>3973</v>
      </c>
      <c r="AC2" s="1"/>
      <c r="AD2" s="1"/>
      <c r="AE2" s="1" t="s">
        <v>65</v>
      </c>
      <c r="AF2" s="2">
        <v>45352.641642592593</v>
      </c>
      <c r="AG2" s="1" t="s">
        <v>76</v>
      </c>
      <c r="AH2" s="2">
        <v>45355.600935613424</v>
      </c>
      <c r="AI2" s="1"/>
      <c r="AJ2" s="2"/>
      <c r="AK2" s="1"/>
      <c r="AL2" s="2"/>
      <c r="AM2" s="1" t="s">
        <v>66</v>
      </c>
      <c r="AN2" s="2">
        <v>45356.32984672454</v>
      </c>
      <c r="AO2" s="1" t="s">
        <v>3974</v>
      </c>
      <c r="AP2" s="1"/>
      <c r="AQ2" s="1" t="s">
        <v>93</v>
      </c>
      <c r="AR2" s="1">
        <v>4341007</v>
      </c>
      <c r="AS2" s="1" t="s">
        <v>3975</v>
      </c>
      <c r="AT2" s="1" t="s">
        <v>85</v>
      </c>
      <c r="AU2" s="1">
        <v>1</v>
      </c>
      <c r="AV2" s="1">
        <v>1</v>
      </c>
      <c r="AW2" s="1">
        <v>0</v>
      </c>
      <c r="AX2" s="1">
        <v>2.9592930208309554</v>
      </c>
      <c r="AY2" s="1">
        <v>1.6666666666666665</v>
      </c>
      <c r="AZ2" s="1" t="s">
        <v>980</v>
      </c>
      <c r="BA2" s="1">
        <v>15</v>
      </c>
      <c r="BB2" s="1">
        <v>7</v>
      </c>
      <c r="BC2" s="1">
        <v>16</v>
      </c>
      <c r="BD2" s="1">
        <v>0.66666666666666663</v>
      </c>
      <c r="BE2" s="1">
        <v>3</v>
      </c>
      <c r="BF2" s="1">
        <v>1.6666666666666665</v>
      </c>
      <c r="BG2" s="1">
        <v>40</v>
      </c>
      <c r="BH2" s="1" t="s">
        <v>600</v>
      </c>
      <c r="BI2" s="1" t="b">
        <v>1</v>
      </c>
      <c r="BJ2" s="1" t="b">
        <v>1</v>
      </c>
      <c r="BK2" s="1">
        <v>3.6882041319477135</v>
      </c>
      <c r="BL2" s="1">
        <v>1.6666666666666663</v>
      </c>
      <c r="BM2" s="1" t="s">
        <v>1802</v>
      </c>
    </row>
    <row r="3" spans="1:65" hidden="1" x14ac:dyDescent="0.25">
      <c r="A3" s="1">
        <v>18279</v>
      </c>
      <c r="B3" s="1">
        <v>52972403</v>
      </c>
      <c r="C3" s="1" t="s">
        <v>65</v>
      </c>
      <c r="D3" s="1" t="s">
        <v>80</v>
      </c>
      <c r="E3" s="1">
        <v>51949366</v>
      </c>
      <c r="F3" s="1" t="s">
        <v>3374</v>
      </c>
      <c r="G3" s="1">
        <v>1512001</v>
      </c>
      <c r="H3" s="1" t="s">
        <v>110</v>
      </c>
      <c r="I3" s="1" t="s">
        <v>111</v>
      </c>
      <c r="J3" s="1" t="s">
        <v>112</v>
      </c>
      <c r="K3" s="2">
        <v>45352.694236111114</v>
      </c>
      <c r="L3" s="1" t="s">
        <v>113</v>
      </c>
      <c r="M3" s="1">
        <v>1</v>
      </c>
      <c r="N3" s="1" t="s">
        <v>70</v>
      </c>
      <c r="O3" s="1" t="s">
        <v>71</v>
      </c>
      <c r="P3" s="1" t="s">
        <v>322</v>
      </c>
      <c r="Q3" s="1" t="s">
        <v>73</v>
      </c>
      <c r="R3" s="1" t="s">
        <v>73</v>
      </c>
      <c r="S3" s="1">
        <v>0</v>
      </c>
      <c r="T3" s="1">
        <v>548300</v>
      </c>
      <c r="U3" s="1">
        <v>0</v>
      </c>
      <c r="V3" s="1">
        <v>1341900</v>
      </c>
      <c r="W3" s="1">
        <v>0</v>
      </c>
      <c r="X3" s="1" t="s">
        <v>73</v>
      </c>
      <c r="Y3" s="1" t="s">
        <v>89</v>
      </c>
      <c r="Z3" s="1" t="s">
        <v>3977</v>
      </c>
      <c r="AA3" s="1" t="s">
        <v>686</v>
      </c>
      <c r="AB3" s="1" t="s">
        <v>3964</v>
      </c>
      <c r="AC3" s="1"/>
      <c r="AD3" s="1"/>
      <c r="AE3" s="1" t="s">
        <v>65</v>
      </c>
      <c r="AF3" s="2">
        <v>45352.694245023151</v>
      </c>
      <c r="AG3" s="1" t="s">
        <v>76</v>
      </c>
      <c r="AH3" s="2">
        <v>45355.603986493057</v>
      </c>
      <c r="AI3" s="1"/>
      <c r="AJ3" s="2"/>
      <c r="AK3" s="1"/>
      <c r="AL3" s="2"/>
      <c r="AM3" s="1" t="s">
        <v>3374</v>
      </c>
      <c r="AN3" s="2">
        <v>45355.632961076386</v>
      </c>
      <c r="AO3" s="1" t="s">
        <v>3978</v>
      </c>
      <c r="AP3" s="1"/>
      <c r="AQ3" s="1" t="s">
        <v>93</v>
      </c>
      <c r="AR3" s="1">
        <v>1512001</v>
      </c>
      <c r="AS3" s="1" t="s">
        <v>3966</v>
      </c>
      <c r="AT3" s="1" t="s">
        <v>85</v>
      </c>
      <c r="AU3" s="1">
        <v>1</v>
      </c>
      <c r="AV3" s="1">
        <v>1</v>
      </c>
      <c r="AW3" s="1">
        <v>0</v>
      </c>
      <c r="AX3" s="1">
        <v>2.9097414699062938</v>
      </c>
      <c r="AY3" s="1">
        <v>0.95833333333333337</v>
      </c>
      <c r="AZ3" s="1" t="s">
        <v>3951</v>
      </c>
      <c r="BA3" s="1">
        <v>16</v>
      </c>
      <c r="BB3" s="1">
        <v>15</v>
      </c>
      <c r="BC3" s="1">
        <v>23</v>
      </c>
      <c r="BD3" s="1">
        <v>0.95833333333333337</v>
      </c>
      <c r="BE3" s="1">
        <v>2</v>
      </c>
      <c r="BF3" s="1">
        <v>0.95833333333333337</v>
      </c>
      <c r="BG3" s="1">
        <v>40</v>
      </c>
      <c r="BH3" s="1" t="s">
        <v>600</v>
      </c>
      <c r="BI3" s="1" t="b">
        <v>1</v>
      </c>
      <c r="BJ3" s="1" t="b">
        <v>1</v>
      </c>
      <c r="BK3" s="1">
        <v>2.9387160532351122</v>
      </c>
      <c r="BL3" s="1">
        <v>0.95833333333333348</v>
      </c>
      <c r="BM3" s="1" t="s">
        <v>120</v>
      </c>
    </row>
    <row r="4" spans="1:65" hidden="1" x14ac:dyDescent="0.25">
      <c r="A4" s="1">
        <v>18281</v>
      </c>
      <c r="B4" s="1">
        <v>52972403</v>
      </c>
      <c r="C4" s="1" t="s">
        <v>65</v>
      </c>
      <c r="D4" s="1" t="s">
        <v>80</v>
      </c>
      <c r="E4" s="1">
        <v>80761207</v>
      </c>
      <c r="F4" s="1" t="s">
        <v>173</v>
      </c>
      <c r="G4" s="1">
        <v>1200001</v>
      </c>
      <c r="H4" s="1" t="s">
        <v>110</v>
      </c>
      <c r="I4" s="1" t="s">
        <v>259</v>
      </c>
      <c r="J4" s="1" t="s">
        <v>948</v>
      </c>
      <c r="K4" s="2">
        <v>45354.534166666665</v>
      </c>
      <c r="L4" s="1" t="s">
        <v>261</v>
      </c>
      <c r="M4" s="1">
        <v>1</v>
      </c>
      <c r="N4" s="1" t="s">
        <v>70</v>
      </c>
      <c r="O4" s="1" t="s">
        <v>71</v>
      </c>
      <c r="P4" s="1" t="s">
        <v>177</v>
      </c>
      <c r="Q4" s="1" t="s">
        <v>73</v>
      </c>
      <c r="R4" s="1" t="s">
        <v>73</v>
      </c>
      <c r="S4" s="1">
        <v>0</v>
      </c>
      <c r="T4" s="1">
        <v>0</v>
      </c>
      <c r="U4" s="1">
        <v>0</v>
      </c>
      <c r="V4" s="1">
        <v>1300000</v>
      </c>
      <c r="W4" s="1">
        <v>0</v>
      </c>
      <c r="X4" s="1" t="s">
        <v>73</v>
      </c>
      <c r="Y4" s="1" t="s">
        <v>89</v>
      </c>
      <c r="Z4" s="1" t="s">
        <v>3983</v>
      </c>
      <c r="AA4" s="1"/>
      <c r="AB4" s="1" t="s">
        <v>3984</v>
      </c>
      <c r="AC4" s="1"/>
      <c r="AD4" s="1"/>
      <c r="AE4" s="1" t="s">
        <v>65</v>
      </c>
      <c r="AF4" s="2">
        <v>45354.534168090278</v>
      </c>
      <c r="AG4" s="1" t="s">
        <v>76</v>
      </c>
      <c r="AH4" s="2">
        <v>45355.607744942128</v>
      </c>
      <c r="AI4" s="1"/>
      <c r="AJ4" s="2"/>
      <c r="AK4" s="1"/>
      <c r="AL4" s="2"/>
      <c r="AM4" s="1" t="s">
        <v>173</v>
      </c>
      <c r="AN4" s="2">
        <v>45356.365536342593</v>
      </c>
      <c r="AO4" s="1" t="s">
        <v>3985</v>
      </c>
      <c r="AP4" s="1"/>
      <c r="AQ4" s="1" t="s">
        <v>3919</v>
      </c>
      <c r="AR4" s="1">
        <v>1200001</v>
      </c>
      <c r="AS4" s="1" t="s">
        <v>3986</v>
      </c>
      <c r="AT4" s="1" t="s">
        <v>85</v>
      </c>
      <c r="AU4" s="1">
        <v>1</v>
      </c>
      <c r="AV4" s="1">
        <v>1</v>
      </c>
      <c r="AW4" s="1">
        <v>0</v>
      </c>
      <c r="AX4" s="1">
        <v>1.0735768518497935</v>
      </c>
      <c r="AY4" s="1">
        <v>0.83333333333333337</v>
      </c>
      <c r="AZ4" s="1" t="s">
        <v>194</v>
      </c>
      <c r="BA4" s="1">
        <v>12</v>
      </c>
      <c r="BB4" s="1">
        <v>8</v>
      </c>
      <c r="BC4" s="1">
        <v>20</v>
      </c>
      <c r="BD4" s="1">
        <v>0.83333333333333337</v>
      </c>
      <c r="BE4" s="1">
        <v>2</v>
      </c>
      <c r="BF4" s="1">
        <v>0.83333333333333337</v>
      </c>
      <c r="BG4" s="1">
        <v>39</v>
      </c>
      <c r="BH4" s="1" t="s">
        <v>600</v>
      </c>
      <c r="BI4" s="1" t="b">
        <v>1</v>
      </c>
      <c r="BJ4" s="1" t="b">
        <v>1</v>
      </c>
      <c r="BK4" s="1">
        <v>1.83136825231486</v>
      </c>
      <c r="BL4" s="1">
        <v>0.83333333333333348</v>
      </c>
      <c r="BM4" s="1" t="s">
        <v>264</v>
      </c>
    </row>
    <row r="5" spans="1:65" hidden="1" x14ac:dyDescent="0.25">
      <c r="A5" s="1">
        <v>18284</v>
      </c>
      <c r="B5" s="1">
        <v>52972403</v>
      </c>
      <c r="C5" s="1" t="s">
        <v>65</v>
      </c>
      <c r="D5" s="1" t="s">
        <v>80</v>
      </c>
      <c r="E5" s="1">
        <v>51949366</v>
      </c>
      <c r="F5" s="1" t="s">
        <v>3374</v>
      </c>
      <c r="G5" s="1">
        <v>1060001</v>
      </c>
      <c r="H5" s="1" t="s">
        <v>110</v>
      </c>
      <c r="I5" s="1" t="s">
        <v>133</v>
      </c>
      <c r="J5" s="1" t="s">
        <v>134</v>
      </c>
      <c r="K5" s="2">
        <v>45357.39949074074</v>
      </c>
      <c r="L5" s="1" t="s">
        <v>135</v>
      </c>
      <c r="M5" s="1">
        <v>1</v>
      </c>
      <c r="N5" s="1" t="s">
        <v>70</v>
      </c>
      <c r="O5" s="1" t="s">
        <v>71</v>
      </c>
      <c r="P5" s="1" t="s">
        <v>72</v>
      </c>
      <c r="Q5" s="1" t="s">
        <v>73</v>
      </c>
      <c r="R5" s="1" t="s">
        <v>73</v>
      </c>
      <c r="S5" s="1">
        <v>0</v>
      </c>
      <c r="T5" s="1">
        <v>518100</v>
      </c>
      <c r="U5" s="1">
        <v>0</v>
      </c>
      <c r="V5" s="1">
        <v>2600200</v>
      </c>
      <c r="W5" s="1">
        <v>0</v>
      </c>
      <c r="X5" s="1" t="s">
        <v>73</v>
      </c>
      <c r="Y5" s="1" t="s">
        <v>89</v>
      </c>
      <c r="Z5" s="1" t="s">
        <v>3996</v>
      </c>
      <c r="AA5" s="1" t="s">
        <v>136</v>
      </c>
      <c r="AB5" s="1" t="s">
        <v>3997</v>
      </c>
      <c r="AC5" s="1"/>
      <c r="AD5" s="1"/>
      <c r="AE5" s="1" t="s">
        <v>65</v>
      </c>
      <c r="AF5" s="2">
        <v>45357.399491435186</v>
      </c>
      <c r="AG5" s="1" t="s">
        <v>76</v>
      </c>
      <c r="AH5" s="2">
        <v>45358.390120983793</v>
      </c>
      <c r="AI5" s="1"/>
      <c r="AJ5" s="2"/>
      <c r="AK5" s="1"/>
      <c r="AL5" s="2"/>
      <c r="AM5" s="1" t="s">
        <v>3374</v>
      </c>
      <c r="AN5" s="2">
        <v>45358.404293402775</v>
      </c>
      <c r="AO5" s="1" t="s">
        <v>3998</v>
      </c>
      <c r="AP5" s="1"/>
      <c r="AQ5" s="1" t="s">
        <v>93</v>
      </c>
      <c r="AR5" s="1">
        <v>1060001</v>
      </c>
      <c r="AS5" s="1" t="s">
        <v>3999</v>
      </c>
      <c r="AT5" s="1" t="s">
        <v>85</v>
      </c>
      <c r="AU5" s="1">
        <v>1</v>
      </c>
      <c r="AV5" s="1">
        <v>1</v>
      </c>
      <c r="AW5" s="1">
        <v>0</v>
      </c>
      <c r="AX5" s="1">
        <v>0.99062954860710306</v>
      </c>
      <c r="AY5" s="1">
        <v>1</v>
      </c>
      <c r="AZ5" s="1" t="s">
        <v>921</v>
      </c>
      <c r="BA5" s="1">
        <v>9</v>
      </c>
      <c r="BB5" s="1">
        <v>9</v>
      </c>
      <c r="BC5" s="1">
        <v>-24</v>
      </c>
      <c r="BD5" s="1">
        <v>-1</v>
      </c>
      <c r="BE5" s="1">
        <v>2</v>
      </c>
      <c r="BF5" s="1">
        <v>1</v>
      </c>
      <c r="BG5" s="1">
        <v>37</v>
      </c>
      <c r="BH5" s="1" t="s">
        <v>600</v>
      </c>
      <c r="BI5" s="1" t="b">
        <v>1</v>
      </c>
      <c r="BJ5" s="1" t="b">
        <v>1</v>
      </c>
      <c r="BK5" s="1">
        <v>1.004801967588719</v>
      </c>
      <c r="BL5" s="1">
        <v>1</v>
      </c>
      <c r="BM5" s="1" t="s">
        <v>138</v>
      </c>
    </row>
    <row r="6" spans="1:65" hidden="1" x14ac:dyDescent="0.25">
      <c r="A6" s="1">
        <v>18288</v>
      </c>
      <c r="B6" s="1">
        <v>52972403</v>
      </c>
      <c r="C6" s="1" t="s">
        <v>65</v>
      </c>
      <c r="D6" s="1" t="s">
        <v>80</v>
      </c>
      <c r="E6" s="1">
        <v>52272753</v>
      </c>
      <c r="F6" s="1" t="s">
        <v>149</v>
      </c>
      <c r="G6" s="1">
        <v>1519001</v>
      </c>
      <c r="H6" s="1" t="s">
        <v>110</v>
      </c>
      <c r="I6" s="1" t="s">
        <v>1203</v>
      </c>
      <c r="J6" s="1" t="s">
        <v>1204</v>
      </c>
      <c r="K6" s="2">
        <v>45358.657847222225</v>
      </c>
      <c r="L6" s="1" t="s">
        <v>150</v>
      </c>
      <c r="M6" s="1">
        <v>1</v>
      </c>
      <c r="N6" s="1" t="s">
        <v>70</v>
      </c>
      <c r="O6" s="1" t="s">
        <v>71</v>
      </c>
      <c r="P6" s="1" t="s">
        <v>72</v>
      </c>
      <c r="Q6" s="1" t="s">
        <v>73</v>
      </c>
      <c r="R6" s="1" t="s">
        <v>73</v>
      </c>
      <c r="S6" s="1">
        <v>0</v>
      </c>
      <c r="T6" s="1">
        <v>0</v>
      </c>
      <c r="U6" s="1">
        <v>0</v>
      </c>
      <c r="V6" s="1">
        <v>1300000</v>
      </c>
      <c r="W6" s="1">
        <v>0</v>
      </c>
      <c r="X6" s="1" t="s">
        <v>73</v>
      </c>
      <c r="Y6" s="1" t="s">
        <v>74</v>
      </c>
      <c r="Z6" s="1" t="s">
        <v>4007</v>
      </c>
      <c r="AA6" s="1" t="s">
        <v>3993</v>
      </c>
      <c r="AB6" s="1" t="s">
        <v>75</v>
      </c>
      <c r="AC6" s="1"/>
      <c r="AD6" s="1"/>
      <c r="AE6" s="1" t="s">
        <v>65</v>
      </c>
      <c r="AF6" s="2">
        <v>45358.657857488426</v>
      </c>
      <c r="AG6" s="1" t="s">
        <v>76</v>
      </c>
      <c r="AH6" s="2">
        <v>45358.695490312501</v>
      </c>
      <c r="AI6" s="1" t="s">
        <v>3374</v>
      </c>
      <c r="AJ6" s="2">
        <v>45358.697059872684</v>
      </c>
      <c r="AK6" s="1"/>
      <c r="AL6" s="2"/>
      <c r="AM6" s="1" t="s">
        <v>149</v>
      </c>
      <c r="AN6" s="2">
        <v>45358.828104895831</v>
      </c>
      <c r="AO6" s="1" t="s">
        <v>3994</v>
      </c>
      <c r="AP6" s="1"/>
      <c r="AQ6" s="1" t="s">
        <v>1014</v>
      </c>
      <c r="AR6" s="1">
        <v>1519001</v>
      </c>
      <c r="AS6" s="1">
        <v>0</v>
      </c>
      <c r="AT6" s="1" t="s">
        <v>85</v>
      </c>
      <c r="AU6" s="1">
        <v>1</v>
      </c>
      <c r="AV6" s="1">
        <v>1</v>
      </c>
      <c r="AW6" s="1">
        <v>0</v>
      </c>
      <c r="AX6" s="1">
        <v>3.7632824074535165E-2</v>
      </c>
      <c r="AY6" s="1">
        <v>0.16666666666666666</v>
      </c>
      <c r="AZ6" s="1" t="s">
        <v>437</v>
      </c>
      <c r="BA6" s="1">
        <v>15</v>
      </c>
      <c r="BB6" s="1">
        <v>19</v>
      </c>
      <c r="BC6" s="1">
        <v>4</v>
      </c>
      <c r="BD6" s="1">
        <v>0.16666666666666666</v>
      </c>
      <c r="BE6" s="1">
        <v>1</v>
      </c>
      <c r="BF6" s="1">
        <v>0.16666666666666666</v>
      </c>
      <c r="BG6" s="1">
        <v>36</v>
      </c>
      <c r="BH6" s="1" t="s">
        <v>600</v>
      </c>
      <c r="BI6" s="1" t="b">
        <v>1</v>
      </c>
      <c r="BJ6" s="1" t="b">
        <v>1</v>
      </c>
      <c r="BK6" s="1">
        <v>0.17024740740453126</v>
      </c>
      <c r="BL6" s="1">
        <v>0.16666666666666666</v>
      </c>
      <c r="BM6" s="1" t="s">
        <v>1207</v>
      </c>
    </row>
    <row r="7" spans="1:65" hidden="1" x14ac:dyDescent="0.25">
      <c r="A7" s="1">
        <v>18289</v>
      </c>
      <c r="B7" s="1">
        <v>52972403</v>
      </c>
      <c r="C7" s="1" t="s">
        <v>65</v>
      </c>
      <c r="D7" s="1" t="s">
        <v>80</v>
      </c>
      <c r="E7" s="1">
        <v>51949366</v>
      </c>
      <c r="F7" s="1" t="s">
        <v>3374</v>
      </c>
      <c r="G7" s="1">
        <v>1060001</v>
      </c>
      <c r="H7" s="1" t="s">
        <v>110</v>
      </c>
      <c r="I7" s="1" t="s">
        <v>133</v>
      </c>
      <c r="J7" s="1" t="s">
        <v>134</v>
      </c>
      <c r="K7" s="2">
        <v>45358.85665509259</v>
      </c>
      <c r="L7" s="1" t="s">
        <v>135</v>
      </c>
      <c r="M7" s="1">
        <v>1</v>
      </c>
      <c r="N7" s="1" t="s">
        <v>70</v>
      </c>
      <c r="O7" s="1" t="s">
        <v>71</v>
      </c>
      <c r="P7" s="1" t="s">
        <v>72</v>
      </c>
      <c r="Q7" s="1" t="s">
        <v>73</v>
      </c>
      <c r="R7" s="1" t="s">
        <v>73</v>
      </c>
      <c r="S7" s="1">
        <v>0</v>
      </c>
      <c r="T7" s="1">
        <v>518100</v>
      </c>
      <c r="U7" s="1">
        <v>0</v>
      </c>
      <c r="V7" s="1">
        <v>2600200</v>
      </c>
      <c r="W7" s="1">
        <v>0</v>
      </c>
      <c r="X7" s="1" t="s">
        <v>73</v>
      </c>
      <c r="Y7" s="1" t="s">
        <v>211</v>
      </c>
      <c r="Z7" s="1" t="s">
        <v>4138</v>
      </c>
      <c r="AA7" s="1" t="s">
        <v>4009</v>
      </c>
      <c r="AB7" s="1" t="s">
        <v>4010</v>
      </c>
      <c r="AC7" s="1"/>
      <c r="AD7" s="1"/>
      <c r="AE7" s="1" t="s">
        <v>65</v>
      </c>
      <c r="AF7" s="2">
        <v>45358.856658715275</v>
      </c>
      <c r="AG7" s="1" t="s">
        <v>76</v>
      </c>
      <c r="AH7" s="2">
        <v>45359.318665740742</v>
      </c>
      <c r="AI7" s="1"/>
      <c r="AJ7" s="2"/>
      <c r="AK7" s="1"/>
      <c r="AL7" s="2"/>
      <c r="AM7" s="1" t="s">
        <v>3374</v>
      </c>
      <c r="AN7" s="2">
        <v>45359.350250543983</v>
      </c>
      <c r="AO7" s="1" t="s">
        <v>4011</v>
      </c>
      <c r="AP7" s="1"/>
      <c r="AQ7" s="1" t="s">
        <v>4012</v>
      </c>
      <c r="AR7" s="1">
        <v>1060001</v>
      </c>
      <c r="AS7" s="1" t="s">
        <v>4013</v>
      </c>
      <c r="AT7" s="1" t="s">
        <v>85</v>
      </c>
      <c r="AU7" s="1">
        <v>1</v>
      </c>
      <c r="AV7" s="1">
        <v>1</v>
      </c>
      <c r="AW7" s="1">
        <v>0</v>
      </c>
      <c r="AX7" s="1">
        <v>0.46200702546775574</v>
      </c>
      <c r="AY7" s="1">
        <v>0.5</v>
      </c>
      <c r="AZ7" s="1" t="s">
        <v>921</v>
      </c>
      <c r="BA7" s="1">
        <v>20</v>
      </c>
      <c r="BB7" s="1">
        <v>8</v>
      </c>
      <c r="BC7" s="1">
        <v>12</v>
      </c>
      <c r="BD7" s="1">
        <v>0.5</v>
      </c>
      <c r="BE7" s="1">
        <v>2</v>
      </c>
      <c r="BF7" s="1">
        <v>0.5</v>
      </c>
      <c r="BG7" s="1">
        <v>36</v>
      </c>
      <c r="BH7" s="1" t="s">
        <v>600</v>
      </c>
      <c r="BI7" s="1" t="b">
        <v>1</v>
      </c>
      <c r="BJ7" s="1" t="b">
        <v>1</v>
      </c>
      <c r="BK7" s="1">
        <v>0.49359182870830409</v>
      </c>
      <c r="BL7" s="1">
        <v>0.5</v>
      </c>
      <c r="BM7" s="1" t="s">
        <v>138</v>
      </c>
    </row>
    <row r="8" spans="1:65" hidden="1" x14ac:dyDescent="0.25">
      <c r="A8" s="1">
        <v>18291</v>
      </c>
      <c r="B8" s="1">
        <v>52972403</v>
      </c>
      <c r="C8" s="1" t="s">
        <v>65</v>
      </c>
      <c r="D8" s="1" t="s">
        <v>80</v>
      </c>
      <c r="E8" s="1">
        <v>51949366</v>
      </c>
      <c r="F8" s="1" t="s">
        <v>3374</v>
      </c>
      <c r="G8" s="1">
        <v>1517001</v>
      </c>
      <c r="H8" s="1" t="s">
        <v>110</v>
      </c>
      <c r="I8" s="1" t="s">
        <v>1261</v>
      </c>
      <c r="J8" s="1" t="s">
        <v>1262</v>
      </c>
      <c r="K8" s="2">
        <v>45358.864293981482</v>
      </c>
      <c r="L8" s="1" t="s">
        <v>4019</v>
      </c>
      <c r="M8" s="1">
        <v>1</v>
      </c>
      <c r="N8" s="1" t="s">
        <v>70</v>
      </c>
      <c r="O8" s="1" t="s">
        <v>71</v>
      </c>
      <c r="P8" s="1" t="s">
        <v>88</v>
      </c>
      <c r="Q8" s="1" t="s">
        <v>73</v>
      </c>
      <c r="R8" s="1" t="s">
        <v>73</v>
      </c>
      <c r="S8" s="1">
        <v>0</v>
      </c>
      <c r="T8" s="1">
        <v>500000</v>
      </c>
      <c r="U8" s="1">
        <v>0</v>
      </c>
      <c r="V8" s="1">
        <v>2500000</v>
      </c>
      <c r="W8" s="1">
        <v>0</v>
      </c>
      <c r="X8" s="1" t="s">
        <v>73</v>
      </c>
      <c r="Y8" s="1" t="s">
        <v>211</v>
      </c>
      <c r="Z8" s="1" t="s">
        <v>4140</v>
      </c>
      <c r="AA8" s="1" t="s">
        <v>271</v>
      </c>
      <c r="AB8" s="1" t="s">
        <v>4020</v>
      </c>
      <c r="AC8" s="1"/>
      <c r="AD8" s="1"/>
      <c r="AE8" s="1" t="s">
        <v>65</v>
      </c>
      <c r="AF8" s="2">
        <v>45358.864305671297</v>
      </c>
      <c r="AG8" s="1" t="s">
        <v>76</v>
      </c>
      <c r="AH8" s="2">
        <v>45359.323221840277</v>
      </c>
      <c r="AI8" s="1"/>
      <c r="AJ8" s="2"/>
      <c r="AK8" s="1"/>
      <c r="AL8" s="2"/>
      <c r="AM8" s="1" t="s">
        <v>3374</v>
      </c>
      <c r="AN8" s="2">
        <v>45359.35129903935</v>
      </c>
      <c r="AO8" s="1" t="s">
        <v>4021</v>
      </c>
      <c r="AP8" s="1"/>
      <c r="AQ8" s="1" t="s">
        <v>93</v>
      </c>
      <c r="AR8" s="1">
        <v>1517001</v>
      </c>
      <c r="AS8" s="1" t="s">
        <v>4022</v>
      </c>
      <c r="AT8" s="1" t="s">
        <v>85</v>
      </c>
      <c r="AU8" s="1">
        <v>1</v>
      </c>
      <c r="AV8" s="1">
        <v>1</v>
      </c>
      <c r="AW8" s="1">
        <v>0</v>
      </c>
      <c r="AX8" s="1">
        <v>0.4589161689800676</v>
      </c>
      <c r="AY8" s="1">
        <v>0.5</v>
      </c>
      <c r="AZ8" s="1" t="s">
        <v>930</v>
      </c>
      <c r="BA8" s="1">
        <v>20</v>
      </c>
      <c r="BB8" s="1">
        <v>8</v>
      </c>
      <c r="BC8" s="1">
        <v>12</v>
      </c>
      <c r="BD8" s="1">
        <v>0.5</v>
      </c>
      <c r="BE8" s="1">
        <v>2</v>
      </c>
      <c r="BF8" s="1">
        <v>0.5</v>
      </c>
      <c r="BG8" s="1">
        <v>36</v>
      </c>
      <c r="BH8" s="1" t="s">
        <v>600</v>
      </c>
      <c r="BI8" s="1" t="b">
        <v>1</v>
      </c>
      <c r="BJ8" s="1" t="b">
        <v>1</v>
      </c>
      <c r="BK8" s="1">
        <v>0.48699336805293569</v>
      </c>
      <c r="BL8" s="1">
        <v>0.5</v>
      </c>
      <c r="BM8" s="1" t="s">
        <v>4023</v>
      </c>
    </row>
    <row r="9" spans="1:65" hidden="1" x14ac:dyDescent="0.25">
      <c r="A9" s="1">
        <v>18292</v>
      </c>
      <c r="B9" s="1">
        <v>52972403</v>
      </c>
      <c r="C9" s="1" t="s">
        <v>65</v>
      </c>
      <c r="D9" s="1" t="s">
        <v>80</v>
      </c>
      <c r="E9" s="1">
        <v>80761207</v>
      </c>
      <c r="F9" s="1" t="s">
        <v>173</v>
      </c>
      <c r="G9" s="1">
        <v>1200001</v>
      </c>
      <c r="H9" s="1" t="s">
        <v>110</v>
      </c>
      <c r="I9" s="1" t="s">
        <v>259</v>
      </c>
      <c r="J9" s="1" t="s">
        <v>948</v>
      </c>
      <c r="K9" s="2">
        <v>45359.383923611109</v>
      </c>
      <c r="L9" s="1" t="s">
        <v>261</v>
      </c>
      <c r="M9" s="1">
        <v>1</v>
      </c>
      <c r="N9" s="1" t="s">
        <v>70</v>
      </c>
      <c r="O9" s="1" t="s">
        <v>71</v>
      </c>
      <c r="P9" s="1" t="s">
        <v>177</v>
      </c>
      <c r="Q9" s="1" t="s">
        <v>73</v>
      </c>
      <c r="R9" s="1" t="s">
        <v>73</v>
      </c>
      <c r="S9" s="1">
        <v>0</v>
      </c>
      <c r="T9" s="1">
        <v>0</v>
      </c>
      <c r="U9" s="1">
        <v>0</v>
      </c>
      <c r="V9" s="1">
        <v>1300000</v>
      </c>
      <c r="W9" s="1">
        <v>0</v>
      </c>
      <c r="X9" s="1" t="s">
        <v>73</v>
      </c>
      <c r="Y9" s="1" t="s">
        <v>89</v>
      </c>
      <c r="Z9" s="1" t="s">
        <v>4104</v>
      </c>
      <c r="AA9" s="1"/>
      <c r="AB9" s="1" t="s">
        <v>4105</v>
      </c>
      <c r="AC9" s="1"/>
      <c r="AD9" s="1"/>
      <c r="AE9" s="1" t="s">
        <v>65</v>
      </c>
      <c r="AF9" s="2">
        <v>45359.383930520831</v>
      </c>
      <c r="AG9" s="1" t="s">
        <v>76</v>
      </c>
      <c r="AH9" s="2">
        <v>45359.524604247687</v>
      </c>
      <c r="AI9" s="1"/>
      <c r="AJ9" s="2"/>
      <c r="AK9" s="1"/>
      <c r="AL9" s="2"/>
      <c r="AM9" s="1" t="s">
        <v>173</v>
      </c>
      <c r="AN9" s="2">
        <v>45359.570697418982</v>
      </c>
      <c r="AO9" s="1" t="s">
        <v>4106</v>
      </c>
      <c r="AP9" s="1"/>
      <c r="AQ9" s="1" t="s">
        <v>93</v>
      </c>
      <c r="AR9" s="1">
        <v>1200001</v>
      </c>
      <c r="AS9" s="1" t="s">
        <v>4107</v>
      </c>
      <c r="AT9" s="1" t="s">
        <v>85</v>
      </c>
      <c r="AU9" s="1">
        <v>1</v>
      </c>
      <c r="AV9" s="1">
        <v>1</v>
      </c>
      <c r="AW9" s="1">
        <v>0</v>
      </c>
      <c r="AX9" s="1">
        <v>0.14067372685531154</v>
      </c>
      <c r="AY9" s="1">
        <v>0.16666666666666666</v>
      </c>
      <c r="AZ9" s="1" t="s">
        <v>194</v>
      </c>
      <c r="BA9" s="1">
        <v>9</v>
      </c>
      <c r="BB9" s="1">
        <v>13</v>
      </c>
      <c r="BC9" s="1">
        <v>4</v>
      </c>
      <c r="BD9" s="1">
        <v>0.16666666666666666</v>
      </c>
      <c r="BE9" s="1">
        <v>1</v>
      </c>
      <c r="BF9" s="1">
        <v>0.16666666666666666</v>
      </c>
      <c r="BG9" s="1">
        <v>35</v>
      </c>
      <c r="BH9" s="1" t="s">
        <v>600</v>
      </c>
      <c r="BI9" s="1" t="b">
        <v>1</v>
      </c>
      <c r="BJ9" s="1" t="b">
        <v>1</v>
      </c>
      <c r="BK9" s="1">
        <v>0.18676689815038117</v>
      </c>
      <c r="BL9" s="1">
        <v>0.16666666666666666</v>
      </c>
      <c r="BM9" s="1" t="s">
        <v>264</v>
      </c>
    </row>
    <row r="10" spans="1:65" hidden="1" x14ac:dyDescent="0.25">
      <c r="A10" s="1">
        <v>18293</v>
      </c>
      <c r="B10" s="1">
        <v>52972403</v>
      </c>
      <c r="C10" s="1" t="s">
        <v>65</v>
      </c>
      <c r="D10" s="1" t="s">
        <v>80</v>
      </c>
      <c r="E10" s="1">
        <v>80761207</v>
      </c>
      <c r="F10" s="1" t="s">
        <v>173</v>
      </c>
      <c r="G10" s="1">
        <v>1200001</v>
      </c>
      <c r="H10" s="1" t="s">
        <v>110</v>
      </c>
      <c r="I10" s="1" t="s">
        <v>259</v>
      </c>
      <c r="J10" s="1" t="s">
        <v>948</v>
      </c>
      <c r="K10" s="2">
        <v>45359.384097222224</v>
      </c>
      <c r="L10" s="1" t="s">
        <v>261</v>
      </c>
      <c r="M10" s="1">
        <v>1</v>
      </c>
      <c r="N10" s="1" t="s">
        <v>70</v>
      </c>
      <c r="O10" s="1" t="s">
        <v>71</v>
      </c>
      <c r="P10" s="1" t="s">
        <v>177</v>
      </c>
      <c r="Q10" s="1" t="s">
        <v>73</v>
      </c>
      <c r="R10" s="1" t="s">
        <v>73</v>
      </c>
      <c r="S10" s="1">
        <v>0</v>
      </c>
      <c r="T10" s="1">
        <v>0</v>
      </c>
      <c r="U10" s="1">
        <v>0</v>
      </c>
      <c r="V10" s="1">
        <v>1300000</v>
      </c>
      <c r="W10" s="1">
        <v>0</v>
      </c>
      <c r="X10" s="1" t="s">
        <v>73</v>
      </c>
      <c r="Y10" s="1" t="s">
        <v>89</v>
      </c>
      <c r="Z10" s="1" t="s">
        <v>4109</v>
      </c>
      <c r="AA10" s="1"/>
      <c r="AB10" s="1" t="s">
        <v>4110</v>
      </c>
      <c r="AC10" s="1"/>
      <c r="AD10" s="1"/>
      <c r="AE10" s="1" t="s">
        <v>65</v>
      </c>
      <c r="AF10" s="2">
        <v>45359.38410304398</v>
      </c>
      <c r="AG10" s="1" t="s">
        <v>76</v>
      </c>
      <c r="AH10" s="2">
        <v>45359.528336886571</v>
      </c>
      <c r="AI10" s="1"/>
      <c r="AJ10" s="2"/>
      <c r="AK10" s="1"/>
      <c r="AL10" s="2"/>
      <c r="AM10" s="1" t="s">
        <v>173</v>
      </c>
      <c r="AN10" s="2">
        <v>45359.57061628472</v>
      </c>
      <c r="AO10" s="1" t="s">
        <v>4111</v>
      </c>
      <c r="AP10" s="1"/>
      <c r="AQ10" s="1" t="s">
        <v>93</v>
      </c>
      <c r="AR10" s="1">
        <v>1200001</v>
      </c>
      <c r="AS10" s="1" t="s">
        <v>4112</v>
      </c>
      <c r="AT10" s="1" t="s">
        <v>85</v>
      </c>
      <c r="AU10" s="1">
        <v>1</v>
      </c>
      <c r="AV10" s="1">
        <v>1</v>
      </c>
      <c r="AW10" s="1">
        <v>0</v>
      </c>
      <c r="AX10" s="1">
        <v>0.14423384259134764</v>
      </c>
      <c r="AY10" s="1">
        <v>0.16666666666666666</v>
      </c>
      <c r="AZ10" s="1" t="s">
        <v>194</v>
      </c>
      <c r="BA10" s="1">
        <v>9</v>
      </c>
      <c r="BB10" s="1">
        <v>13</v>
      </c>
      <c r="BC10" s="1">
        <v>4</v>
      </c>
      <c r="BD10" s="1">
        <v>0.16666666666666666</v>
      </c>
      <c r="BE10" s="1">
        <v>1</v>
      </c>
      <c r="BF10" s="1">
        <v>0.16666666666666666</v>
      </c>
      <c r="BG10" s="1">
        <v>35</v>
      </c>
      <c r="BH10" s="1" t="s">
        <v>600</v>
      </c>
      <c r="BI10" s="1" t="b">
        <v>1</v>
      </c>
      <c r="BJ10" s="1" t="b">
        <v>1</v>
      </c>
      <c r="BK10" s="1">
        <v>0.18651324074016884</v>
      </c>
      <c r="BL10" s="1">
        <v>0.16666666666666666</v>
      </c>
      <c r="BM10" s="1" t="s">
        <v>264</v>
      </c>
    </row>
    <row r="11" spans="1:65" hidden="1" x14ac:dyDescent="0.25">
      <c r="A11" s="1">
        <v>18294</v>
      </c>
      <c r="B11" s="1">
        <v>52972403</v>
      </c>
      <c r="C11" s="1" t="s">
        <v>65</v>
      </c>
      <c r="D11" s="1" t="s">
        <v>80</v>
      </c>
      <c r="E11" s="1">
        <v>80761207</v>
      </c>
      <c r="F11" s="1" t="s">
        <v>173</v>
      </c>
      <c r="G11" s="1">
        <v>1200001</v>
      </c>
      <c r="H11" s="1" t="s">
        <v>110</v>
      </c>
      <c r="I11" s="1" t="s">
        <v>259</v>
      </c>
      <c r="J11" s="1" t="s">
        <v>948</v>
      </c>
      <c r="K11" s="2">
        <v>45359.384259259263</v>
      </c>
      <c r="L11" s="1" t="s">
        <v>261</v>
      </c>
      <c r="M11" s="1">
        <v>1</v>
      </c>
      <c r="N11" s="1" t="s">
        <v>70</v>
      </c>
      <c r="O11" s="1" t="s">
        <v>71</v>
      </c>
      <c r="P11" s="1" t="s">
        <v>177</v>
      </c>
      <c r="Q11" s="1" t="s">
        <v>73</v>
      </c>
      <c r="R11" s="1" t="s">
        <v>73</v>
      </c>
      <c r="S11" s="1">
        <v>0</v>
      </c>
      <c r="T11" s="1">
        <v>0</v>
      </c>
      <c r="U11" s="1">
        <v>0</v>
      </c>
      <c r="V11" s="1">
        <v>1300000</v>
      </c>
      <c r="W11" s="1">
        <v>0</v>
      </c>
      <c r="X11" s="1" t="s">
        <v>73</v>
      </c>
      <c r="Y11" s="1" t="s">
        <v>89</v>
      </c>
      <c r="Z11" s="1" t="s">
        <v>4114</v>
      </c>
      <c r="AA11" s="1"/>
      <c r="AB11" s="1" t="s">
        <v>4115</v>
      </c>
      <c r="AC11" s="1"/>
      <c r="AD11" s="1"/>
      <c r="AE11" s="1" t="s">
        <v>65</v>
      </c>
      <c r="AF11" s="2">
        <v>45359.384262731481</v>
      </c>
      <c r="AG11" s="1" t="s">
        <v>76</v>
      </c>
      <c r="AH11" s="2">
        <v>45359.530304479165</v>
      </c>
      <c r="AI11" s="1"/>
      <c r="AJ11" s="2"/>
      <c r="AK11" s="1"/>
      <c r="AL11" s="2"/>
      <c r="AM11" s="1" t="s">
        <v>173</v>
      </c>
      <c r="AN11" s="2">
        <v>45359.570540196757</v>
      </c>
      <c r="AO11" s="1" t="s">
        <v>4116</v>
      </c>
      <c r="AP11" s="1"/>
      <c r="AQ11" s="1" t="s">
        <v>93</v>
      </c>
      <c r="AR11" s="1">
        <v>1200001</v>
      </c>
      <c r="AS11" s="1" t="s">
        <v>4117</v>
      </c>
      <c r="AT11" s="1" t="s">
        <v>85</v>
      </c>
      <c r="AU11" s="1">
        <v>1</v>
      </c>
      <c r="AV11" s="1">
        <v>1</v>
      </c>
      <c r="AW11" s="1">
        <v>0</v>
      </c>
      <c r="AX11" s="1">
        <v>0.14604174768464873</v>
      </c>
      <c r="AY11" s="1">
        <v>0.16666666666666666</v>
      </c>
      <c r="AZ11" s="1" t="s">
        <v>194</v>
      </c>
      <c r="BA11" s="1">
        <v>9</v>
      </c>
      <c r="BB11" s="1">
        <v>13</v>
      </c>
      <c r="BC11" s="1">
        <v>4</v>
      </c>
      <c r="BD11" s="1">
        <v>0.16666666666666666</v>
      </c>
      <c r="BE11" s="1">
        <v>1</v>
      </c>
      <c r="BF11" s="1">
        <v>0.16666666666666666</v>
      </c>
      <c r="BG11" s="1">
        <v>35</v>
      </c>
      <c r="BH11" s="1" t="s">
        <v>600</v>
      </c>
      <c r="BI11" s="1" t="b">
        <v>1</v>
      </c>
      <c r="BJ11" s="1" t="b">
        <v>1</v>
      </c>
      <c r="BK11" s="1">
        <v>0.18627746527636191</v>
      </c>
      <c r="BL11" s="1">
        <v>0.16666666666666666</v>
      </c>
      <c r="BM11" s="1" t="s">
        <v>264</v>
      </c>
    </row>
    <row r="12" spans="1:65" hidden="1" x14ac:dyDescent="0.25">
      <c r="A12" s="1">
        <v>18295</v>
      </c>
      <c r="B12" s="1">
        <v>52972403</v>
      </c>
      <c r="C12" s="1" t="s">
        <v>65</v>
      </c>
      <c r="D12" s="1" t="s">
        <v>80</v>
      </c>
      <c r="E12" s="1">
        <v>80761207</v>
      </c>
      <c r="F12" s="1" t="s">
        <v>173</v>
      </c>
      <c r="G12" s="1">
        <v>1200001</v>
      </c>
      <c r="H12" s="1" t="s">
        <v>110</v>
      </c>
      <c r="I12" s="1" t="s">
        <v>259</v>
      </c>
      <c r="J12" s="1" t="s">
        <v>948</v>
      </c>
      <c r="K12" s="2">
        <v>45359.384432870371</v>
      </c>
      <c r="L12" s="1" t="s">
        <v>261</v>
      </c>
      <c r="M12" s="1">
        <v>1</v>
      </c>
      <c r="N12" s="1" t="s">
        <v>70</v>
      </c>
      <c r="O12" s="1" t="s">
        <v>71</v>
      </c>
      <c r="P12" s="1" t="s">
        <v>177</v>
      </c>
      <c r="Q12" s="1" t="s">
        <v>73</v>
      </c>
      <c r="R12" s="1" t="s">
        <v>73</v>
      </c>
      <c r="S12" s="1">
        <v>0</v>
      </c>
      <c r="T12" s="1">
        <v>0</v>
      </c>
      <c r="U12" s="1">
        <v>0</v>
      </c>
      <c r="V12" s="1">
        <v>1300000</v>
      </c>
      <c r="W12" s="1">
        <v>0</v>
      </c>
      <c r="X12" s="1" t="s">
        <v>73</v>
      </c>
      <c r="Y12" s="1" t="s">
        <v>89</v>
      </c>
      <c r="Z12" s="1" t="s">
        <v>4119</v>
      </c>
      <c r="AA12" s="1"/>
      <c r="AB12" s="1" t="s">
        <v>4120</v>
      </c>
      <c r="AC12" s="1"/>
      <c r="AD12" s="1"/>
      <c r="AE12" s="1" t="s">
        <v>65</v>
      </c>
      <c r="AF12" s="2">
        <v>45359.384435416665</v>
      </c>
      <c r="AG12" s="1" t="s">
        <v>76</v>
      </c>
      <c r="AH12" s="2">
        <v>45359.534882719905</v>
      </c>
      <c r="AI12" s="1"/>
      <c r="AJ12" s="2"/>
      <c r="AK12" s="1"/>
      <c r="AL12" s="2"/>
      <c r="AM12" s="1" t="s">
        <v>173</v>
      </c>
      <c r="AN12" s="2">
        <v>45359.570442673612</v>
      </c>
      <c r="AO12" s="1" t="s">
        <v>4121</v>
      </c>
      <c r="AP12" s="1"/>
      <c r="AQ12" s="1" t="s">
        <v>93</v>
      </c>
      <c r="AR12" s="1">
        <v>1200001</v>
      </c>
      <c r="AS12" s="1" t="s">
        <v>4122</v>
      </c>
      <c r="AT12" s="1" t="s">
        <v>85</v>
      </c>
      <c r="AU12" s="1">
        <v>1</v>
      </c>
      <c r="AV12" s="1">
        <v>1</v>
      </c>
      <c r="AW12" s="1">
        <v>0</v>
      </c>
      <c r="AX12" s="1">
        <v>0.15044730324007105</v>
      </c>
      <c r="AY12" s="1">
        <v>0.16666666666666666</v>
      </c>
      <c r="AZ12" s="1" t="s">
        <v>194</v>
      </c>
      <c r="BA12" s="1">
        <v>9</v>
      </c>
      <c r="BB12" s="1">
        <v>13</v>
      </c>
      <c r="BC12" s="1">
        <v>4</v>
      </c>
      <c r="BD12" s="1">
        <v>0.16666666666666666</v>
      </c>
      <c r="BE12" s="1">
        <v>1</v>
      </c>
      <c r="BF12" s="1">
        <v>0.16666666666666666</v>
      </c>
      <c r="BG12" s="1">
        <v>35</v>
      </c>
      <c r="BH12" s="1" t="s">
        <v>600</v>
      </c>
      <c r="BI12" s="1" t="b">
        <v>1</v>
      </c>
      <c r="BJ12" s="1" t="b">
        <v>1</v>
      </c>
      <c r="BK12" s="1">
        <v>0.18600725694705031</v>
      </c>
      <c r="BL12" s="1">
        <v>0.16666666666666666</v>
      </c>
      <c r="BM12" s="1" t="s">
        <v>264</v>
      </c>
    </row>
    <row r="13" spans="1:65" hidden="1" x14ac:dyDescent="0.25">
      <c r="A13" s="1">
        <v>18296</v>
      </c>
      <c r="B13" s="1">
        <v>52972403</v>
      </c>
      <c r="C13" s="1" t="s">
        <v>65</v>
      </c>
      <c r="D13" s="1" t="s">
        <v>80</v>
      </c>
      <c r="E13" s="1">
        <v>80761207</v>
      </c>
      <c r="F13" s="1" t="s">
        <v>173</v>
      </c>
      <c r="G13" s="1">
        <v>1200001</v>
      </c>
      <c r="H13" s="1" t="s">
        <v>110</v>
      </c>
      <c r="I13" s="1" t="s">
        <v>259</v>
      </c>
      <c r="J13" s="1" t="s">
        <v>948</v>
      </c>
      <c r="K13" s="2">
        <v>45359.384571759256</v>
      </c>
      <c r="L13" s="1" t="s">
        <v>572</v>
      </c>
      <c r="M13" s="1">
        <v>1</v>
      </c>
      <c r="N13" s="1" t="s">
        <v>70</v>
      </c>
      <c r="O13" s="1" t="s">
        <v>71</v>
      </c>
      <c r="P13" s="1" t="s">
        <v>177</v>
      </c>
      <c r="Q13" s="1" t="s">
        <v>73</v>
      </c>
      <c r="R13" s="1" t="s">
        <v>73</v>
      </c>
      <c r="S13" s="1">
        <v>0</v>
      </c>
      <c r="T13" s="1">
        <v>0</v>
      </c>
      <c r="U13" s="1">
        <v>0</v>
      </c>
      <c r="V13" s="1">
        <v>1300000</v>
      </c>
      <c r="W13" s="1">
        <v>0</v>
      </c>
      <c r="X13" s="1" t="s">
        <v>73</v>
      </c>
      <c r="Y13" s="1" t="s">
        <v>89</v>
      </c>
      <c r="Z13" s="1" t="s">
        <v>4124</v>
      </c>
      <c r="AA13" s="1" t="s">
        <v>252</v>
      </c>
      <c r="AB13" s="1" t="s">
        <v>3363</v>
      </c>
      <c r="AC13" s="1"/>
      <c r="AD13" s="1"/>
      <c r="AE13" s="1" t="s">
        <v>65</v>
      </c>
      <c r="AF13" s="2">
        <v>45359.384581018516</v>
      </c>
      <c r="AG13" s="1" t="s">
        <v>76</v>
      </c>
      <c r="AH13" s="2">
        <v>45359.537077777779</v>
      </c>
      <c r="AI13" s="1"/>
      <c r="AJ13" s="2"/>
      <c r="AK13" s="1"/>
      <c r="AL13" s="2"/>
      <c r="AM13" s="1" t="s">
        <v>173</v>
      </c>
      <c r="AN13" s="2">
        <v>45359.570344675929</v>
      </c>
      <c r="AO13" s="1" t="s">
        <v>4125</v>
      </c>
      <c r="AP13" s="1"/>
      <c r="AQ13" s="1" t="s">
        <v>93</v>
      </c>
      <c r="AR13" s="1">
        <v>1200001</v>
      </c>
      <c r="AS13" s="1" t="s">
        <v>4126</v>
      </c>
      <c r="AT13" s="1" t="s">
        <v>85</v>
      </c>
      <c r="AU13" s="1">
        <v>1</v>
      </c>
      <c r="AV13" s="1">
        <v>1</v>
      </c>
      <c r="AW13" s="1">
        <v>0</v>
      </c>
      <c r="AX13" s="1">
        <v>0.15249675926315831</v>
      </c>
      <c r="AY13" s="1">
        <v>0.16666666666666666</v>
      </c>
      <c r="AZ13" s="1" t="s">
        <v>194</v>
      </c>
      <c r="BA13" s="1">
        <v>9</v>
      </c>
      <c r="BB13" s="1">
        <v>13</v>
      </c>
      <c r="BC13" s="1">
        <v>4</v>
      </c>
      <c r="BD13" s="1">
        <v>0.16666666666666666</v>
      </c>
      <c r="BE13" s="1">
        <v>1</v>
      </c>
      <c r="BF13" s="1">
        <v>0.16666666666666666</v>
      </c>
      <c r="BG13" s="1">
        <v>35</v>
      </c>
      <c r="BH13" s="1" t="s">
        <v>600</v>
      </c>
      <c r="BI13" s="1" t="b">
        <v>1</v>
      </c>
      <c r="BJ13" s="1" t="b">
        <v>1</v>
      </c>
      <c r="BK13" s="1">
        <v>0.18576365741319023</v>
      </c>
      <c r="BL13" s="1">
        <v>0.16666666666666666</v>
      </c>
      <c r="BM13" s="1" t="s">
        <v>576</v>
      </c>
    </row>
    <row r="14" spans="1:65" hidden="1" x14ac:dyDescent="0.25">
      <c r="A14" s="1">
        <v>18297</v>
      </c>
      <c r="B14" s="1">
        <v>52972403</v>
      </c>
      <c r="C14" s="1" t="s">
        <v>65</v>
      </c>
      <c r="D14" s="1" t="s">
        <v>80</v>
      </c>
      <c r="E14" s="1">
        <v>51949366</v>
      </c>
      <c r="F14" s="1" t="s">
        <v>3374</v>
      </c>
      <c r="G14" s="1">
        <v>1519001</v>
      </c>
      <c r="H14" s="1" t="s">
        <v>110</v>
      </c>
      <c r="I14" s="1" t="s">
        <v>1203</v>
      </c>
      <c r="J14" s="1" t="s">
        <v>1204</v>
      </c>
      <c r="K14" s="2">
        <v>45359.444155092591</v>
      </c>
      <c r="L14" s="1" t="s">
        <v>898</v>
      </c>
      <c r="M14" s="1">
        <v>1</v>
      </c>
      <c r="N14" s="1" t="s">
        <v>70</v>
      </c>
      <c r="O14" s="1" t="s">
        <v>71</v>
      </c>
      <c r="P14" s="1" t="s">
        <v>72</v>
      </c>
      <c r="Q14" s="1" t="s">
        <v>73</v>
      </c>
      <c r="R14" s="1" t="s">
        <v>73</v>
      </c>
      <c r="S14" s="1">
        <v>0</v>
      </c>
      <c r="T14" s="1">
        <v>663000</v>
      </c>
      <c r="U14" s="1">
        <v>0</v>
      </c>
      <c r="V14" s="1">
        <v>1617300</v>
      </c>
      <c r="W14" s="1">
        <v>0</v>
      </c>
      <c r="X14" s="1" t="s">
        <v>73</v>
      </c>
      <c r="Y14" s="1" t="s">
        <v>211</v>
      </c>
      <c r="Z14" s="1" t="s">
        <v>4128</v>
      </c>
      <c r="AA14" s="1" t="s">
        <v>136</v>
      </c>
      <c r="AB14" s="1" t="s">
        <v>4129</v>
      </c>
      <c r="AC14" s="1"/>
      <c r="AD14" s="1"/>
      <c r="AE14" s="1" t="s">
        <v>65</v>
      </c>
      <c r="AF14" s="2">
        <v>45359.44416446759</v>
      </c>
      <c r="AG14" s="1" t="s">
        <v>76</v>
      </c>
      <c r="AH14" s="2">
        <v>45359.54259571759</v>
      </c>
      <c r="AI14" s="1"/>
      <c r="AJ14" s="2"/>
      <c r="AK14" s="1"/>
      <c r="AL14" s="2"/>
      <c r="AM14" s="1" t="s">
        <v>3374</v>
      </c>
      <c r="AN14" s="2">
        <v>45359.546255243054</v>
      </c>
      <c r="AO14" s="1" t="s">
        <v>4130</v>
      </c>
      <c r="AP14" s="1"/>
      <c r="AQ14" s="1" t="s">
        <v>1085</v>
      </c>
      <c r="AR14" s="1">
        <v>1519001</v>
      </c>
      <c r="AS14" s="1" t="s">
        <v>4131</v>
      </c>
      <c r="AT14" s="1" t="s">
        <v>85</v>
      </c>
      <c r="AU14" s="1">
        <v>1</v>
      </c>
      <c r="AV14" s="1">
        <v>1</v>
      </c>
      <c r="AW14" s="1">
        <v>0</v>
      </c>
      <c r="AX14" s="1">
        <v>9.8431250000430737E-2</v>
      </c>
      <c r="AY14" s="1">
        <v>0.125</v>
      </c>
      <c r="AZ14" s="1" t="s">
        <v>437</v>
      </c>
      <c r="BA14" s="1">
        <v>10</v>
      </c>
      <c r="BB14" s="1">
        <v>13</v>
      </c>
      <c r="BC14" s="1">
        <v>3</v>
      </c>
      <c r="BD14" s="1">
        <v>0.125</v>
      </c>
      <c r="BE14" s="1">
        <v>1</v>
      </c>
      <c r="BF14" s="1">
        <v>0.125</v>
      </c>
      <c r="BG14" s="1">
        <v>35</v>
      </c>
      <c r="BH14" s="1" t="s">
        <v>600</v>
      </c>
      <c r="BI14" s="1" t="b">
        <v>1</v>
      </c>
      <c r="BJ14" s="1" t="b">
        <v>1</v>
      </c>
      <c r="BK14" s="1">
        <v>0.1020907754646032</v>
      </c>
      <c r="BL14" s="1">
        <v>0.125</v>
      </c>
      <c r="BM14" s="1" t="s">
        <v>4132</v>
      </c>
    </row>
    <row r="15" spans="1:65" hidden="1" x14ac:dyDescent="0.25">
      <c r="A15" s="1">
        <v>18299</v>
      </c>
      <c r="B15" s="1">
        <v>52972403</v>
      </c>
      <c r="C15" s="1" t="s">
        <v>65</v>
      </c>
      <c r="D15" s="1" t="s">
        <v>80</v>
      </c>
      <c r="E15" s="1">
        <v>51949366</v>
      </c>
      <c r="F15" s="1" t="s">
        <v>3374</v>
      </c>
      <c r="G15" s="1">
        <v>1519001</v>
      </c>
      <c r="H15" s="1" t="s">
        <v>110</v>
      </c>
      <c r="I15" s="1" t="s">
        <v>1203</v>
      </c>
      <c r="J15" s="1" t="s">
        <v>1204</v>
      </c>
      <c r="K15" s="2">
        <v>45359.669756944444</v>
      </c>
      <c r="L15" s="1" t="s">
        <v>153</v>
      </c>
      <c r="M15" s="1">
        <v>1</v>
      </c>
      <c r="N15" s="1" t="s">
        <v>70</v>
      </c>
      <c r="O15" s="1" t="s">
        <v>71</v>
      </c>
      <c r="P15" s="1" t="s">
        <v>72</v>
      </c>
      <c r="Q15" s="1" t="s">
        <v>73</v>
      </c>
      <c r="R15" s="1" t="s">
        <v>73</v>
      </c>
      <c r="S15" s="1">
        <v>0</v>
      </c>
      <c r="T15" s="1">
        <v>663000</v>
      </c>
      <c r="U15" s="1">
        <v>0</v>
      </c>
      <c r="V15" s="1">
        <v>1617300</v>
      </c>
      <c r="W15" s="1">
        <v>0</v>
      </c>
      <c r="X15" s="1" t="s">
        <v>73</v>
      </c>
      <c r="Y15" s="1" t="s">
        <v>89</v>
      </c>
      <c r="Z15" s="1" t="s">
        <v>4144</v>
      </c>
      <c r="AA15" s="1" t="s">
        <v>2023</v>
      </c>
      <c r="AB15" s="1" t="s">
        <v>4134</v>
      </c>
      <c r="AC15" s="1"/>
      <c r="AD15" s="1"/>
      <c r="AE15" s="1" t="s">
        <v>65</v>
      </c>
      <c r="AF15" s="2">
        <v>45359.669760104167</v>
      </c>
      <c r="AG15" s="1" t="s">
        <v>76</v>
      </c>
      <c r="AH15" s="2">
        <v>45362.368091516204</v>
      </c>
      <c r="AI15" s="1"/>
      <c r="AJ15" s="2"/>
      <c r="AK15" s="1"/>
      <c r="AL15" s="2"/>
      <c r="AM15" s="1" t="s">
        <v>3374</v>
      </c>
      <c r="AN15" s="2">
        <v>45362.391293136578</v>
      </c>
      <c r="AO15" s="1" t="s">
        <v>4135</v>
      </c>
      <c r="AP15" s="1"/>
      <c r="AQ15" s="1" t="s">
        <v>93</v>
      </c>
      <c r="AR15" s="1">
        <v>1519001</v>
      </c>
      <c r="AS15" s="1" t="s">
        <v>4136</v>
      </c>
      <c r="AT15" s="1" t="s">
        <v>85</v>
      </c>
      <c r="AU15" s="1">
        <v>1</v>
      </c>
      <c r="AV15" s="1">
        <v>1</v>
      </c>
      <c r="AW15" s="1">
        <v>0</v>
      </c>
      <c r="AX15" s="1">
        <v>2.6983314120370778</v>
      </c>
      <c r="AY15" s="1">
        <v>0.70833333333333337</v>
      </c>
      <c r="AZ15" s="1" t="s">
        <v>437</v>
      </c>
      <c r="BA15" s="1">
        <v>16</v>
      </c>
      <c r="BB15" s="1">
        <v>9</v>
      </c>
      <c r="BC15" s="1">
        <v>17</v>
      </c>
      <c r="BD15" s="1">
        <v>0.70833333333333337</v>
      </c>
      <c r="BE15" s="1">
        <v>2</v>
      </c>
      <c r="BF15" s="1">
        <v>0.70833333333333337</v>
      </c>
      <c r="BG15" s="1">
        <v>35</v>
      </c>
      <c r="BH15" s="1" t="s">
        <v>600</v>
      </c>
      <c r="BI15" s="1" t="b">
        <v>1</v>
      </c>
      <c r="BJ15" s="1" t="b">
        <v>1</v>
      </c>
      <c r="BK15" s="1">
        <v>2.7215330324106617</v>
      </c>
      <c r="BL15" s="1">
        <v>0.70833333333333337</v>
      </c>
      <c r="BM15" s="1" t="s">
        <v>3379</v>
      </c>
    </row>
    <row r="16" spans="1:65" hidden="1" x14ac:dyDescent="0.25">
      <c r="A16" s="1">
        <v>18300</v>
      </c>
      <c r="B16" s="1">
        <v>52972403</v>
      </c>
      <c r="C16" s="1" t="s">
        <v>65</v>
      </c>
      <c r="D16" s="1" t="s">
        <v>80</v>
      </c>
      <c r="E16" s="1">
        <v>51949366</v>
      </c>
      <c r="F16" s="1" t="s">
        <v>3374</v>
      </c>
      <c r="G16" s="1">
        <v>1519001</v>
      </c>
      <c r="H16" s="1" t="s">
        <v>110</v>
      </c>
      <c r="I16" s="1" t="s">
        <v>1203</v>
      </c>
      <c r="J16" s="1" t="s">
        <v>1204</v>
      </c>
      <c r="K16" s="2">
        <v>45361.760000000002</v>
      </c>
      <c r="L16" s="1" t="s">
        <v>141</v>
      </c>
      <c r="M16" s="1">
        <v>1</v>
      </c>
      <c r="N16" s="1" t="s">
        <v>70</v>
      </c>
      <c r="O16" s="1" t="s">
        <v>71</v>
      </c>
      <c r="P16" s="1" t="s">
        <v>72</v>
      </c>
      <c r="Q16" s="1" t="s">
        <v>73</v>
      </c>
      <c r="R16" s="1" t="s">
        <v>73</v>
      </c>
      <c r="S16" s="1">
        <v>0</v>
      </c>
      <c r="T16" s="1">
        <v>803700</v>
      </c>
      <c r="U16" s="1">
        <v>0</v>
      </c>
      <c r="V16" s="1">
        <v>1968000</v>
      </c>
      <c r="W16" s="1">
        <v>0</v>
      </c>
      <c r="X16" s="1" t="s">
        <v>73</v>
      </c>
      <c r="Y16" s="1" t="s">
        <v>89</v>
      </c>
      <c r="Z16" s="1" t="s">
        <v>4145</v>
      </c>
      <c r="AA16" s="1" t="s">
        <v>136</v>
      </c>
      <c r="AB16" s="1" t="s">
        <v>4146</v>
      </c>
      <c r="AC16" s="1"/>
      <c r="AD16" s="1"/>
      <c r="AE16" s="1" t="s">
        <v>65</v>
      </c>
      <c r="AF16" s="2">
        <v>45361.760008877318</v>
      </c>
      <c r="AG16" s="1" t="s">
        <v>76</v>
      </c>
      <c r="AH16" s="2">
        <v>45362.369933483795</v>
      </c>
      <c r="AI16" s="1"/>
      <c r="AJ16" s="2"/>
      <c r="AK16" s="1"/>
      <c r="AL16" s="2"/>
      <c r="AM16" s="1" t="s">
        <v>3374</v>
      </c>
      <c r="AN16" s="2">
        <v>45362.390989467596</v>
      </c>
      <c r="AO16" s="1" t="s">
        <v>4147</v>
      </c>
      <c r="AP16" s="1"/>
      <c r="AQ16" s="1" t="s">
        <v>93</v>
      </c>
      <c r="AR16" s="1">
        <v>1519001</v>
      </c>
      <c r="AS16" s="1" t="s">
        <v>4148</v>
      </c>
      <c r="AT16" s="1" t="s">
        <v>85</v>
      </c>
      <c r="AU16" s="1">
        <v>1</v>
      </c>
      <c r="AV16" s="1">
        <v>1</v>
      </c>
      <c r="AW16" s="1">
        <v>0</v>
      </c>
      <c r="AX16" s="1">
        <v>0.6099246064768522</v>
      </c>
      <c r="AY16" s="1">
        <v>0.625</v>
      </c>
      <c r="AZ16" s="1" t="s">
        <v>437</v>
      </c>
      <c r="BA16" s="1">
        <v>18</v>
      </c>
      <c r="BB16" s="1">
        <v>9</v>
      </c>
      <c r="BC16" s="1">
        <v>15</v>
      </c>
      <c r="BD16" s="1">
        <v>0.625</v>
      </c>
      <c r="BE16" s="1">
        <v>1</v>
      </c>
      <c r="BF16" s="1">
        <v>0.625</v>
      </c>
      <c r="BG16" s="1">
        <v>34</v>
      </c>
      <c r="BH16" s="1" t="s">
        <v>600</v>
      </c>
      <c r="BI16" s="1" t="b">
        <v>1</v>
      </c>
      <c r="BJ16" s="1" t="b">
        <v>1</v>
      </c>
      <c r="BK16" s="1">
        <v>0.63098059027834097</v>
      </c>
      <c r="BL16" s="1">
        <v>-0.375</v>
      </c>
      <c r="BM16" s="1" t="s">
        <v>4149</v>
      </c>
    </row>
    <row r="17" spans="1:65" hidden="1" x14ac:dyDescent="0.25">
      <c r="A17" s="1">
        <v>18302</v>
      </c>
      <c r="B17" s="1">
        <v>52972403</v>
      </c>
      <c r="C17" s="1" t="s">
        <v>65</v>
      </c>
      <c r="D17" s="1" t="s">
        <v>80</v>
      </c>
      <c r="E17" s="1">
        <v>80761207</v>
      </c>
      <c r="F17" s="1" t="s">
        <v>173</v>
      </c>
      <c r="G17" s="1">
        <v>1199001</v>
      </c>
      <c r="H17" s="1" t="s">
        <v>110</v>
      </c>
      <c r="I17" s="1" t="s">
        <v>248</v>
      </c>
      <c r="J17" s="1" t="s">
        <v>249</v>
      </c>
      <c r="K17" s="2">
        <v>45363.368148148147</v>
      </c>
      <c r="L17" s="1" t="s">
        <v>693</v>
      </c>
      <c r="M17" s="1">
        <v>1</v>
      </c>
      <c r="N17" s="1" t="s">
        <v>70</v>
      </c>
      <c r="O17" s="1" t="s">
        <v>71</v>
      </c>
      <c r="P17" s="1" t="s">
        <v>177</v>
      </c>
      <c r="Q17" s="1" t="s">
        <v>73</v>
      </c>
      <c r="R17" s="1" t="s">
        <v>73</v>
      </c>
      <c r="S17" s="1">
        <v>0</v>
      </c>
      <c r="T17" s="1">
        <v>0</v>
      </c>
      <c r="U17" s="1">
        <v>0</v>
      </c>
      <c r="V17" s="1">
        <v>1300000</v>
      </c>
      <c r="W17" s="1">
        <v>0</v>
      </c>
      <c r="X17" s="1" t="s">
        <v>73</v>
      </c>
      <c r="Y17" s="1" t="s">
        <v>89</v>
      </c>
      <c r="Z17" s="1" t="s">
        <v>4153</v>
      </c>
      <c r="AA17" s="1"/>
      <c r="AB17" s="1" t="s">
        <v>4154</v>
      </c>
      <c r="AC17" s="1"/>
      <c r="AD17" s="1"/>
      <c r="AE17" s="1" t="s">
        <v>65</v>
      </c>
      <c r="AF17" s="2">
        <v>45363.368151932867</v>
      </c>
      <c r="AG17" s="1" t="s">
        <v>76</v>
      </c>
      <c r="AH17" s="2">
        <v>45363.459132870368</v>
      </c>
      <c r="AI17" s="1"/>
      <c r="AJ17" s="2"/>
      <c r="AK17" s="1"/>
      <c r="AL17" s="2"/>
      <c r="AM17" s="1" t="s">
        <v>173</v>
      </c>
      <c r="AN17" s="2">
        <v>45363.782628090281</v>
      </c>
      <c r="AO17" s="1" t="s">
        <v>4155</v>
      </c>
      <c r="AP17" s="1"/>
      <c r="AQ17" s="1" t="s">
        <v>3919</v>
      </c>
      <c r="AR17" s="1">
        <v>1199001</v>
      </c>
      <c r="AS17" s="1" t="s">
        <v>4156</v>
      </c>
      <c r="AT17" s="1" t="s">
        <v>85</v>
      </c>
      <c r="AU17" s="1">
        <v>1</v>
      </c>
      <c r="AV17" s="1">
        <v>1</v>
      </c>
      <c r="AW17" s="1">
        <v>0</v>
      </c>
      <c r="AX17" s="1">
        <v>9.0980937500717118E-2</v>
      </c>
      <c r="AY17" s="1">
        <v>0.41666666666666669</v>
      </c>
      <c r="AZ17" s="1" t="s">
        <v>683</v>
      </c>
      <c r="BA17" s="1">
        <v>8</v>
      </c>
      <c r="BB17" s="1">
        <v>18</v>
      </c>
      <c r="BC17" s="1">
        <v>10</v>
      </c>
      <c r="BD17" s="1">
        <v>0.41666666666666669</v>
      </c>
      <c r="BE17" s="1">
        <v>1</v>
      </c>
      <c r="BF17" s="1">
        <v>0.41666666666666669</v>
      </c>
      <c r="BG17" s="1">
        <v>33</v>
      </c>
      <c r="BH17" s="1" t="s">
        <v>600</v>
      </c>
      <c r="BI17" s="1" t="b">
        <v>1</v>
      </c>
      <c r="BJ17" s="1" t="b">
        <v>1</v>
      </c>
      <c r="BK17" s="1">
        <v>0.41447615741344634</v>
      </c>
      <c r="BL17" s="1">
        <v>0.41666666666666674</v>
      </c>
      <c r="BM17" s="1" t="s">
        <v>696</v>
      </c>
    </row>
    <row r="18" spans="1:65" hidden="1" x14ac:dyDescent="0.25">
      <c r="A18" s="1">
        <v>18305</v>
      </c>
      <c r="B18" s="1">
        <v>52972403</v>
      </c>
      <c r="C18" s="1" t="s">
        <v>65</v>
      </c>
      <c r="D18" s="1" t="s">
        <v>80</v>
      </c>
      <c r="E18" s="1">
        <v>80761207</v>
      </c>
      <c r="F18" s="1" t="s">
        <v>173</v>
      </c>
      <c r="G18" s="1">
        <v>1199001</v>
      </c>
      <c r="H18" s="1" t="s">
        <v>110</v>
      </c>
      <c r="I18" s="1" t="s">
        <v>248</v>
      </c>
      <c r="J18" s="1" t="s">
        <v>249</v>
      </c>
      <c r="K18" s="2">
        <v>45363.429895833331</v>
      </c>
      <c r="L18" s="1" t="s">
        <v>693</v>
      </c>
      <c r="M18" s="1">
        <v>1</v>
      </c>
      <c r="N18" s="1" t="s">
        <v>70</v>
      </c>
      <c r="O18" s="1" t="s">
        <v>71</v>
      </c>
      <c r="P18" s="1" t="s">
        <v>177</v>
      </c>
      <c r="Q18" s="1" t="s">
        <v>73</v>
      </c>
      <c r="R18" s="1" t="s">
        <v>73</v>
      </c>
      <c r="S18" s="1">
        <v>0</v>
      </c>
      <c r="T18" s="1">
        <v>0</v>
      </c>
      <c r="U18" s="1">
        <v>0</v>
      </c>
      <c r="V18" s="1">
        <v>1300000</v>
      </c>
      <c r="W18" s="1">
        <v>0</v>
      </c>
      <c r="X18" s="1" t="s">
        <v>73</v>
      </c>
      <c r="Y18" s="1" t="s">
        <v>89</v>
      </c>
      <c r="Z18" s="1" t="s">
        <v>4166</v>
      </c>
      <c r="AA18" s="1"/>
      <c r="AB18" s="1" t="s">
        <v>4167</v>
      </c>
      <c r="AC18" s="1"/>
      <c r="AD18" s="1"/>
      <c r="AE18" s="1" t="s">
        <v>65</v>
      </c>
      <c r="AF18" s="2">
        <v>45363.429899039351</v>
      </c>
      <c r="AG18" s="1" t="s">
        <v>76</v>
      </c>
      <c r="AH18" s="2">
        <v>45363.468077349535</v>
      </c>
      <c r="AI18" s="1"/>
      <c r="AJ18" s="2"/>
      <c r="AK18" s="1"/>
      <c r="AL18" s="2"/>
      <c r="AM18" s="1" t="s">
        <v>173</v>
      </c>
      <c r="AN18" s="2">
        <v>45363.782051469905</v>
      </c>
      <c r="AO18" s="1" t="s">
        <v>4168</v>
      </c>
      <c r="AP18" s="1"/>
      <c r="AQ18" s="1" t="s">
        <v>89</v>
      </c>
      <c r="AR18" s="1">
        <v>1199001</v>
      </c>
      <c r="AS18" s="1" t="s">
        <v>4169</v>
      </c>
      <c r="AT18" s="1" t="s">
        <v>85</v>
      </c>
      <c r="AU18" s="1">
        <v>1</v>
      </c>
      <c r="AV18" s="1">
        <v>1</v>
      </c>
      <c r="AW18" s="1">
        <v>0</v>
      </c>
      <c r="AX18" s="1">
        <v>3.8178310183866415E-2</v>
      </c>
      <c r="AY18" s="1">
        <v>0.33333333333333331</v>
      </c>
      <c r="AZ18" s="1" t="s">
        <v>683</v>
      </c>
      <c r="BA18" s="1">
        <v>10</v>
      </c>
      <c r="BB18" s="1">
        <v>18</v>
      </c>
      <c r="BC18" s="1">
        <v>8</v>
      </c>
      <c r="BD18" s="1">
        <v>0.33333333333333331</v>
      </c>
      <c r="BE18" s="1">
        <v>1</v>
      </c>
      <c r="BF18" s="1">
        <v>0.33333333333333331</v>
      </c>
      <c r="BG18" s="1">
        <v>33</v>
      </c>
      <c r="BH18" s="1" t="s">
        <v>600</v>
      </c>
      <c r="BI18" s="1" t="b">
        <v>1</v>
      </c>
      <c r="BJ18" s="1" t="b">
        <v>1</v>
      </c>
      <c r="BK18" s="1">
        <v>0.35215243055426981</v>
      </c>
      <c r="BL18" s="1">
        <v>0.33333333333333331</v>
      </c>
      <c r="BM18" s="1" t="s">
        <v>696</v>
      </c>
    </row>
    <row r="19" spans="1:65" hidden="1" x14ac:dyDescent="0.25">
      <c r="A19" s="1">
        <v>18306</v>
      </c>
      <c r="B19" s="1">
        <v>52972403</v>
      </c>
      <c r="C19" s="1" t="s">
        <v>65</v>
      </c>
      <c r="D19" s="1" t="s">
        <v>80</v>
      </c>
      <c r="E19" s="1">
        <v>1010213264</v>
      </c>
      <c r="F19" s="1" t="s">
        <v>214</v>
      </c>
      <c r="G19" s="1">
        <v>4058001</v>
      </c>
      <c r="H19" s="1" t="s">
        <v>67</v>
      </c>
      <c r="I19" s="1" t="s">
        <v>215</v>
      </c>
      <c r="J19" s="1" t="s">
        <v>216</v>
      </c>
      <c r="K19" s="2">
        <v>45364.612743055557</v>
      </c>
      <c r="L19" s="1" t="s">
        <v>343</v>
      </c>
      <c r="M19" s="1">
        <v>1</v>
      </c>
      <c r="N19" s="1" t="s">
        <v>70</v>
      </c>
      <c r="O19" s="1" t="s">
        <v>71</v>
      </c>
      <c r="P19" s="1" t="s">
        <v>72</v>
      </c>
      <c r="Q19" s="1" t="s">
        <v>73</v>
      </c>
      <c r="R19" s="1" t="s">
        <v>73</v>
      </c>
      <c r="S19" s="1">
        <v>0</v>
      </c>
      <c r="T19" s="1">
        <v>0</v>
      </c>
      <c r="U19" s="1">
        <v>0</v>
      </c>
      <c r="V19" s="1">
        <v>2818964</v>
      </c>
      <c r="W19" s="1">
        <v>0</v>
      </c>
      <c r="X19" s="1" t="s">
        <v>73</v>
      </c>
      <c r="Y19" s="1" t="s">
        <v>89</v>
      </c>
      <c r="Z19" s="1" t="s">
        <v>4235</v>
      </c>
      <c r="AA19" s="1"/>
      <c r="AB19" s="1" t="s">
        <v>4212</v>
      </c>
      <c r="AC19" s="1"/>
      <c r="AD19" s="1"/>
      <c r="AE19" s="1" t="s">
        <v>65</v>
      </c>
      <c r="AF19" s="2">
        <v>45364.612757025461</v>
      </c>
      <c r="AG19" s="1" t="s">
        <v>76</v>
      </c>
      <c r="AH19" s="2">
        <v>45365.627095405092</v>
      </c>
      <c r="AI19" s="1"/>
      <c r="AJ19" s="2"/>
      <c r="AK19" s="1"/>
      <c r="AL19" s="2"/>
      <c r="AM19" s="1" t="s">
        <v>201</v>
      </c>
      <c r="AN19" s="2">
        <v>45365.63833321759</v>
      </c>
      <c r="AO19" s="1" t="s">
        <v>4213</v>
      </c>
      <c r="AP19" s="1"/>
      <c r="AQ19" s="1" t="s">
        <v>89</v>
      </c>
      <c r="AR19" s="1">
        <v>4058001</v>
      </c>
      <c r="AS19" s="1" t="s">
        <v>4214</v>
      </c>
      <c r="AT19" s="1" t="s">
        <v>85</v>
      </c>
      <c r="AU19" s="1">
        <v>1</v>
      </c>
      <c r="AV19" s="1">
        <v>1</v>
      </c>
      <c r="AW19" s="1">
        <v>0</v>
      </c>
      <c r="AX19" s="1">
        <v>1.0143383796312264</v>
      </c>
      <c r="AY19" s="1">
        <v>1.0416666666666667</v>
      </c>
      <c r="AZ19" s="1" t="s">
        <v>923</v>
      </c>
      <c r="BA19" s="1">
        <v>14</v>
      </c>
      <c r="BB19" s="1">
        <v>15</v>
      </c>
      <c r="BC19" s="1">
        <v>1</v>
      </c>
      <c r="BD19" s="1">
        <v>4.1666666666666664E-2</v>
      </c>
      <c r="BE19" s="1">
        <v>2</v>
      </c>
      <c r="BF19" s="1">
        <v>1.0416666666666667</v>
      </c>
      <c r="BG19" s="1">
        <v>32</v>
      </c>
      <c r="BH19" s="1" t="s">
        <v>600</v>
      </c>
      <c r="BI19" s="1" t="b">
        <v>1</v>
      </c>
      <c r="BJ19" s="1" t="b">
        <v>1</v>
      </c>
      <c r="BK19" s="1">
        <v>1.0255761921289377</v>
      </c>
      <c r="BL19" s="1">
        <v>1.0416666666666667</v>
      </c>
      <c r="BM19" s="1" t="s">
        <v>4215</v>
      </c>
    </row>
    <row r="20" spans="1:65" hidden="1" x14ac:dyDescent="0.25">
      <c r="A20" s="1">
        <v>18314</v>
      </c>
      <c r="B20" s="1">
        <v>52972403</v>
      </c>
      <c r="C20" s="1" t="s">
        <v>65</v>
      </c>
      <c r="D20" s="1" t="s">
        <v>80</v>
      </c>
      <c r="E20" s="1">
        <v>52272753</v>
      </c>
      <c r="F20" s="1" t="s">
        <v>149</v>
      </c>
      <c r="G20" s="1">
        <v>1199001</v>
      </c>
      <c r="H20" s="1" t="s">
        <v>110</v>
      </c>
      <c r="I20" s="1" t="s">
        <v>248</v>
      </c>
      <c r="J20" s="1" t="s">
        <v>249</v>
      </c>
      <c r="K20" s="2">
        <v>45370.366898148146</v>
      </c>
      <c r="L20" s="1" t="s">
        <v>516</v>
      </c>
      <c r="M20" s="1">
        <v>10</v>
      </c>
      <c r="N20" s="1" t="s">
        <v>70</v>
      </c>
      <c r="O20" s="1" t="s">
        <v>71</v>
      </c>
      <c r="P20" s="1" t="s">
        <v>177</v>
      </c>
      <c r="Q20" s="1" t="s">
        <v>73</v>
      </c>
      <c r="R20" s="1" t="s">
        <v>73</v>
      </c>
      <c r="S20" s="1">
        <v>0</v>
      </c>
      <c r="T20" s="1">
        <v>0</v>
      </c>
      <c r="U20" s="1">
        <v>0</v>
      </c>
      <c r="V20" s="1">
        <v>1300000</v>
      </c>
      <c r="W20" s="1">
        <v>512000</v>
      </c>
      <c r="X20" s="1" t="s">
        <v>73</v>
      </c>
      <c r="Y20" s="1" t="s">
        <v>74</v>
      </c>
      <c r="Z20" s="1" t="s">
        <v>4270</v>
      </c>
      <c r="AA20" s="1" t="s">
        <v>252</v>
      </c>
      <c r="AB20" s="1" t="s">
        <v>75</v>
      </c>
      <c r="AC20" s="1"/>
      <c r="AD20" s="1"/>
      <c r="AE20" s="1" t="s">
        <v>65</v>
      </c>
      <c r="AF20" s="2">
        <v>45370.366920717592</v>
      </c>
      <c r="AG20" s="1" t="s">
        <v>76</v>
      </c>
      <c r="AH20" s="2">
        <v>45370.490423993055</v>
      </c>
      <c r="AI20" s="1" t="s">
        <v>173</v>
      </c>
      <c r="AJ20" s="2">
        <v>45371.319275428243</v>
      </c>
      <c r="AK20" s="1"/>
      <c r="AL20" s="2"/>
      <c r="AM20" s="1" t="s">
        <v>173</v>
      </c>
      <c r="AN20" s="2">
        <v>45371.319410381948</v>
      </c>
      <c r="AO20" s="1" t="s">
        <v>4258</v>
      </c>
      <c r="AP20" s="1"/>
      <c r="AQ20" s="1" t="s">
        <v>1014</v>
      </c>
      <c r="AR20" s="1">
        <v>1199001</v>
      </c>
      <c r="AS20" s="1">
        <v>0</v>
      </c>
      <c r="AT20" s="1" t="s">
        <v>85</v>
      </c>
      <c r="AU20" s="1">
        <v>10</v>
      </c>
      <c r="AV20" s="1">
        <v>10</v>
      </c>
      <c r="AW20" s="1">
        <v>0</v>
      </c>
      <c r="AX20" s="1">
        <v>0.12350327546300832</v>
      </c>
      <c r="AY20" s="1">
        <v>0.95833333333333337</v>
      </c>
      <c r="AZ20" s="1" t="s">
        <v>683</v>
      </c>
      <c r="BA20" s="1">
        <v>8</v>
      </c>
      <c r="BB20" s="1">
        <v>7</v>
      </c>
      <c r="BC20" s="1">
        <v>23</v>
      </c>
      <c r="BD20" s="1">
        <v>0.95833333333333337</v>
      </c>
      <c r="BE20" s="1">
        <v>2</v>
      </c>
      <c r="BF20" s="1">
        <v>0.95833333333333337</v>
      </c>
      <c r="BG20" s="1">
        <v>28</v>
      </c>
      <c r="BH20" s="1" t="s">
        <v>600</v>
      </c>
      <c r="BI20" s="1" t="b">
        <v>1</v>
      </c>
      <c r="BJ20" s="1" t="b">
        <v>1</v>
      </c>
      <c r="BK20" s="1">
        <v>0.95248966435610782</v>
      </c>
      <c r="BL20" s="1">
        <v>0.95833333333333348</v>
      </c>
      <c r="BM20" s="1" t="s">
        <v>519</v>
      </c>
    </row>
    <row r="21" spans="1:65" hidden="1" x14ac:dyDescent="0.25">
      <c r="A21" s="1">
        <v>18315</v>
      </c>
      <c r="B21" s="1">
        <v>52972403</v>
      </c>
      <c r="C21" s="1" t="s">
        <v>65</v>
      </c>
      <c r="D21" s="1" t="s">
        <v>80</v>
      </c>
      <c r="E21" s="1">
        <v>52272753</v>
      </c>
      <c r="F21" s="1" t="s">
        <v>149</v>
      </c>
      <c r="G21" s="1">
        <v>1199001</v>
      </c>
      <c r="H21" s="1" t="s">
        <v>110</v>
      </c>
      <c r="I21" s="1" t="s">
        <v>248</v>
      </c>
      <c r="J21" s="1" t="s">
        <v>249</v>
      </c>
      <c r="K21" s="2">
        <v>45370.367083333331</v>
      </c>
      <c r="L21" s="1" t="s">
        <v>684</v>
      </c>
      <c r="M21" s="1">
        <v>10</v>
      </c>
      <c r="N21" s="1" t="s">
        <v>70</v>
      </c>
      <c r="O21" s="1" t="s">
        <v>71</v>
      </c>
      <c r="P21" s="1" t="s">
        <v>177</v>
      </c>
      <c r="Q21" s="1" t="s">
        <v>73</v>
      </c>
      <c r="R21" s="1" t="s">
        <v>73</v>
      </c>
      <c r="S21" s="1">
        <v>0</v>
      </c>
      <c r="T21" s="1">
        <v>0</v>
      </c>
      <c r="U21" s="1">
        <v>0</v>
      </c>
      <c r="V21" s="1">
        <v>1300000</v>
      </c>
      <c r="W21" s="1">
        <v>0</v>
      </c>
      <c r="X21" s="1" t="s">
        <v>73</v>
      </c>
      <c r="Y21" s="1" t="s">
        <v>74</v>
      </c>
      <c r="Z21" s="1" t="s">
        <v>4272</v>
      </c>
      <c r="AA21" s="1"/>
      <c r="AB21" s="1" t="s">
        <v>75</v>
      </c>
      <c r="AC21" s="1"/>
      <c r="AD21" s="1"/>
      <c r="AE21" s="1" t="s">
        <v>65</v>
      </c>
      <c r="AF21" s="2">
        <v>45370.367087349536</v>
      </c>
      <c r="AG21" s="1" t="s">
        <v>76</v>
      </c>
      <c r="AH21" s="2">
        <v>45370.492897997683</v>
      </c>
      <c r="AI21" s="1" t="s">
        <v>173</v>
      </c>
      <c r="AJ21" s="2">
        <v>45371.319520104167</v>
      </c>
      <c r="AK21" s="1"/>
      <c r="AL21" s="2"/>
      <c r="AM21" s="1" t="s">
        <v>173</v>
      </c>
      <c r="AN21" s="2">
        <v>45371.32119008102</v>
      </c>
      <c r="AO21" s="1" t="s">
        <v>4260</v>
      </c>
      <c r="AP21" s="1"/>
      <c r="AQ21" s="1" t="s">
        <v>1014</v>
      </c>
      <c r="AR21" s="1">
        <v>1199001</v>
      </c>
      <c r="AS21" s="1">
        <v>0</v>
      </c>
      <c r="AT21" s="1" t="s">
        <v>85</v>
      </c>
      <c r="AU21" s="1">
        <v>7</v>
      </c>
      <c r="AV21" s="1">
        <v>7</v>
      </c>
      <c r="AW21" s="1">
        <v>0</v>
      </c>
      <c r="AX21" s="1">
        <v>0.1258106481473078</v>
      </c>
      <c r="AY21" s="1">
        <v>0.95833333333333337</v>
      </c>
      <c r="AZ21" s="1" t="s">
        <v>683</v>
      </c>
      <c r="BA21" s="1">
        <v>8</v>
      </c>
      <c r="BB21" s="1">
        <v>7</v>
      </c>
      <c r="BC21" s="1">
        <v>23</v>
      </c>
      <c r="BD21" s="1">
        <v>0.95833333333333337</v>
      </c>
      <c r="BE21" s="1">
        <v>2</v>
      </c>
      <c r="BF21" s="1">
        <v>0.95833333333333337</v>
      </c>
      <c r="BG21" s="1">
        <v>28</v>
      </c>
      <c r="BH21" s="1" t="s">
        <v>600</v>
      </c>
      <c r="BI21" s="1" t="b">
        <v>0</v>
      </c>
      <c r="BJ21" s="1" t="b">
        <v>1</v>
      </c>
      <c r="BK21" s="1">
        <v>0.95410273148445413</v>
      </c>
      <c r="BL21" s="1">
        <v>0.95833333333333348</v>
      </c>
      <c r="BM21" s="1" t="s">
        <v>688</v>
      </c>
    </row>
    <row r="22" spans="1:65" hidden="1" x14ac:dyDescent="0.25">
      <c r="A22" s="1">
        <v>18316</v>
      </c>
      <c r="B22" s="1">
        <v>52972403</v>
      </c>
      <c r="C22" s="1" t="s">
        <v>65</v>
      </c>
      <c r="D22" s="1" t="s">
        <v>80</v>
      </c>
      <c r="E22" s="1">
        <v>52272753</v>
      </c>
      <c r="F22" s="1" t="s">
        <v>149</v>
      </c>
      <c r="G22" s="1">
        <v>1199001</v>
      </c>
      <c r="H22" s="1" t="s">
        <v>110</v>
      </c>
      <c r="I22" s="1" t="s">
        <v>248</v>
      </c>
      <c r="J22" s="1" t="s">
        <v>249</v>
      </c>
      <c r="K22" s="2">
        <v>45370.3671875</v>
      </c>
      <c r="L22" s="1" t="s">
        <v>689</v>
      </c>
      <c r="M22" s="1">
        <v>3</v>
      </c>
      <c r="N22" s="1" t="s">
        <v>70</v>
      </c>
      <c r="O22" s="1" t="s">
        <v>71</v>
      </c>
      <c r="P22" s="1" t="s">
        <v>177</v>
      </c>
      <c r="Q22" s="1" t="s">
        <v>73</v>
      </c>
      <c r="R22" s="1" t="s">
        <v>73</v>
      </c>
      <c r="S22" s="1">
        <v>0</v>
      </c>
      <c r="T22" s="1">
        <v>0</v>
      </c>
      <c r="U22" s="1">
        <v>0</v>
      </c>
      <c r="V22" s="1">
        <v>1300000</v>
      </c>
      <c r="W22" s="1">
        <v>320000</v>
      </c>
      <c r="X22" s="1" t="s">
        <v>73</v>
      </c>
      <c r="Y22" s="1" t="s">
        <v>74</v>
      </c>
      <c r="Z22" s="1" t="s">
        <v>4274</v>
      </c>
      <c r="AA22" s="1" t="s">
        <v>252</v>
      </c>
      <c r="AB22" s="1" t="s">
        <v>75</v>
      </c>
      <c r="AC22" s="1"/>
      <c r="AD22" s="1"/>
      <c r="AE22" s="1" t="s">
        <v>65</v>
      </c>
      <c r="AF22" s="2">
        <v>45370.367193055557</v>
      </c>
      <c r="AG22" s="1" t="s">
        <v>76</v>
      </c>
      <c r="AH22" s="2">
        <v>45370.504305439812</v>
      </c>
      <c r="AI22" s="1" t="s">
        <v>173</v>
      </c>
      <c r="AJ22" s="2">
        <v>45371.318783912036</v>
      </c>
      <c r="AK22" s="1"/>
      <c r="AL22" s="2"/>
      <c r="AM22" s="1" t="s">
        <v>173</v>
      </c>
      <c r="AN22" s="2">
        <v>45371.321473761571</v>
      </c>
      <c r="AO22" s="1" t="s">
        <v>4262</v>
      </c>
      <c r="AP22" s="1"/>
      <c r="AQ22" s="1" t="s">
        <v>1014</v>
      </c>
      <c r="AR22" s="1">
        <v>1199001</v>
      </c>
      <c r="AS22" s="1">
        <v>0</v>
      </c>
      <c r="AT22" s="1" t="s">
        <v>85</v>
      </c>
      <c r="AU22" s="1">
        <v>3</v>
      </c>
      <c r="AV22" s="1">
        <v>3</v>
      </c>
      <c r="AW22" s="1">
        <v>0</v>
      </c>
      <c r="AX22" s="1">
        <v>0.1371123842545785</v>
      </c>
      <c r="AY22" s="1">
        <v>0.95833333333333337</v>
      </c>
      <c r="AZ22" s="1" t="s">
        <v>683</v>
      </c>
      <c r="BA22" s="1">
        <v>8</v>
      </c>
      <c r="BB22" s="1">
        <v>7</v>
      </c>
      <c r="BC22" s="1">
        <v>23</v>
      </c>
      <c r="BD22" s="1">
        <v>0.95833333333333337</v>
      </c>
      <c r="BE22" s="1">
        <v>2</v>
      </c>
      <c r="BF22" s="1">
        <v>0.95833333333333337</v>
      </c>
      <c r="BG22" s="1">
        <v>28</v>
      </c>
      <c r="BH22" s="1" t="s">
        <v>600</v>
      </c>
      <c r="BI22" s="1" t="b">
        <v>1</v>
      </c>
      <c r="BJ22" s="1" t="b">
        <v>1</v>
      </c>
      <c r="BK22" s="1">
        <v>0.95428070601337822</v>
      </c>
      <c r="BL22" s="1">
        <v>0.95833333333333348</v>
      </c>
      <c r="BM22" s="1" t="s">
        <v>692</v>
      </c>
    </row>
    <row r="23" spans="1:65" hidden="1" x14ac:dyDescent="0.25">
      <c r="A23" s="1">
        <v>18317</v>
      </c>
      <c r="B23" s="1">
        <v>52972403</v>
      </c>
      <c r="C23" s="1" t="s">
        <v>65</v>
      </c>
      <c r="D23" s="1" t="s">
        <v>80</v>
      </c>
      <c r="E23" s="1">
        <v>52272753</v>
      </c>
      <c r="F23" s="1" t="s">
        <v>149</v>
      </c>
      <c r="G23" s="1">
        <v>1199001</v>
      </c>
      <c r="H23" s="1" t="s">
        <v>110</v>
      </c>
      <c r="I23" s="1" t="s">
        <v>248</v>
      </c>
      <c r="J23" s="1" t="s">
        <v>249</v>
      </c>
      <c r="K23" s="2">
        <v>45370.367280092592</v>
      </c>
      <c r="L23" s="1" t="s">
        <v>693</v>
      </c>
      <c r="M23" s="1">
        <v>9</v>
      </c>
      <c r="N23" s="1" t="s">
        <v>70</v>
      </c>
      <c r="O23" s="1" t="s">
        <v>71</v>
      </c>
      <c r="P23" s="1" t="s">
        <v>177</v>
      </c>
      <c r="Q23" s="1" t="s">
        <v>73</v>
      </c>
      <c r="R23" s="1" t="s">
        <v>73</v>
      </c>
      <c r="S23" s="1">
        <v>0</v>
      </c>
      <c r="T23" s="1">
        <v>0</v>
      </c>
      <c r="U23" s="1">
        <v>0</v>
      </c>
      <c r="V23" s="1">
        <v>1300000</v>
      </c>
      <c r="W23" s="1">
        <v>0</v>
      </c>
      <c r="X23" s="1" t="s">
        <v>73</v>
      </c>
      <c r="Y23" s="1" t="s">
        <v>74</v>
      </c>
      <c r="Z23" s="1" t="s">
        <v>4276</v>
      </c>
      <c r="AA23" s="1"/>
      <c r="AB23" s="1" t="s">
        <v>75</v>
      </c>
      <c r="AC23" s="1"/>
      <c r="AD23" s="1"/>
      <c r="AE23" s="1" t="s">
        <v>65</v>
      </c>
      <c r="AF23" s="2">
        <v>45370.367281053244</v>
      </c>
      <c r="AG23" s="1" t="s">
        <v>76</v>
      </c>
      <c r="AH23" s="2">
        <v>45370.506133333336</v>
      </c>
      <c r="AI23" s="1" t="s">
        <v>173</v>
      </c>
      <c r="AJ23" s="2">
        <v>45371.318352893519</v>
      </c>
      <c r="AK23" s="1"/>
      <c r="AL23" s="2"/>
      <c r="AM23" s="1" t="s">
        <v>173</v>
      </c>
      <c r="AN23" s="2">
        <v>45371.318529050928</v>
      </c>
      <c r="AO23" s="1" t="s">
        <v>4264</v>
      </c>
      <c r="AP23" s="1"/>
      <c r="AQ23" s="1" t="s">
        <v>1014</v>
      </c>
      <c r="AR23" s="1">
        <v>1199001</v>
      </c>
      <c r="AS23" s="1">
        <v>0</v>
      </c>
      <c r="AT23" s="1" t="s">
        <v>85</v>
      </c>
      <c r="AU23" s="1">
        <v>9</v>
      </c>
      <c r="AV23" s="1">
        <v>9</v>
      </c>
      <c r="AW23" s="1">
        <v>0</v>
      </c>
      <c r="AX23" s="1">
        <v>0.13885228009166894</v>
      </c>
      <c r="AY23" s="1">
        <v>0.95833333333333337</v>
      </c>
      <c r="AZ23" s="1" t="s">
        <v>683</v>
      </c>
      <c r="BA23" s="1">
        <v>8</v>
      </c>
      <c r="BB23" s="1">
        <v>7</v>
      </c>
      <c r="BC23" s="1">
        <v>23</v>
      </c>
      <c r="BD23" s="1">
        <v>0.95833333333333337</v>
      </c>
      <c r="BE23" s="1">
        <v>2</v>
      </c>
      <c r="BF23" s="1">
        <v>0.95833333333333337</v>
      </c>
      <c r="BG23" s="1">
        <v>28</v>
      </c>
      <c r="BH23" s="1" t="s">
        <v>600</v>
      </c>
      <c r="BI23" s="1" t="b">
        <v>1</v>
      </c>
      <c r="BJ23" s="1" t="b">
        <v>1</v>
      </c>
      <c r="BK23" s="1">
        <v>0.95124799768382229</v>
      </c>
      <c r="BL23" s="1">
        <v>0.95833333333333348</v>
      </c>
      <c r="BM23" s="1" t="s">
        <v>696</v>
      </c>
    </row>
    <row r="24" spans="1:65" hidden="1" x14ac:dyDescent="0.25">
      <c r="A24" s="1">
        <v>18318</v>
      </c>
      <c r="B24" s="1">
        <v>52972403</v>
      </c>
      <c r="C24" s="1" t="s">
        <v>65</v>
      </c>
      <c r="D24" s="1" t="s">
        <v>80</v>
      </c>
      <c r="E24" s="1">
        <v>52272753</v>
      </c>
      <c r="F24" s="1" t="s">
        <v>149</v>
      </c>
      <c r="G24" s="1">
        <v>1199001</v>
      </c>
      <c r="H24" s="1" t="s">
        <v>110</v>
      </c>
      <c r="I24" s="1" t="s">
        <v>248</v>
      </c>
      <c r="J24" s="1" t="s">
        <v>249</v>
      </c>
      <c r="K24" s="2">
        <v>45370.367407407408</v>
      </c>
      <c r="L24" s="1" t="s">
        <v>710</v>
      </c>
      <c r="M24" s="1">
        <v>2</v>
      </c>
      <c r="N24" s="1" t="s">
        <v>70</v>
      </c>
      <c r="O24" s="1" t="s">
        <v>71</v>
      </c>
      <c r="P24" s="1" t="s">
        <v>177</v>
      </c>
      <c r="Q24" s="1" t="s">
        <v>73</v>
      </c>
      <c r="R24" s="1" t="s">
        <v>73</v>
      </c>
      <c r="S24" s="1">
        <v>0</v>
      </c>
      <c r="T24" s="1">
        <v>0</v>
      </c>
      <c r="U24" s="1">
        <v>0</v>
      </c>
      <c r="V24" s="1">
        <v>1300000</v>
      </c>
      <c r="W24" s="1">
        <v>110700</v>
      </c>
      <c r="X24" s="1" t="s">
        <v>73</v>
      </c>
      <c r="Y24" s="1" t="s">
        <v>74</v>
      </c>
      <c r="Z24" s="1" t="s">
        <v>4278</v>
      </c>
      <c r="AA24" s="1" t="s">
        <v>271</v>
      </c>
      <c r="AB24" s="1" t="s">
        <v>75</v>
      </c>
      <c r="AC24" s="1"/>
      <c r="AD24" s="1"/>
      <c r="AE24" s="1" t="s">
        <v>65</v>
      </c>
      <c r="AF24" s="2">
        <v>45370.367408564816</v>
      </c>
      <c r="AG24" s="1" t="s">
        <v>76</v>
      </c>
      <c r="AH24" s="2">
        <v>45370.509347997686</v>
      </c>
      <c r="AI24" s="1" t="s">
        <v>173</v>
      </c>
      <c r="AJ24" s="2">
        <v>45371.31796226852</v>
      </c>
      <c r="AK24" s="1"/>
      <c r="AL24" s="2"/>
      <c r="AM24" s="1" t="s">
        <v>173</v>
      </c>
      <c r="AN24" s="2">
        <v>45371.318203738425</v>
      </c>
      <c r="AO24" s="1" t="s">
        <v>4266</v>
      </c>
      <c r="AP24" s="1"/>
      <c r="AQ24" s="1" t="s">
        <v>1014</v>
      </c>
      <c r="AR24" s="1">
        <v>1199001</v>
      </c>
      <c r="AS24" s="1">
        <v>0</v>
      </c>
      <c r="AT24" s="1" t="s">
        <v>85</v>
      </c>
      <c r="AU24" s="1">
        <v>2</v>
      </c>
      <c r="AV24" s="1">
        <v>2</v>
      </c>
      <c r="AW24" s="1">
        <v>0</v>
      </c>
      <c r="AX24" s="1">
        <v>0.14193943286954891</v>
      </c>
      <c r="AY24" s="1">
        <v>0.95833333333333337</v>
      </c>
      <c r="AZ24" s="1" t="s">
        <v>683</v>
      </c>
      <c r="BA24" s="1">
        <v>8</v>
      </c>
      <c r="BB24" s="1">
        <v>7</v>
      </c>
      <c r="BC24" s="1">
        <v>23</v>
      </c>
      <c r="BD24" s="1">
        <v>0.95833333333333337</v>
      </c>
      <c r="BE24" s="1">
        <v>2</v>
      </c>
      <c r="BF24" s="1">
        <v>0.95833333333333337</v>
      </c>
      <c r="BG24" s="1">
        <v>28</v>
      </c>
      <c r="BH24" s="1" t="s">
        <v>600</v>
      </c>
      <c r="BI24" s="1" t="b">
        <v>1</v>
      </c>
      <c r="BJ24" s="1" t="b">
        <v>1</v>
      </c>
      <c r="BK24" s="1">
        <v>0.95079517360863963</v>
      </c>
      <c r="BL24" s="1">
        <v>0.95833333333333348</v>
      </c>
      <c r="BM24" s="1" t="s">
        <v>713</v>
      </c>
    </row>
    <row r="25" spans="1:65" hidden="1" x14ac:dyDescent="0.25">
      <c r="A25" s="1">
        <v>18319</v>
      </c>
      <c r="B25" s="1">
        <v>52972403</v>
      </c>
      <c r="C25" s="1" t="s">
        <v>65</v>
      </c>
      <c r="D25" s="1" t="s">
        <v>80</v>
      </c>
      <c r="E25" s="1">
        <v>52272753</v>
      </c>
      <c r="F25" s="1" t="s">
        <v>149</v>
      </c>
      <c r="G25" s="1">
        <v>1199001</v>
      </c>
      <c r="H25" s="1" t="s">
        <v>110</v>
      </c>
      <c r="I25" s="1" t="s">
        <v>248</v>
      </c>
      <c r="J25" s="1" t="s">
        <v>249</v>
      </c>
      <c r="K25" s="2">
        <v>45370.367592592593</v>
      </c>
      <c r="L25" s="1" t="s">
        <v>707</v>
      </c>
      <c r="M25" s="1">
        <v>2</v>
      </c>
      <c r="N25" s="1" t="s">
        <v>70</v>
      </c>
      <c r="O25" s="1" t="s">
        <v>71</v>
      </c>
      <c r="P25" s="1" t="s">
        <v>177</v>
      </c>
      <c r="Q25" s="1" t="s">
        <v>73</v>
      </c>
      <c r="R25" s="1" t="s">
        <v>73</v>
      </c>
      <c r="S25" s="1">
        <v>0</v>
      </c>
      <c r="T25" s="1">
        <v>0</v>
      </c>
      <c r="U25" s="1">
        <v>0</v>
      </c>
      <c r="V25" s="1">
        <v>1300000</v>
      </c>
      <c r="W25" s="1">
        <v>471200</v>
      </c>
      <c r="X25" s="1" t="s">
        <v>73</v>
      </c>
      <c r="Y25" s="1" t="s">
        <v>74</v>
      </c>
      <c r="Z25" s="1" t="s">
        <v>4280</v>
      </c>
      <c r="AA25" s="1" t="s">
        <v>1140</v>
      </c>
      <c r="AB25" s="1" t="s">
        <v>75</v>
      </c>
      <c r="AC25" s="1"/>
      <c r="AD25" s="1"/>
      <c r="AE25" s="1" t="s">
        <v>65</v>
      </c>
      <c r="AF25" s="2">
        <v>45370.367593750001</v>
      </c>
      <c r="AG25" s="1" t="s">
        <v>76</v>
      </c>
      <c r="AH25" s="2">
        <v>45370.518786192129</v>
      </c>
      <c r="AI25" s="1" t="s">
        <v>173</v>
      </c>
      <c r="AJ25" s="2">
        <v>45371.317607523146</v>
      </c>
      <c r="AK25" s="1"/>
      <c r="AL25" s="2"/>
      <c r="AM25" s="1" t="s">
        <v>173</v>
      </c>
      <c r="AN25" s="2">
        <v>45371.317789270834</v>
      </c>
      <c r="AO25" s="1" t="s">
        <v>4268</v>
      </c>
      <c r="AP25" s="1"/>
      <c r="AQ25" s="1" t="s">
        <v>1014</v>
      </c>
      <c r="AR25" s="1">
        <v>1199001</v>
      </c>
      <c r="AS25" s="1">
        <v>0</v>
      </c>
      <c r="AT25" s="1" t="s">
        <v>85</v>
      </c>
      <c r="AU25" s="1">
        <v>2</v>
      </c>
      <c r="AV25" s="1">
        <v>2</v>
      </c>
      <c r="AW25" s="1">
        <v>0</v>
      </c>
      <c r="AX25" s="1">
        <v>0.15119244212837657</v>
      </c>
      <c r="AY25" s="1">
        <v>0.95833333333333337</v>
      </c>
      <c r="AZ25" s="1" t="s">
        <v>683</v>
      </c>
      <c r="BA25" s="1">
        <v>8</v>
      </c>
      <c r="BB25" s="1">
        <v>7</v>
      </c>
      <c r="BC25" s="1">
        <v>23</v>
      </c>
      <c r="BD25" s="1">
        <v>0.95833333333333337</v>
      </c>
      <c r="BE25" s="1">
        <v>2</v>
      </c>
      <c r="BF25" s="1">
        <v>0.95833333333333337</v>
      </c>
      <c r="BG25" s="1">
        <v>28</v>
      </c>
      <c r="BH25" s="1" t="s">
        <v>600</v>
      </c>
      <c r="BI25" s="1" t="b">
        <v>1</v>
      </c>
      <c r="BJ25" s="1" t="b">
        <v>1</v>
      </c>
      <c r="BK25" s="1">
        <v>0.95019552083249437</v>
      </c>
      <c r="BL25" s="1">
        <v>0.95833333333333348</v>
      </c>
      <c r="BM25" s="1" t="s">
        <v>709</v>
      </c>
    </row>
    <row r="26" spans="1:65" hidden="1" x14ac:dyDescent="0.25">
      <c r="A26" s="1">
        <v>18321</v>
      </c>
      <c r="B26" s="1">
        <v>52972403</v>
      </c>
      <c r="C26" s="1" t="s">
        <v>65</v>
      </c>
      <c r="D26" s="1" t="s">
        <v>80</v>
      </c>
      <c r="E26" s="1">
        <v>51949366</v>
      </c>
      <c r="F26" s="1" t="s">
        <v>3374</v>
      </c>
      <c r="G26" s="1">
        <v>1060001</v>
      </c>
      <c r="H26" s="1" t="s">
        <v>110</v>
      </c>
      <c r="I26" s="1" t="s">
        <v>133</v>
      </c>
      <c r="J26" s="1" t="s">
        <v>134</v>
      </c>
      <c r="K26" s="2">
        <v>45372.260752314818</v>
      </c>
      <c r="L26" s="1" t="s">
        <v>135</v>
      </c>
      <c r="M26" s="1">
        <v>1</v>
      </c>
      <c r="N26" s="1" t="s">
        <v>70</v>
      </c>
      <c r="O26" s="1" t="s">
        <v>71</v>
      </c>
      <c r="P26" s="1" t="s">
        <v>72</v>
      </c>
      <c r="Q26" s="1" t="s">
        <v>73</v>
      </c>
      <c r="R26" s="1" t="s">
        <v>73</v>
      </c>
      <c r="S26" s="1">
        <v>0</v>
      </c>
      <c r="T26" s="1">
        <v>518100</v>
      </c>
      <c r="U26" s="1">
        <v>0</v>
      </c>
      <c r="V26" s="1">
        <v>2600200</v>
      </c>
      <c r="W26" s="1">
        <v>0</v>
      </c>
      <c r="X26" s="1" t="s">
        <v>73</v>
      </c>
      <c r="Y26" s="1" t="s">
        <v>89</v>
      </c>
      <c r="Z26" s="1" t="s">
        <v>4286</v>
      </c>
      <c r="AA26" s="1" t="s">
        <v>1211</v>
      </c>
      <c r="AB26" s="1" t="s">
        <v>4287</v>
      </c>
      <c r="AC26" s="1"/>
      <c r="AD26" s="1"/>
      <c r="AE26" s="1" t="s">
        <v>65</v>
      </c>
      <c r="AF26" s="2">
        <v>45372.260772106485</v>
      </c>
      <c r="AG26" s="1" t="s">
        <v>76</v>
      </c>
      <c r="AH26" s="2">
        <v>45372.483313460645</v>
      </c>
      <c r="AI26" s="1"/>
      <c r="AJ26" s="2"/>
      <c r="AK26" s="1"/>
      <c r="AL26" s="2"/>
      <c r="AM26" s="1" t="s">
        <v>3374</v>
      </c>
      <c r="AN26" s="2">
        <v>45372.484771296295</v>
      </c>
      <c r="AO26" s="1" t="s">
        <v>4288</v>
      </c>
      <c r="AP26" s="1"/>
      <c r="AQ26" s="1" t="s">
        <v>93</v>
      </c>
      <c r="AR26" s="1">
        <v>1060001</v>
      </c>
      <c r="AS26" s="1" t="s">
        <v>4289</v>
      </c>
      <c r="AT26" s="1" t="s">
        <v>85</v>
      </c>
      <c r="AU26" s="1">
        <v>1</v>
      </c>
      <c r="AV26" s="1">
        <v>0</v>
      </c>
      <c r="AW26" s="1">
        <v>1</v>
      </c>
      <c r="AX26" s="1">
        <v>0.22254135416005738</v>
      </c>
      <c r="AY26" s="1">
        <v>0.20833333333333334</v>
      </c>
      <c r="AZ26" s="1" t="s">
        <v>921</v>
      </c>
      <c r="BA26" s="1">
        <v>6</v>
      </c>
      <c r="BB26" s="1">
        <v>11</v>
      </c>
      <c r="BC26" s="1">
        <v>5</v>
      </c>
      <c r="BD26" s="1">
        <v>0.20833333333333334</v>
      </c>
      <c r="BE26" s="1">
        <v>1</v>
      </c>
      <c r="BF26" s="1">
        <v>0.20833333333333334</v>
      </c>
      <c r="BG26" s="1">
        <v>26</v>
      </c>
      <c r="BH26" s="1" t="s">
        <v>600</v>
      </c>
      <c r="BI26" s="1" t="b">
        <v>1</v>
      </c>
      <c r="BJ26" s="1" t="b">
        <v>1</v>
      </c>
      <c r="BK26" s="1">
        <v>0.22399918980954681</v>
      </c>
      <c r="BL26" s="1">
        <v>0.20833333333333337</v>
      </c>
      <c r="BM26" s="1" t="s">
        <v>138</v>
      </c>
    </row>
    <row r="27" spans="1:65" hidden="1" x14ac:dyDescent="0.25">
      <c r="A27" s="1">
        <v>18322</v>
      </c>
      <c r="B27" s="1">
        <v>52972403</v>
      </c>
      <c r="C27" s="1" t="s">
        <v>65</v>
      </c>
      <c r="D27" s="1" t="s">
        <v>80</v>
      </c>
      <c r="E27" s="1">
        <v>51949366</v>
      </c>
      <c r="F27" s="1" t="s">
        <v>3374</v>
      </c>
      <c r="G27" s="1">
        <v>1060001</v>
      </c>
      <c r="H27" s="1" t="s">
        <v>110</v>
      </c>
      <c r="I27" s="1" t="s">
        <v>133</v>
      </c>
      <c r="J27" s="1" t="s">
        <v>134</v>
      </c>
      <c r="K27" s="2">
        <v>45372.263993055552</v>
      </c>
      <c r="L27" s="1" t="s">
        <v>135</v>
      </c>
      <c r="M27" s="1">
        <v>1</v>
      </c>
      <c r="N27" s="1" t="s">
        <v>70</v>
      </c>
      <c r="O27" s="1" t="s">
        <v>71</v>
      </c>
      <c r="P27" s="1" t="s">
        <v>72</v>
      </c>
      <c r="Q27" s="1" t="s">
        <v>73</v>
      </c>
      <c r="R27" s="1" t="s">
        <v>73</v>
      </c>
      <c r="S27" s="1">
        <v>0</v>
      </c>
      <c r="T27" s="1">
        <v>518100</v>
      </c>
      <c r="U27" s="1">
        <v>0</v>
      </c>
      <c r="V27" s="1">
        <v>2600200</v>
      </c>
      <c r="W27" s="1">
        <v>0</v>
      </c>
      <c r="X27" s="1" t="s">
        <v>73</v>
      </c>
      <c r="Y27" s="1" t="s">
        <v>89</v>
      </c>
      <c r="Z27" s="1" t="s">
        <v>4291</v>
      </c>
      <c r="AA27" s="1" t="s">
        <v>1211</v>
      </c>
      <c r="AB27" s="1" t="s">
        <v>4292</v>
      </c>
      <c r="AC27" s="1"/>
      <c r="AD27" s="1"/>
      <c r="AE27" s="1" t="s">
        <v>65</v>
      </c>
      <c r="AF27" s="2">
        <v>45372.263997256945</v>
      </c>
      <c r="AG27" s="1" t="s">
        <v>76</v>
      </c>
      <c r="AH27" s="2">
        <v>45372.485726192128</v>
      </c>
      <c r="AI27" s="1"/>
      <c r="AJ27" s="2"/>
      <c r="AK27" s="1"/>
      <c r="AL27" s="2"/>
      <c r="AM27" s="1" t="s">
        <v>3374</v>
      </c>
      <c r="AN27" s="2">
        <v>45372.487152349539</v>
      </c>
      <c r="AO27" s="1" t="s">
        <v>4293</v>
      </c>
      <c r="AP27" s="1"/>
      <c r="AQ27" s="1" t="s">
        <v>93</v>
      </c>
      <c r="AR27" s="1">
        <v>1060001</v>
      </c>
      <c r="AS27" s="1" t="s">
        <v>2219</v>
      </c>
      <c r="AT27" s="1" t="s">
        <v>85</v>
      </c>
      <c r="AU27" s="1">
        <v>1</v>
      </c>
      <c r="AV27" s="1">
        <v>1</v>
      </c>
      <c r="AW27" s="1">
        <v>0</v>
      </c>
      <c r="AX27" s="1">
        <v>0.22172893518290948</v>
      </c>
      <c r="AY27" s="1">
        <v>0.20833333333333334</v>
      </c>
      <c r="AZ27" s="1" t="s">
        <v>921</v>
      </c>
      <c r="BA27" s="1">
        <v>6</v>
      </c>
      <c r="BB27" s="1">
        <v>11</v>
      </c>
      <c r="BC27" s="1">
        <v>5</v>
      </c>
      <c r="BD27" s="1">
        <v>0.20833333333333334</v>
      </c>
      <c r="BE27" s="1">
        <v>1</v>
      </c>
      <c r="BF27" s="1">
        <v>0.20833333333333334</v>
      </c>
      <c r="BG27" s="1">
        <v>26</v>
      </c>
      <c r="BH27" s="1" t="s">
        <v>600</v>
      </c>
      <c r="BI27" s="1" t="b">
        <v>1</v>
      </c>
      <c r="BJ27" s="1" t="b">
        <v>1</v>
      </c>
      <c r="BK27" s="1">
        <v>0.22315509259351529</v>
      </c>
      <c r="BL27" s="1">
        <v>0.20833333333333337</v>
      </c>
      <c r="BM27" s="1" t="s">
        <v>138</v>
      </c>
    </row>
    <row r="28" spans="1:65" hidden="1" x14ac:dyDescent="0.25">
      <c r="A28" s="1">
        <v>18323</v>
      </c>
      <c r="B28" s="1">
        <v>52972403</v>
      </c>
      <c r="C28" s="1" t="s">
        <v>65</v>
      </c>
      <c r="D28" s="1" t="s">
        <v>80</v>
      </c>
      <c r="E28" s="1">
        <v>1023000173</v>
      </c>
      <c r="F28" s="1" t="s">
        <v>4859</v>
      </c>
      <c r="G28" s="1">
        <v>4341007</v>
      </c>
      <c r="H28" s="1" t="s">
        <v>67</v>
      </c>
      <c r="I28" s="1" t="s">
        <v>122</v>
      </c>
      <c r="J28" s="1" t="s">
        <v>123</v>
      </c>
      <c r="K28" s="2">
        <v>45373.423078703701</v>
      </c>
      <c r="L28" s="1" t="s">
        <v>127</v>
      </c>
      <c r="M28" s="1">
        <v>1</v>
      </c>
      <c r="N28" s="1" t="s">
        <v>70</v>
      </c>
      <c r="O28" s="1" t="s">
        <v>71</v>
      </c>
      <c r="P28" s="1" t="s">
        <v>88</v>
      </c>
      <c r="Q28" s="1" t="s">
        <v>73</v>
      </c>
      <c r="R28" s="1" t="s">
        <v>73</v>
      </c>
      <c r="S28" s="1">
        <v>0</v>
      </c>
      <c r="T28" s="1">
        <v>0</v>
      </c>
      <c r="U28" s="1">
        <v>0</v>
      </c>
      <c r="V28" s="1">
        <v>4489800</v>
      </c>
      <c r="W28" s="1">
        <v>1122400</v>
      </c>
      <c r="X28" s="1" t="s">
        <v>73</v>
      </c>
      <c r="Y28" s="1" t="s">
        <v>89</v>
      </c>
      <c r="Z28" s="1" t="s">
        <v>4295</v>
      </c>
      <c r="AA28" s="1" t="s">
        <v>1205</v>
      </c>
      <c r="AB28" s="1" t="s">
        <v>129</v>
      </c>
      <c r="AC28" s="1"/>
      <c r="AD28" s="1"/>
      <c r="AE28" s="1" t="s">
        <v>65</v>
      </c>
      <c r="AF28" s="2">
        <v>45373.423089583332</v>
      </c>
      <c r="AG28" s="1"/>
      <c r="AH28" s="2"/>
      <c r="AI28" s="1"/>
      <c r="AJ28" s="2"/>
      <c r="AK28" s="1"/>
      <c r="AL28" s="2"/>
      <c r="AM28" s="1" t="s">
        <v>452</v>
      </c>
      <c r="AN28" s="2">
        <v>45377.349692743053</v>
      </c>
      <c r="AO28" s="1" t="s">
        <v>4296</v>
      </c>
      <c r="AP28" s="1"/>
      <c r="AQ28" s="1" t="s">
        <v>93</v>
      </c>
      <c r="AR28" s="1">
        <v>4341007</v>
      </c>
      <c r="AS28" s="1" t="s">
        <v>131</v>
      </c>
      <c r="AT28" s="1" t="s">
        <v>85</v>
      </c>
      <c r="AU28" s="1">
        <v>1</v>
      </c>
      <c r="AV28" s="1">
        <v>1</v>
      </c>
      <c r="AW28" s="1">
        <v>0</v>
      </c>
      <c r="AX28" s="1">
        <v>0</v>
      </c>
      <c r="AY28" s="1">
        <v>0.91666666666666663</v>
      </c>
      <c r="AZ28" s="1" t="s">
        <v>4284</v>
      </c>
      <c r="BA28" s="1">
        <v>10</v>
      </c>
      <c r="BB28" s="1">
        <v>8</v>
      </c>
      <c r="BC28" s="1">
        <v>22</v>
      </c>
      <c r="BD28" s="1">
        <v>0.91666666666666663</v>
      </c>
      <c r="BE28" s="1">
        <v>2</v>
      </c>
      <c r="BF28" s="1">
        <v>0.91666666666666663</v>
      </c>
      <c r="BG28" s="1">
        <v>25</v>
      </c>
      <c r="BH28" s="1" t="s">
        <v>600</v>
      </c>
      <c r="BI28" s="1" t="b">
        <v>1</v>
      </c>
      <c r="BJ28" s="1" t="b">
        <v>1</v>
      </c>
      <c r="BK28" s="1">
        <v>3.9266031597217079</v>
      </c>
      <c r="BL28" s="1">
        <v>0.91666666666666652</v>
      </c>
      <c r="BM28" s="1" t="s">
        <v>132</v>
      </c>
    </row>
    <row r="29" spans="1:65" hidden="1" x14ac:dyDescent="0.25">
      <c r="A29" s="1">
        <v>18325</v>
      </c>
      <c r="B29" s="1">
        <v>52972403</v>
      </c>
      <c r="C29" s="1" t="s">
        <v>65</v>
      </c>
      <c r="D29" s="1" t="s">
        <v>80</v>
      </c>
      <c r="E29" s="1">
        <v>80761207</v>
      </c>
      <c r="F29" s="1" t="s">
        <v>173</v>
      </c>
      <c r="G29" s="1">
        <v>1199001</v>
      </c>
      <c r="H29" s="1" t="s">
        <v>110</v>
      </c>
      <c r="I29" s="1" t="s">
        <v>248</v>
      </c>
      <c r="J29" s="1" t="s">
        <v>249</v>
      </c>
      <c r="K29" s="2">
        <v>45377.741307870368</v>
      </c>
      <c r="L29" s="1" t="s">
        <v>684</v>
      </c>
      <c r="M29" s="1">
        <v>1</v>
      </c>
      <c r="N29" s="1" t="s">
        <v>70</v>
      </c>
      <c r="O29" s="1" t="s">
        <v>71</v>
      </c>
      <c r="P29" s="1" t="s">
        <v>177</v>
      </c>
      <c r="Q29" s="1" t="s">
        <v>73</v>
      </c>
      <c r="R29" s="1" t="s">
        <v>73</v>
      </c>
      <c r="S29" s="1">
        <v>0</v>
      </c>
      <c r="T29" s="1">
        <v>0</v>
      </c>
      <c r="U29" s="1">
        <v>0</v>
      </c>
      <c r="V29" s="1">
        <v>1300000</v>
      </c>
      <c r="W29" s="1">
        <v>0</v>
      </c>
      <c r="X29" s="1" t="s">
        <v>73</v>
      </c>
      <c r="Y29" s="1" t="s">
        <v>89</v>
      </c>
      <c r="Z29" s="1" t="s">
        <v>4413</v>
      </c>
      <c r="AA29" s="1"/>
      <c r="AB29" s="1" t="s">
        <v>4298</v>
      </c>
      <c r="AC29" s="1"/>
      <c r="AD29" s="1"/>
      <c r="AE29" s="1" t="s">
        <v>65</v>
      </c>
      <c r="AF29" s="2">
        <v>45377.741319062501</v>
      </c>
      <c r="AG29" s="1" t="s">
        <v>76</v>
      </c>
      <c r="AH29" s="2">
        <v>45383.34441701389</v>
      </c>
      <c r="AI29" s="1"/>
      <c r="AJ29" s="2"/>
      <c r="AK29" s="1"/>
      <c r="AL29" s="2"/>
      <c r="AM29" s="1" t="s">
        <v>173</v>
      </c>
      <c r="AN29" s="2">
        <v>45384.698393981482</v>
      </c>
      <c r="AO29" s="1" t="s">
        <v>4299</v>
      </c>
      <c r="AP29" s="1"/>
      <c r="AQ29" s="1" t="s">
        <v>93</v>
      </c>
      <c r="AR29" s="1">
        <v>1199001</v>
      </c>
      <c r="AS29" s="1" t="s">
        <v>4300</v>
      </c>
      <c r="AT29" s="1" t="s">
        <v>85</v>
      </c>
      <c r="AU29" s="1">
        <v>1</v>
      </c>
      <c r="AV29" s="1">
        <v>1</v>
      </c>
      <c r="AW29" s="1">
        <v>0</v>
      </c>
      <c r="AX29" s="1">
        <v>5.6030979513889179</v>
      </c>
      <c r="AY29" s="1">
        <v>2.9583333333333335</v>
      </c>
      <c r="AZ29" s="1" t="s">
        <v>683</v>
      </c>
      <c r="BA29" s="1">
        <v>17</v>
      </c>
      <c r="BB29" s="1">
        <v>16</v>
      </c>
      <c r="BC29" s="1">
        <v>23</v>
      </c>
      <c r="BD29" s="1">
        <v>0.95833333333333337</v>
      </c>
      <c r="BE29" s="1">
        <v>4</v>
      </c>
      <c r="BF29" s="1">
        <v>2.9583333333333335</v>
      </c>
      <c r="BG29" s="1">
        <v>24</v>
      </c>
      <c r="BH29" s="1" t="s">
        <v>600</v>
      </c>
      <c r="BI29" s="1" t="b">
        <v>1</v>
      </c>
      <c r="BJ29" s="1" t="b">
        <v>1</v>
      </c>
      <c r="BK29" s="1">
        <v>6.957074918980652</v>
      </c>
      <c r="BL29" s="1">
        <v>2.9583333333333335</v>
      </c>
      <c r="BM29" s="1" t="s">
        <v>688</v>
      </c>
    </row>
    <row r="30" spans="1:65" hidden="1" x14ac:dyDescent="0.25">
      <c r="A30" s="1">
        <v>18326</v>
      </c>
      <c r="B30" s="1">
        <v>52972403</v>
      </c>
      <c r="C30" s="1" t="s">
        <v>65</v>
      </c>
      <c r="D30" s="1" t="s">
        <v>80</v>
      </c>
      <c r="E30" s="1">
        <v>80761207</v>
      </c>
      <c r="F30" s="1" t="s">
        <v>173</v>
      </c>
      <c r="G30" s="1">
        <v>1199001</v>
      </c>
      <c r="H30" s="1" t="s">
        <v>110</v>
      </c>
      <c r="I30" s="1" t="s">
        <v>248</v>
      </c>
      <c r="J30" s="1" t="s">
        <v>249</v>
      </c>
      <c r="K30" s="2">
        <v>45377.741412037038</v>
      </c>
      <c r="L30" s="1" t="s">
        <v>516</v>
      </c>
      <c r="M30" s="1">
        <v>1</v>
      </c>
      <c r="N30" s="1" t="s">
        <v>70</v>
      </c>
      <c r="O30" s="1" t="s">
        <v>71</v>
      </c>
      <c r="P30" s="1" t="s">
        <v>177</v>
      </c>
      <c r="Q30" s="1" t="s">
        <v>73</v>
      </c>
      <c r="R30" s="1" t="s">
        <v>73</v>
      </c>
      <c r="S30" s="1">
        <v>0</v>
      </c>
      <c r="T30" s="1">
        <v>0</v>
      </c>
      <c r="U30" s="1">
        <v>0</v>
      </c>
      <c r="V30" s="1">
        <v>1300000</v>
      </c>
      <c r="W30" s="1">
        <v>512000</v>
      </c>
      <c r="X30" s="1" t="s">
        <v>73</v>
      </c>
      <c r="Y30" s="1" t="s">
        <v>89</v>
      </c>
      <c r="Z30" s="1" t="s">
        <v>4414</v>
      </c>
      <c r="AA30" s="1" t="s">
        <v>183</v>
      </c>
      <c r="AB30" s="1" t="s">
        <v>4302</v>
      </c>
      <c r="AC30" s="1"/>
      <c r="AD30" s="1"/>
      <c r="AE30" s="1" t="s">
        <v>65</v>
      </c>
      <c r="AF30" s="2">
        <v>45377.74142056713</v>
      </c>
      <c r="AG30" s="1" t="s">
        <v>76</v>
      </c>
      <c r="AH30" s="2">
        <v>45383.346539386577</v>
      </c>
      <c r="AI30" s="1"/>
      <c r="AJ30" s="2"/>
      <c r="AK30" s="1"/>
      <c r="AL30" s="2"/>
      <c r="AM30" s="1" t="s">
        <v>173</v>
      </c>
      <c r="AN30" s="2">
        <v>45384.698249502311</v>
      </c>
      <c r="AO30" s="1" t="s">
        <v>4303</v>
      </c>
      <c r="AP30" s="1"/>
      <c r="AQ30" s="1" t="s">
        <v>93</v>
      </c>
      <c r="AR30" s="1">
        <v>1199001</v>
      </c>
      <c r="AS30" s="1" t="s">
        <v>4304</v>
      </c>
      <c r="AT30" s="1" t="s">
        <v>85</v>
      </c>
      <c r="AU30" s="1">
        <v>1</v>
      </c>
      <c r="AV30" s="1">
        <v>1</v>
      </c>
      <c r="AW30" s="1">
        <v>0</v>
      </c>
      <c r="AX30" s="1">
        <v>5.6051188194469432</v>
      </c>
      <c r="AY30" s="1">
        <v>2.9583333333333335</v>
      </c>
      <c r="AZ30" s="1" t="s">
        <v>683</v>
      </c>
      <c r="BA30" s="1">
        <v>17</v>
      </c>
      <c r="BB30" s="1">
        <v>16</v>
      </c>
      <c r="BC30" s="1">
        <v>23</v>
      </c>
      <c r="BD30" s="1">
        <v>0.95833333333333337</v>
      </c>
      <c r="BE30" s="1">
        <v>4</v>
      </c>
      <c r="BF30" s="1">
        <v>2.9583333333333335</v>
      </c>
      <c r="BG30" s="1">
        <v>24</v>
      </c>
      <c r="BH30" s="1" t="s">
        <v>600</v>
      </c>
      <c r="BI30" s="1" t="b">
        <v>1</v>
      </c>
      <c r="BJ30" s="1" t="b">
        <v>1</v>
      </c>
      <c r="BK30" s="1">
        <v>6.9568289351809653</v>
      </c>
      <c r="BL30" s="1">
        <v>2.9583333333333335</v>
      </c>
      <c r="BM30" s="1" t="s">
        <v>519</v>
      </c>
    </row>
    <row r="31" spans="1:65" hidden="1" x14ac:dyDescent="0.25">
      <c r="A31" s="1">
        <v>18327</v>
      </c>
      <c r="B31" s="1">
        <v>52972403</v>
      </c>
      <c r="C31" s="1" t="s">
        <v>65</v>
      </c>
      <c r="D31" s="1" t="s">
        <v>80</v>
      </c>
      <c r="E31" s="1">
        <v>80761207</v>
      </c>
      <c r="F31" s="1" t="s">
        <v>173</v>
      </c>
      <c r="G31" s="1">
        <v>1200001</v>
      </c>
      <c r="H31" s="1" t="s">
        <v>110</v>
      </c>
      <c r="I31" s="1" t="s">
        <v>259</v>
      </c>
      <c r="J31" s="1" t="s">
        <v>948</v>
      </c>
      <c r="K31" s="2">
        <v>45378.482881944445</v>
      </c>
      <c r="L31" s="1" t="s">
        <v>176</v>
      </c>
      <c r="M31" s="1">
        <v>1</v>
      </c>
      <c r="N31" s="1" t="s">
        <v>70</v>
      </c>
      <c r="O31" s="1" t="s">
        <v>71</v>
      </c>
      <c r="P31" s="1" t="s">
        <v>177</v>
      </c>
      <c r="Q31" s="1" t="s">
        <v>73</v>
      </c>
      <c r="R31" s="1" t="s">
        <v>73</v>
      </c>
      <c r="S31" s="1">
        <v>0</v>
      </c>
      <c r="T31" s="1">
        <v>0</v>
      </c>
      <c r="U31" s="1">
        <v>0</v>
      </c>
      <c r="V31" s="1">
        <v>1300000</v>
      </c>
      <c r="W31" s="1">
        <v>0</v>
      </c>
      <c r="X31" s="1" t="s">
        <v>73</v>
      </c>
      <c r="Y31" s="1" t="s">
        <v>89</v>
      </c>
      <c r="Z31" s="1" t="s">
        <v>4415</v>
      </c>
      <c r="AA31" s="1"/>
      <c r="AB31" s="1" t="s">
        <v>4306</v>
      </c>
      <c r="AC31" s="1"/>
      <c r="AD31" s="1"/>
      <c r="AE31" s="1" t="s">
        <v>65</v>
      </c>
      <c r="AF31" s="2">
        <v>45378.482885497688</v>
      </c>
      <c r="AG31" s="1" t="s">
        <v>76</v>
      </c>
      <c r="AH31" s="2">
        <v>45383.353428738425</v>
      </c>
      <c r="AI31" s="1"/>
      <c r="AJ31" s="2"/>
      <c r="AK31" s="1"/>
      <c r="AL31" s="2"/>
      <c r="AM31" s="1" t="s">
        <v>173</v>
      </c>
      <c r="AN31" s="2">
        <v>45384.564009606482</v>
      </c>
      <c r="AO31" s="1" t="s">
        <v>4307</v>
      </c>
      <c r="AP31" s="1"/>
      <c r="AQ31" s="1" t="s">
        <v>93</v>
      </c>
      <c r="AR31" s="1">
        <v>1200001</v>
      </c>
      <c r="AS31" s="1" t="s">
        <v>4308</v>
      </c>
      <c r="AT31" s="1" t="s">
        <v>85</v>
      </c>
      <c r="AU31" s="1">
        <v>1</v>
      </c>
      <c r="AV31" s="1">
        <v>0</v>
      </c>
      <c r="AW31" s="1">
        <v>1</v>
      </c>
      <c r="AX31" s="1">
        <v>4.8705432407368789</v>
      </c>
      <c r="AY31" s="1">
        <v>2.0833333333333335</v>
      </c>
      <c r="AZ31" s="1" t="s">
        <v>194</v>
      </c>
      <c r="BA31" s="1">
        <v>11</v>
      </c>
      <c r="BB31" s="1">
        <v>13</v>
      </c>
      <c r="BC31" s="1">
        <v>2</v>
      </c>
      <c r="BD31" s="1">
        <v>8.3333333333333329E-2</v>
      </c>
      <c r="BE31" s="1">
        <v>3</v>
      </c>
      <c r="BF31" s="1">
        <v>2.0833333333333335</v>
      </c>
      <c r="BG31" s="1">
        <v>23</v>
      </c>
      <c r="BH31" s="1" t="s">
        <v>600</v>
      </c>
      <c r="BI31" s="1" t="b">
        <v>1</v>
      </c>
      <c r="BJ31" s="1" t="b">
        <v>1</v>
      </c>
      <c r="BK31" s="1">
        <v>6.0811241087940289</v>
      </c>
      <c r="BL31" s="1">
        <v>2.0833333333333335</v>
      </c>
      <c r="BM31" s="1" t="s">
        <v>265</v>
      </c>
    </row>
    <row r="32" spans="1:65" hidden="1" x14ac:dyDescent="0.25">
      <c r="A32" s="1">
        <v>18328</v>
      </c>
      <c r="B32" s="1">
        <v>52972403</v>
      </c>
      <c r="C32" s="1" t="s">
        <v>65</v>
      </c>
      <c r="D32" s="1" t="s">
        <v>80</v>
      </c>
      <c r="E32" s="1">
        <v>80761207</v>
      </c>
      <c r="F32" s="1" t="s">
        <v>173</v>
      </c>
      <c r="G32" s="1">
        <v>1200001</v>
      </c>
      <c r="H32" s="1" t="s">
        <v>110</v>
      </c>
      <c r="I32" s="1" t="s">
        <v>259</v>
      </c>
      <c r="J32" s="1" t="s">
        <v>948</v>
      </c>
      <c r="K32" s="2">
        <v>45378.482928240737</v>
      </c>
      <c r="L32" s="1" t="s">
        <v>176</v>
      </c>
      <c r="M32" s="1">
        <v>1</v>
      </c>
      <c r="N32" s="1" t="s">
        <v>70</v>
      </c>
      <c r="O32" s="1" t="s">
        <v>71</v>
      </c>
      <c r="P32" s="1" t="s">
        <v>177</v>
      </c>
      <c r="Q32" s="1" t="s">
        <v>73</v>
      </c>
      <c r="R32" s="1" t="s">
        <v>73</v>
      </c>
      <c r="S32" s="1">
        <v>0</v>
      </c>
      <c r="T32" s="1">
        <v>0</v>
      </c>
      <c r="U32" s="1">
        <v>0</v>
      </c>
      <c r="V32" s="1">
        <v>1300000</v>
      </c>
      <c r="W32" s="1">
        <v>0</v>
      </c>
      <c r="X32" s="1" t="s">
        <v>73</v>
      </c>
      <c r="Y32" s="1" t="s">
        <v>89</v>
      </c>
      <c r="Z32" s="1" t="s">
        <v>4416</v>
      </c>
      <c r="AA32" s="1"/>
      <c r="AB32" s="1" t="s">
        <v>4310</v>
      </c>
      <c r="AC32" s="1"/>
      <c r="AD32" s="1"/>
      <c r="AE32" s="1" t="s">
        <v>65</v>
      </c>
      <c r="AF32" s="2">
        <v>45378.482933564817</v>
      </c>
      <c r="AG32" s="1" t="s">
        <v>76</v>
      </c>
      <c r="AH32" s="2">
        <v>45383.355986377312</v>
      </c>
      <c r="AI32" s="1"/>
      <c r="AJ32" s="2"/>
      <c r="AK32" s="1"/>
      <c r="AL32" s="2"/>
      <c r="AM32" s="1" t="s">
        <v>173</v>
      </c>
      <c r="AN32" s="2">
        <v>45384.56372677083</v>
      </c>
      <c r="AO32" s="1" t="s">
        <v>4311</v>
      </c>
      <c r="AP32" s="1"/>
      <c r="AQ32" s="1" t="s">
        <v>93</v>
      </c>
      <c r="AR32" s="1">
        <v>1200001</v>
      </c>
      <c r="AS32" s="1" t="s">
        <v>4312</v>
      </c>
      <c r="AT32" s="1" t="s">
        <v>85</v>
      </c>
      <c r="AU32" s="1">
        <v>1</v>
      </c>
      <c r="AV32" s="1">
        <v>0</v>
      </c>
      <c r="AW32" s="1">
        <v>1</v>
      </c>
      <c r="AX32" s="1">
        <v>4.8730528124942794</v>
      </c>
      <c r="AY32" s="1">
        <v>2.0833333333333335</v>
      </c>
      <c r="AZ32" s="1" t="s">
        <v>194</v>
      </c>
      <c r="BA32" s="1">
        <v>11</v>
      </c>
      <c r="BB32" s="1">
        <v>13</v>
      </c>
      <c r="BC32" s="1">
        <v>2</v>
      </c>
      <c r="BD32" s="1">
        <v>8.3333333333333329E-2</v>
      </c>
      <c r="BE32" s="1">
        <v>3</v>
      </c>
      <c r="BF32" s="1">
        <v>2.0833333333333335</v>
      </c>
      <c r="BG32" s="1">
        <v>23</v>
      </c>
      <c r="BH32" s="1" t="s">
        <v>600</v>
      </c>
      <c r="BI32" s="1" t="b">
        <v>1</v>
      </c>
      <c r="BJ32" s="1" t="b">
        <v>1</v>
      </c>
      <c r="BK32" s="1">
        <v>6.0807932060124585</v>
      </c>
      <c r="BL32" s="1">
        <v>2.0833333333333335</v>
      </c>
      <c r="BM32" s="1" t="s">
        <v>265</v>
      </c>
    </row>
    <row r="33" spans="1:65" hidden="1" x14ac:dyDescent="0.25">
      <c r="A33" s="1">
        <v>18329</v>
      </c>
      <c r="B33" s="1">
        <v>52972403</v>
      </c>
      <c r="C33" s="1" t="s">
        <v>65</v>
      </c>
      <c r="D33" s="1" t="s">
        <v>80</v>
      </c>
      <c r="E33" s="1">
        <v>80761207</v>
      </c>
      <c r="F33" s="1" t="s">
        <v>173</v>
      </c>
      <c r="G33" s="1">
        <v>1200001</v>
      </c>
      <c r="H33" s="1" t="s">
        <v>110</v>
      </c>
      <c r="I33" s="1" t="s">
        <v>259</v>
      </c>
      <c r="J33" s="1" t="s">
        <v>948</v>
      </c>
      <c r="K33" s="2">
        <v>45378.482974537037</v>
      </c>
      <c r="L33" s="1" t="s">
        <v>261</v>
      </c>
      <c r="M33" s="1">
        <v>1</v>
      </c>
      <c r="N33" s="1" t="s">
        <v>70</v>
      </c>
      <c r="O33" s="1" t="s">
        <v>71</v>
      </c>
      <c r="P33" s="1" t="s">
        <v>177</v>
      </c>
      <c r="Q33" s="1" t="s">
        <v>73</v>
      </c>
      <c r="R33" s="1" t="s">
        <v>73</v>
      </c>
      <c r="S33" s="1">
        <v>0</v>
      </c>
      <c r="T33" s="1">
        <v>0</v>
      </c>
      <c r="U33" s="1">
        <v>0</v>
      </c>
      <c r="V33" s="1">
        <v>1300000</v>
      </c>
      <c r="W33" s="1">
        <v>0</v>
      </c>
      <c r="X33" s="1" t="s">
        <v>73</v>
      </c>
      <c r="Y33" s="1" t="s">
        <v>89</v>
      </c>
      <c r="Z33" s="1" t="s">
        <v>4417</v>
      </c>
      <c r="AA33" s="1"/>
      <c r="AB33" s="1" t="s">
        <v>4314</v>
      </c>
      <c r="AC33" s="1"/>
      <c r="AD33" s="1"/>
      <c r="AE33" s="1" t="s">
        <v>65</v>
      </c>
      <c r="AF33" s="2">
        <v>45378.482976238425</v>
      </c>
      <c r="AG33" s="1" t="s">
        <v>76</v>
      </c>
      <c r="AH33" s="2">
        <v>45383.64112133102</v>
      </c>
      <c r="AI33" s="1"/>
      <c r="AJ33" s="2"/>
      <c r="AK33" s="1"/>
      <c r="AL33" s="2"/>
      <c r="AM33" s="1" t="s">
        <v>173</v>
      </c>
      <c r="AN33" s="2">
        <v>45384.563542592594</v>
      </c>
      <c r="AO33" s="1" t="s">
        <v>4315</v>
      </c>
      <c r="AP33" s="1"/>
      <c r="AQ33" s="1" t="s">
        <v>93</v>
      </c>
      <c r="AR33" s="1">
        <v>1200001</v>
      </c>
      <c r="AS33" s="1" t="s">
        <v>4316</v>
      </c>
      <c r="AT33" s="1" t="s">
        <v>85</v>
      </c>
      <c r="AU33" s="1">
        <v>1</v>
      </c>
      <c r="AV33" s="1">
        <v>1</v>
      </c>
      <c r="AW33" s="1">
        <v>0</v>
      </c>
      <c r="AX33" s="1">
        <v>5.1581450925950776</v>
      </c>
      <c r="AY33" s="1">
        <v>2.0833333333333335</v>
      </c>
      <c r="AZ33" s="1" t="s">
        <v>194</v>
      </c>
      <c r="BA33" s="1">
        <v>11</v>
      </c>
      <c r="BB33" s="1">
        <v>13</v>
      </c>
      <c r="BC33" s="1">
        <v>2</v>
      </c>
      <c r="BD33" s="1">
        <v>8.3333333333333329E-2</v>
      </c>
      <c r="BE33" s="1">
        <v>3</v>
      </c>
      <c r="BF33" s="1">
        <v>2.0833333333333335</v>
      </c>
      <c r="BG33" s="1">
        <v>23</v>
      </c>
      <c r="BH33" s="1" t="s">
        <v>600</v>
      </c>
      <c r="BI33" s="1" t="b">
        <v>1</v>
      </c>
      <c r="BJ33" s="1" t="b">
        <v>1</v>
      </c>
      <c r="BK33" s="1">
        <v>6.0805663541686954</v>
      </c>
      <c r="BL33" s="1">
        <v>2.0833333333333335</v>
      </c>
      <c r="BM33" s="1" t="s">
        <v>264</v>
      </c>
    </row>
    <row r="34" spans="1:65" hidden="1" x14ac:dyDescent="0.25">
      <c r="A34" s="1">
        <v>18332</v>
      </c>
      <c r="B34" s="1">
        <v>52972403</v>
      </c>
      <c r="C34" s="1" t="s">
        <v>65</v>
      </c>
      <c r="D34" s="1" t="s">
        <v>80</v>
      </c>
      <c r="E34" s="1">
        <v>80761207</v>
      </c>
      <c r="F34" s="1" t="s">
        <v>173</v>
      </c>
      <c r="G34" s="1">
        <v>1200001</v>
      </c>
      <c r="H34" s="1" t="s">
        <v>110</v>
      </c>
      <c r="I34" s="1" t="s">
        <v>259</v>
      </c>
      <c r="J34" s="1" t="s">
        <v>948</v>
      </c>
      <c r="K34" s="2">
        <v>45378.483113425929</v>
      </c>
      <c r="L34" s="1" t="s">
        <v>261</v>
      </c>
      <c r="M34" s="1">
        <v>1</v>
      </c>
      <c r="N34" s="1" t="s">
        <v>70</v>
      </c>
      <c r="O34" s="1" t="s">
        <v>71</v>
      </c>
      <c r="P34" s="1" t="s">
        <v>177</v>
      </c>
      <c r="Q34" s="1" t="s">
        <v>73</v>
      </c>
      <c r="R34" s="1" t="s">
        <v>73</v>
      </c>
      <c r="S34" s="1">
        <v>0</v>
      </c>
      <c r="T34" s="1">
        <v>0</v>
      </c>
      <c r="U34" s="1">
        <v>0</v>
      </c>
      <c r="V34" s="1">
        <v>1300000</v>
      </c>
      <c r="W34" s="1">
        <v>0</v>
      </c>
      <c r="X34" s="1" t="s">
        <v>73</v>
      </c>
      <c r="Y34" s="1" t="s">
        <v>89</v>
      </c>
      <c r="Z34" s="1" t="s">
        <v>4420</v>
      </c>
      <c r="AA34" s="1"/>
      <c r="AB34" s="1" t="s">
        <v>4324</v>
      </c>
      <c r="AC34" s="1"/>
      <c r="AD34" s="1"/>
      <c r="AE34" s="1" t="s">
        <v>65</v>
      </c>
      <c r="AF34" s="2">
        <v>45378.483118252312</v>
      </c>
      <c r="AG34" s="1" t="s">
        <v>76</v>
      </c>
      <c r="AH34" s="2">
        <v>45383.649671562503</v>
      </c>
      <c r="AI34" s="1"/>
      <c r="AJ34" s="2"/>
      <c r="AK34" s="1"/>
      <c r="AL34" s="2"/>
      <c r="AM34" s="1" t="s">
        <v>173</v>
      </c>
      <c r="AN34" s="2">
        <v>45384.563430358794</v>
      </c>
      <c r="AO34" s="1" t="s">
        <v>4325</v>
      </c>
      <c r="AP34" s="1"/>
      <c r="AQ34" s="1" t="s">
        <v>93</v>
      </c>
      <c r="AR34" s="1">
        <v>1200001</v>
      </c>
      <c r="AS34" s="1" t="s">
        <v>4326</v>
      </c>
      <c r="AT34" s="1" t="s">
        <v>85</v>
      </c>
      <c r="AU34" s="1">
        <v>1</v>
      </c>
      <c r="AV34" s="1">
        <v>1</v>
      </c>
      <c r="AW34" s="1">
        <v>0</v>
      </c>
      <c r="AX34" s="1">
        <v>5.1665533101913752</v>
      </c>
      <c r="AY34" s="1">
        <v>2.0833333333333335</v>
      </c>
      <c r="AZ34" s="1" t="s">
        <v>194</v>
      </c>
      <c r="BA34" s="1">
        <v>11</v>
      </c>
      <c r="BB34" s="1">
        <v>13</v>
      </c>
      <c r="BC34" s="1">
        <v>2</v>
      </c>
      <c r="BD34" s="1">
        <v>8.3333333333333329E-2</v>
      </c>
      <c r="BE34" s="1">
        <v>3</v>
      </c>
      <c r="BF34" s="1">
        <v>2.0833333333333335</v>
      </c>
      <c r="BG34" s="1">
        <v>23</v>
      </c>
      <c r="BH34" s="1" t="s">
        <v>600</v>
      </c>
      <c r="BI34" s="1" t="b">
        <v>1</v>
      </c>
      <c r="BJ34" s="1" t="b">
        <v>1</v>
      </c>
      <c r="BK34" s="1">
        <v>6.0803121064818697</v>
      </c>
      <c r="BL34" s="1">
        <v>2.0833333333333335</v>
      </c>
      <c r="BM34" s="1" t="s">
        <v>264</v>
      </c>
    </row>
    <row r="35" spans="1:65" hidden="1" x14ac:dyDescent="0.25">
      <c r="A35" s="1">
        <v>18333</v>
      </c>
      <c r="B35" s="1">
        <v>52972403</v>
      </c>
      <c r="C35" s="1" t="s">
        <v>65</v>
      </c>
      <c r="D35" s="1" t="s">
        <v>80</v>
      </c>
      <c r="E35" s="1">
        <v>80761207</v>
      </c>
      <c r="F35" s="1" t="s">
        <v>173</v>
      </c>
      <c r="G35" s="1">
        <v>1199001</v>
      </c>
      <c r="H35" s="1" t="s">
        <v>110</v>
      </c>
      <c r="I35" s="1" t="s">
        <v>248</v>
      </c>
      <c r="J35" s="1" t="s">
        <v>249</v>
      </c>
      <c r="K35" s="2">
        <v>45378.521134259259</v>
      </c>
      <c r="L35" s="1" t="s">
        <v>516</v>
      </c>
      <c r="M35" s="1">
        <v>1</v>
      </c>
      <c r="N35" s="1" t="s">
        <v>70</v>
      </c>
      <c r="O35" s="1" t="s">
        <v>71</v>
      </c>
      <c r="P35" s="1" t="s">
        <v>177</v>
      </c>
      <c r="Q35" s="1" t="s">
        <v>73</v>
      </c>
      <c r="R35" s="1" t="s">
        <v>73</v>
      </c>
      <c r="S35" s="1">
        <v>0</v>
      </c>
      <c r="T35" s="1">
        <v>0</v>
      </c>
      <c r="U35" s="1">
        <v>0</v>
      </c>
      <c r="V35" s="1">
        <v>1300000</v>
      </c>
      <c r="W35" s="1">
        <v>512000</v>
      </c>
      <c r="X35" s="1" t="s">
        <v>73</v>
      </c>
      <c r="Y35" s="1" t="s">
        <v>89</v>
      </c>
      <c r="Z35" s="1" t="s">
        <v>4421</v>
      </c>
      <c r="AA35" s="1" t="s">
        <v>183</v>
      </c>
      <c r="AB35" s="1" t="s">
        <v>4328</v>
      </c>
      <c r="AC35" s="1"/>
      <c r="AD35" s="1"/>
      <c r="AE35" s="1" t="s">
        <v>65</v>
      </c>
      <c r="AF35" s="2">
        <v>45378.521142557867</v>
      </c>
      <c r="AG35" s="1" t="s">
        <v>76</v>
      </c>
      <c r="AH35" s="2">
        <v>45383.652991747687</v>
      </c>
      <c r="AI35" s="1"/>
      <c r="AJ35" s="2"/>
      <c r="AK35" s="1"/>
      <c r="AL35" s="2"/>
      <c r="AM35" s="1" t="s">
        <v>173</v>
      </c>
      <c r="AN35" s="2">
        <v>45384.562843055559</v>
      </c>
      <c r="AO35" s="1" t="s">
        <v>4329</v>
      </c>
      <c r="AP35" s="1"/>
      <c r="AQ35" s="1" t="s">
        <v>93</v>
      </c>
      <c r="AR35" s="1">
        <v>1199001</v>
      </c>
      <c r="AS35" s="1" t="s">
        <v>4330</v>
      </c>
      <c r="AT35" s="1" t="s">
        <v>85</v>
      </c>
      <c r="AU35" s="1">
        <v>1</v>
      </c>
      <c r="AV35" s="1">
        <v>1</v>
      </c>
      <c r="AW35" s="1">
        <v>0</v>
      </c>
      <c r="AX35" s="1">
        <v>5.1318491898200591</v>
      </c>
      <c r="AY35" s="1">
        <v>2.0416666666666665</v>
      </c>
      <c r="AZ35" s="1" t="s">
        <v>683</v>
      </c>
      <c r="BA35" s="1">
        <v>12</v>
      </c>
      <c r="BB35" s="1">
        <v>13</v>
      </c>
      <c r="BC35" s="1">
        <v>1</v>
      </c>
      <c r="BD35" s="1">
        <v>4.1666666666666664E-2</v>
      </c>
      <c r="BE35" s="1">
        <v>3</v>
      </c>
      <c r="BF35" s="1">
        <v>2.0416666666666665</v>
      </c>
      <c r="BG35" s="1">
        <v>23</v>
      </c>
      <c r="BH35" s="1" t="s">
        <v>600</v>
      </c>
      <c r="BI35" s="1" t="b">
        <v>1</v>
      </c>
      <c r="BJ35" s="1" t="b">
        <v>1</v>
      </c>
      <c r="BK35" s="1">
        <v>6.041700497691636</v>
      </c>
      <c r="BL35" s="1">
        <v>2.0416666666666665</v>
      </c>
      <c r="BM35" s="1" t="s">
        <v>519</v>
      </c>
    </row>
    <row r="36" spans="1:65" hidden="1" x14ac:dyDescent="0.25">
      <c r="A36" s="1">
        <v>18334</v>
      </c>
      <c r="B36" s="1">
        <v>52972403</v>
      </c>
      <c r="C36" s="1" t="s">
        <v>65</v>
      </c>
      <c r="D36" s="1" t="s">
        <v>80</v>
      </c>
      <c r="E36" s="1">
        <v>80761207</v>
      </c>
      <c r="F36" s="1" t="s">
        <v>173</v>
      </c>
      <c r="G36" s="1">
        <v>1199001</v>
      </c>
      <c r="H36" s="1" t="s">
        <v>110</v>
      </c>
      <c r="I36" s="1" t="s">
        <v>248</v>
      </c>
      <c r="J36" s="1" t="s">
        <v>249</v>
      </c>
      <c r="K36" s="2">
        <v>45378.521226851852</v>
      </c>
      <c r="L36" s="1" t="s">
        <v>516</v>
      </c>
      <c r="M36" s="1">
        <v>1</v>
      </c>
      <c r="N36" s="1" t="s">
        <v>70</v>
      </c>
      <c r="O36" s="1" t="s">
        <v>71</v>
      </c>
      <c r="P36" s="1" t="s">
        <v>177</v>
      </c>
      <c r="Q36" s="1" t="s">
        <v>73</v>
      </c>
      <c r="R36" s="1" t="s">
        <v>73</v>
      </c>
      <c r="S36" s="1">
        <v>0</v>
      </c>
      <c r="T36" s="1">
        <v>0</v>
      </c>
      <c r="U36" s="1">
        <v>0</v>
      </c>
      <c r="V36" s="1">
        <v>1300000</v>
      </c>
      <c r="W36" s="1">
        <v>512000</v>
      </c>
      <c r="X36" s="1" t="s">
        <v>73</v>
      </c>
      <c r="Y36" s="1" t="s">
        <v>89</v>
      </c>
      <c r="Z36" s="1" t="s">
        <v>4422</v>
      </c>
      <c r="AA36" s="1" t="s">
        <v>183</v>
      </c>
      <c r="AB36" s="1" t="s">
        <v>4332</v>
      </c>
      <c r="AC36" s="1"/>
      <c r="AD36" s="1"/>
      <c r="AE36" s="1" t="s">
        <v>65</v>
      </c>
      <c r="AF36" s="2">
        <v>45378.521233414351</v>
      </c>
      <c r="AG36" s="1" t="s">
        <v>76</v>
      </c>
      <c r="AH36" s="2">
        <v>45383.654185729167</v>
      </c>
      <c r="AI36" s="1"/>
      <c r="AJ36" s="2"/>
      <c r="AK36" s="1"/>
      <c r="AL36" s="2"/>
      <c r="AM36" s="1" t="s">
        <v>173</v>
      </c>
      <c r="AN36" s="2">
        <v>45384.562601076388</v>
      </c>
      <c r="AO36" s="1" t="s">
        <v>4333</v>
      </c>
      <c r="AP36" s="1"/>
      <c r="AQ36" s="1" t="s">
        <v>93</v>
      </c>
      <c r="AR36" s="1">
        <v>1199001</v>
      </c>
      <c r="AS36" s="1" t="s">
        <v>4334</v>
      </c>
      <c r="AT36" s="1" t="s">
        <v>85</v>
      </c>
      <c r="AU36" s="1">
        <v>1</v>
      </c>
      <c r="AV36" s="1">
        <v>1</v>
      </c>
      <c r="AW36" s="1">
        <v>0</v>
      </c>
      <c r="AX36" s="1">
        <v>5.1329523148160661</v>
      </c>
      <c r="AY36" s="1">
        <v>2.0416666666666665</v>
      </c>
      <c r="AZ36" s="1" t="s">
        <v>683</v>
      </c>
      <c r="BA36" s="1">
        <v>12</v>
      </c>
      <c r="BB36" s="1">
        <v>13</v>
      </c>
      <c r="BC36" s="1">
        <v>1</v>
      </c>
      <c r="BD36" s="1">
        <v>4.1666666666666664E-2</v>
      </c>
      <c r="BE36" s="1">
        <v>3</v>
      </c>
      <c r="BF36" s="1">
        <v>2.0416666666666665</v>
      </c>
      <c r="BG36" s="1">
        <v>23</v>
      </c>
      <c r="BH36" s="1" t="s">
        <v>600</v>
      </c>
      <c r="BI36" s="1" t="b">
        <v>1</v>
      </c>
      <c r="BJ36" s="1" t="b">
        <v>1</v>
      </c>
      <c r="BK36" s="1">
        <v>6.0413676620373735</v>
      </c>
      <c r="BL36" s="1">
        <v>2.0416666666666665</v>
      </c>
      <c r="BM36" s="1" t="s">
        <v>519</v>
      </c>
    </row>
    <row r="37" spans="1:65" hidden="1" x14ac:dyDescent="0.25">
      <c r="A37" s="1">
        <v>18336</v>
      </c>
      <c r="B37" s="1">
        <v>52972403</v>
      </c>
      <c r="C37" s="1" t="s">
        <v>65</v>
      </c>
      <c r="D37" s="1" t="s">
        <v>80</v>
      </c>
      <c r="E37" s="1">
        <v>52272753</v>
      </c>
      <c r="F37" s="1" t="s">
        <v>149</v>
      </c>
      <c r="G37" s="1">
        <v>1060001</v>
      </c>
      <c r="H37" s="1" t="s">
        <v>110</v>
      </c>
      <c r="I37" s="1" t="s">
        <v>133</v>
      </c>
      <c r="J37" s="1" t="s">
        <v>134</v>
      </c>
      <c r="K37" s="2">
        <v>45378.758680555555</v>
      </c>
      <c r="L37" s="1" t="s">
        <v>135</v>
      </c>
      <c r="M37" s="1">
        <v>5</v>
      </c>
      <c r="N37" s="1" t="s">
        <v>70</v>
      </c>
      <c r="O37" s="1" t="s">
        <v>71</v>
      </c>
      <c r="P37" s="1" t="s">
        <v>72</v>
      </c>
      <c r="Q37" s="1" t="s">
        <v>73</v>
      </c>
      <c r="R37" s="1" t="s">
        <v>73</v>
      </c>
      <c r="S37" s="1">
        <v>0</v>
      </c>
      <c r="T37" s="1">
        <v>518100</v>
      </c>
      <c r="U37" s="1">
        <v>0</v>
      </c>
      <c r="V37" s="1">
        <v>2600200</v>
      </c>
      <c r="W37" s="1">
        <v>0</v>
      </c>
      <c r="X37" s="1" t="s">
        <v>73</v>
      </c>
      <c r="Y37" s="1" t="s">
        <v>74</v>
      </c>
      <c r="Z37" s="1" t="s">
        <v>4424</v>
      </c>
      <c r="AA37" s="1" t="s">
        <v>2023</v>
      </c>
      <c r="AB37" s="1" t="s">
        <v>75</v>
      </c>
      <c r="AC37" s="1"/>
      <c r="AD37" s="1"/>
      <c r="AE37" s="1" t="s">
        <v>65</v>
      </c>
      <c r="AF37" s="2">
        <v>45378.758684722219</v>
      </c>
      <c r="AG37" s="1" t="s">
        <v>76</v>
      </c>
      <c r="AH37" s="2">
        <v>45383.658179513892</v>
      </c>
      <c r="AI37" s="1" t="s">
        <v>3374</v>
      </c>
      <c r="AJ37" s="2">
        <v>45383.755752430552</v>
      </c>
      <c r="AK37" s="1"/>
      <c r="AL37" s="2"/>
      <c r="AM37" s="1" t="s">
        <v>149</v>
      </c>
      <c r="AN37" s="2">
        <v>45383.91423746528</v>
      </c>
      <c r="AO37" s="1" t="s">
        <v>4338</v>
      </c>
      <c r="AP37" s="1"/>
      <c r="AQ37" s="1" t="s">
        <v>1014</v>
      </c>
      <c r="AR37" s="1">
        <v>1060001</v>
      </c>
      <c r="AS37" s="1">
        <v>0</v>
      </c>
      <c r="AT37" s="1" t="s">
        <v>85</v>
      </c>
      <c r="AU37" s="1">
        <v>5</v>
      </c>
      <c r="AV37" s="1">
        <v>2</v>
      </c>
      <c r="AW37" s="1">
        <v>3</v>
      </c>
      <c r="AX37" s="1">
        <v>4.8994947916726233</v>
      </c>
      <c r="AY37" s="1">
        <v>1.125</v>
      </c>
      <c r="AZ37" s="1" t="s">
        <v>921</v>
      </c>
      <c r="BA37" s="1">
        <v>18</v>
      </c>
      <c r="BB37" s="1">
        <v>21</v>
      </c>
      <c r="BC37" s="1">
        <v>3</v>
      </c>
      <c r="BD37" s="1">
        <v>0.125</v>
      </c>
      <c r="BE37" s="1">
        <v>2</v>
      </c>
      <c r="BF37" s="1">
        <v>1.125</v>
      </c>
      <c r="BG37" s="1">
        <v>23</v>
      </c>
      <c r="BH37" s="1" t="s">
        <v>600</v>
      </c>
      <c r="BI37" s="1" t="b">
        <v>1</v>
      </c>
      <c r="BJ37" s="1" t="b">
        <v>1</v>
      </c>
      <c r="BK37" s="1">
        <v>5.15555274306098</v>
      </c>
      <c r="BL37" s="1">
        <v>1.125</v>
      </c>
      <c r="BM37" s="1" t="s">
        <v>138</v>
      </c>
    </row>
    <row r="38" spans="1:65" hidden="1" x14ac:dyDescent="0.25">
      <c r="A38" s="1">
        <v>18340</v>
      </c>
      <c r="B38" s="1">
        <v>52972403</v>
      </c>
      <c r="C38" s="1" t="s">
        <v>65</v>
      </c>
      <c r="D38" s="1" t="s">
        <v>80</v>
      </c>
      <c r="E38" s="1">
        <v>51949366</v>
      </c>
      <c r="F38" s="1" t="s">
        <v>3374</v>
      </c>
      <c r="G38" s="1">
        <v>1519001</v>
      </c>
      <c r="H38" s="1" t="s">
        <v>110</v>
      </c>
      <c r="I38" s="1" t="s">
        <v>1203</v>
      </c>
      <c r="J38" s="1" t="s">
        <v>1204</v>
      </c>
      <c r="K38" s="2">
        <v>45384.63013888889</v>
      </c>
      <c r="L38" s="1" t="s">
        <v>436</v>
      </c>
      <c r="M38" s="1">
        <v>1</v>
      </c>
      <c r="N38" s="1" t="s">
        <v>70</v>
      </c>
      <c r="O38" s="1" t="s">
        <v>71</v>
      </c>
      <c r="P38" s="1" t="s">
        <v>72</v>
      </c>
      <c r="Q38" s="1" t="s">
        <v>73</v>
      </c>
      <c r="R38" s="1" t="s">
        <v>73</v>
      </c>
      <c r="S38" s="1">
        <v>0</v>
      </c>
      <c r="T38" s="1">
        <v>280800</v>
      </c>
      <c r="U38" s="1">
        <v>0</v>
      </c>
      <c r="V38" s="1">
        <v>1300000</v>
      </c>
      <c r="W38" s="1">
        <v>0</v>
      </c>
      <c r="X38" s="1" t="s">
        <v>73</v>
      </c>
      <c r="Y38" s="1" t="s">
        <v>89</v>
      </c>
      <c r="Z38" s="1" t="s">
        <v>4428</v>
      </c>
      <c r="AA38" s="1" t="s">
        <v>2023</v>
      </c>
      <c r="AB38" s="1" t="s">
        <v>4429</v>
      </c>
      <c r="AC38" s="1"/>
      <c r="AD38" s="1"/>
      <c r="AE38" s="1" t="s">
        <v>65</v>
      </c>
      <c r="AF38" s="2">
        <v>45384.630147916665</v>
      </c>
      <c r="AG38" s="1" t="s">
        <v>76</v>
      </c>
      <c r="AH38" s="2">
        <v>45386.468131018519</v>
      </c>
      <c r="AI38" s="1"/>
      <c r="AJ38" s="2"/>
      <c r="AK38" s="1"/>
      <c r="AL38" s="2"/>
      <c r="AM38" s="1" t="s">
        <v>3374</v>
      </c>
      <c r="AN38" s="2">
        <v>45386.469946261575</v>
      </c>
      <c r="AO38" s="1" t="s">
        <v>4430</v>
      </c>
      <c r="AP38" s="1"/>
      <c r="AQ38" s="1" t="s">
        <v>93</v>
      </c>
      <c r="AR38" s="1">
        <v>1519001</v>
      </c>
      <c r="AS38" s="1" t="s">
        <v>4431</v>
      </c>
      <c r="AT38" s="1" t="s">
        <v>85</v>
      </c>
      <c r="AU38" s="1">
        <v>1</v>
      </c>
      <c r="AV38" s="1">
        <v>1</v>
      </c>
      <c r="AW38" s="1">
        <v>0</v>
      </c>
      <c r="AX38" s="1">
        <v>1.8379831018537516</v>
      </c>
      <c r="AY38" s="1">
        <v>1.8333333333333335</v>
      </c>
      <c r="AZ38" s="1" t="s">
        <v>437</v>
      </c>
      <c r="BA38" s="1">
        <v>15</v>
      </c>
      <c r="BB38" s="1">
        <v>11</v>
      </c>
      <c r="BC38" s="1">
        <v>20</v>
      </c>
      <c r="BD38" s="1">
        <v>0.83333333333333337</v>
      </c>
      <c r="BE38" s="1">
        <v>3</v>
      </c>
      <c r="BF38" s="1">
        <v>1.8333333333333335</v>
      </c>
      <c r="BG38" s="1">
        <v>21</v>
      </c>
      <c r="BH38" s="1" t="s">
        <v>600</v>
      </c>
      <c r="BI38" s="1" t="b">
        <v>1</v>
      </c>
      <c r="BJ38" s="1" t="b">
        <v>1</v>
      </c>
      <c r="BK38" s="1">
        <v>1.8397983449103776</v>
      </c>
      <c r="BL38" s="1">
        <v>1.8333333333333337</v>
      </c>
      <c r="BM38" s="1" t="s">
        <v>4409</v>
      </c>
    </row>
    <row r="39" spans="1:65" hidden="1" x14ac:dyDescent="0.25">
      <c r="A39" s="1">
        <v>18345</v>
      </c>
      <c r="B39" s="1">
        <v>52972403</v>
      </c>
      <c r="C39" s="1" t="s">
        <v>65</v>
      </c>
      <c r="D39" s="1" t="s">
        <v>80</v>
      </c>
      <c r="E39" s="1">
        <v>80761207</v>
      </c>
      <c r="F39" s="1" t="s">
        <v>173</v>
      </c>
      <c r="G39" s="1">
        <v>1196001</v>
      </c>
      <c r="H39" s="1" t="s">
        <v>110</v>
      </c>
      <c r="I39" s="1" t="s">
        <v>174</v>
      </c>
      <c r="J39" s="1" t="s">
        <v>175</v>
      </c>
      <c r="K39" s="2">
        <v>45385.690682870372</v>
      </c>
      <c r="L39" s="1" t="s">
        <v>176</v>
      </c>
      <c r="M39" s="1">
        <v>1</v>
      </c>
      <c r="N39" s="1" t="s">
        <v>70</v>
      </c>
      <c r="O39" s="1" t="s">
        <v>71</v>
      </c>
      <c r="P39" s="1" t="s">
        <v>177</v>
      </c>
      <c r="Q39" s="1" t="s">
        <v>73</v>
      </c>
      <c r="R39" s="1" t="s">
        <v>73</v>
      </c>
      <c r="S39" s="1">
        <v>0</v>
      </c>
      <c r="T39" s="1">
        <v>0</v>
      </c>
      <c r="U39" s="1">
        <v>0</v>
      </c>
      <c r="V39" s="1">
        <v>1300000</v>
      </c>
      <c r="W39" s="1">
        <v>0</v>
      </c>
      <c r="X39" s="1" t="s">
        <v>73</v>
      </c>
      <c r="Y39" s="1" t="s">
        <v>89</v>
      </c>
      <c r="Z39" s="1" t="s">
        <v>4538</v>
      </c>
      <c r="AA39" s="1"/>
      <c r="AB39" s="1" t="s">
        <v>4448</v>
      </c>
      <c r="AC39" s="1"/>
      <c r="AD39" s="1"/>
      <c r="AE39" s="1" t="s">
        <v>65</v>
      </c>
      <c r="AF39" s="2">
        <v>45385.690685798611</v>
      </c>
      <c r="AG39" s="1" t="s">
        <v>76</v>
      </c>
      <c r="AH39" s="2">
        <v>45386.484497488425</v>
      </c>
      <c r="AI39" s="1"/>
      <c r="AJ39" s="2"/>
      <c r="AK39" s="1"/>
      <c r="AL39" s="2"/>
      <c r="AM39" s="1" t="s">
        <v>173</v>
      </c>
      <c r="AN39" s="2">
        <v>45387.627816354165</v>
      </c>
      <c r="AO39" s="1" t="s">
        <v>4449</v>
      </c>
      <c r="AP39" s="1"/>
      <c r="AQ39" s="1" t="s">
        <v>93</v>
      </c>
      <c r="AR39" s="1">
        <v>1196001</v>
      </c>
      <c r="AS39" s="1" t="s">
        <v>4450</v>
      </c>
      <c r="AT39" s="1" t="s">
        <v>85</v>
      </c>
      <c r="AU39" s="1">
        <v>1</v>
      </c>
      <c r="AV39" s="1">
        <v>1</v>
      </c>
      <c r="AW39" s="1">
        <v>0</v>
      </c>
      <c r="AX39" s="1">
        <v>0.79381168981490191</v>
      </c>
      <c r="AY39" s="1">
        <v>1.9583333333333335</v>
      </c>
      <c r="AZ39" s="1" t="s">
        <v>194</v>
      </c>
      <c r="BA39" s="1">
        <v>16</v>
      </c>
      <c r="BB39" s="1">
        <v>15</v>
      </c>
      <c r="BC39" s="1">
        <v>23</v>
      </c>
      <c r="BD39" s="1">
        <v>0.95833333333333337</v>
      </c>
      <c r="BE39" s="1">
        <v>3</v>
      </c>
      <c r="BF39" s="1">
        <v>1.9583333333333335</v>
      </c>
      <c r="BG39" s="1">
        <v>20</v>
      </c>
      <c r="BH39" s="1" t="s">
        <v>601</v>
      </c>
      <c r="BI39" s="1" t="b">
        <v>1</v>
      </c>
      <c r="BJ39" s="1" t="b">
        <v>1</v>
      </c>
      <c r="BK39" s="1">
        <v>1.9371305555541769</v>
      </c>
      <c r="BL39" s="1">
        <v>1.9583333333333337</v>
      </c>
      <c r="BM39" s="1" t="s">
        <v>179</v>
      </c>
    </row>
    <row r="40" spans="1:65" hidden="1" x14ac:dyDescent="0.25">
      <c r="A40" s="1">
        <v>18348</v>
      </c>
      <c r="B40" s="1">
        <v>52972403</v>
      </c>
      <c r="C40" s="1" t="s">
        <v>65</v>
      </c>
      <c r="D40" s="1" t="s">
        <v>80</v>
      </c>
      <c r="E40" s="1">
        <v>80096369</v>
      </c>
      <c r="F40" s="1" t="s">
        <v>66</v>
      </c>
      <c r="G40" s="1">
        <v>8903</v>
      </c>
      <c r="H40" s="1" t="s">
        <v>67</v>
      </c>
      <c r="I40" s="1" t="s">
        <v>1001</v>
      </c>
      <c r="J40" s="1" t="s">
        <v>1002</v>
      </c>
      <c r="K40" s="2">
        <v>45390.357581018521</v>
      </c>
      <c r="L40" s="1" t="s">
        <v>860</v>
      </c>
      <c r="M40" s="1">
        <v>1</v>
      </c>
      <c r="N40" s="1" t="s">
        <v>70</v>
      </c>
      <c r="O40" s="1" t="s">
        <v>71</v>
      </c>
      <c r="P40" s="1" t="s">
        <v>88</v>
      </c>
      <c r="Q40" s="1" t="s">
        <v>73</v>
      </c>
      <c r="R40" s="1" t="s">
        <v>73</v>
      </c>
      <c r="S40" s="1">
        <v>0</v>
      </c>
      <c r="T40" s="1">
        <v>0</v>
      </c>
      <c r="U40" s="1">
        <v>0</v>
      </c>
      <c r="V40" s="1">
        <v>2000031</v>
      </c>
      <c r="W40" s="1">
        <v>0</v>
      </c>
      <c r="X40" s="1" t="s">
        <v>73</v>
      </c>
      <c r="Y40" s="1" t="s">
        <v>89</v>
      </c>
      <c r="Z40" s="1" t="s">
        <v>4540</v>
      </c>
      <c r="AA40" s="1" t="s">
        <v>4438</v>
      </c>
      <c r="AB40" s="1" t="s">
        <v>4444</v>
      </c>
      <c r="AC40" s="1"/>
      <c r="AD40" s="1"/>
      <c r="AE40" s="1" t="s">
        <v>65</v>
      </c>
      <c r="AF40" s="2">
        <v>45390.357582175922</v>
      </c>
      <c r="AG40" s="1" t="s">
        <v>76</v>
      </c>
      <c r="AH40" s="2">
        <v>45392.447062581021</v>
      </c>
      <c r="AI40" s="1"/>
      <c r="AJ40" s="2"/>
      <c r="AK40" s="1"/>
      <c r="AL40" s="2"/>
      <c r="AM40" s="1" t="s">
        <v>66</v>
      </c>
      <c r="AN40" s="2">
        <v>45399.647903703706</v>
      </c>
      <c r="AO40" s="1" t="s">
        <v>4541</v>
      </c>
      <c r="AP40" s="1"/>
      <c r="AQ40" s="1" t="s">
        <v>93</v>
      </c>
      <c r="AR40" s="1">
        <v>8903</v>
      </c>
      <c r="AS40" s="1" t="s">
        <v>4446</v>
      </c>
      <c r="AT40" s="1" t="s">
        <v>85</v>
      </c>
      <c r="AU40" s="1">
        <v>1</v>
      </c>
      <c r="AV40" s="1">
        <v>1</v>
      </c>
      <c r="AW40" s="1">
        <v>0</v>
      </c>
      <c r="AX40" s="1">
        <v>2.089480405098584</v>
      </c>
      <c r="AY40" s="1">
        <v>7.291666666666667</v>
      </c>
      <c r="AZ40" s="1" t="s">
        <v>4442</v>
      </c>
      <c r="BA40" s="1">
        <v>8</v>
      </c>
      <c r="BB40" s="1">
        <v>15</v>
      </c>
      <c r="BC40" s="1">
        <v>7</v>
      </c>
      <c r="BD40" s="1">
        <v>0.29166666666666669</v>
      </c>
      <c r="BE40" s="1">
        <v>8</v>
      </c>
      <c r="BF40" s="1">
        <v>7.291666666666667</v>
      </c>
      <c r="BG40" s="1">
        <v>17</v>
      </c>
      <c r="BH40" s="1" t="s">
        <v>601</v>
      </c>
      <c r="BI40" s="1" t="b">
        <v>1</v>
      </c>
      <c r="BJ40" s="1" t="b">
        <v>1</v>
      </c>
      <c r="BK40" s="1">
        <v>9.2903215277838171</v>
      </c>
      <c r="BL40" s="1">
        <v>7.291666666666667</v>
      </c>
      <c r="BM40" s="1" t="s">
        <v>4412</v>
      </c>
    </row>
    <row r="41" spans="1:65" hidden="1" x14ac:dyDescent="0.25">
      <c r="A41" s="1">
        <v>18353</v>
      </c>
      <c r="B41" s="1">
        <v>52972403</v>
      </c>
      <c r="C41" s="1" t="s">
        <v>65</v>
      </c>
      <c r="D41" s="1" t="s">
        <v>80</v>
      </c>
      <c r="E41" s="1">
        <v>52272753</v>
      </c>
      <c r="F41" s="1" t="s">
        <v>149</v>
      </c>
      <c r="G41" s="1">
        <v>1199001</v>
      </c>
      <c r="H41" s="1" t="s">
        <v>110</v>
      </c>
      <c r="I41" s="1" t="s">
        <v>248</v>
      </c>
      <c r="J41" s="1" t="s">
        <v>249</v>
      </c>
      <c r="K41" s="2">
        <v>45394.476145833331</v>
      </c>
      <c r="L41" s="1" t="s">
        <v>516</v>
      </c>
      <c r="M41" s="1">
        <v>20</v>
      </c>
      <c r="N41" s="1" t="s">
        <v>70</v>
      </c>
      <c r="O41" s="1" t="s">
        <v>71</v>
      </c>
      <c r="P41" s="1" t="s">
        <v>177</v>
      </c>
      <c r="Q41" s="1" t="s">
        <v>73</v>
      </c>
      <c r="R41" s="1" t="s">
        <v>73</v>
      </c>
      <c r="S41" s="1">
        <v>0</v>
      </c>
      <c r="T41" s="1">
        <v>0</v>
      </c>
      <c r="U41" s="1">
        <v>0</v>
      </c>
      <c r="V41" s="1">
        <v>1300000</v>
      </c>
      <c r="W41" s="1">
        <v>512000</v>
      </c>
      <c r="X41" s="1" t="s">
        <v>73</v>
      </c>
      <c r="Y41" s="1" t="s">
        <v>74</v>
      </c>
      <c r="Z41" s="1" t="s">
        <v>4572</v>
      </c>
      <c r="AA41" s="1"/>
      <c r="AB41" s="1" t="s">
        <v>75</v>
      </c>
      <c r="AC41" s="1"/>
      <c r="AD41" s="1"/>
      <c r="AE41" s="1" t="s">
        <v>65</v>
      </c>
      <c r="AF41" s="2">
        <v>45394.476150347225</v>
      </c>
      <c r="AG41" s="1" t="s">
        <v>76</v>
      </c>
      <c r="AH41" s="2">
        <v>45394.511151585648</v>
      </c>
      <c r="AI41" s="1" t="s">
        <v>173</v>
      </c>
      <c r="AJ41" s="2">
        <v>45394.54102434028</v>
      </c>
      <c r="AK41" s="1"/>
      <c r="AL41" s="2"/>
      <c r="AM41" s="1" t="s">
        <v>173</v>
      </c>
      <c r="AN41" s="2">
        <v>45394.541139236113</v>
      </c>
      <c r="AO41" s="1" t="s">
        <v>4573</v>
      </c>
      <c r="AP41" s="1"/>
      <c r="AQ41" s="1" t="s">
        <v>1014</v>
      </c>
      <c r="AR41" s="1">
        <v>1199001</v>
      </c>
      <c r="AS41" s="1">
        <v>0</v>
      </c>
      <c r="AT41" s="1" t="s">
        <v>85</v>
      </c>
      <c r="AU41" s="1">
        <v>20</v>
      </c>
      <c r="AV41" s="1">
        <v>14</v>
      </c>
      <c r="AW41" s="1">
        <v>6</v>
      </c>
      <c r="AX41" s="1">
        <v>3.5001238422410097E-2</v>
      </c>
      <c r="AY41" s="1">
        <v>4.1666666666666664E-2</v>
      </c>
      <c r="AZ41" s="1" t="s">
        <v>258</v>
      </c>
      <c r="BA41" s="1">
        <v>11</v>
      </c>
      <c r="BB41" s="1">
        <v>12</v>
      </c>
      <c r="BC41" s="1">
        <v>1</v>
      </c>
      <c r="BD41" s="1">
        <v>4.1666666666666664E-2</v>
      </c>
      <c r="BE41" s="1">
        <v>1</v>
      </c>
      <c r="BF41" s="1">
        <v>4.1666666666666664E-2</v>
      </c>
      <c r="BG41" s="1">
        <v>13</v>
      </c>
      <c r="BH41" s="1" t="s">
        <v>601</v>
      </c>
      <c r="BI41" s="1" t="b">
        <v>1</v>
      </c>
      <c r="BJ41" s="1" t="b">
        <v>1</v>
      </c>
      <c r="BK41" s="1">
        <v>6.4988888887455687E-2</v>
      </c>
      <c r="BL41" s="1">
        <v>4.1666666666666664E-2</v>
      </c>
      <c r="BM41" s="1" t="s">
        <v>519</v>
      </c>
    </row>
    <row r="42" spans="1:65" hidden="1" x14ac:dyDescent="0.25">
      <c r="A42" s="1">
        <v>18354</v>
      </c>
      <c r="B42" s="1">
        <v>52972403</v>
      </c>
      <c r="C42" s="1" t="s">
        <v>65</v>
      </c>
      <c r="D42" s="1" t="s">
        <v>80</v>
      </c>
      <c r="E42" s="1">
        <v>52272753</v>
      </c>
      <c r="F42" s="1" t="s">
        <v>149</v>
      </c>
      <c r="G42" s="1">
        <v>1199001</v>
      </c>
      <c r="H42" s="1" t="s">
        <v>110</v>
      </c>
      <c r="I42" s="1" t="s">
        <v>248</v>
      </c>
      <c r="J42" s="1" t="s">
        <v>249</v>
      </c>
      <c r="K42" s="2">
        <v>45394.476238425923</v>
      </c>
      <c r="L42" s="1" t="s">
        <v>684</v>
      </c>
      <c r="M42" s="1">
        <v>20</v>
      </c>
      <c r="N42" s="1" t="s">
        <v>70</v>
      </c>
      <c r="O42" s="1" t="s">
        <v>71</v>
      </c>
      <c r="P42" s="1" t="s">
        <v>177</v>
      </c>
      <c r="Q42" s="1" t="s">
        <v>73</v>
      </c>
      <c r="R42" s="1" t="s">
        <v>73</v>
      </c>
      <c r="S42" s="1">
        <v>0</v>
      </c>
      <c r="T42" s="1">
        <v>0</v>
      </c>
      <c r="U42" s="1">
        <v>0</v>
      </c>
      <c r="V42" s="1">
        <v>1300000</v>
      </c>
      <c r="W42" s="1">
        <v>0</v>
      </c>
      <c r="X42" s="1" t="s">
        <v>73</v>
      </c>
      <c r="Y42" s="1" t="s">
        <v>74</v>
      </c>
      <c r="Z42" s="1" t="s">
        <v>4574</v>
      </c>
      <c r="AA42" s="1"/>
      <c r="AB42" s="1" t="s">
        <v>75</v>
      </c>
      <c r="AC42" s="1"/>
      <c r="AD42" s="1"/>
      <c r="AE42" s="1" t="s">
        <v>65</v>
      </c>
      <c r="AF42" s="2">
        <v>45394.476250775464</v>
      </c>
      <c r="AG42" s="1" t="s">
        <v>76</v>
      </c>
      <c r="AH42" s="2">
        <v>45394.512625960648</v>
      </c>
      <c r="AI42" s="1" t="s">
        <v>173</v>
      </c>
      <c r="AJ42" s="2">
        <v>45394.54080127315</v>
      </c>
      <c r="AK42" s="1"/>
      <c r="AL42" s="2"/>
      <c r="AM42" s="1" t="s">
        <v>173</v>
      </c>
      <c r="AN42" s="2">
        <v>45394.540892858793</v>
      </c>
      <c r="AO42" s="1" t="s">
        <v>4575</v>
      </c>
      <c r="AP42" s="1"/>
      <c r="AQ42" s="1" t="s">
        <v>1014</v>
      </c>
      <c r="AR42" s="1">
        <v>1199001</v>
      </c>
      <c r="AS42" s="1">
        <v>0</v>
      </c>
      <c r="AT42" s="1" t="s">
        <v>85</v>
      </c>
      <c r="AU42" s="1">
        <v>20</v>
      </c>
      <c r="AV42" s="1">
        <v>19</v>
      </c>
      <c r="AW42" s="1">
        <v>1</v>
      </c>
      <c r="AX42" s="1">
        <v>3.6375185183715075E-2</v>
      </c>
      <c r="AY42" s="1">
        <v>4.1666666666666664E-2</v>
      </c>
      <c r="AZ42" s="1" t="s">
        <v>258</v>
      </c>
      <c r="BA42" s="1">
        <v>11</v>
      </c>
      <c r="BB42" s="1">
        <v>12</v>
      </c>
      <c r="BC42" s="1">
        <v>1</v>
      </c>
      <c r="BD42" s="1">
        <v>4.1666666666666664E-2</v>
      </c>
      <c r="BE42" s="1">
        <v>1</v>
      </c>
      <c r="BF42" s="1">
        <v>4.1666666666666664E-2</v>
      </c>
      <c r="BG42" s="1">
        <v>13</v>
      </c>
      <c r="BH42" s="1" t="s">
        <v>601</v>
      </c>
      <c r="BI42" s="1" t="b">
        <v>1</v>
      </c>
      <c r="BJ42" s="1" t="b">
        <v>1</v>
      </c>
      <c r="BK42" s="1">
        <v>6.4642083329090383E-2</v>
      </c>
      <c r="BL42" s="1">
        <v>4.1666666666666664E-2</v>
      </c>
      <c r="BM42" s="1" t="s">
        <v>688</v>
      </c>
    </row>
    <row r="43" spans="1:65" hidden="1" x14ac:dyDescent="0.25">
      <c r="A43" s="1">
        <v>18355</v>
      </c>
      <c r="B43" s="1">
        <v>52972403</v>
      </c>
      <c r="C43" s="1" t="s">
        <v>65</v>
      </c>
      <c r="D43" s="1" t="s">
        <v>80</v>
      </c>
      <c r="E43" s="1">
        <v>52272753</v>
      </c>
      <c r="F43" s="1" t="s">
        <v>149</v>
      </c>
      <c r="G43" s="1">
        <v>1199001</v>
      </c>
      <c r="H43" s="1" t="s">
        <v>110</v>
      </c>
      <c r="I43" s="1" t="s">
        <v>248</v>
      </c>
      <c r="J43" s="1" t="s">
        <v>249</v>
      </c>
      <c r="K43" s="2">
        <v>45394.476342592592</v>
      </c>
      <c r="L43" s="1" t="s">
        <v>689</v>
      </c>
      <c r="M43" s="1">
        <v>6</v>
      </c>
      <c r="N43" s="1" t="s">
        <v>70</v>
      </c>
      <c r="O43" s="1" t="s">
        <v>71</v>
      </c>
      <c r="P43" s="1" t="s">
        <v>177</v>
      </c>
      <c r="Q43" s="1" t="s">
        <v>73</v>
      </c>
      <c r="R43" s="1" t="s">
        <v>73</v>
      </c>
      <c r="S43" s="1">
        <v>0</v>
      </c>
      <c r="T43" s="1">
        <v>0</v>
      </c>
      <c r="U43" s="1">
        <v>0</v>
      </c>
      <c r="V43" s="1">
        <v>1300000</v>
      </c>
      <c r="W43" s="1">
        <v>320000</v>
      </c>
      <c r="X43" s="1" t="s">
        <v>73</v>
      </c>
      <c r="Y43" s="1" t="s">
        <v>74</v>
      </c>
      <c r="Z43" s="1" t="s">
        <v>4576</v>
      </c>
      <c r="AA43" s="1"/>
      <c r="AB43" s="1" t="s">
        <v>75</v>
      </c>
      <c r="AC43" s="1"/>
      <c r="AD43" s="1"/>
      <c r="AE43" s="1" t="s">
        <v>65</v>
      </c>
      <c r="AF43" s="2">
        <v>45394.476353321763</v>
      </c>
      <c r="AG43" s="1" t="s">
        <v>76</v>
      </c>
      <c r="AH43" s="2">
        <v>45394.513871099538</v>
      </c>
      <c r="AI43" s="1" t="s">
        <v>173</v>
      </c>
      <c r="AJ43" s="2">
        <v>45394.540583182868</v>
      </c>
      <c r="AK43" s="1"/>
      <c r="AL43" s="2"/>
      <c r="AM43" s="1" t="s">
        <v>173</v>
      </c>
      <c r="AN43" s="2">
        <v>45394.540691898146</v>
      </c>
      <c r="AO43" s="1" t="s">
        <v>4577</v>
      </c>
      <c r="AP43" s="1"/>
      <c r="AQ43" s="1" t="s">
        <v>1014</v>
      </c>
      <c r="AR43" s="1">
        <v>1199001</v>
      </c>
      <c r="AS43" s="1">
        <v>0</v>
      </c>
      <c r="AT43" s="1" t="s">
        <v>85</v>
      </c>
      <c r="AU43" s="1">
        <v>6</v>
      </c>
      <c r="AV43" s="1">
        <v>3</v>
      </c>
      <c r="AW43" s="1">
        <v>3</v>
      </c>
      <c r="AX43" s="1">
        <v>3.7517777775065042E-2</v>
      </c>
      <c r="AY43" s="1">
        <v>4.1666666666666664E-2</v>
      </c>
      <c r="AZ43" s="1" t="s">
        <v>258</v>
      </c>
      <c r="BA43" s="1">
        <v>11</v>
      </c>
      <c r="BB43" s="1">
        <v>12</v>
      </c>
      <c r="BC43" s="1">
        <v>1</v>
      </c>
      <c r="BD43" s="1">
        <v>4.1666666666666664E-2</v>
      </c>
      <c r="BE43" s="1">
        <v>1</v>
      </c>
      <c r="BF43" s="1">
        <v>4.1666666666666664E-2</v>
      </c>
      <c r="BG43" s="1">
        <v>13</v>
      </c>
      <c r="BH43" s="1" t="s">
        <v>601</v>
      </c>
      <c r="BI43" s="1" t="b">
        <v>1</v>
      </c>
      <c r="BJ43" s="1" t="b">
        <v>1</v>
      </c>
      <c r="BK43" s="1">
        <v>6.4338576383306645E-2</v>
      </c>
      <c r="BL43" s="1">
        <v>4.1666666666666664E-2</v>
      </c>
      <c r="BM43" s="1" t="s">
        <v>692</v>
      </c>
    </row>
    <row r="44" spans="1:65" hidden="1" x14ac:dyDescent="0.25">
      <c r="A44" s="1">
        <v>18356</v>
      </c>
      <c r="B44" s="1">
        <v>52972403</v>
      </c>
      <c r="C44" s="1" t="s">
        <v>65</v>
      </c>
      <c r="D44" s="1" t="s">
        <v>80</v>
      </c>
      <c r="E44" s="1">
        <v>52272753</v>
      </c>
      <c r="F44" s="1" t="s">
        <v>149</v>
      </c>
      <c r="G44" s="1">
        <v>1199001</v>
      </c>
      <c r="H44" s="1" t="s">
        <v>110</v>
      </c>
      <c r="I44" s="1" t="s">
        <v>248</v>
      </c>
      <c r="J44" s="1" t="s">
        <v>249</v>
      </c>
      <c r="K44" s="2">
        <v>45394.476493055554</v>
      </c>
      <c r="L44" s="1" t="s">
        <v>693</v>
      </c>
      <c r="M44" s="1">
        <v>20</v>
      </c>
      <c r="N44" s="1" t="s">
        <v>70</v>
      </c>
      <c r="O44" s="1" t="s">
        <v>71</v>
      </c>
      <c r="P44" s="1" t="s">
        <v>177</v>
      </c>
      <c r="Q44" s="1" t="s">
        <v>73</v>
      </c>
      <c r="R44" s="1" t="s">
        <v>73</v>
      </c>
      <c r="S44" s="1">
        <v>0</v>
      </c>
      <c r="T44" s="1">
        <v>0</v>
      </c>
      <c r="U44" s="1">
        <v>0</v>
      </c>
      <c r="V44" s="1">
        <v>1300000</v>
      </c>
      <c r="W44" s="1">
        <v>0</v>
      </c>
      <c r="X44" s="1" t="s">
        <v>73</v>
      </c>
      <c r="Y44" s="1" t="s">
        <v>74</v>
      </c>
      <c r="Z44" s="1" t="s">
        <v>4578</v>
      </c>
      <c r="AA44" s="1"/>
      <c r="AB44" s="1" t="s">
        <v>75</v>
      </c>
      <c r="AC44" s="1"/>
      <c r="AD44" s="1"/>
      <c r="AE44" s="1" t="s">
        <v>65</v>
      </c>
      <c r="AF44" s="2">
        <v>45394.476502083337</v>
      </c>
      <c r="AG44" s="1" t="s">
        <v>76</v>
      </c>
      <c r="AH44" s="2">
        <v>45394.522050428241</v>
      </c>
      <c r="AI44" s="1" t="s">
        <v>173</v>
      </c>
      <c r="AJ44" s="2">
        <v>45394.540329976851</v>
      </c>
      <c r="AK44" s="1"/>
      <c r="AL44" s="2"/>
      <c r="AM44" s="1" t="s">
        <v>173</v>
      </c>
      <c r="AN44" s="2">
        <v>45394.54045709491</v>
      </c>
      <c r="AO44" s="1" t="s">
        <v>4579</v>
      </c>
      <c r="AP44" s="1"/>
      <c r="AQ44" s="1" t="s">
        <v>1014</v>
      </c>
      <c r="AR44" s="1">
        <v>1199001</v>
      </c>
      <c r="AS44" s="1">
        <v>0</v>
      </c>
      <c r="AT44" s="1" t="s">
        <v>85</v>
      </c>
      <c r="AU44" s="1">
        <v>20</v>
      </c>
      <c r="AV44" s="1">
        <v>20</v>
      </c>
      <c r="AW44" s="1">
        <v>0</v>
      </c>
      <c r="AX44" s="1">
        <v>4.5548344904091209E-2</v>
      </c>
      <c r="AY44" s="1">
        <v>4.1666666666666664E-2</v>
      </c>
      <c r="AZ44" s="1" t="s">
        <v>258</v>
      </c>
      <c r="BA44" s="1">
        <v>11</v>
      </c>
      <c r="BB44" s="1">
        <v>12</v>
      </c>
      <c r="BC44" s="1">
        <v>1</v>
      </c>
      <c r="BD44" s="1">
        <v>4.1666666666666664E-2</v>
      </c>
      <c r="BE44" s="1">
        <v>1</v>
      </c>
      <c r="BF44" s="1">
        <v>4.1666666666666664E-2</v>
      </c>
      <c r="BG44" s="1">
        <v>13</v>
      </c>
      <c r="BH44" s="1" t="s">
        <v>601</v>
      </c>
      <c r="BI44" s="1" t="b">
        <v>1</v>
      </c>
      <c r="BJ44" s="1" t="b">
        <v>1</v>
      </c>
      <c r="BK44" s="1">
        <v>6.3955011573852971E-2</v>
      </c>
      <c r="BL44" s="1">
        <v>4.1666666666666664E-2</v>
      </c>
      <c r="BM44" s="1" t="s">
        <v>696</v>
      </c>
    </row>
    <row r="45" spans="1:65" hidden="1" x14ac:dyDescent="0.25">
      <c r="A45" s="1">
        <v>18357</v>
      </c>
      <c r="B45" s="1">
        <v>52972403</v>
      </c>
      <c r="C45" s="1" t="s">
        <v>65</v>
      </c>
      <c r="D45" s="1" t="s">
        <v>80</v>
      </c>
      <c r="E45" s="1">
        <v>52272753</v>
      </c>
      <c r="F45" s="1" t="s">
        <v>149</v>
      </c>
      <c r="G45" s="1">
        <v>1199001</v>
      </c>
      <c r="H45" s="1" t="s">
        <v>110</v>
      </c>
      <c r="I45" s="1" t="s">
        <v>248</v>
      </c>
      <c r="J45" s="1" t="s">
        <v>249</v>
      </c>
      <c r="K45" s="2">
        <v>45394.476550925923</v>
      </c>
      <c r="L45" s="1" t="s">
        <v>710</v>
      </c>
      <c r="M45" s="1">
        <v>6</v>
      </c>
      <c r="N45" s="1" t="s">
        <v>70</v>
      </c>
      <c r="O45" s="1" t="s">
        <v>71</v>
      </c>
      <c r="P45" s="1" t="s">
        <v>177</v>
      </c>
      <c r="Q45" s="1" t="s">
        <v>73</v>
      </c>
      <c r="R45" s="1" t="s">
        <v>73</v>
      </c>
      <c r="S45" s="1">
        <v>0</v>
      </c>
      <c r="T45" s="1">
        <v>0</v>
      </c>
      <c r="U45" s="1">
        <v>0</v>
      </c>
      <c r="V45" s="1">
        <v>1300000</v>
      </c>
      <c r="W45" s="1">
        <v>110700</v>
      </c>
      <c r="X45" s="1" t="s">
        <v>73</v>
      </c>
      <c r="Y45" s="1" t="s">
        <v>74</v>
      </c>
      <c r="Z45" s="1" t="s">
        <v>4580</v>
      </c>
      <c r="AA45" s="1" t="s">
        <v>1416</v>
      </c>
      <c r="AB45" s="1" t="s">
        <v>75</v>
      </c>
      <c r="AC45" s="1"/>
      <c r="AD45" s="1"/>
      <c r="AE45" s="1" t="s">
        <v>65</v>
      </c>
      <c r="AF45" s="2">
        <v>45394.47655378472</v>
      </c>
      <c r="AG45" s="1" t="s">
        <v>76</v>
      </c>
      <c r="AH45" s="2">
        <v>45394.524342129633</v>
      </c>
      <c r="AI45" s="1" t="s">
        <v>173</v>
      </c>
      <c r="AJ45" s="2">
        <v>45394.540059525461</v>
      </c>
      <c r="AK45" s="1"/>
      <c r="AL45" s="2"/>
      <c r="AM45" s="1" t="s">
        <v>173</v>
      </c>
      <c r="AN45" s="2">
        <v>45394.540190046297</v>
      </c>
      <c r="AO45" s="1" t="s">
        <v>4581</v>
      </c>
      <c r="AP45" s="1"/>
      <c r="AQ45" s="1" t="s">
        <v>1014</v>
      </c>
      <c r="AR45" s="1">
        <v>1199001</v>
      </c>
      <c r="AS45" s="1">
        <v>0</v>
      </c>
      <c r="AT45" s="1" t="s">
        <v>85</v>
      </c>
      <c r="AU45" s="1">
        <v>6</v>
      </c>
      <c r="AV45" s="1">
        <v>6</v>
      </c>
      <c r="AW45" s="1">
        <v>0</v>
      </c>
      <c r="AX45" s="1">
        <v>4.7788344912987668E-2</v>
      </c>
      <c r="AY45" s="1">
        <v>4.1666666666666664E-2</v>
      </c>
      <c r="AZ45" s="1" t="s">
        <v>258</v>
      </c>
      <c r="BA45" s="1">
        <v>11</v>
      </c>
      <c r="BB45" s="1">
        <v>12</v>
      </c>
      <c r="BC45" s="1">
        <v>1</v>
      </c>
      <c r="BD45" s="1">
        <v>4.1666666666666664E-2</v>
      </c>
      <c r="BE45" s="1">
        <v>1</v>
      </c>
      <c r="BF45" s="1">
        <v>4.1666666666666664E-2</v>
      </c>
      <c r="BG45" s="1">
        <v>13</v>
      </c>
      <c r="BH45" s="1" t="s">
        <v>601</v>
      </c>
      <c r="BI45" s="1" t="b">
        <v>1</v>
      </c>
      <c r="BJ45" s="1" t="b">
        <v>1</v>
      </c>
      <c r="BK45" s="1">
        <v>6.3636261576903053E-2</v>
      </c>
      <c r="BL45" s="1">
        <v>4.1666666666666664E-2</v>
      </c>
      <c r="BM45" s="1" t="s">
        <v>713</v>
      </c>
    </row>
    <row r="46" spans="1:65" hidden="1" x14ac:dyDescent="0.25">
      <c r="A46" s="1">
        <v>18358</v>
      </c>
      <c r="B46" s="1">
        <v>52972403</v>
      </c>
      <c r="C46" s="1" t="s">
        <v>65</v>
      </c>
      <c r="D46" s="1" t="s">
        <v>80</v>
      </c>
      <c r="E46" s="1">
        <v>52272753</v>
      </c>
      <c r="F46" s="1" t="s">
        <v>149</v>
      </c>
      <c r="G46" s="1">
        <v>1199001</v>
      </c>
      <c r="H46" s="1" t="s">
        <v>110</v>
      </c>
      <c r="I46" s="1" t="s">
        <v>248</v>
      </c>
      <c r="J46" s="1" t="s">
        <v>249</v>
      </c>
      <c r="K46" s="2">
        <v>45394.476585648146</v>
      </c>
      <c r="L46" s="1" t="s">
        <v>250</v>
      </c>
      <c r="M46" s="1">
        <v>2</v>
      </c>
      <c r="N46" s="1" t="s">
        <v>70</v>
      </c>
      <c r="O46" s="1" t="s">
        <v>71</v>
      </c>
      <c r="P46" s="1" t="s">
        <v>177</v>
      </c>
      <c r="Q46" s="1" t="s">
        <v>73</v>
      </c>
      <c r="R46" s="1" t="s">
        <v>73</v>
      </c>
      <c r="S46" s="1">
        <v>0</v>
      </c>
      <c r="T46" s="1">
        <v>0</v>
      </c>
      <c r="U46" s="1">
        <v>0</v>
      </c>
      <c r="V46" s="1">
        <v>1300000</v>
      </c>
      <c r="W46" s="1">
        <v>200000</v>
      </c>
      <c r="X46" s="1" t="s">
        <v>73</v>
      </c>
      <c r="Y46" s="1" t="s">
        <v>74</v>
      </c>
      <c r="Z46" s="1" t="s">
        <v>4582</v>
      </c>
      <c r="AA46" s="1"/>
      <c r="AB46" s="1" t="s">
        <v>75</v>
      </c>
      <c r="AC46" s="1"/>
      <c r="AD46" s="1"/>
      <c r="AE46" s="1" t="s">
        <v>65</v>
      </c>
      <c r="AF46" s="2">
        <v>45394.476592939813</v>
      </c>
      <c r="AG46" s="1" t="s">
        <v>76</v>
      </c>
      <c r="AH46" s="2">
        <v>45394.528757905093</v>
      </c>
      <c r="AI46" s="1" t="s">
        <v>173</v>
      </c>
      <c r="AJ46" s="2">
        <v>45394.539771261574</v>
      </c>
      <c r="AK46" s="1"/>
      <c r="AL46" s="2"/>
      <c r="AM46" s="1" t="s">
        <v>173</v>
      </c>
      <c r="AN46" s="2">
        <v>45394.539901122684</v>
      </c>
      <c r="AO46" s="1" t="s">
        <v>4583</v>
      </c>
      <c r="AP46" s="1"/>
      <c r="AQ46" s="1" t="s">
        <v>1014</v>
      </c>
      <c r="AR46" s="1">
        <v>1199001</v>
      </c>
      <c r="AS46" s="1">
        <v>0</v>
      </c>
      <c r="AT46" s="1" t="s">
        <v>85</v>
      </c>
      <c r="AU46" s="1">
        <v>2</v>
      </c>
      <c r="AV46" s="1">
        <v>2</v>
      </c>
      <c r="AW46" s="1">
        <v>0</v>
      </c>
      <c r="AX46" s="1">
        <v>5.2164965280098841E-2</v>
      </c>
      <c r="AY46" s="1">
        <v>4.1666666666666664E-2</v>
      </c>
      <c r="AZ46" s="1" t="s">
        <v>258</v>
      </c>
      <c r="BA46" s="1">
        <v>11</v>
      </c>
      <c r="BB46" s="1">
        <v>12</v>
      </c>
      <c r="BC46" s="1">
        <v>1</v>
      </c>
      <c r="BD46" s="1">
        <v>4.1666666666666664E-2</v>
      </c>
      <c r="BE46" s="1">
        <v>1</v>
      </c>
      <c r="BF46" s="1">
        <v>4.1666666666666664E-2</v>
      </c>
      <c r="BG46" s="1">
        <v>13</v>
      </c>
      <c r="BH46" s="1" t="s">
        <v>601</v>
      </c>
      <c r="BI46" s="1" t="b">
        <v>1</v>
      </c>
      <c r="BJ46" s="1" t="b">
        <v>1</v>
      </c>
      <c r="BK46" s="1">
        <v>6.3308182870969176E-2</v>
      </c>
      <c r="BL46" s="1">
        <v>4.1666666666666664E-2</v>
      </c>
      <c r="BM46" s="1" t="s">
        <v>257</v>
      </c>
    </row>
    <row r="47" spans="1:65" hidden="1" x14ac:dyDescent="0.25">
      <c r="A47" s="1">
        <v>18359</v>
      </c>
      <c r="B47" s="1">
        <v>52972403</v>
      </c>
      <c r="C47" s="1" t="s">
        <v>65</v>
      </c>
      <c r="D47" s="1" t="s">
        <v>80</v>
      </c>
      <c r="E47" s="1">
        <v>52272753</v>
      </c>
      <c r="F47" s="1" t="s">
        <v>149</v>
      </c>
      <c r="G47" s="1">
        <v>1199001</v>
      </c>
      <c r="H47" s="1" t="s">
        <v>110</v>
      </c>
      <c r="I47" s="1" t="s">
        <v>248</v>
      </c>
      <c r="J47" s="1" t="s">
        <v>249</v>
      </c>
      <c r="K47" s="2">
        <v>45394.476643518516</v>
      </c>
      <c r="L47" s="1" t="s">
        <v>268</v>
      </c>
      <c r="M47" s="1">
        <v>2</v>
      </c>
      <c r="N47" s="1" t="s">
        <v>70</v>
      </c>
      <c r="O47" s="1" t="s">
        <v>71</v>
      </c>
      <c r="P47" s="1" t="s">
        <v>177</v>
      </c>
      <c r="Q47" s="1" t="s">
        <v>73</v>
      </c>
      <c r="R47" s="1" t="s">
        <v>73</v>
      </c>
      <c r="S47" s="1">
        <v>0</v>
      </c>
      <c r="T47" s="1">
        <v>0</v>
      </c>
      <c r="U47" s="1">
        <v>0</v>
      </c>
      <c r="V47" s="1">
        <v>2216000</v>
      </c>
      <c r="W47" s="1">
        <v>0</v>
      </c>
      <c r="X47" s="1" t="s">
        <v>73</v>
      </c>
      <c r="Y47" s="1" t="s">
        <v>74</v>
      </c>
      <c r="Z47" s="1" t="s">
        <v>4584</v>
      </c>
      <c r="AA47" s="1" t="s">
        <v>1416</v>
      </c>
      <c r="AB47" s="1" t="s">
        <v>75</v>
      </c>
      <c r="AC47" s="1"/>
      <c r="AD47" s="1"/>
      <c r="AE47" s="1" t="s">
        <v>65</v>
      </c>
      <c r="AF47" s="2">
        <v>45394.476649108794</v>
      </c>
      <c r="AG47" s="1" t="s">
        <v>76</v>
      </c>
      <c r="AH47" s="2">
        <v>45394.529724502318</v>
      </c>
      <c r="AI47" s="1" t="s">
        <v>173</v>
      </c>
      <c r="AJ47" s="2">
        <v>45394.539471875003</v>
      </c>
      <c r="AK47" s="1"/>
      <c r="AL47" s="2"/>
      <c r="AM47" s="1" t="s">
        <v>173</v>
      </c>
      <c r="AN47" s="2">
        <v>45394.539607638886</v>
      </c>
      <c r="AO47" s="1" t="s">
        <v>4585</v>
      </c>
      <c r="AP47" s="1"/>
      <c r="AQ47" s="1" t="s">
        <v>1014</v>
      </c>
      <c r="AR47" s="1">
        <v>1199001</v>
      </c>
      <c r="AS47" s="1">
        <v>0</v>
      </c>
      <c r="AT47" s="1" t="s">
        <v>85</v>
      </c>
      <c r="AU47" s="1">
        <v>2</v>
      </c>
      <c r="AV47" s="1">
        <v>1</v>
      </c>
      <c r="AW47" s="1">
        <v>1</v>
      </c>
      <c r="AX47" s="1">
        <v>5.3075393523613457E-2</v>
      </c>
      <c r="AY47" s="1">
        <v>4.1666666666666664E-2</v>
      </c>
      <c r="AZ47" s="1" t="s">
        <v>258</v>
      </c>
      <c r="BA47" s="1">
        <v>11</v>
      </c>
      <c r="BB47" s="1">
        <v>12</v>
      </c>
      <c r="BC47" s="1">
        <v>1</v>
      </c>
      <c r="BD47" s="1">
        <v>4.1666666666666664E-2</v>
      </c>
      <c r="BE47" s="1">
        <v>1</v>
      </c>
      <c r="BF47" s="1">
        <v>4.1666666666666664E-2</v>
      </c>
      <c r="BG47" s="1">
        <v>13</v>
      </c>
      <c r="BH47" s="1" t="s">
        <v>601</v>
      </c>
      <c r="BI47" s="1" t="b">
        <v>1</v>
      </c>
      <c r="BJ47" s="1" t="b">
        <v>1</v>
      </c>
      <c r="BK47" s="1">
        <v>6.2958530092146248E-2</v>
      </c>
      <c r="BL47" s="1">
        <v>4.1666666666666664E-2</v>
      </c>
      <c r="BM47" s="1" t="s">
        <v>4408</v>
      </c>
    </row>
    <row r="48" spans="1:65" hidden="1" x14ac:dyDescent="0.25">
      <c r="A48" s="1">
        <v>18360</v>
      </c>
      <c r="B48" s="1">
        <v>52972403</v>
      </c>
      <c r="C48" s="1" t="s">
        <v>65</v>
      </c>
      <c r="D48" s="1" t="s">
        <v>80</v>
      </c>
      <c r="E48" s="1">
        <v>52272753</v>
      </c>
      <c r="F48" s="1" t="s">
        <v>149</v>
      </c>
      <c r="G48" s="1">
        <v>1199001</v>
      </c>
      <c r="H48" s="1" t="s">
        <v>110</v>
      </c>
      <c r="I48" s="1" t="s">
        <v>248</v>
      </c>
      <c r="J48" s="1" t="s">
        <v>249</v>
      </c>
      <c r="K48" s="2">
        <v>45397.330289351848</v>
      </c>
      <c r="L48" s="1" t="s">
        <v>4586</v>
      </c>
      <c r="M48" s="1">
        <v>4</v>
      </c>
      <c r="N48" s="1" t="s">
        <v>70</v>
      </c>
      <c r="O48" s="1" t="s">
        <v>71</v>
      </c>
      <c r="P48" s="1" t="s">
        <v>177</v>
      </c>
      <c r="Q48" s="1" t="s">
        <v>73</v>
      </c>
      <c r="R48" s="1" t="s">
        <v>73</v>
      </c>
      <c r="S48" s="1">
        <v>0</v>
      </c>
      <c r="T48" s="1">
        <v>0</v>
      </c>
      <c r="U48" s="1">
        <v>0</v>
      </c>
      <c r="V48" s="1">
        <v>1300000</v>
      </c>
      <c r="W48" s="1">
        <v>530100</v>
      </c>
      <c r="X48" s="1" t="s">
        <v>73</v>
      </c>
      <c r="Y48" s="1" t="s">
        <v>74</v>
      </c>
      <c r="Z48" s="1" t="s">
        <v>4587</v>
      </c>
      <c r="AA48" s="1" t="s">
        <v>1576</v>
      </c>
      <c r="AB48" s="1" t="s">
        <v>75</v>
      </c>
      <c r="AC48" s="1"/>
      <c r="AD48" s="1"/>
      <c r="AE48" s="1" t="s">
        <v>65</v>
      </c>
      <c r="AF48" s="2">
        <v>45397.330294594911</v>
      </c>
      <c r="AG48" s="1" t="s">
        <v>76</v>
      </c>
      <c r="AH48" s="2">
        <v>45397.522576006944</v>
      </c>
      <c r="AI48" s="1" t="s">
        <v>173</v>
      </c>
      <c r="AJ48" s="2">
        <v>45397.548909027777</v>
      </c>
      <c r="AK48" s="1"/>
      <c r="AL48" s="2"/>
      <c r="AM48" s="1" t="s">
        <v>173</v>
      </c>
      <c r="AN48" s="2">
        <v>45397.549534641206</v>
      </c>
      <c r="AO48" s="1" t="s">
        <v>4588</v>
      </c>
      <c r="AP48" s="1"/>
      <c r="AQ48" s="1" t="s">
        <v>1014</v>
      </c>
      <c r="AR48" s="1">
        <v>1199001</v>
      </c>
      <c r="AS48" s="1">
        <v>0</v>
      </c>
      <c r="AT48" s="1" t="s">
        <v>85</v>
      </c>
      <c r="AU48" s="1">
        <v>3</v>
      </c>
      <c r="AV48" s="1">
        <v>1</v>
      </c>
      <c r="AW48" s="1">
        <v>2</v>
      </c>
      <c r="AX48" s="1">
        <v>0.19228141203348059</v>
      </c>
      <c r="AY48" s="1">
        <v>0.25</v>
      </c>
      <c r="AZ48" s="1" t="s">
        <v>258</v>
      </c>
      <c r="BA48" s="1">
        <v>7</v>
      </c>
      <c r="BB48" s="1">
        <v>13</v>
      </c>
      <c r="BC48" s="1">
        <v>6</v>
      </c>
      <c r="BD48" s="1">
        <v>0.25</v>
      </c>
      <c r="BE48" s="1">
        <v>1</v>
      </c>
      <c r="BF48" s="1">
        <v>0.25</v>
      </c>
      <c r="BG48" s="1">
        <v>12</v>
      </c>
      <c r="BH48" s="1" t="s">
        <v>601</v>
      </c>
      <c r="BI48" s="1" t="b">
        <v>0</v>
      </c>
      <c r="BJ48" s="1" t="b">
        <v>1</v>
      </c>
      <c r="BK48" s="1">
        <v>0.21924004629545379</v>
      </c>
      <c r="BL48" s="1">
        <v>0.25</v>
      </c>
      <c r="BM48" s="1" t="s">
        <v>4569</v>
      </c>
    </row>
    <row r="49" spans="1:65" hidden="1" x14ac:dyDescent="0.25">
      <c r="A49" s="1">
        <v>18361</v>
      </c>
      <c r="B49" s="1">
        <v>52972403</v>
      </c>
      <c r="C49" s="1" t="s">
        <v>65</v>
      </c>
      <c r="D49" s="1" t="s">
        <v>80</v>
      </c>
      <c r="E49" s="1">
        <v>51949366</v>
      </c>
      <c r="F49" s="1" t="s">
        <v>3374</v>
      </c>
      <c r="G49" s="1">
        <v>1060001</v>
      </c>
      <c r="H49" s="1" t="s">
        <v>110</v>
      </c>
      <c r="I49" s="1" t="s">
        <v>133</v>
      </c>
      <c r="J49" s="1" t="s">
        <v>134</v>
      </c>
      <c r="K49" s="2">
        <v>45397.581192129626</v>
      </c>
      <c r="L49" s="1" t="s">
        <v>135</v>
      </c>
      <c r="M49" s="1">
        <v>1</v>
      </c>
      <c r="N49" s="1" t="s">
        <v>70</v>
      </c>
      <c r="O49" s="1" t="s">
        <v>71</v>
      </c>
      <c r="P49" s="1" t="s">
        <v>72</v>
      </c>
      <c r="Q49" s="1" t="s">
        <v>73</v>
      </c>
      <c r="R49" s="1" t="s">
        <v>73</v>
      </c>
      <c r="S49" s="1">
        <v>0</v>
      </c>
      <c r="T49" s="1">
        <v>518100</v>
      </c>
      <c r="U49" s="1">
        <v>0</v>
      </c>
      <c r="V49" s="1">
        <v>2600200</v>
      </c>
      <c r="W49" s="1">
        <v>0</v>
      </c>
      <c r="X49" s="1" t="s">
        <v>73</v>
      </c>
      <c r="Y49" s="1" t="s">
        <v>89</v>
      </c>
      <c r="Z49" s="1" t="s">
        <v>4589</v>
      </c>
      <c r="AA49" s="1" t="s">
        <v>136</v>
      </c>
      <c r="AB49" s="1" t="s">
        <v>4590</v>
      </c>
      <c r="AC49" s="1"/>
      <c r="AD49" s="1"/>
      <c r="AE49" s="1" t="s">
        <v>65</v>
      </c>
      <c r="AF49" s="2">
        <v>45397.581202662041</v>
      </c>
      <c r="AG49" s="1" t="s">
        <v>76</v>
      </c>
      <c r="AH49" s="2">
        <v>45398.605694328704</v>
      </c>
      <c r="AI49" s="1"/>
      <c r="AJ49" s="2"/>
      <c r="AK49" s="1"/>
      <c r="AL49" s="2"/>
      <c r="AM49" s="1" t="s">
        <v>3374</v>
      </c>
      <c r="AN49" s="2">
        <v>45398.618299074071</v>
      </c>
      <c r="AO49" s="1" t="s">
        <v>4591</v>
      </c>
      <c r="AP49" s="1"/>
      <c r="AQ49" s="1" t="s">
        <v>93</v>
      </c>
      <c r="AR49" s="1">
        <v>1060001</v>
      </c>
      <c r="AS49" s="1" t="s">
        <v>4592</v>
      </c>
      <c r="AT49" s="1" t="s">
        <v>85</v>
      </c>
      <c r="AU49" s="1">
        <v>1</v>
      </c>
      <c r="AV49" s="1">
        <v>0</v>
      </c>
      <c r="AW49" s="1">
        <v>1</v>
      </c>
      <c r="AX49" s="1">
        <v>1.0244916666633799</v>
      </c>
      <c r="AY49" s="1">
        <v>1.0416666666666667</v>
      </c>
      <c r="AZ49" s="1" t="s">
        <v>921</v>
      </c>
      <c r="BA49" s="1">
        <v>13</v>
      </c>
      <c r="BB49" s="1">
        <v>14</v>
      </c>
      <c r="BC49" s="1">
        <v>1</v>
      </c>
      <c r="BD49" s="1">
        <v>4.1666666666666664E-2</v>
      </c>
      <c r="BE49" s="1">
        <v>2</v>
      </c>
      <c r="BF49" s="1">
        <v>1.0416666666666667</v>
      </c>
      <c r="BG49" s="1">
        <v>12</v>
      </c>
      <c r="BH49" s="1" t="s">
        <v>601</v>
      </c>
      <c r="BI49" s="1" t="b">
        <v>1</v>
      </c>
      <c r="BJ49" s="1" t="b">
        <v>1</v>
      </c>
      <c r="BK49" s="1">
        <v>1.0370964120302233</v>
      </c>
      <c r="BL49" s="1">
        <v>1.0416666666666667</v>
      </c>
      <c r="BM49" s="1" t="s">
        <v>138</v>
      </c>
    </row>
    <row r="50" spans="1:65" hidden="1" x14ac:dyDescent="0.25">
      <c r="A50" s="1">
        <v>18362</v>
      </c>
      <c r="B50" s="1">
        <v>52972403</v>
      </c>
      <c r="C50" s="1" t="s">
        <v>65</v>
      </c>
      <c r="D50" s="1" t="s">
        <v>80</v>
      </c>
      <c r="E50" s="1">
        <v>80096369</v>
      </c>
      <c r="F50" s="1" t="s">
        <v>66</v>
      </c>
      <c r="G50" s="1">
        <v>4666001</v>
      </c>
      <c r="H50" s="1" t="s">
        <v>67</v>
      </c>
      <c r="I50" s="1" t="s">
        <v>4593</v>
      </c>
      <c r="J50" s="1" t="s">
        <v>4594</v>
      </c>
      <c r="K50" s="2">
        <v>45398.373842592591</v>
      </c>
      <c r="L50" s="1" t="s">
        <v>82</v>
      </c>
      <c r="M50" s="1">
        <v>2</v>
      </c>
      <c r="N50" s="1" t="s">
        <v>70</v>
      </c>
      <c r="O50" s="1" t="s">
        <v>71</v>
      </c>
      <c r="P50" s="1" t="s">
        <v>88</v>
      </c>
      <c r="Q50" s="1" t="s">
        <v>73</v>
      </c>
      <c r="R50" s="1" t="s">
        <v>73</v>
      </c>
      <c r="S50" s="1">
        <v>0</v>
      </c>
      <c r="T50" s="1">
        <v>0</v>
      </c>
      <c r="U50" s="1">
        <v>0</v>
      </c>
      <c r="V50" s="1">
        <v>1300000</v>
      </c>
      <c r="W50" s="1">
        <v>0</v>
      </c>
      <c r="X50" s="1" t="s">
        <v>73</v>
      </c>
      <c r="Y50" s="1" t="s">
        <v>74</v>
      </c>
      <c r="Z50" s="1" t="s">
        <v>4595</v>
      </c>
      <c r="AA50" s="1" t="s">
        <v>4547</v>
      </c>
      <c r="AB50" s="1" t="s">
        <v>75</v>
      </c>
      <c r="AC50" s="1"/>
      <c r="AD50" s="1"/>
      <c r="AE50" s="1" t="s">
        <v>65</v>
      </c>
      <c r="AF50" s="2">
        <v>45398.373854745369</v>
      </c>
      <c r="AG50" s="1" t="s">
        <v>76</v>
      </c>
      <c r="AH50" s="2">
        <v>45398.609264039354</v>
      </c>
      <c r="AI50" s="1" t="s">
        <v>87</v>
      </c>
      <c r="AJ50" s="2">
        <v>45398.82624988426</v>
      </c>
      <c r="AK50" s="1"/>
      <c r="AL50" s="2"/>
      <c r="AM50" s="1" t="s">
        <v>66</v>
      </c>
      <c r="AN50" s="2">
        <v>45399.646509027778</v>
      </c>
      <c r="AO50" s="1" t="s">
        <v>4596</v>
      </c>
      <c r="AP50" s="1"/>
      <c r="AQ50" s="1" t="s">
        <v>1014</v>
      </c>
      <c r="AR50" s="1">
        <v>4666001</v>
      </c>
      <c r="AS50" s="1" t="s">
        <v>4597</v>
      </c>
      <c r="AT50" s="1" t="s">
        <v>85</v>
      </c>
      <c r="AU50" s="1">
        <v>2</v>
      </c>
      <c r="AV50" s="1">
        <v>2</v>
      </c>
      <c r="AW50" s="1">
        <v>0</v>
      </c>
      <c r="AX50" s="1">
        <v>0.23540929398586741</v>
      </c>
      <c r="AY50" s="1">
        <v>1.2916666666666667</v>
      </c>
      <c r="AZ50" s="1" t="s">
        <v>79</v>
      </c>
      <c r="BA50" s="1">
        <v>8</v>
      </c>
      <c r="BB50" s="1">
        <v>15</v>
      </c>
      <c r="BC50" s="1">
        <v>7</v>
      </c>
      <c r="BD50" s="1">
        <v>0.29166666666666669</v>
      </c>
      <c r="BE50" s="1">
        <v>2</v>
      </c>
      <c r="BF50" s="1">
        <v>1.2916666666666667</v>
      </c>
      <c r="BG50" s="1">
        <v>11</v>
      </c>
      <c r="BH50" s="1" t="s">
        <v>601</v>
      </c>
      <c r="BI50" s="1" t="b">
        <v>1</v>
      </c>
      <c r="BJ50" s="1" t="b">
        <v>1</v>
      </c>
      <c r="BK50" s="1">
        <v>1.2726542824093483</v>
      </c>
      <c r="BL50" s="1">
        <v>1.2916666666666667</v>
      </c>
      <c r="BM50" s="1" t="s">
        <v>4570</v>
      </c>
    </row>
    <row r="51" spans="1:65" hidden="1" x14ac:dyDescent="0.25">
      <c r="A51" s="1">
        <v>18363</v>
      </c>
      <c r="B51" s="1">
        <v>52972403</v>
      </c>
      <c r="C51" s="1" t="s">
        <v>65</v>
      </c>
      <c r="D51" s="1" t="s">
        <v>80</v>
      </c>
      <c r="E51" s="1">
        <v>52272753</v>
      </c>
      <c r="F51" s="1" t="s">
        <v>149</v>
      </c>
      <c r="G51" s="1">
        <v>1060001</v>
      </c>
      <c r="H51" s="1" t="s">
        <v>110</v>
      </c>
      <c r="I51" s="1" t="s">
        <v>133</v>
      </c>
      <c r="J51" s="1" t="s">
        <v>134</v>
      </c>
      <c r="K51" s="2">
        <v>45398.592233796298</v>
      </c>
      <c r="L51" s="1" t="s">
        <v>366</v>
      </c>
      <c r="M51" s="1">
        <v>4</v>
      </c>
      <c r="N51" s="1" t="s">
        <v>70</v>
      </c>
      <c r="O51" s="1" t="s">
        <v>71</v>
      </c>
      <c r="P51" s="1" t="s">
        <v>322</v>
      </c>
      <c r="Q51" s="1" t="s">
        <v>73</v>
      </c>
      <c r="R51" s="1" t="s">
        <v>73</v>
      </c>
      <c r="S51" s="1">
        <v>0</v>
      </c>
      <c r="T51" s="1">
        <v>803700</v>
      </c>
      <c r="U51" s="1">
        <v>0</v>
      </c>
      <c r="V51" s="1">
        <v>1966500</v>
      </c>
      <c r="W51" s="1">
        <v>0</v>
      </c>
      <c r="X51" s="1" t="s">
        <v>73</v>
      </c>
      <c r="Y51" s="1" t="s">
        <v>74</v>
      </c>
      <c r="Z51" s="1" t="s">
        <v>4598</v>
      </c>
      <c r="AA51" s="1" t="s">
        <v>4599</v>
      </c>
      <c r="AB51" s="1" t="s">
        <v>75</v>
      </c>
      <c r="AC51" s="1"/>
      <c r="AD51" s="1"/>
      <c r="AE51" s="1" t="s">
        <v>65</v>
      </c>
      <c r="AF51" s="2">
        <v>45398.592244097221</v>
      </c>
      <c r="AG51" s="1" t="s">
        <v>76</v>
      </c>
      <c r="AH51" s="2">
        <v>45398.613406400465</v>
      </c>
      <c r="AI51" s="1" t="s">
        <v>3374</v>
      </c>
      <c r="AJ51" s="2">
        <v>45398.617490856479</v>
      </c>
      <c r="AK51" s="1"/>
      <c r="AL51" s="2"/>
      <c r="AM51" s="1" t="s">
        <v>149</v>
      </c>
      <c r="AN51" s="2">
        <v>45399.321048460646</v>
      </c>
      <c r="AO51" s="1" t="s">
        <v>4600</v>
      </c>
      <c r="AP51" s="1"/>
      <c r="AQ51" s="1" t="s">
        <v>1014</v>
      </c>
      <c r="AR51" s="1">
        <v>1060001</v>
      </c>
      <c r="AS51" s="1">
        <v>0</v>
      </c>
      <c r="AT51" s="1" t="s">
        <v>85</v>
      </c>
      <c r="AU51" s="1">
        <v>4</v>
      </c>
      <c r="AV51" s="1">
        <v>1</v>
      </c>
      <c r="AW51" s="1">
        <v>3</v>
      </c>
      <c r="AX51" s="1">
        <v>2.116230324463686E-2</v>
      </c>
      <c r="AY51" s="1">
        <v>0.70833333333333337</v>
      </c>
      <c r="AZ51" s="1" t="s">
        <v>921</v>
      </c>
      <c r="BA51" s="1">
        <v>14</v>
      </c>
      <c r="BB51" s="1">
        <v>7</v>
      </c>
      <c r="BC51" s="1">
        <v>17</v>
      </c>
      <c r="BD51" s="1">
        <v>0.70833333333333337</v>
      </c>
      <c r="BE51" s="1">
        <v>2</v>
      </c>
      <c r="BF51" s="1">
        <v>0.70833333333333337</v>
      </c>
      <c r="BG51" s="1">
        <v>11</v>
      </c>
      <c r="BH51" s="1" t="s">
        <v>601</v>
      </c>
      <c r="BI51" s="1" t="b">
        <v>1</v>
      </c>
      <c r="BJ51" s="1" t="b">
        <v>1</v>
      </c>
      <c r="BK51" s="1">
        <v>0.7288043634252972</v>
      </c>
      <c r="BL51" s="1">
        <v>0.70833333333333337</v>
      </c>
      <c r="BM51" s="1" t="s">
        <v>369</v>
      </c>
    </row>
    <row r="52" spans="1:65" hidden="1" x14ac:dyDescent="0.25">
      <c r="A52" s="1">
        <v>18364</v>
      </c>
      <c r="B52" s="1">
        <v>52972403</v>
      </c>
      <c r="C52" s="1" t="s">
        <v>65</v>
      </c>
      <c r="D52" s="1" t="s">
        <v>80</v>
      </c>
      <c r="E52" s="1">
        <v>52272753</v>
      </c>
      <c r="F52" s="1" t="s">
        <v>149</v>
      </c>
      <c r="G52" s="1">
        <v>1060001</v>
      </c>
      <c r="H52" s="1" t="s">
        <v>110</v>
      </c>
      <c r="I52" s="1" t="s">
        <v>133</v>
      </c>
      <c r="J52" s="1" t="s">
        <v>134</v>
      </c>
      <c r="K52" s="2">
        <v>45398.592349537037</v>
      </c>
      <c r="L52" s="1" t="s">
        <v>366</v>
      </c>
      <c r="M52" s="1">
        <v>2</v>
      </c>
      <c r="N52" s="1" t="s">
        <v>70</v>
      </c>
      <c r="O52" s="1" t="s">
        <v>71</v>
      </c>
      <c r="P52" s="1" t="s">
        <v>72</v>
      </c>
      <c r="Q52" s="1" t="s">
        <v>73</v>
      </c>
      <c r="R52" s="1" t="s">
        <v>73</v>
      </c>
      <c r="S52" s="1">
        <v>0</v>
      </c>
      <c r="T52" s="1">
        <v>803700</v>
      </c>
      <c r="U52" s="1">
        <v>0</v>
      </c>
      <c r="V52" s="1">
        <v>1966500</v>
      </c>
      <c r="W52" s="1">
        <v>0</v>
      </c>
      <c r="X52" s="1" t="s">
        <v>73</v>
      </c>
      <c r="Y52" s="1" t="s">
        <v>74</v>
      </c>
      <c r="Z52" s="1" t="s">
        <v>4601</v>
      </c>
      <c r="AA52" s="1" t="s">
        <v>4599</v>
      </c>
      <c r="AB52" s="1" t="s">
        <v>75</v>
      </c>
      <c r="AC52" s="1"/>
      <c r="AD52" s="1"/>
      <c r="AE52" s="1" t="s">
        <v>65</v>
      </c>
      <c r="AF52" s="2">
        <v>45398.592359803239</v>
      </c>
      <c r="AG52" s="1" t="s">
        <v>76</v>
      </c>
      <c r="AH52" s="2">
        <v>45398.614476354167</v>
      </c>
      <c r="AI52" s="1" t="s">
        <v>3374</v>
      </c>
      <c r="AJ52" s="2">
        <v>45398.617059340279</v>
      </c>
      <c r="AK52" s="1"/>
      <c r="AL52" s="2"/>
      <c r="AM52" s="1" t="s">
        <v>149</v>
      </c>
      <c r="AN52" s="2">
        <v>45399.319595104163</v>
      </c>
      <c r="AO52" s="1" t="s">
        <v>4602</v>
      </c>
      <c r="AP52" s="1"/>
      <c r="AQ52" s="1" t="s">
        <v>1014</v>
      </c>
      <c r="AR52" s="1">
        <v>1060001</v>
      </c>
      <c r="AS52" s="1">
        <v>0</v>
      </c>
      <c r="AT52" s="1" t="s">
        <v>85</v>
      </c>
      <c r="AU52" s="1">
        <v>2</v>
      </c>
      <c r="AV52" s="1">
        <v>2</v>
      </c>
      <c r="AW52" s="1">
        <v>0</v>
      </c>
      <c r="AX52" s="1">
        <v>2.211655092833098E-2</v>
      </c>
      <c r="AY52" s="1">
        <v>0.70833333333333337</v>
      </c>
      <c r="AZ52" s="1" t="s">
        <v>921</v>
      </c>
      <c r="BA52" s="1">
        <v>14</v>
      </c>
      <c r="BB52" s="1">
        <v>7</v>
      </c>
      <c r="BC52" s="1">
        <v>17</v>
      </c>
      <c r="BD52" s="1">
        <v>0.70833333333333337</v>
      </c>
      <c r="BE52" s="1">
        <v>2</v>
      </c>
      <c r="BF52" s="1">
        <v>0.70833333333333337</v>
      </c>
      <c r="BG52" s="1">
        <v>11</v>
      </c>
      <c r="BH52" s="1" t="s">
        <v>601</v>
      </c>
      <c r="BI52" s="1" t="b">
        <v>1</v>
      </c>
      <c r="BJ52" s="1" t="b">
        <v>1</v>
      </c>
      <c r="BK52" s="1">
        <v>0.7272353009248036</v>
      </c>
      <c r="BL52" s="1">
        <v>0.70833333333333337</v>
      </c>
      <c r="BM52" s="1" t="s">
        <v>369</v>
      </c>
    </row>
    <row r="53" spans="1:65" hidden="1" x14ac:dyDescent="0.25">
      <c r="A53" s="1">
        <v>18365</v>
      </c>
      <c r="B53" s="1">
        <v>52972403</v>
      </c>
      <c r="C53" s="1" t="s">
        <v>65</v>
      </c>
      <c r="D53" s="1" t="s">
        <v>80</v>
      </c>
      <c r="E53" s="1">
        <v>80761207</v>
      </c>
      <c r="F53" s="1" t="s">
        <v>173</v>
      </c>
      <c r="G53" s="1">
        <v>1200001</v>
      </c>
      <c r="H53" s="1" t="s">
        <v>110</v>
      </c>
      <c r="I53" s="1" t="s">
        <v>259</v>
      </c>
      <c r="J53" s="1" t="s">
        <v>948</v>
      </c>
      <c r="K53" s="2">
        <v>45398.634745370371</v>
      </c>
      <c r="L53" s="1" t="s">
        <v>261</v>
      </c>
      <c r="M53" s="1">
        <v>1</v>
      </c>
      <c r="N53" s="1" t="s">
        <v>70</v>
      </c>
      <c r="O53" s="1" t="s">
        <v>71</v>
      </c>
      <c r="P53" s="1" t="s">
        <v>88</v>
      </c>
      <c r="Q53" s="1" t="s">
        <v>73</v>
      </c>
      <c r="R53" s="1" t="s">
        <v>73</v>
      </c>
      <c r="S53" s="1">
        <v>0</v>
      </c>
      <c r="T53" s="1">
        <v>0</v>
      </c>
      <c r="U53" s="1">
        <v>0</v>
      </c>
      <c r="V53" s="1">
        <v>1300000</v>
      </c>
      <c r="W53" s="1">
        <v>0</v>
      </c>
      <c r="X53" s="1" t="s">
        <v>73</v>
      </c>
      <c r="Y53" s="1" t="s">
        <v>89</v>
      </c>
      <c r="Z53" s="1" t="s">
        <v>4603</v>
      </c>
      <c r="AA53" s="1"/>
      <c r="AB53" s="1" t="s">
        <v>4604</v>
      </c>
      <c r="AC53" s="1"/>
      <c r="AD53" s="1"/>
      <c r="AE53" s="1" t="s">
        <v>65</v>
      </c>
      <c r="AF53" s="2">
        <v>45398.634753819446</v>
      </c>
      <c r="AG53" s="1" t="s">
        <v>76</v>
      </c>
      <c r="AH53" s="2">
        <v>45399.34236234954</v>
      </c>
      <c r="AI53" s="1"/>
      <c r="AJ53" s="2"/>
      <c r="AK53" s="1"/>
      <c r="AL53" s="2"/>
      <c r="AM53" s="1" t="s">
        <v>173</v>
      </c>
      <c r="AN53" s="2">
        <v>45399.538756365742</v>
      </c>
      <c r="AO53" s="1" t="s">
        <v>4605</v>
      </c>
      <c r="AP53" s="1"/>
      <c r="AQ53" s="1" t="s">
        <v>93</v>
      </c>
      <c r="AR53" s="1">
        <v>1200001</v>
      </c>
      <c r="AS53" s="1" t="s">
        <v>4606</v>
      </c>
      <c r="AT53" s="1" t="s">
        <v>85</v>
      </c>
      <c r="AU53" s="1">
        <v>1</v>
      </c>
      <c r="AV53" s="1">
        <v>1</v>
      </c>
      <c r="AW53" s="1">
        <v>0</v>
      </c>
      <c r="AX53" s="1">
        <v>0.70760853009414859</v>
      </c>
      <c r="AY53" s="1">
        <v>0.875</v>
      </c>
      <c r="AZ53" s="1" t="s">
        <v>194</v>
      </c>
      <c r="BA53" s="1">
        <v>15</v>
      </c>
      <c r="BB53" s="1">
        <v>12</v>
      </c>
      <c r="BC53" s="1">
        <v>21</v>
      </c>
      <c r="BD53" s="1">
        <v>0.875</v>
      </c>
      <c r="BE53" s="1">
        <v>2</v>
      </c>
      <c r="BF53" s="1">
        <v>0.875</v>
      </c>
      <c r="BG53" s="1">
        <v>11</v>
      </c>
      <c r="BH53" s="1" t="s">
        <v>601</v>
      </c>
      <c r="BI53" s="1" t="b">
        <v>1</v>
      </c>
      <c r="BJ53" s="1" t="b">
        <v>1</v>
      </c>
      <c r="BK53" s="1">
        <v>0.90400254629639676</v>
      </c>
      <c r="BL53" s="1">
        <v>0.875</v>
      </c>
      <c r="BM53" s="1" t="s">
        <v>264</v>
      </c>
    </row>
    <row r="54" spans="1:65" hidden="1" x14ac:dyDescent="0.25">
      <c r="A54" s="1">
        <v>18366</v>
      </c>
      <c r="B54" s="1">
        <v>52972403</v>
      </c>
      <c r="C54" s="1" t="s">
        <v>65</v>
      </c>
      <c r="D54" s="1" t="s">
        <v>80</v>
      </c>
      <c r="E54" s="1">
        <v>80761207</v>
      </c>
      <c r="F54" s="1" t="s">
        <v>173</v>
      </c>
      <c r="G54" s="1">
        <v>1200001</v>
      </c>
      <c r="H54" s="1" t="s">
        <v>110</v>
      </c>
      <c r="I54" s="1" t="s">
        <v>259</v>
      </c>
      <c r="J54" s="1" t="s">
        <v>948</v>
      </c>
      <c r="K54" s="2">
        <v>45398.63480324074</v>
      </c>
      <c r="L54" s="1" t="s">
        <v>261</v>
      </c>
      <c r="M54" s="1">
        <v>1</v>
      </c>
      <c r="N54" s="1" t="s">
        <v>70</v>
      </c>
      <c r="O54" s="1" t="s">
        <v>71</v>
      </c>
      <c r="P54" s="1" t="s">
        <v>88</v>
      </c>
      <c r="Q54" s="1" t="s">
        <v>73</v>
      </c>
      <c r="R54" s="1" t="s">
        <v>73</v>
      </c>
      <c r="S54" s="1">
        <v>0</v>
      </c>
      <c r="T54" s="1">
        <v>0</v>
      </c>
      <c r="U54" s="1">
        <v>0</v>
      </c>
      <c r="V54" s="1">
        <v>1300000</v>
      </c>
      <c r="W54" s="1">
        <v>0</v>
      </c>
      <c r="X54" s="1" t="s">
        <v>73</v>
      </c>
      <c r="Y54" s="1" t="s">
        <v>89</v>
      </c>
      <c r="Z54" s="1" t="s">
        <v>4607</v>
      </c>
      <c r="AA54" s="1"/>
      <c r="AB54" s="1" t="s">
        <v>4608</v>
      </c>
      <c r="AC54" s="1"/>
      <c r="AD54" s="1"/>
      <c r="AE54" s="1" t="s">
        <v>65</v>
      </c>
      <c r="AF54" s="2">
        <v>45398.634808136572</v>
      </c>
      <c r="AG54" s="1" t="s">
        <v>76</v>
      </c>
      <c r="AH54" s="2">
        <v>45399.343914814817</v>
      </c>
      <c r="AI54" s="1"/>
      <c r="AJ54" s="2"/>
      <c r="AK54" s="1"/>
      <c r="AL54" s="2"/>
      <c r="AM54" s="1" t="s">
        <v>173</v>
      </c>
      <c r="AN54" s="2">
        <v>45399.538592592595</v>
      </c>
      <c r="AO54" s="1" t="s">
        <v>4609</v>
      </c>
      <c r="AP54" s="1"/>
      <c r="AQ54" s="1" t="s">
        <v>93</v>
      </c>
      <c r="AR54" s="1">
        <v>1200001</v>
      </c>
      <c r="AS54" s="1" t="s">
        <v>4610</v>
      </c>
      <c r="AT54" s="1" t="s">
        <v>85</v>
      </c>
      <c r="AU54" s="1">
        <v>1</v>
      </c>
      <c r="AV54" s="1">
        <v>1</v>
      </c>
      <c r="AW54" s="1">
        <v>0</v>
      </c>
      <c r="AX54" s="1">
        <v>0.70910667824500706</v>
      </c>
      <c r="AY54" s="1">
        <v>0.875</v>
      </c>
      <c r="AZ54" s="1" t="s">
        <v>194</v>
      </c>
      <c r="BA54" s="1">
        <v>15</v>
      </c>
      <c r="BB54" s="1">
        <v>12</v>
      </c>
      <c r="BC54" s="1">
        <v>21</v>
      </c>
      <c r="BD54" s="1">
        <v>0.875</v>
      </c>
      <c r="BE54" s="1">
        <v>2</v>
      </c>
      <c r="BF54" s="1">
        <v>0.875</v>
      </c>
      <c r="BG54" s="1">
        <v>11</v>
      </c>
      <c r="BH54" s="1" t="s">
        <v>601</v>
      </c>
      <c r="BI54" s="1" t="b">
        <v>1</v>
      </c>
      <c r="BJ54" s="1" t="b">
        <v>1</v>
      </c>
      <c r="BK54" s="1">
        <v>0.90378445602254942</v>
      </c>
      <c r="BL54" s="1">
        <v>0.875</v>
      </c>
      <c r="BM54" s="1" t="s">
        <v>264</v>
      </c>
    </row>
    <row r="55" spans="1:65" hidden="1" x14ac:dyDescent="0.25">
      <c r="A55" s="1">
        <v>18367</v>
      </c>
      <c r="B55" s="1">
        <v>52972403</v>
      </c>
      <c r="C55" s="1" t="s">
        <v>65</v>
      </c>
      <c r="D55" s="1" t="s">
        <v>80</v>
      </c>
      <c r="E55" s="1">
        <v>80761207</v>
      </c>
      <c r="F55" s="1" t="s">
        <v>173</v>
      </c>
      <c r="G55" s="1">
        <v>1200001</v>
      </c>
      <c r="H55" s="1" t="s">
        <v>110</v>
      </c>
      <c r="I55" s="1" t="s">
        <v>259</v>
      </c>
      <c r="J55" s="1" t="s">
        <v>948</v>
      </c>
      <c r="K55" s="2">
        <v>45398.63490740741</v>
      </c>
      <c r="L55" s="1" t="s">
        <v>176</v>
      </c>
      <c r="M55" s="1">
        <v>1</v>
      </c>
      <c r="N55" s="1" t="s">
        <v>70</v>
      </c>
      <c r="O55" s="1" t="s">
        <v>71</v>
      </c>
      <c r="P55" s="1" t="s">
        <v>88</v>
      </c>
      <c r="Q55" s="1" t="s">
        <v>73</v>
      </c>
      <c r="R55" s="1" t="s">
        <v>73</v>
      </c>
      <c r="S55" s="1">
        <v>0</v>
      </c>
      <c r="T55" s="1">
        <v>0</v>
      </c>
      <c r="U55" s="1">
        <v>0</v>
      </c>
      <c r="V55" s="1">
        <v>1300000</v>
      </c>
      <c r="W55" s="1">
        <v>0</v>
      </c>
      <c r="X55" s="1" t="s">
        <v>73</v>
      </c>
      <c r="Y55" s="1" t="s">
        <v>89</v>
      </c>
      <c r="Z55" s="1" t="s">
        <v>4611</v>
      </c>
      <c r="AA55" s="1"/>
      <c r="AB55" s="1" t="s">
        <v>4612</v>
      </c>
      <c r="AC55" s="1"/>
      <c r="AD55" s="1"/>
      <c r="AE55" s="1" t="s">
        <v>65</v>
      </c>
      <c r="AF55" s="2">
        <v>45398.634917858799</v>
      </c>
      <c r="AG55" s="1" t="s">
        <v>76</v>
      </c>
      <c r="AH55" s="2">
        <v>45399.347682488427</v>
      </c>
      <c r="AI55" s="1"/>
      <c r="AJ55" s="2"/>
      <c r="AK55" s="1"/>
      <c r="AL55" s="2"/>
      <c r="AM55" s="1" t="s">
        <v>173</v>
      </c>
      <c r="AN55" s="2">
        <v>45399.538443634257</v>
      </c>
      <c r="AO55" s="1" t="s">
        <v>4613</v>
      </c>
      <c r="AP55" s="1"/>
      <c r="AQ55" s="1" t="s">
        <v>93</v>
      </c>
      <c r="AR55" s="1">
        <v>1200001</v>
      </c>
      <c r="AS55" s="1" t="s">
        <v>4614</v>
      </c>
      <c r="AT55" s="1" t="s">
        <v>85</v>
      </c>
      <c r="AU55" s="1">
        <v>1</v>
      </c>
      <c r="AV55" s="1">
        <v>0</v>
      </c>
      <c r="AW55" s="1">
        <v>1</v>
      </c>
      <c r="AX55" s="1">
        <v>0.71276462962850928</v>
      </c>
      <c r="AY55" s="1">
        <v>0.875</v>
      </c>
      <c r="AZ55" s="1" t="s">
        <v>194</v>
      </c>
      <c r="BA55" s="1">
        <v>15</v>
      </c>
      <c r="BB55" s="1">
        <v>12</v>
      </c>
      <c r="BC55" s="1">
        <v>21</v>
      </c>
      <c r="BD55" s="1">
        <v>0.875</v>
      </c>
      <c r="BE55" s="1">
        <v>2</v>
      </c>
      <c r="BF55" s="1">
        <v>0.875</v>
      </c>
      <c r="BG55" s="1">
        <v>11</v>
      </c>
      <c r="BH55" s="1" t="s">
        <v>601</v>
      </c>
      <c r="BI55" s="1" t="b">
        <v>1</v>
      </c>
      <c r="BJ55" s="1" t="b">
        <v>1</v>
      </c>
      <c r="BK55" s="1">
        <v>0.9035257754585474</v>
      </c>
      <c r="BL55" s="1">
        <v>0.875</v>
      </c>
      <c r="BM55" s="1" t="s">
        <v>265</v>
      </c>
    </row>
    <row r="56" spans="1:65" hidden="1" x14ac:dyDescent="0.25">
      <c r="A56" s="1">
        <v>18368</v>
      </c>
      <c r="B56" s="1">
        <v>52972403</v>
      </c>
      <c r="C56" s="1" t="s">
        <v>65</v>
      </c>
      <c r="D56" s="1" t="s">
        <v>80</v>
      </c>
      <c r="E56" s="1">
        <v>80761207</v>
      </c>
      <c r="F56" s="1" t="s">
        <v>173</v>
      </c>
      <c r="G56" s="1">
        <v>1224001</v>
      </c>
      <c r="H56" s="1" t="s">
        <v>110</v>
      </c>
      <c r="I56" s="1" t="s">
        <v>1010</v>
      </c>
      <c r="J56" s="1" t="s">
        <v>1011</v>
      </c>
      <c r="K56" s="2">
        <v>45398.660416666666</v>
      </c>
      <c r="L56" s="1" t="s">
        <v>855</v>
      </c>
      <c r="M56" s="1">
        <v>1</v>
      </c>
      <c r="N56" s="1" t="s">
        <v>1012</v>
      </c>
      <c r="O56" s="1" t="s">
        <v>915</v>
      </c>
      <c r="P56" s="1" t="s">
        <v>88</v>
      </c>
      <c r="Q56" s="1" t="s">
        <v>73</v>
      </c>
      <c r="R56" s="1" t="s">
        <v>73</v>
      </c>
      <c r="S56" s="1">
        <v>0</v>
      </c>
      <c r="T56" s="1">
        <v>0</v>
      </c>
      <c r="U56" s="1">
        <v>0</v>
      </c>
      <c r="V56" s="1">
        <v>1300000</v>
      </c>
      <c r="W56" s="1">
        <v>440800</v>
      </c>
      <c r="X56" s="1" t="s">
        <v>73</v>
      </c>
      <c r="Y56" s="1" t="s">
        <v>89</v>
      </c>
      <c r="Z56" s="1" t="s">
        <v>4615</v>
      </c>
      <c r="AA56" s="1" t="s">
        <v>1714</v>
      </c>
      <c r="AB56" s="1" t="s">
        <v>4616</v>
      </c>
      <c r="AC56" s="1"/>
      <c r="AD56" s="1"/>
      <c r="AE56" s="1" t="s">
        <v>65</v>
      </c>
      <c r="AF56" s="2">
        <v>45398.660420601853</v>
      </c>
      <c r="AG56" s="1" t="s">
        <v>76</v>
      </c>
      <c r="AH56" s="2">
        <v>45399.351225844905</v>
      </c>
      <c r="AI56" s="1"/>
      <c r="AJ56" s="2"/>
      <c r="AK56" s="1"/>
      <c r="AL56" s="2"/>
      <c r="AM56" s="1" t="s">
        <v>173</v>
      </c>
      <c r="AN56" s="2">
        <v>45399.538270682868</v>
      </c>
      <c r="AO56" s="1" t="s">
        <v>4617</v>
      </c>
      <c r="AP56" s="1"/>
      <c r="AQ56" s="1" t="s">
        <v>93</v>
      </c>
      <c r="AR56" s="1">
        <v>1224001</v>
      </c>
      <c r="AS56" s="1" t="s">
        <v>4618</v>
      </c>
      <c r="AT56" s="1" t="s">
        <v>85</v>
      </c>
      <c r="AU56" s="1">
        <v>1</v>
      </c>
      <c r="AV56" s="1">
        <v>1</v>
      </c>
      <c r="AW56" s="1">
        <v>0</v>
      </c>
      <c r="AX56" s="1">
        <v>0.6908052430517273</v>
      </c>
      <c r="AY56" s="1">
        <v>0.875</v>
      </c>
      <c r="AZ56" s="1" t="s">
        <v>258</v>
      </c>
      <c r="BA56" s="1">
        <v>15</v>
      </c>
      <c r="BB56" s="1">
        <v>12</v>
      </c>
      <c r="BC56" s="1">
        <v>21</v>
      </c>
      <c r="BD56" s="1">
        <v>0.875</v>
      </c>
      <c r="BE56" s="1">
        <v>2</v>
      </c>
      <c r="BF56" s="1">
        <v>0.875</v>
      </c>
      <c r="BG56" s="1">
        <v>11</v>
      </c>
      <c r="BH56" s="1" t="s">
        <v>601</v>
      </c>
      <c r="BI56" s="1" t="b">
        <v>1</v>
      </c>
      <c r="BJ56" s="1" t="b">
        <v>1</v>
      </c>
      <c r="BK56" s="1">
        <v>0.87785008101491269</v>
      </c>
      <c r="BL56" s="1">
        <v>0.875</v>
      </c>
      <c r="BM56" s="1" t="s">
        <v>4571</v>
      </c>
    </row>
    <row r="57" spans="1:65" hidden="1" x14ac:dyDescent="0.25">
      <c r="A57" s="1">
        <v>18369</v>
      </c>
      <c r="B57" s="1">
        <v>52972403</v>
      </c>
      <c r="C57" s="1" t="s">
        <v>65</v>
      </c>
      <c r="D57" s="1" t="s">
        <v>80</v>
      </c>
      <c r="E57" s="1">
        <v>51949366</v>
      </c>
      <c r="F57" s="1" t="s">
        <v>3374</v>
      </c>
      <c r="G57" s="1">
        <v>1517001</v>
      </c>
      <c r="H57" s="1" t="s">
        <v>110</v>
      </c>
      <c r="I57" s="1" t="s">
        <v>1261</v>
      </c>
      <c r="J57" s="1" t="s">
        <v>1262</v>
      </c>
      <c r="K57" s="2">
        <v>45399.689791666664</v>
      </c>
      <c r="L57" s="1" t="s">
        <v>1263</v>
      </c>
      <c r="M57" s="1">
        <v>1</v>
      </c>
      <c r="N57" s="1" t="s">
        <v>70</v>
      </c>
      <c r="O57" s="1" t="s">
        <v>71</v>
      </c>
      <c r="P57" s="1" t="s">
        <v>88</v>
      </c>
      <c r="Q57" s="1" t="s">
        <v>73</v>
      </c>
      <c r="R57" s="1" t="s">
        <v>73</v>
      </c>
      <c r="S57" s="1">
        <v>0</v>
      </c>
      <c r="T57" s="1">
        <v>1211400</v>
      </c>
      <c r="U57" s="1">
        <v>0</v>
      </c>
      <c r="V57" s="1">
        <v>2959300</v>
      </c>
      <c r="W57" s="1">
        <v>0</v>
      </c>
      <c r="X57" s="1" t="s">
        <v>73</v>
      </c>
      <c r="Y57" s="1" t="s">
        <v>89</v>
      </c>
      <c r="Z57" s="1" t="s">
        <v>4861</v>
      </c>
      <c r="AA57" s="1" t="s">
        <v>4619</v>
      </c>
      <c r="AB57" s="1" t="s">
        <v>4620</v>
      </c>
      <c r="AC57" s="1"/>
      <c r="AD57" s="1"/>
      <c r="AE57" s="1" t="s">
        <v>65</v>
      </c>
      <c r="AF57" s="2">
        <v>45399.689792245372</v>
      </c>
      <c r="AG57" s="1" t="s">
        <v>76</v>
      </c>
      <c r="AH57" s="2">
        <v>45401.325454398146</v>
      </c>
      <c r="AI57" s="1"/>
      <c r="AJ57" s="2"/>
      <c r="AK57" s="1"/>
      <c r="AL57" s="2"/>
      <c r="AM57" s="1" t="s">
        <v>3374</v>
      </c>
      <c r="AN57" s="2">
        <v>45401.3849996875</v>
      </c>
      <c r="AO57" s="1" t="s">
        <v>4621</v>
      </c>
      <c r="AP57" s="1"/>
      <c r="AQ57" s="1" t="s">
        <v>93</v>
      </c>
      <c r="AR57" s="1">
        <v>1060001</v>
      </c>
      <c r="AS57" s="1" t="s">
        <v>4622</v>
      </c>
      <c r="AT57" s="1" t="s">
        <v>85</v>
      </c>
      <c r="AU57" s="1">
        <v>1</v>
      </c>
      <c r="AV57" s="1">
        <v>1</v>
      </c>
      <c r="AW57" s="1">
        <v>0</v>
      </c>
      <c r="AX57" s="1">
        <v>1.6356621527738753</v>
      </c>
      <c r="AY57" s="1">
        <v>1.7083333333333335</v>
      </c>
      <c r="AZ57" s="1" t="s">
        <v>4623</v>
      </c>
      <c r="BA57" s="1">
        <v>16</v>
      </c>
      <c r="BB57" s="1">
        <v>9</v>
      </c>
      <c r="BC57" s="1">
        <v>17</v>
      </c>
      <c r="BD57" s="1">
        <v>0.70833333333333337</v>
      </c>
      <c r="BE57" s="1">
        <v>3</v>
      </c>
      <c r="BF57" s="1">
        <v>1.7083333333333335</v>
      </c>
      <c r="BG57" s="1">
        <v>10</v>
      </c>
      <c r="BH57" s="1" t="s">
        <v>601</v>
      </c>
      <c r="BI57" s="1" t="b">
        <v>1</v>
      </c>
      <c r="BJ57" s="1" t="b">
        <v>0</v>
      </c>
      <c r="BK57" s="1">
        <v>1.6952074421278669</v>
      </c>
      <c r="BL57" s="1">
        <v>1.7083333333333337</v>
      </c>
      <c r="BM57" s="1" t="s">
        <v>1267</v>
      </c>
    </row>
    <row r="58" spans="1:65" hidden="1" x14ac:dyDescent="0.25">
      <c r="A58" s="1">
        <v>18372</v>
      </c>
      <c r="B58" s="1">
        <v>52972403</v>
      </c>
      <c r="C58" s="1" t="s">
        <v>65</v>
      </c>
      <c r="D58" s="1" t="s">
        <v>80</v>
      </c>
      <c r="E58" s="1">
        <v>80761207</v>
      </c>
      <c r="F58" s="1" t="s">
        <v>173</v>
      </c>
      <c r="G58" s="1">
        <v>1199001</v>
      </c>
      <c r="H58" s="1" t="s">
        <v>110</v>
      </c>
      <c r="I58" s="1" t="s">
        <v>248</v>
      </c>
      <c r="J58" s="1" t="s">
        <v>249</v>
      </c>
      <c r="K58" s="2">
        <v>45399.873159722221</v>
      </c>
      <c r="L58" s="1" t="s">
        <v>693</v>
      </c>
      <c r="M58" s="1">
        <v>1</v>
      </c>
      <c r="N58" s="1" t="s">
        <v>70</v>
      </c>
      <c r="O58" s="1" t="s">
        <v>71</v>
      </c>
      <c r="P58" s="1" t="s">
        <v>177</v>
      </c>
      <c r="Q58" s="1" t="s">
        <v>73</v>
      </c>
      <c r="R58" s="1" t="s">
        <v>73</v>
      </c>
      <c r="S58" s="1">
        <v>0</v>
      </c>
      <c r="T58" s="1">
        <v>0</v>
      </c>
      <c r="U58" s="1">
        <v>0</v>
      </c>
      <c r="V58" s="1">
        <v>1300000</v>
      </c>
      <c r="W58" s="1">
        <v>0</v>
      </c>
      <c r="X58" s="1" t="s">
        <v>73</v>
      </c>
      <c r="Y58" s="1" t="s">
        <v>89</v>
      </c>
      <c r="Z58" s="1" t="s">
        <v>4863</v>
      </c>
      <c r="AA58" s="1"/>
      <c r="AB58" s="1" t="s">
        <v>4627</v>
      </c>
      <c r="AC58" s="1"/>
      <c r="AD58" s="1"/>
      <c r="AE58" s="1" t="s">
        <v>65</v>
      </c>
      <c r="AF58" s="2">
        <v>45399.873174386572</v>
      </c>
      <c r="AG58" s="1" t="s">
        <v>76</v>
      </c>
      <c r="AH58" s="2">
        <v>45401.374344444448</v>
      </c>
      <c r="AI58" s="1"/>
      <c r="AJ58" s="2"/>
      <c r="AK58" s="1"/>
      <c r="AL58" s="2"/>
      <c r="AM58" s="1" t="s">
        <v>173</v>
      </c>
      <c r="AN58" s="2">
        <v>45404.353632557868</v>
      </c>
      <c r="AO58" s="1" t="s">
        <v>4628</v>
      </c>
      <c r="AP58" s="1"/>
      <c r="AQ58" s="1" t="s">
        <v>93</v>
      </c>
      <c r="AR58" s="1">
        <v>1199001</v>
      </c>
      <c r="AS58" s="1" t="s">
        <v>4629</v>
      </c>
      <c r="AT58" s="1" t="s">
        <v>85</v>
      </c>
      <c r="AU58" s="1">
        <v>1</v>
      </c>
      <c r="AV58" s="1">
        <v>1</v>
      </c>
      <c r="AW58" s="1">
        <v>0</v>
      </c>
      <c r="AX58" s="1">
        <v>1.501170057876152</v>
      </c>
      <c r="AY58" s="1">
        <v>2.5</v>
      </c>
      <c r="AZ58" s="1" t="s">
        <v>258</v>
      </c>
      <c r="BA58" s="1">
        <v>20</v>
      </c>
      <c r="BB58" s="1">
        <v>8</v>
      </c>
      <c r="BC58" s="1">
        <v>12</v>
      </c>
      <c r="BD58" s="1">
        <v>0.5</v>
      </c>
      <c r="BE58" s="1">
        <v>4</v>
      </c>
      <c r="BF58" s="1">
        <v>2.5</v>
      </c>
      <c r="BG58" s="1">
        <v>10</v>
      </c>
      <c r="BH58" s="1" t="s">
        <v>601</v>
      </c>
      <c r="BI58" s="1" t="b">
        <v>1</v>
      </c>
      <c r="BJ58" s="1" t="b">
        <v>1</v>
      </c>
      <c r="BK58" s="1">
        <v>4.4804581712960498</v>
      </c>
      <c r="BL58" s="1">
        <v>2.5</v>
      </c>
      <c r="BM58" s="1" t="s">
        <v>696</v>
      </c>
    </row>
    <row r="59" spans="1:65" hidden="1" x14ac:dyDescent="0.25">
      <c r="A59" s="1">
        <v>18373</v>
      </c>
      <c r="B59" s="1">
        <v>52972403</v>
      </c>
      <c r="C59" s="1" t="s">
        <v>65</v>
      </c>
      <c r="D59" s="1" t="s">
        <v>80</v>
      </c>
      <c r="E59" s="1">
        <v>80761207</v>
      </c>
      <c r="F59" s="1" t="s">
        <v>173</v>
      </c>
      <c r="G59" s="1">
        <v>1199001</v>
      </c>
      <c r="H59" s="1" t="s">
        <v>110</v>
      </c>
      <c r="I59" s="1" t="s">
        <v>248</v>
      </c>
      <c r="J59" s="1" t="s">
        <v>249</v>
      </c>
      <c r="K59" s="2">
        <v>45399.873217592591</v>
      </c>
      <c r="L59" s="1" t="s">
        <v>693</v>
      </c>
      <c r="M59" s="1">
        <v>1</v>
      </c>
      <c r="N59" s="1" t="s">
        <v>70</v>
      </c>
      <c r="O59" s="1" t="s">
        <v>71</v>
      </c>
      <c r="P59" s="1" t="s">
        <v>177</v>
      </c>
      <c r="Q59" s="1" t="s">
        <v>73</v>
      </c>
      <c r="R59" s="1" t="s">
        <v>73</v>
      </c>
      <c r="S59" s="1">
        <v>0</v>
      </c>
      <c r="T59" s="1">
        <v>0</v>
      </c>
      <c r="U59" s="1">
        <v>0</v>
      </c>
      <c r="V59" s="1">
        <v>1300000</v>
      </c>
      <c r="W59" s="1">
        <v>0</v>
      </c>
      <c r="X59" s="1" t="s">
        <v>73</v>
      </c>
      <c r="Y59" s="1" t="s">
        <v>89</v>
      </c>
      <c r="Z59" s="1" t="s">
        <v>4864</v>
      </c>
      <c r="AA59" s="1"/>
      <c r="AB59" s="1" t="s">
        <v>4630</v>
      </c>
      <c r="AC59" s="1"/>
      <c r="AD59" s="1"/>
      <c r="AE59" s="1" t="s">
        <v>65</v>
      </c>
      <c r="AF59" s="2">
        <v>45399.873222685186</v>
      </c>
      <c r="AG59" s="1" t="s">
        <v>76</v>
      </c>
      <c r="AH59" s="2">
        <v>45401.378320138887</v>
      </c>
      <c r="AI59" s="1"/>
      <c r="AJ59" s="2"/>
      <c r="AK59" s="1"/>
      <c r="AL59" s="2"/>
      <c r="AM59" s="1" t="s">
        <v>173</v>
      </c>
      <c r="AN59" s="2">
        <v>45404.358093784722</v>
      </c>
      <c r="AO59" s="1" t="s">
        <v>4631</v>
      </c>
      <c r="AP59" s="1"/>
      <c r="AQ59" s="1" t="s">
        <v>93</v>
      </c>
      <c r="AR59" s="1">
        <v>1199001</v>
      </c>
      <c r="AS59" s="1" t="s">
        <v>4632</v>
      </c>
      <c r="AT59" s="1" t="s">
        <v>85</v>
      </c>
      <c r="AU59" s="1">
        <v>1</v>
      </c>
      <c r="AV59" s="1">
        <v>1</v>
      </c>
      <c r="AW59" s="1">
        <v>0</v>
      </c>
      <c r="AX59" s="1">
        <v>1.5050974537007278</v>
      </c>
      <c r="AY59" s="1">
        <v>2.5</v>
      </c>
      <c r="AZ59" s="1" t="s">
        <v>258</v>
      </c>
      <c r="BA59" s="1">
        <v>20</v>
      </c>
      <c r="BB59" s="1">
        <v>8</v>
      </c>
      <c r="BC59" s="1">
        <v>12</v>
      </c>
      <c r="BD59" s="1">
        <v>0.5</v>
      </c>
      <c r="BE59" s="1">
        <v>4</v>
      </c>
      <c r="BF59" s="1">
        <v>2.5</v>
      </c>
      <c r="BG59" s="1">
        <v>10</v>
      </c>
      <c r="BH59" s="1" t="s">
        <v>601</v>
      </c>
      <c r="BI59" s="1" t="b">
        <v>1</v>
      </c>
      <c r="BJ59" s="1" t="b">
        <v>1</v>
      </c>
      <c r="BK59" s="1">
        <v>4.4848710995356669</v>
      </c>
      <c r="BL59" s="1">
        <v>2.5</v>
      </c>
      <c r="BM59" s="1" t="s">
        <v>696</v>
      </c>
    </row>
    <row r="60" spans="1:65" hidden="1" x14ac:dyDescent="0.25">
      <c r="A60" s="1">
        <v>18374</v>
      </c>
      <c r="B60" s="1">
        <v>52972403</v>
      </c>
      <c r="C60" s="1" t="s">
        <v>65</v>
      </c>
      <c r="D60" s="1" t="s">
        <v>80</v>
      </c>
      <c r="E60" s="1">
        <v>80761207</v>
      </c>
      <c r="F60" s="1" t="s">
        <v>173</v>
      </c>
      <c r="G60" s="1">
        <v>1199001</v>
      </c>
      <c r="H60" s="1" t="s">
        <v>110</v>
      </c>
      <c r="I60" s="1" t="s">
        <v>248</v>
      </c>
      <c r="J60" s="1" t="s">
        <v>249</v>
      </c>
      <c r="K60" s="2">
        <v>45399.873263888891</v>
      </c>
      <c r="L60" s="1" t="s">
        <v>693</v>
      </c>
      <c r="M60" s="1">
        <v>1</v>
      </c>
      <c r="N60" s="1" t="s">
        <v>70</v>
      </c>
      <c r="O60" s="1" t="s">
        <v>71</v>
      </c>
      <c r="P60" s="1" t="s">
        <v>177</v>
      </c>
      <c r="Q60" s="1" t="s">
        <v>73</v>
      </c>
      <c r="R60" s="1" t="s">
        <v>73</v>
      </c>
      <c r="S60" s="1">
        <v>0</v>
      </c>
      <c r="T60" s="1">
        <v>0</v>
      </c>
      <c r="U60" s="1">
        <v>0</v>
      </c>
      <c r="V60" s="1">
        <v>1300000</v>
      </c>
      <c r="W60" s="1">
        <v>0</v>
      </c>
      <c r="X60" s="1" t="s">
        <v>73</v>
      </c>
      <c r="Y60" s="1" t="s">
        <v>89</v>
      </c>
      <c r="Z60" s="1" t="s">
        <v>4865</v>
      </c>
      <c r="AA60" s="1"/>
      <c r="AB60" s="1" t="s">
        <v>4633</v>
      </c>
      <c r="AC60" s="1"/>
      <c r="AD60" s="1"/>
      <c r="AE60" s="1" t="s">
        <v>65</v>
      </c>
      <c r="AF60" s="2">
        <v>45399.87326990741</v>
      </c>
      <c r="AG60" s="1" t="s">
        <v>76</v>
      </c>
      <c r="AH60" s="2">
        <v>45401.382526307869</v>
      </c>
      <c r="AI60" s="1"/>
      <c r="AJ60" s="2"/>
      <c r="AK60" s="1"/>
      <c r="AL60" s="2"/>
      <c r="AM60" s="1" t="s">
        <v>173</v>
      </c>
      <c r="AN60" s="2">
        <v>45404.358571215278</v>
      </c>
      <c r="AO60" s="1" t="s">
        <v>4634</v>
      </c>
      <c r="AP60" s="1"/>
      <c r="AQ60" s="1" t="s">
        <v>93</v>
      </c>
      <c r="AR60" s="1">
        <v>1199001</v>
      </c>
      <c r="AS60" s="1" t="s">
        <v>4635</v>
      </c>
      <c r="AT60" s="1" t="s">
        <v>85</v>
      </c>
      <c r="AU60" s="1">
        <v>1</v>
      </c>
      <c r="AV60" s="1">
        <v>0</v>
      </c>
      <c r="AW60" s="1">
        <v>1</v>
      </c>
      <c r="AX60" s="1">
        <v>1.5092564004589804</v>
      </c>
      <c r="AY60" s="1">
        <v>2.5</v>
      </c>
      <c r="AZ60" s="1" t="s">
        <v>258</v>
      </c>
      <c r="BA60" s="1">
        <v>20</v>
      </c>
      <c r="BB60" s="1">
        <v>8</v>
      </c>
      <c r="BC60" s="1">
        <v>12</v>
      </c>
      <c r="BD60" s="1">
        <v>0.5</v>
      </c>
      <c r="BE60" s="1">
        <v>4</v>
      </c>
      <c r="BF60" s="1">
        <v>2.5</v>
      </c>
      <c r="BG60" s="1">
        <v>10</v>
      </c>
      <c r="BH60" s="1" t="s">
        <v>601</v>
      </c>
      <c r="BI60" s="1" t="b">
        <v>1</v>
      </c>
      <c r="BJ60" s="1" t="b">
        <v>1</v>
      </c>
      <c r="BK60" s="1">
        <v>4.4853013078682125</v>
      </c>
      <c r="BL60" s="1">
        <v>2.5</v>
      </c>
      <c r="BM60" s="1" t="s">
        <v>696</v>
      </c>
    </row>
    <row r="61" spans="1:65" hidden="1" x14ac:dyDescent="0.25">
      <c r="A61" s="1">
        <v>18375</v>
      </c>
      <c r="B61" s="1">
        <v>52972403</v>
      </c>
      <c r="C61" s="1" t="s">
        <v>65</v>
      </c>
      <c r="D61" s="1" t="s">
        <v>80</v>
      </c>
      <c r="E61" s="1">
        <v>80761207</v>
      </c>
      <c r="F61" s="1" t="s">
        <v>173</v>
      </c>
      <c r="G61" s="1">
        <v>1199001</v>
      </c>
      <c r="H61" s="1" t="s">
        <v>110</v>
      </c>
      <c r="I61" s="1" t="s">
        <v>248</v>
      </c>
      <c r="J61" s="1" t="s">
        <v>249</v>
      </c>
      <c r="K61" s="2">
        <v>45399.873298611114</v>
      </c>
      <c r="L61" s="1" t="s">
        <v>684</v>
      </c>
      <c r="M61" s="1">
        <v>1</v>
      </c>
      <c r="N61" s="1" t="s">
        <v>70</v>
      </c>
      <c r="O61" s="1" t="s">
        <v>71</v>
      </c>
      <c r="P61" s="1" t="s">
        <v>177</v>
      </c>
      <c r="Q61" s="1" t="s">
        <v>73</v>
      </c>
      <c r="R61" s="1" t="s">
        <v>73</v>
      </c>
      <c r="S61" s="1">
        <v>0</v>
      </c>
      <c r="T61" s="1">
        <v>0</v>
      </c>
      <c r="U61" s="1">
        <v>0</v>
      </c>
      <c r="V61" s="1">
        <v>1300000</v>
      </c>
      <c r="W61" s="1">
        <v>0</v>
      </c>
      <c r="X61" s="1" t="s">
        <v>73</v>
      </c>
      <c r="Y61" s="1" t="s">
        <v>89</v>
      </c>
      <c r="Z61" s="1" t="s">
        <v>4866</v>
      </c>
      <c r="AA61" s="1"/>
      <c r="AB61" s="1" t="s">
        <v>4636</v>
      </c>
      <c r="AC61" s="1"/>
      <c r="AD61" s="1"/>
      <c r="AE61" s="1" t="s">
        <v>65</v>
      </c>
      <c r="AF61" s="2">
        <v>45399.873305636575</v>
      </c>
      <c r="AG61" s="1" t="s">
        <v>76</v>
      </c>
      <c r="AH61" s="2">
        <v>45401.385681712964</v>
      </c>
      <c r="AI61" s="1"/>
      <c r="AJ61" s="2"/>
      <c r="AK61" s="1"/>
      <c r="AL61" s="2"/>
      <c r="AM61" s="1" t="s">
        <v>173</v>
      </c>
      <c r="AN61" s="2">
        <v>45404.358747337959</v>
      </c>
      <c r="AO61" s="1" t="s">
        <v>4637</v>
      </c>
      <c r="AP61" s="1"/>
      <c r="AQ61" s="1" t="s">
        <v>93</v>
      </c>
      <c r="AR61" s="1">
        <v>1199001</v>
      </c>
      <c r="AS61" s="1" t="s">
        <v>4638</v>
      </c>
      <c r="AT61" s="1" t="s">
        <v>85</v>
      </c>
      <c r="AU61" s="1">
        <v>1</v>
      </c>
      <c r="AV61" s="1">
        <v>0</v>
      </c>
      <c r="AW61" s="1">
        <v>1</v>
      </c>
      <c r="AX61" s="1">
        <v>1.5123760763890459</v>
      </c>
      <c r="AY61" s="1">
        <v>2.5</v>
      </c>
      <c r="AZ61" s="1" t="s">
        <v>258</v>
      </c>
      <c r="BA61" s="1">
        <v>20</v>
      </c>
      <c r="BB61" s="1">
        <v>8</v>
      </c>
      <c r="BC61" s="1">
        <v>12</v>
      </c>
      <c r="BD61" s="1">
        <v>0.5</v>
      </c>
      <c r="BE61" s="1">
        <v>4</v>
      </c>
      <c r="BF61" s="1">
        <v>2.5</v>
      </c>
      <c r="BG61" s="1">
        <v>10</v>
      </c>
      <c r="BH61" s="1" t="s">
        <v>601</v>
      </c>
      <c r="BI61" s="1" t="b">
        <v>1</v>
      </c>
      <c r="BJ61" s="1" t="b">
        <v>1</v>
      </c>
      <c r="BK61" s="1">
        <v>4.4854417013848433</v>
      </c>
      <c r="BL61" s="1">
        <v>2.5</v>
      </c>
      <c r="BM61" s="1" t="s">
        <v>688</v>
      </c>
    </row>
    <row r="62" spans="1:65" hidden="1" x14ac:dyDescent="0.25">
      <c r="A62" s="1">
        <v>18376</v>
      </c>
      <c r="B62" s="1">
        <v>52972403</v>
      </c>
      <c r="C62" s="1" t="s">
        <v>65</v>
      </c>
      <c r="D62" s="1" t="s">
        <v>80</v>
      </c>
      <c r="E62" s="1">
        <v>80761207</v>
      </c>
      <c r="F62" s="1" t="s">
        <v>173</v>
      </c>
      <c r="G62" s="1">
        <v>1199001</v>
      </c>
      <c r="H62" s="1" t="s">
        <v>110</v>
      </c>
      <c r="I62" s="1" t="s">
        <v>248</v>
      </c>
      <c r="J62" s="1" t="s">
        <v>249</v>
      </c>
      <c r="K62" s="2">
        <v>45399.873344907406</v>
      </c>
      <c r="L62" s="1" t="s">
        <v>707</v>
      </c>
      <c r="M62" s="1">
        <v>1</v>
      </c>
      <c r="N62" s="1" t="s">
        <v>70</v>
      </c>
      <c r="O62" s="1" t="s">
        <v>71</v>
      </c>
      <c r="P62" s="1" t="s">
        <v>177</v>
      </c>
      <c r="Q62" s="1" t="s">
        <v>73</v>
      </c>
      <c r="R62" s="1" t="s">
        <v>73</v>
      </c>
      <c r="S62" s="1">
        <v>0</v>
      </c>
      <c r="T62" s="1">
        <v>0</v>
      </c>
      <c r="U62" s="1">
        <v>0</v>
      </c>
      <c r="V62" s="1">
        <v>1300000</v>
      </c>
      <c r="W62" s="1">
        <v>471200</v>
      </c>
      <c r="X62" s="1" t="s">
        <v>73</v>
      </c>
      <c r="Y62" s="1" t="s">
        <v>211</v>
      </c>
      <c r="Z62" s="1" t="s">
        <v>4867</v>
      </c>
      <c r="AA62" s="1" t="s">
        <v>1576</v>
      </c>
      <c r="AB62" s="1" t="s">
        <v>4639</v>
      </c>
      <c r="AC62" s="1"/>
      <c r="AD62" s="1"/>
      <c r="AE62" s="1" t="s">
        <v>65</v>
      </c>
      <c r="AF62" s="2">
        <v>45399.873353668983</v>
      </c>
      <c r="AG62" s="1" t="s">
        <v>76</v>
      </c>
      <c r="AH62" s="2">
        <v>45401.38858846065</v>
      </c>
      <c r="AI62" s="1"/>
      <c r="AJ62" s="2"/>
      <c r="AK62" s="1"/>
      <c r="AL62" s="2"/>
      <c r="AM62" s="1" t="s">
        <v>173</v>
      </c>
      <c r="AN62" s="2">
        <v>45404.358889432871</v>
      </c>
      <c r="AO62" s="1" t="s">
        <v>4640</v>
      </c>
      <c r="AP62" s="1"/>
      <c r="AQ62" s="1" t="s">
        <v>93</v>
      </c>
      <c r="AR62" s="1">
        <v>1199001</v>
      </c>
      <c r="AS62" s="1" t="s">
        <v>4641</v>
      </c>
      <c r="AT62" s="1" t="s">
        <v>85</v>
      </c>
      <c r="AU62" s="1">
        <v>1</v>
      </c>
      <c r="AV62" s="1">
        <v>0</v>
      </c>
      <c r="AW62" s="1">
        <v>1</v>
      </c>
      <c r="AX62" s="1">
        <v>1.5152347916664439</v>
      </c>
      <c r="AY62" s="1">
        <v>2.5</v>
      </c>
      <c r="AZ62" s="1" t="s">
        <v>258</v>
      </c>
      <c r="BA62" s="1">
        <v>20</v>
      </c>
      <c r="BB62" s="1">
        <v>8</v>
      </c>
      <c r="BC62" s="1">
        <v>12</v>
      </c>
      <c r="BD62" s="1">
        <v>0.5</v>
      </c>
      <c r="BE62" s="1">
        <v>4</v>
      </c>
      <c r="BF62" s="1">
        <v>2.5</v>
      </c>
      <c r="BG62" s="1">
        <v>10</v>
      </c>
      <c r="BH62" s="1" t="s">
        <v>601</v>
      </c>
      <c r="BI62" s="1" t="b">
        <v>1</v>
      </c>
      <c r="BJ62" s="1" t="b">
        <v>1</v>
      </c>
      <c r="BK62" s="1">
        <v>4.4855357638880378</v>
      </c>
      <c r="BL62" s="1">
        <v>2.5</v>
      </c>
      <c r="BM62" s="1" t="s">
        <v>709</v>
      </c>
    </row>
    <row r="63" spans="1:65" hidden="1" x14ac:dyDescent="0.25">
      <c r="A63" s="1">
        <v>18383</v>
      </c>
      <c r="B63" s="1">
        <v>52972403</v>
      </c>
      <c r="C63" s="1" t="s">
        <v>65</v>
      </c>
      <c r="D63" s="1" t="s">
        <v>80</v>
      </c>
      <c r="E63" s="1">
        <v>80761207</v>
      </c>
      <c r="F63" s="1" t="s">
        <v>173</v>
      </c>
      <c r="G63" s="1">
        <v>1200001</v>
      </c>
      <c r="H63" s="1" t="s">
        <v>110</v>
      </c>
      <c r="I63" s="1" t="s">
        <v>259</v>
      </c>
      <c r="J63" s="1" t="s">
        <v>948</v>
      </c>
      <c r="K63" s="2">
        <v>45403.794305555559</v>
      </c>
      <c r="L63" s="1" t="s">
        <v>176</v>
      </c>
      <c r="M63" s="1">
        <v>1</v>
      </c>
      <c r="N63" s="1" t="s">
        <v>70</v>
      </c>
      <c r="O63" s="1" t="s">
        <v>71</v>
      </c>
      <c r="P63" s="1" t="s">
        <v>177</v>
      </c>
      <c r="Q63" s="1" t="s">
        <v>73</v>
      </c>
      <c r="R63" s="1" t="s">
        <v>73</v>
      </c>
      <c r="S63" s="1">
        <v>0</v>
      </c>
      <c r="T63" s="1">
        <v>0</v>
      </c>
      <c r="U63" s="1">
        <v>0</v>
      </c>
      <c r="V63" s="1">
        <v>1300000</v>
      </c>
      <c r="W63" s="1">
        <v>0</v>
      </c>
      <c r="X63" s="1" t="s">
        <v>73</v>
      </c>
      <c r="Y63" s="1" t="s">
        <v>211</v>
      </c>
      <c r="Z63" s="1" t="s">
        <v>4889</v>
      </c>
      <c r="AA63" s="1"/>
      <c r="AB63" s="1" t="s">
        <v>4890</v>
      </c>
      <c r="AC63" s="1"/>
      <c r="AD63" s="1"/>
      <c r="AE63" s="1" t="s">
        <v>65</v>
      </c>
      <c r="AF63" s="2">
        <v>45403.794312303238</v>
      </c>
      <c r="AG63" s="1" t="s">
        <v>76</v>
      </c>
      <c r="AH63" s="2">
        <v>45406.539466354167</v>
      </c>
      <c r="AI63" s="1"/>
      <c r="AJ63" s="2"/>
      <c r="AK63" s="1"/>
      <c r="AL63" s="2"/>
      <c r="AM63" s="1" t="s">
        <v>149</v>
      </c>
      <c r="AN63" s="2">
        <v>45406.573789004629</v>
      </c>
      <c r="AO63" s="1" t="s">
        <v>4891</v>
      </c>
      <c r="AP63" s="1"/>
      <c r="AQ63" s="1" t="s">
        <v>93</v>
      </c>
      <c r="AR63" s="1">
        <v>1200001</v>
      </c>
      <c r="AS63" s="1" t="s">
        <v>4892</v>
      </c>
      <c r="AT63" s="1" t="s">
        <v>85</v>
      </c>
      <c r="AU63" s="1">
        <v>1</v>
      </c>
      <c r="AV63" s="1">
        <v>0</v>
      </c>
      <c r="AW63" s="1">
        <v>1</v>
      </c>
      <c r="AX63" s="1">
        <v>2.7451540509282495</v>
      </c>
      <c r="AY63" s="1">
        <v>1.75</v>
      </c>
      <c r="AZ63" s="1" t="s">
        <v>194</v>
      </c>
      <c r="BA63" s="1">
        <v>19</v>
      </c>
      <c r="BB63" s="1">
        <v>13</v>
      </c>
      <c r="BC63" s="1">
        <v>18</v>
      </c>
      <c r="BD63" s="1">
        <v>0.75</v>
      </c>
      <c r="BE63" s="1">
        <v>3</v>
      </c>
      <c r="BF63" s="1">
        <v>1.75</v>
      </c>
      <c r="BG63" s="1">
        <v>7</v>
      </c>
      <c r="BH63" s="1" t="s">
        <v>602</v>
      </c>
      <c r="BI63" s="1" t="b">
        <v>1</v>
      </c>
      <c r="BJ63" s="1" t="b">
        <v>1</v>
      </c>
      <c r="BK63" s="1">
        <v>2.7794767013911041</v>
      </c>
      <c r="BL63" s="1">
        <v>1.75</v>
      </c>
      <c r="BM63" s="1" t="s">
        <v>265</v>
      </c>
    </row>
    <row r="64" spans="1:65" hidden="1" x14ac:dyDescent="0.25">
      <c r="A64" s="1">
        <v>18384</v>
      </c>
      <c r="B64" s="1">
        <v>52972403</v>
      </c>
      <c r="C64" s="1" t="s">
        <v>65</v>
      </c>
      <c r="D64" s="1" t="s">
        <v>80</v>
      </c>
      <c r="E64" s="1">
        <v>80761207</v>
      </c>
      <c r="F64" s="1" t="s">
        <v>173</v>
      </c>
      <c r="G64" s="1">
        <v>1200001</v>
      </c>
      <c r="H64" s="1" t="s">
        <v>110</v>
      </c>
      <c r="I64" s="1" t="s">
        <v>259</v>
      </c>
      <c r="J64" s="1" t="s">
        <v>948</v>
      </c>
      <c r="K64" s="2">
        <v>45404.441307870373</v>
      </c>
      <c r="L64" s="1" t="s">
        <v>261</v>
      </c>
      <c r="M64" s="1">
        <v>1</v>
      </c>
      <c r="N64" s="1" t="s">
        <v>70</v>
      </c>
      <c r="O64" s="1" t="s">
        <v>71</v>
      </c>
      <c r="P64" s="1" t="s">
        <v>177</v>
      </c>
      <c r="Q64" s="1" t="s">
        <v>73</v>
      </c>
      <c r="R64" s="1" t="s">
        <v>73</v>
      </c>
      <c r="S64" s="1">
        <v>0</v>
      </c>
      <c r="T64" s="1">
        <v>0</v>
      </c>
      <c r="U64" s="1">
        <v>0</v>
      </c>
      <c r="V64" s="1">
        <v>1300000</v>
      </c>
      <c r="W64" s="1">
        <v>0</v>
      </c>
      <c r="X64" s="1" t="s">
        <v>73</v>
      </c>
      <c r="Y64" s="1" t="s">
        <v>89</v>
      </c>
      <c r="Z64" s="1" t="s">
        <v>4894</v>
      </c>
      <c r="AA64" s="1"/>
      <c r="AB64" s="1" t="s">
        <v>4895</v>
      </c>
      <c r="AC64" s="1"/>
      <c r="AD64" s="1"/>
      <c r="AE64" s="1" t="s">
        <v>65</v>
      </c>
      <c r="AF64" s="2">
        <v>45404.441308564812</v>
      </c>
      <c r="AG64" s="1" t="s">
        <v>76</v>
      </c>
      <c r="AH64" s="2">
        <v>45406.541221608793</v>
      </c>
      <c r="AI64" s="1"/>
      <c r="AJ64" s="2"/>
      <c r="AK64" s="1"/>
      <c r="AL64" s="2"/>
      <c r="AM64" s="1" t="s">
        <v>173</v>
      </c>
      <c r="AN64" s="2">
        <v>45408.401638425923</v>
      </c>
      <c r="AO64" s="1" t="s">
        <v>4896</v>
      </c>
      <c r="AP64" s="1"/>
      <c r="AQ64" s="1" t="s">
        <v>93</v>
      </c>
      <c r="AR64" s="1">
        <v>1200001</v>
      </c>
      <c r="AS64" s="1" t="s">
        <v>4897</v>
      </c>
      <c r="AT64" s="1" t="s">
        <v>85</v>
      </c>
      <c r="AU64" s="1">
        <v>1</v>
      </c>
      <c r="AV64" s="1">
        <v>1</v>
      </c>
      <c r="AW64" s="1">
        <v>0</v>
      </c>
      <c r="AX64" s="1">
        <v>2.0999130439813598</v>
      </c>
      <c r="AY64" s="1">
        <v>3.9583333333333335</v>
      </c>
      <c r="AZ64" s="1" t="s">
        <v>194</v>
      </c>
      <c r="BA64" s="1">
        <v>10</v>
      </c>
      <c r="BB64" s="1">
        <v>9</v>
      </c>
      <c r="BC64" s="1">
        <v>23</v>
      </c>
      <c r="BD64" s="1">
        <v>0.95833333333333337</v>
      </c>
      <c r="BE64" s="1">
        <v>5</v>
      </c>
      <c r="BF64" s="1">
        <v>3.9583333333333335</v>
      </c>
      <c r="BG64" s="1">
        <v>7</v>
      </c>
      <c r="BH64" s="1" t="s">
        <v>602</v>
      </c>
      <c r="BI64" s="1" t="b">
        <v>1</v>
      </c>
      <c r="BJ64" s="1" t="b">
        <v>1</v>
      </c>
      <c r="BK64" s="1">
        <v>3.9603298611109494</v>
      </c>
      <c r="BL64" s="1">
        <v>3.9583333333333335</v>
      </c>
      <c r="BM64" s="1" t="s">
        <v>264</v>
      </c>
    </row>
    <row r="65" spans="1:65" hidden="1" x14ac:dyDescent="0.25">
      <c r="A65" s="1">
        <v>18385</v>
      </c>
      <c r="B65" s="1">
        <v>52972403</v>
      </c>
      <c r="C65" s="1" t="s">
        <v>65</v>
      </c>
      <c r="D65" s="1" t="s">
        <v>80</v>
      </c>
      <c r="E65" s="1">
        <v>80761207</v>
      </c>
      <c r="F65" s="1" t="s">
        <v>173</v>
      </c>
      <c r="G65" s="1">
        <v>1200001</v>
      </c>
      <c r="H65" s="1" t="s">
        <v>110</v>
      </c>
      <c r="I65" s="1" t="s">
        <v>259</v>
      </c>
      <c r="J65" s="1" t="s">
        <v>948</v>
      </c>
      <c r="K65" s="2">
        <v>45404.441550925927</v>
      </c>
      <c r="L65" s="1" t="s">
        <v>176</v>
      </c>
      <c r="M65" s="1">
        <v>1</v>
      </c>
      <c r="N65" s="1" t="s">
        <v>70</v>
      </c>
      <c r="O65" s="1" t="s">
        <v>71</v>
      </c>
      <c r="P65" s="1" t="s">
        <v>177</v>
      </c>
      <c r="Q65" s="1" t="s">
        <v>73</v>
      </c>
      <c r="R65" s="1" t="s">
        <v>73</v>
      </c>
      <c r="S65" s="1">
        <v>0</v>
      </c>
      <c r="T65" s="1">
        <v>0</v>
      </c>
      <c r="U65" s="1">
        <v>0</v>
      </c>
      <c r="V65" s="1">
        <v>1300000</v>
      </c>
      <c r="W65" s="1">
        <v>0</v>
      </c>
      <c r="X65" s="1" t="s">
        <v>73</v>
      </c>
      <c r="Y65" s="1" t="s">
        <v>89</v>
      </c>
      <c r="Z65" s="1" t="s">
        <v>4899</v>
      </c>
      <c r="AA65" s="1"/>
      <c r="AB65" s="1" t="s">
        <v>4900</v>
      </c>
      <c r="AC65" s="1"/>
      <c r="AD65" s="1"/>
      <c r="AE65" s="1" t="s">
        <v>65</v>
      </c>
      <c r="AF65" s="2">
        <v>45404.441560497682</v>
      </c>
      <c r="AG65" s="1" t="s">
        <v>76</v>
      </c>
      <c r="AH65" s="2">
        <v>45406.544763738428</v>
      </c>
      <c r="AI65" s="1"/>
      <c r="AJ65" s="2"/>
      <c r="AK65" s="1"/>
      <c r="AL65" s="2"/>
      <c r="AM65" s="1" t="s">
        <v>173</v>
      </c>
      <c r="AN65" s="2">
        <v>45408.401491435186</v>
      </c>
      <c r="AO65" s="1" t="s">
        <v>4901</v>
      </c>
      <c r="AP65" s="1"/>
      <c r="AQ65" s="1" t="s">
        <v>93</v>
      </c>
      <c r="AR65" s="1">
        <v>1200001</v>
      </c>
      <c r="AS65" s="1" t="s">
        <v>4902</v>
      </c>
      <c r="AT65" s="1" t="s">
        <v>85</v>
      </c>
      <c r="AU65" s="1">
        <v>1</v>
      </c>
      <c r="AV65" s="1">
        <v>0</v>
      </c>
      <c r="AW65" s="1">
        <v>1</v>
      </c>
      <c r="AX65" s="1">
        <v>2.1032032407456427</v>
      </c>
      <c r="AY65" s="1">
        <v>3.9583333333333335</v>
      </c>
      <c r="AZ65" s="1" t="s">
        <v>194</v>
      </c>
      <c r="BA65" s="1">
        <v>10</v>
      </c>
      <c r="BB65" s="1">
        <v>9</v>
      </c>
      <c r="BC65" s="1">
        <v>23</v>
      </c>
      <c r="BD65" s="1">
        <v>0.95833333333333337</v>
      </c>
      <c r="BE65" s="1">
        <v>5</v>
      </c>
      <c r="BF65" s="1">
        <v>3.9583333333333335</v>
      </c>
      <c r="BG65" s="1">
        <v>7</v>
      </c>
      <c r="BH65" s="1" t="s">
        <v>602</v>
      </c>
      <c r="BI65" s="1" t="b">
        <v>1</v>
      </c>
      <c r="BJ65" s="1" t="b">
        <v>1</v>
      </c>
      <c r="BK65" s="1">
        <v>3.9599309375043958</v>
      </c>
      <c r="BL65" s="1">
        <v>3.9583333333333335</v>
      </c>
      <c r="BM65" s="1" t="s">
        <v>265</v>
      </c>
    </row>
    <row r="66" spans="1:65" hidden="1" x14ac:dyDescent="0.25">
      <c r="A66" s="1">
        <v>18386</v>
      </c>
      <c r="B66" s="1">
        <v>52972403</v>
      </c>
      <c r="C66" s="1" t="s">
        <v>65</v>
      </c>
      <c r="D66" s="1" t="s">
        <v>80</v>
      </c>
      <c r="E66" s="1">
        <v>80761207</v>
      </c>
      <c r="F66" s="1" t="s">
        <v>173</v>
      </c>
      <c r="G66" s="1">
        <v>1200001</v>
      </c>
      <c r="H66" s="1" t="s">
        <v>110</v>
      </c>
      <c r="I66" s="1" t="s">
        <v>259</v>
      </c>
      <c r="J66" s="1" t="s">
        <v>948</v>
      </c>
      <c r="K66" s="2">
        <v>45404.441736111112</v>
      </c>
      <c r="L66" s="1" t="s">
        <v>261</v>
      </c>
      <c r="M66" s="1">
        <v>1</v>
      </c>
      <c r="N66" s="1" t="s">
        <v>70</v>
      </c>
      <c r="O66" s="1" t="s">
        <v>71</v>
      </c>
      <c r="P66" s="1" t="s">
        <v>177</v>
      </c>
      <c r="Q66" s="1" t="s">
        <v>73</v>
      </c>
      <c r="R66" s="1" t="s">
        <v>73</v>
      </c>
      <c r="S66" s="1">
        <v>0</v>
      </c>
      <c r="T66" s="1">
        <v>0</v>
      </c>
      <c r="U66" s="1">
        <v>0</v>
      </c>
      <c r="V66" s="1">
        <v>1300000</v>
      </c>
      <c r="W66" s="1">
        <v>0</v>
      </c>
      <c r="X66" s="1" t="s">
        <v>73</v>
      </c>
      <c r="Y66" s="1" t="s">
        <v>89</v>
      </c>
      <c r="Z66" s="1" t="s">
        <v>4904</v>
      </c>
      <c r="AA66" s="1"/>
      <c r="AB66" s="1" t="s">
        <v>4905</v>
      </c>
      <c r="AC66" s="1"/>
      <c r="AD66" s="1"/>
      <c r="AE66" s="1" t="s">
        <v>65</v>
      </c>
      <c r="AF66" s="2">
        <v>45404.441743634263</v>
      </c>
      <c r="AG66" s="1" t="s">
        <v>76</v>
      </c>
      <c r="AH66" s="2">
        <v>45406.542393518517</v>
      </c>
      <c r="AI66" s="1"/>
      <c r="AJ66" s="2"/>
      <c r="AK66" s="1"/>
      <c r="AL66" s="2"/>
      <c r="AM66" s="1" t="s">
        <v>173</v>
      </c>
      <c r="AN66" s="2">
        <v>45408.401352546294</v>
      </c>
      <c r="AO66" s="1" t="s">
        <v>4906</v>
      </c>
      <c r="AP66" s="1"/>
      <c r="AQ66" s="1" t="s">
        <v>93</v>
      </c>
      <c r="AR66" s="1">
        <v>1200001</v>
      </c>
      <c r="AS66" s="1" t="s">
        <v>4907</v>
      </c>
      <c r="AT66" s="1" t="s">
        <v>85</v>
      </c>
      <c r="AU66" s="1">
        <v>1</v>
      </c>
      <c r="AV66" s="1">
        <v>1</v>
      </c>
      <c r="AW66" s="1">
        <v>0</v>
      </c>
      <c r="AX66" s="1">
        <v>2.1006498842543806</v>
      </c>
      <c r="AY66" s="1">
        <v>3.9583333333333335</v>
      </c>
      <c r="AZ66" s="1" t="s">
        <v>194</v>
      </c>
      <c r="BA66" s="1">
        <v>10</v>
      </c>
      <c r="BB66" s="1">
        <v>9</v>
      </c>
      <c r="BC66" s="1">
        <v>23</v>
      </c>
      <c r="BD66" s="1">
        <v>0.95833333333333337</v>
      </c>
      <c r="BE66" s="1">
        <v>5</v>
      </c>
      <c r="BF66" s="1">
        <v>3.9583333333333335</v>
      </c>
      <c r="BG66" s="1">
        <v>7</v>
      </c>
      <c r="BH66" s="1" t="s">
        <v>602</v>
      </c>
      <c r="BI66" s="1" t="b">
        <v>1</v>
      </c>
      <c r="BJ66" s="1" t="b">
        <v>1</v>
      </c>
      <c r="BK66" s="1">
        <v>3.9596089120313991</v>
      </c>
      <c r="BL66" s="1">
        <v>3.9583333333333335</v>
      </c>
      <c r="BM66" s="1" t="s">
        <v>264</v>
      </c>
    </row>
    <row r="67" spans="1:65" hidden="1" x14ac:dyDescent="0.25">
      <c r="A67" s="1">
        <v>18387</v>
      </c>
      <c r="B67" s="1">
        <v>52972403</v>
      </c>
      <c r="C67" s="1" t="s">
        <v>65</v>
      </c>
      <c r="D67" s="1" t="s">
        <v>80</v>
      </c>
      <c r="E67" s="1">
        <v>80761207</v>
      </c>
      <c r="F67" s="1" t="s">
        <v>173</v>
      </c>
      <c r="G67" s="1">
        <v>1200001</v>
      </c>
      <c r="H67" s="1" t="s">
        <v>110</v>
      </c>
      <c r="I67" s="1" t="s">
        <v>259</v>
      </c>
      <c r="J67" s="1" t="s">
        <v>948</v>
      </c>
      <c r="K67" s="2">
        <v>45404.443460648145</v>
      </c>
      <c r="L67" s="1" t="s">
        <v>261</v>
      </c>
      <c r="M67" s="1">
        <v>1</v>
      </c>
      <c r="N67" s="1" t="s">
        <v>70</v>
      </c>
      <c r="O67" s="1" t="s">
        <v>71</v>
      </c>
      <c r="P67" s="1" t="s">
        <v>177</v>
      </c>
      <c r="Q67" s="1" t="s">
        <v>73</v>
      </c>
      <c r="R67" s="1" t="s">
        <v>73</v>
      </c>
      <c r="S67" s="1">
        <v>0</v>
      </c>
      <c r="T67" s="1">
        <v>0</v>
      </c>
      <c r="U67" s="1">
        <v>0</v>
      </c>
      <c r="V67" s="1">
        <v>1300000</v>
      </c>
      <c r="W67" s="1">
        <v>0</v>
      </c>
      <c r="X67" s="1" t="s">
        <v>73</v>
      </c>
      <c r="Y67" s="1" t="s">
        <v>89</v>
      </c>
      <c r="Z67" s="1" t="s">
        <v>4909</v>
      </c>
      <c r="AA67" s="1"/>
      <c r="AB67" s="1" t="s">
        <v>4910</v>
      </c>
      <c r="AC67" s="1"/>
      <c r="AD67" s="1"/>
      <c r="AE67" s="1" t="s">
        <v>65</v>
      </c>
      <c r="AF67" s="2">
        <v>45404.443468715275</v>
      </c>
      <c r="AG67" s="1" t="s">
        <v>76</v>
      </c>
      <c r="AH67" s="2">
        <v>45406.545947685183</v>
      </c>
      <c r="AI67" s="1"/>
      <c r="AJ67" s="2"/>
      <c r="AK67" s="1"/>
      <c r="AL67" s="2"/>
      <c r="AM67" s="1" t="s">
        <v>173</v>
      </c>
      <c r="AN67" s="2">
        <v>45408.401128819445</v>
      </c>
      <c r="AO67" s="1" t="s">
        <v>4911</v>
      </c>
      <c r="AP67" s="1"/>
      <c r="AQ67" s="1" t="s">
        <v>93</v>
      </c>
      <c r="AR67" s="1">
        <v>1200001</v>
      </c>
      <c r="AS67" s="1" t="s">
        <v>4912</v>
      </c>
      <c r="AT67" s="1" t="s">
        <v>85</v>
      </c>
      <c r="AU67" s="1">
        <v>1</v>
      </c>
      <c r="AV67" s="1">
        <v>1</v>
      </c>
      <c r="AW67" s="1">
        <v>0</v>
      </c>
      <c r="AX67" s="1">
        <v>2.1024789699076791</v>
      </c>
      <c r="AY67" s="1">
        <v>3.9583333333333335</v>
      </c>
      <c r="AZ67" s="1" t="s">
        <v>194</v>
      </c>
      <c r="BA67" s="1">
        <v>10</v>
      </c>
      <c r="BB67" s="1">
        <v>9</v>
      </c>
      <c r="BC67" s="1">
        <v>23</v>
      </c>
      <c r="BD67" s="1">
        <v>0.95833333333333337</v>
      </c>
      <c r="BE67" s="1">
        <v>5</v>
      </c>
      <c r="BF67" s="1">
        <v>3.9583333333333335</v>
      </c>
      <c r="BG67" s="1">
        <v>7</v>
      </c>
      <c r="BH67" s="1" t="s">
        <v>602</v>
      </c>
      <c r="BI67" s="1" t="b">
        <v>1</v>
      </c>
      <c r="BJ67" s="1" t="b">
        <v>1</v>
      </c>
      <c r="BK67" s="1">
        <v>3.9576601041699178</v>
      </c>
      <c r="BL67" s="1">
        <v>3.9583333333333335</v>
      </c>
      <c r="BM67" s="1" t="s">
        <v>264</v>
      </c>
    </row>
    <row r="68" spans="1:65" hidden="1" x14ac:dyDescent="0.25">
      <c r="A68" s="1">
        <v>18389</v>
      </c>
      <c r="B68" s="1">
        <v>52972403</v>
      </c>
      <c r="C68" s="1" t="s">
        <v>65</v>
      </c>
      <c r="D68" s="1" t="s">
        <v>80</v>
      </c>
      <c r="E68" s="1">
        <v>80761207</v>
      </c>
      <c r="F68" s="1" t="s">
        <v>173</v>
      </c>
      <c r="G68" s="1">
        <v>1200001</v>
      </c>
      <c r="H68" s="1" t="s">
        <v>110</v>
      </c>
      <c r="I68" s="1" t="s">
        <v>259</v>
      </c>
      <c r="J68" s="1" t="s">
        <v>948</v>
      </c>
      <c r="K68" s="2">
        <v>45404.853541666664</v>
      </c>
      <c r="L68" s="1" t="s">
        <v>261</v>
      </c>
      <c r="M68" s="1">
        <v>1</v>
      </c>
      <c r="N68" s="1" t="s">
        <v>70</v>
      </c>
      <c r="O68" s="1" t="s">
        <v>71</v>
      </c>
      <c r="P68" s="1" t="s">
        <v>177</v>
      </c>
      <c r="Q68" s="1" t="s">
        <v>73</v>
      </c>
      <c r="R68" s="1" t="s">
        <v>73</v>
      </c>
      <c r="S68" s="1">
        <v>0</v>
      </c>
      <c r="T68" s="1">
        <v>0</v>
      </c>
      <c r="U68" s="1">
        <v>0</v>
      </c>
      <c r="V68" s="1">
        <v>1300000</v>
      </c>
      <c r="W68" s="1">
        <v>0</v>
      </c>
      <c r="X68" s="1" t="s">
        <v>73</v>
      </c>
      <c r="Y68" s="1" t="s">
        <v>89</v>
      </c>
      <c r="Z68" s="1" t="s">
        <v>4919</v>
      </c>
      <c r="AA68" s="1"/>
      <c r="AB68" s="1" t="s">
        <v>4920</v>
      </c>
      <c r="AC68" s="1"/>
      <c r="AD68" s="1"/>
      <c r="AE68" s="1" t="s">
        <v>65</v>
      </c>
      <c r="AF68" s="2">
        <v>45404.853547997685</v>
      </c>
      <c r="AG68" s="1" t="s">
        <v>76</v>
      </c>
      <c r="AH68" s="2">
        <v>45406.58795228009</v>
      </c>
      <c r="AI68" s="1"/>
      <c r="AJ68" s="2"/>
      <c r="AK68" s="1"/>
      <c r="AL68" s="2"/>
      <c r="AM68" s="1" t="s">
        <v>173</v>
      </c>
      <c r="AN68" s="2">
        <v>45408.400831099534</v>
      </c>
      <c r="AO68" s="1" t="s">
        <v>4921</v>
      </c>
      <c r="AP68" s="1"/>
      <c r="AQ68" s="1" t="s">
        <v>93</v>
      </c>
      <c r="AR68" s="1">
        <v>1200001</v>
      </c>
      <c r="AS68" s="1" t="s">
        <v>4922</v>
      </c>
      <c r="AT68" s="1" t="s">
        <v>85</v>
      </c>
      <c r="AU68" s="1">
        <v>1</v>
      </c>
      <c r="AV68" s="1">
        <v>1</v>
      </c>
      <c r="AW68" s="1">
        <v>0</v>
      </c>
      <c r="AX68" s="1">
        <v>1.7344042824042845</v>
      </c>
      <c r="AY68" s="1">
        <v>3.5416666666666665</v>
      </c>
      <c r="AZ68" s="1" t="s">
        <v>194</v>
      </c>
      <c r="BA68" s="1">
        <v>20</v>
      </c>
      <c r="BB68" s="1">
        <v>9</v>
      </c>
      <c r="BC68" s="1">
        <v>13</v>
      </c>
      <c r="BD68" s="1">
        <v>0.54166666666666663</v>
      </c>
      <c r="BE68" s="1">
        <v>5</v>
      </c>
      <c r="BF68" s="1">
        <v>3.5416666666666665</v>
      </c>
      <c r="BG68" s="1">
        <v>7</v>
      </c>
      <c r="BH68" s="1" t="s">
        <v>602</v>
      </c>
      <c r="BI68" s="1" t="b">
        <v>1</v>
      </c>
      <c r="BJ68" s="1" t="b">
        <v>1</v>
      </c>
      <c r="BK68" s="1">
        <v>3.5472831018487341</v>
      </c>
      <c r="BL68" s="1">
        <v>3.5416666666666665</v>
      </c>
      <c r="BM68" s="1" t="s">
        <v>264</v>
      </c>
    </row>
    <row r="69" spans="1:65" hidden="1" x14ac:dyDescent="0.25">
      <c r="A69" s="1">
        <v>18390</v>
      </c>
      <c r="B69" s="1">
        <v>52972403</v>
      </c>
      <c r="C69" s="1" t="s">
        <v>65</v>
      </c>
      <c r="D69" s="1" t="s">
        <v>80</v>
      </c>
      <c r="E69" s="1">
        <v>80761207</v>
      </c>
      <c r="F69" s="1" t="s">
        <v>173</v>
      </c>
      <c r="G69" s="1">
        <v>1200001</v>
      </c>
      <c r="H69" s="1" t="s">
        <v>110</v>
      </c>
      <c r="I69" s="1" t="s">
        <v>259</v>
      </c>
      <c r="J69" s="1" t="s">
        <v>948</v>
      </c>
      <c r="K69" s="2">
        <v>45404.853576388887</v>
      </c>
      <c r="L69" s="1" t="s">
        <v>261</v>
      </c>
      <c r="M69" s="1">
        <v>1</v>
      </c>
      <c r="N69" s="1" t="s">
        <v>70</v>
      </c>
      <c r="O69" s="1" t="s">
        <v>71</v>
      </c>
      <c r="P69" s="1" t="s">
        <v>177</v>
      </c>
      <c r="Q69" s="1" t="s">
        <v>73</v>
      </c>
      <c r="R69" s="1" t="s">
        <v>73</v>
      </c>
      <c r="S69" s="1">
        <v>0</v>
      </c>
      <c r="T69" s="1">
        <v>0</v>
      </c>
      <c r="U69" s="1">
        <v>0</v>
      </c>
      <c r="V69" s="1">
        <v>1300000</v>
      </c>
      <c r="W69" s="1">
        <v>0</v>
      </c>
      <c r="X69" s="1" t="s">
        <v>73</v>
      </c>
      <c r="Y69" s="1" t="s">
        <v>89</v>
      </c>
      <c r="Z69" s="1" t="s">
        <v>4924</v>
      </c>
      <c r="AA69" s="1"/>
      <c r="AB69" s="1" t="s">
        <v>4925</v>
      </c>
      <c r="AC69" s="1"/>
      <c r="AD69" s="1"/>
      <c r="AE69" s="1" t="s">
        <v>65</v>
      </c>
      <c r="AF69" s="2">
        <v>45404.853587002312</v>
      </c>
      <c r="AG69" s="1" t="s">
        <v>76</v>
      </c>
      <c r="AH69" s="2">
        <v>45408.497824918981</v>
      </c>
      <c r="AI69" s="1"/>
      <c r="AJ69" s="2"/>
      <c r="AK69" s="1"/>
      <c r="AL69" s="2"/>
      <c r="AM69" s="1" t="s">
        <v>173</v>
      </c>
      <c r="AN69" s="2">
        <v>45408.503693865743</v>
      </c>
      <c r="AO69" s="1" t="s">
        <v>4926</v>
      </c>
      <c r="AP69" s="1"/>
      <c r="AQ69" s="1" t="s">
        <v>93</v>
      </c>
      <c r="AR69" s="1">
        <v>1200001</v>
      </c>
      <c r="AS69" s="1" t="s">
        <v>4927</v>
      </c>
      <c r="AT69" s="1" t="s">
        <v>85</v>
      </c>
      <c r="AU69" s="1">
        <v>1</v>
      </c>
      <c r="AV69" s="1">
        <v>1</v>
      </c>
      <c r="AW69" s="1">
        <v>0</v>
      </c>
      <c r="AX69" s="1">
        <v>3.6442379166692263</v>
      </c>
      <c r="AY69" s="1">
        <v>3.6666666666666665</v>
      </c>
      <c r="AZ69" s="1" t="s">
        <v>194</v>
      </c>
      <c r="BA69" s="1">
        <v>20</v>
      </c>
      <c r="BB69" s="1">
        <v>12</v>
      </c>
      <c r="BC69" s="1">
        <v>16</v>
      </c>
      <c r="BD69" s="1">
        <v>0.66666666666666663</v>
      </c>
      <c r="BE69" s="1">
        <v>5</v>
      </c>
      <c r="BF69" s="1">
        <v>3.6666666666666665</v>
      </c>
      <c r="BG69" s="1">
        <v>7</v>
      </c>
      <c r="BH69" s="1" t="s">
        <v>602</v>
      </c>
      <c r="BI69" s="1" t="b">
        <v>1</v>
      </c>
      <c r="BJ69" s="1" t="b">
        <v>1</v>
      </c>
      <c r="BK69" s="1">
        <v>3.6501068634315743</v>
      </c>
      <c r="BL69" s="1">
        <v>3.6666666666666665</v>
      </c>
      <c r="BM69" s="1" t="s">
        <v>264</v>
      </c>
    </row>
    <row r="70" spans="1:65" hidden="1" x14ac:dyDescent="0.25">
      <c r="A70" s="1">
        <v>18391</v>
      </c>
      <c r="B70" s="1">
        <v>52972403</v>
      </c>
      <c r="C70" s="1" t="s">
        <v>65</v>
      </c>
      <c r="D70" s="1" t="s">
        <v>80</v>
      </c>
      <c r="E70" s="1">
        <v>1023000173</v>
      </c>
      <c r="F70" s="1" t="s">
        <v>4859</v>
      </c>
      <c r="G70" s="1">
        <v>4341007</v>
      </c>
      <c r="H70" s="1" t="s">
        <v>67</v>
      </c>
      <c r="I70" s="1" t="s">
        <v>122</v>
      </c>
      <c r="J70" s="1" t="s">
        <v>123</v>
      </c>
      <c r="K70" s="2">
        <v>45405.52752314815</v>
      </c>
      <c r="L70" s="1" t="s">
        <v>877</v>
      </c>
      <c r="M70" s="1">
        <v>1</v>
      </c>
      <c r="N70" s="1" t="s">
        <v>70</v>
      </c>
      <c r="O70" s="1" t="s">
        <v>71</v>
      </c>
      <c r="P70" s="1" t="s">
        <v>88</v>
      </c>
      <c r="Q70" s="1" t="s">
        <v>73</v>
      </c>
      <c r="R70" s="1" t="s">
        <v>73</v>
      </c>
      <c r="S70" s="1">
        <v>0</v>
      </c>
      <c r="T70" s="1">
        <v>0</v>
      </c>
      <c r="U70" s="1">
        <v>0</v>
      </c>
      <c r="V70" s="1">
        <v>1300000</v>
      </c>
      <c r="W70" s="1">
        <v>0</v>
      </c>
      <c r="X70" s="1" t="s">
        <v>73</v>
      </c>
      <c r="Y70" s="1" t="s">
        <v>211</v>
      </c>
      <c r="Z70" s="1" t="s">
        <v>4929</v>
      </c>
      <c r="AA70" s="1"/>
      <c r="AB70" s="1" t="s">
        <v>3932</v>
      </c>
      <c r="AC70" s="1"/>
      <c r="AD70" s="1"/>
      <c r="AE70" s="1" t="s">
        <v>65</v>
      </c>
      <c r="AF70" s="2">
        <v>45405.527533182867</v>
      </c>
      <c r="AG70" s="1" t="s">
        <v>76</v>
      </c>
      <c r="AH70" s="2">
        <v>45406.590499189813</v>
      </c>
      <c r="AI70" s="1"/>
      <c r="AJ70" s="2"/>
      <c r="AK70" s="1"/>
      <c r="AL70" s="2"/>
      <c r="AM70" s="1" t="s">
        <v>4859</v>
      </c>
      <c r="AN70" s="2">
        <v>45407.319862233795</v>
      </c>
      <c r="AO70" s="1" t="s">
        <v>4930</v>
      </c>
      <c r="AP70" s="1"/>
      <c r="AQ70" s="1" t="s">
        <v>93</v>
      </c>
      <c r="AR70" s="1">
        <v>4341007</v>
      </c>
      <c r="AS70" s="1" t="s">
        <v>4249</v>
      </c>
      <c r="AT70" s="1" t="s">
        <v>85</v>
      </c>
      <c r="AU70" s="1">
        <v>1</v>
      </c>
      <c r="AV70" s="1">
        <v>1</v>
      </c>
      <c r="AW70" s="1">
        <v>0</v>
      </c>
      <c r="AX70" s="1">
        <v>1.0629660069462261</v>
      </c>
      <c r="AY70" s="1">
        <v>1.7916666666666665</v>
      </c>
      <c r="AZ70" s="1" t="s">
        <v>4625</v>
      </c>
      <c r="BA70" s="1">
        <v>12</v>
      </c>
      <c r="BB70" s="1">
        <v>7</v>
      </c>
      <c r="BC70" s="1">
        <v>19</v>
      </c>
      <c r="BD70" s="1">
        <v>0.79166666666666663</v>
      </c>
      <c r="BE70" s="1">
        <v>3</v>
      </c>
      <c r="BF70" s="1">
        <v>1.7916666666666665</v>
      </c>
      <c r="BG70" s="1">
        <v>6</v>
      </c>
      <c r="BH70" s="1" t="s">
        <v>602</v>
      </c>
      <c r="BI70" s="1" t="b">
        <v>1</v>
      </c>
      <c r="BJ70" s="1" t="b">
        <v>1</v>
      </c>
      <c r="BK70" s="1">
        <v>1.7923290509279468</v>
      </c>
      <c r="BL70" s="1">
        <v>1.7916666666666663</v>
      </c>
      <c r="BM70" s="1" t="s">
        <v>4250</v>
      </c>
    </row>
    <row r="71" spans="1:65" hidden="1" x14ac:dyDescent="0.25">
      <c r="A71" s="1">
        <v>18395</v>
      </c>
      <c r="B71" s="1">
        <v>52972403</v>
      </c>
      <c r="C71" s="1" t="s">
        <v>65</v>
      </c>
      <c r="D71" s="1" t="s">
        <v>80</v>
      </c>
      <c r="E71" s="1">
        <v>51949366</v>
      </c>
      <c r="F71" s="1" t="s">
        <v>3374</v>
      </c>
      <c r="G71" s="1">
        <v>1060001</v>
      </c>
      <c r="H71" s="1" t="s">
        <v>110</v>
      </c>
      <c r="I71" s="1" t="s">
        <v>133</v>
      </c>
      <c r="J71" s="1" t="s">
        <v>134</v>
      </c>
      <c r="K71" s="2">
        <v>45407.517800925925</v>
      </c>
      <c r="L71" s="1" t="s">
        <v>1263</v>
      </c>
      <c r="M71" s="1">
        <v>1</v>
      </c>
      <c r="N71" s="1" t="s">
        <v>70</v>
      </c>
      <c r="O71" s="1" t="s">
        <v>71</v>
      </c>
      <c r="P71" s="1" t="s">
        <v>72</v>
      </c>
      <c r="Q71" s="1" t="s">
        <v>73</v>
      </c>
      <c r="R71" s="1" t="s">
        <v>73</v>
      </c>
      <c r="S71" s="1">
        <v>0</v>
      </c>
      <c r="T71" s="1">
        <v>1211400</v>
      </c>
      <c r="U71" s="1">
        <v>0</v>
      </c>
      <c r="V71" s="1">
        <v>2959300</v>
      </c>
      <c r="W71" s="1">
        <v>0</v>
      </c>
      <c r="X71" s="1" t="s">
        <v>73</v>
      </c>
      <c r="Y71" s="1" t="s">
        <v>89</v>
      </c>
      <c r="Z71" s="1" t="s">
        <v>4945</v>
      </c>
      <c r="AA71" s="1" t="s">
        <v>4599</v>
      </c>
      <c r="AB71" s="1" t="s">
        <v>4933</v>
      </c>
      <c r="AC71" s="1"/>
      <c r="AD71" s="1"/>
      <c r="AE71" s="1" t="s">
        <v>65</v>
      </c>
      <c r="AF71" s="2">
        <v>45407.517807557873</v>
      </c>
      <c r="AG71" s="1" t="s">
        <v>76</v>
      </c>
      <c r="AH71" s="2">
        <v>45407.539106909724</v>
      </c>
      <c r="AI71" s="1"/>
      <c r="AJ71" s="2"/>
      <c r="AK71" s="1"/>
      <c r="AL71" s="2"/>
      <c r="AM71" s="1" t="s">
        <v>3374</v>
      </c>
      <c r="AN71" s="2">
        <v>45407.542428668981</v>
      </c>
      <c r="AO71" s="1" t="s">
        <v>4946</v>
      </c>
      <c r="AP71" s="1"/>
      <c r="AQ71" s="1" t="s">
        <v>93</v>
      </c>
      <c r="AR71" s="1">
        <v>1060001</v>
      </c>
      <c r="AS71" s="1" t="s">
        <v>4935</v>
      </c>
      <c r="AT71" s="1" t="s">
        <v>85</v>
      </c>
      <c r="AU71" s="1">
        <v>1</v>
      </c>
      <c r="AV71" s="1">
        <v>0</v>
      </c>
      <c r="AW71" s="1">
        <v>1</v>
      </c>
      <c r="AX71" s="1">
        <v>2.1299351850757375E-2</v>
      </c>
      <c r="AY71" s="1">
        <v>4.1666666666666664E-2</v>
      </c>
      <c r="AZ71" s="1" t="s">
        <v>921</v>
      </c>
      <c r="BA71" s="1">
        <v>12</v>
      </c>
      <c r="BB71" s="1">
        <v>13</v>
      </c>
      <c r="BC71" s="1">
        <v>1</v>
      </c>
      <c r="BD71" s="1">
        <v>4.1666666666666664E-2</v>
      </c>
      <c r="BE71" s="1">
        <v>1</v>
      </c>
      <c r="BF71" s="1">
        <v>4.1666666666666664E-2</v>
      </c>
      <c r="BG71" s="1">
        <v>4</v>
      </c>
      <c r="BH71" s="1" t="s">
        <v>602</v>
      </c>
      <c r="BI71" s="1" t="b">
        <v>1</v>
      </c>
      <c r="BJ71" s="1" t="b">
        <v>1</v>
      </c>
      <c r="BK71" s="1">
        <v>2.4621111107990146E-2</v>
      </c>
      <c r="BL71" s="1">
        <v>4.1666666666666664E-2</v>
      </c>
      <c r="BM71" s="1" t="s">
        <v>2152</v>
      </c>
    </row>
    <row r="72" spans="1:65" hidden="1" x14ac:dyDescent="0.25">
      <c r="A72" s="1">
        <v>18398</v>
      </c>
      <c r="B72" s="1">
        <v>52972403</v>
      </c>
      <c r="C72" s="1" t="s">
        <v>65</v>
      </c>
      <c r="D72" s="1" t="s">
        <v>80</v>
      </c>
      <c r="E72" s="1">
        <v>79976737</v>
      </c>
      <c r="F72" s="1" t="s">
        <v>452</v>
      </c>
      <c r="G72" s="1">
        <v>8505</v>
      </c>
      <c r="H72" s="1" t="s">
        <v>232</v>
      </c>
      <c r="I72" s="1" t="s">
        <v>232</v>
      </c>
      <c r="J72" s="1" t="s">
        <v>453</v>
      </c>
      <c r="K72" s="2">
        <v>45408.513657407406</v>
      </c>
      <c r="L72" s="1" t="s">
        <v>710</v>
      </c>
      <c r="M72" s="1">
        <v>1</v>
      </c>
      <c r="N72" s="1" t="s">
        <v>70</v>
      </c>
      <c r="O72" s="1" t="s">
        <v>71</v>
      </c>
      <c r="P72" s="1" t="s">
        <v>88</v>
      </c>
      <c r="Q72" s="1" t="s">
        <v>73</v>
      </c>
      <c r="R72" s="1" t="s">
        <v>73</v>
      </c>
      <c r="S72" s="1">
        <v>0</v>
      </c>
      <c r="T72" s="1">
        <v>0</v>
      </c>
      <c r="U72" s="1">
        <v>0</v>
      </c>
      <c r="V72" s="1">
        <v>1300000</v>
      </c>
      <c r="W72" s="1">
        <v>110700</v>
      </c>
      <c r="X72" s="1" t="s">
        <v>73</v>
      </c>
      <c r="Y72" s="1" t="s">
        <v>89</v>
      </c>
      <c r="Z72" s="1" t="s">
        <v>4955</v>
      </c>
      <c r="AA72" s="1" t="s">
        <v>4001</v>
      </c>
      <c r="AB72" s="1" t="s">
        <v>4002</v>
      </c>
      <c r="AC72" s="1"/>
      <c r="AD72" s="1"/>
      <c r="AE72" s="1" t="s">
        <v>65</v>
      </c>
      <c r="AF72" s="2">
        <v>45408.51366542824</v>
      </c>
      <c r="AG72" s="1" t="s">
        <v>76</v>
      </c>
      <c r="AH72" s="2">
        <v>45408.646828391204</v>
      </c>
      <c r="AI72" s="1"/>
      <c r="AJ72" s="2"/>
      <c r="AK72" s="1"/>
      <c r="AL72" s="2"/>
      <c r="AM72" s="1" t="s">
        <v>452</v>
      </c>
      <c r="AN72" s="2">
        <v>45408.656533796297</v>
      </c>
      <c r="AO72" s="1" t="s">
        <v>4956</v>
      </c>
      <c r="AP72" s="1"/>
      <c r="AQ72" s="1" t="s">
        <v>93</v>
      </c>
      <c r="AR72" s="1">
        <v>8505</v>
      </c>
      <c r="AS72" s="1" t="s">
        <v>4887</v>
      </c>
      <c r="AT72" s="1" t="s">
        <v>85</v>
      </c>
      <c r="AU72" s="1">
        <v>1</v>
      </c>
      <c r="AV72" s="1">
        <v>0</v>
      </c>
      <c r="AW72" s="1">
        <v>1</v>
      </c>
      <c r="AX72" s="1">
        <v>0.13316296296397923</v>
      </c>
      <c r="AY72" s="1">
        <v>0.125</v>
      </c>
      <c r="AZ72" s="1" t="s">
        <v>460</v>
      </c>
      <c r="BA72" s="1">
        <v>12</v>
      </c>
      <c r="BB72" s="1">
        <v>15</v>
      </c>
      <c r="BC72" s="1">
        <v>3</v>
      </c>
      <c r="BD72" s="1">
        <v>0.125</v>
      </c>
      <c r="BE72" s="1">
        <v>1</v>
      </c>
      <c r="BF72" s="1">
        <v>0.125</v>
      </c>
      <c r="BG72" s="1">
        <v>3</v>
      </c>
      <c r="BH72" s="1" t="s">
        <v>602</v>
      </c>
      <c r="BI72" s="1" t="b">
        <v>1</v>
      </c>
      <c r="BJ72" s="1" t="b">
        <v>1</v>
      </c>
      <c r="BK72" s="1">
        <v>0.14286836805695202</v>
      </c>
      <c r="BL72" s="1">
        <v>0.125</v>
      </c>
      <c r="BM72" s="1" t="s">
        <v>1913</v>
      </c>
    </row>
    <row r="73" spans="1:65" hidden="1" x14ac:dyDescent="0.25">
      <c r="A73" s="1">
        <v>18399</v>
      </c>
      <c r="B73" s="1">
        <v>52972403</v>
      </c>
      <c r="C73" s="1" t="s">
        <v>65</v>
      </c>
      <c r="D73" s="1" t="s">
        <v>80</v>
      </c>
      <c r="E73" s="1">
        <v>52272753</v>
      </c>
      <c r="F73" s="1" t="s">
        <v>149</v>
      </c>
      <c r="G73" s="1">
        <v>1200001</v>
      </c>
      <c r="H73" s="1" t="s">
        <v>110</v>
      </c>
      <c r="I73" s="1" t="s">
        <v>259</v>
      </c>
      <c r="J73" s="1" t="s">
        <v>948</v>
      </c>
      <c r="K73" s="2">
        <v>45408.612754629627</v>
      </c>
      <c r="L73" s="1" t="s">
        <v>4950</v>
      </c>
      <c r="M73" s="1">
        <v>1</v>
      </c>
      <c r="N73" s="1" t="s">
        <v>70</v>
      </c>
      <c r="O73" s="1" t="s">
        <v>71</v>
      </c>
      <c r="P73" s="1" t="s">
        <v>1221</v>
      </c>
      <c r="Q73" s="1" t="s">
        <v>73</v>
      </c>
      <c r="R73" s="1" t="s">
        <v>73</v>
      </c>
      <c r="S73" s="1">
        <v>0</v>
      </c>
      <c r="T73" s="1">
        <v>0</v>
      </c>
      <c r="U73" s="1">
        <v>0</v>
      </c>
      <c r="V73" s="1">
        <v>2535250</v>
      </c>
      <c r="W73" s="1">
        <v>0</v>
      </c>
      <c r="X73" s="1" t="s">
        <v>73</v>
      </c>
      <c r="Y73" s="1" t="s">
        <v>74</v>
      </c>
      <c r="Z73" s="1" t="s">
        <v>4958</v>
      </c>
      <c r="AA73" s="1" t="s">
        <v>4959</v>
      </c>
      <c r="AB73" s="1" t="s">
        <v>75</v>
      </c>
      <c r="AC73" s="1"/>
      <c r="AD73" s="1"/>
      <c r="AE73" s="1" t="s">
        <v>65</v>
      </c>
      <c r="AF73" s="2">
        <v>45408.612765972219</v>
      </c>
      <c r="AG73" s="1" t="s">
        <v>76</v>
      </c>
      <c r="AH73" s="2">
        <v>45408.650777083334</v>
      </c>
      <c r="AI73" s="1" t="s">
        <v>149</v>
      </c>
      <c r="AJ73" s="2">
        <v>45409.303635266202</v>
      </c>
      <c r="AK73" s="1"/>
      <c r="AL73" s="2"/>
      <c r="AM73" s="1" t="s">
        <v>149</v>
      </c>
      <c r="AN73" s="2">
        <v>45409.305662152779</v>
      </c>
      <c r="AO73" s="1" t="s">
        <v>4960</v>
      </c>
      <c r="AP73" s="1"/>
      <c r="AQ73" s="1" t="s">
        <v>1014</v>
      </c>
      <c r="AR73" s="1">
        <v>1200001</v>
      </c>
      <c r="AS73" s="1">
        <v>0</v>
      </c>
      <c r="AT73" s="1" t="s">
        <v>85</v>
      </c>
      <c r="AU73" s="1">
        <v>1</v>
      </c>
      <c r="AV73" s="1">
        <v>0</v>
      </c>
      <c r="AW73" s="1">
        <v>1</v>
      </c>
      <c r="AX73" s="1">
        <v>3.8011111115338281E-2</v>
      </c>
      <c r="AY73" s="1">
        <v>0.70833333333333337</v>
      </c>
      <c r="AZ73" s="1" t="s">
        <v>4953</v>
      </c>
      <c r="BA73" s="1">
        <v>14</v>
      </c>
      <c r="BB73" s="1">
        <v>7</v>
      </c>
      <c r="BC73" s="1">
        <v>17</v>
      </c>
      <c r="BD73" s="1">
        <v>0.70833333333333337</v>
      </c>
      <c r="BE73" s="1">
        <v>1</v>
      </c>
      <c r="BF73" s="1">
        <v>0.70833333333333337</v>
      </c>
      <c r="BG73" s="1">
        <v>3</v>
      </c>
      <c r="BH73" s="1" t="s">
        <v>602</v>
      </c>
      <c r="BI73" s="1" t="b">
        <v>1</v>
      </c>
      <c r="BJ73" s="1" t="b">
        <v>1</v>
      </c>
      <c r="BK73" s="1">
        <v>0.69289618056063773</v>
      </c>
      <c r="BL73" s="1">
        <v>-0.29166666666666663</v>
      </c>
      <c r="BM73" s="1" t="s">
        <v>4852</v>
      </c>
    </row>
    <row r="74" spans="1:65" hidden="1" x14ac:dyDescent="0.25">
      <c r="A74" s="1">
        <v>18401</v>
      </c>
      <c r="B74" s="1">
        <v>52972403</v>
      </c>
      <c r="C74" s="1" t="s">
        <v>65</v>
      </c>
      <c r="D74" s="1" t="s">
        <v>80</v>
      </c>
      <c r="E74" s="1">
        <v>52272753</v>
      </c>
      <c r="F74" s="1" t="s">
        <v>149</v>
      </c>
      <c r="G74" s="1">
        <v>1224001</v>
      </c>
      <c r="H74" s="1" t="s">
        <v>110</v>
      </c>
      <c r="I74" s="1" t="s">
        <v>1010</v>
      </c>
      <c r="J74" s="1" t="s">
        <v>1011</v>
      </c>
      <c r="K74" s="2">
        <v>45408.832766203705</v>
      </c>
      <c r="L74" s="1" t="s">
        <v>693</v>
      </c>
      <c r="M74" s="1">
        <v>39</v>
      </c>
      <c r="N74" s="1" t="s">
        <v>1012</v>
      </c>
      <c r="O74" s="1" t="s">
        <v>915</v>
      </c>
      <c r="P74" s="1" t="s">
        <v>177</v>
      </c>
      <c r="Q74" s="1" t="s">
        <v>73</v>
      </c>
      <c r="R74" s="1" t="s">
        <v>73</v>
      </c>
      <c r="S74" s="1">
        <v>0</v>
      </c>
      <c r="T74" s="1">
        <v>0</v>
      </c>
      <c r="U74" s="1">
        <v>0</v>
      </c>
      <c r="V74" s="1">
        <v>1300000</v>
      </c>
      <c r="W74" s="1">
        <v>0</v>
      </c>
      <c r="X74" s="1" t="s">
        <v>73</v>
      </c>
      <c r="Y74" s="1" t="s">
        <v>74</v>
      </c>
      <c r="Z74" s="1" t="s">
        <v>4964</v>
      </c>
      <c r="AA74" s="1"/>
      <c r="AB74" s="1" t="s">
        <v>75</v>
      </c>
      <c r="AC74" s="1"/>
      <c r="AD74" s="1"/>
      <c r="AE74" s="1" t="s">
        <v>65</v>
      </c>
      <c r="AF74" s="2">
        <v>45408.832769641202</v>
      </c>
      <c r="AG74" s="1" t="s">
        <v>76</v>
      </c>
      <c r="AH74" s="2">
        <v>45411.473901354169</v>
      </c>
      <c r="AI74" s="1" t="s">
        <v>173</v>
      </c>
      <c r="AJ74" s="2">
        <v>45411.538413425929</v>
      </c>
      <c r="AK74" s="1"/>
      <c r="AL74" s="2"/>
      <c r="AM74" s="1" t="s">
        <v>149</v>
      </c>
      <c r="AN74" s="2">
        <v>45411.780909687499</v>
      </c>
      <c r="AO74" s="1" t="s">
        <v>4965</v>
      </c>
      <c r="AP74" s="1"/>
      <c r="AQ74" s="1" t="s">
        <v>1014</v>
      </c>
      <c r="AR74" s="1">
        <v>1224001</v>
      </c>
      <c r="AS74" s="1" t="s">
        <v>1014</v>
      </c>
      <c r="AT74" s="1" t="s">
        <v>85</v>
      </c>
      <c r="AU74" s="1">
        <v>39</v>
      </c>
      <c r="AV74" s="1">
        <v>0</v>
      </c>
      <c r="AW74" s="1">
        <v>39</v>
      </c>
      <c r="AX74" s="1">
        <v>2.6411317129677627</v>
      </c>
      <c r="AY74" s="1">
        <v>0.95833333333333337</v>
      </c>
      <c r="AZ74" s="1" t="s">
        <v>258</v>
      </c>
      <c r="BA74" s="1">
        <v>19</v>
      </c>
      <c r="BB74" s="1">
        <v>18</v>
      </c>
      <c r="BC74" s="1">
        <v>23</v>
      </c>
      <c r="BD74" s="1">
        <v>0.95833333333333337</v>
      </c>
      <c r="BE74" s="1">
        <v>2</v>
      </c>
      <c r="BF74" s="1">
        <v>0.95833333333333337</v>
      </c>
      <c r="BG74" s="1">
        <v>3</v>
      </c>
      <c r="BH74" s="1" t="s">
        <v>602</v>
      </c>
      <c r="BI74" s="1" t="b">
        <v>1</v>
      </c>
      <c r="BJ74" s="1" t="b">
        <v>1</v>
      </c>
      <c r="BK74" s="1">
        <v>2.9481400462973397</v>
      </c>
      <c r="BL74" s="1">
        <v>0.95833333333333348</v>
      </c>
      <c r="BM74" s="1" t="s">
        <v>1016</v>
      </c>
    </row>
    <row r="75" spans="1:65" hidden="1" x14ac:dyDescent="0.25">
      <c r="A75" s="1">
        <v>18408</v>
      </c>
      <c r="B75" s="1">
        <v>52972403</v>
      </c>
      <c r="C75" s="1" t="s">
        <v>65</v>
      </c>
      <c r="D75" s="1" t="s">
        <v>80</v>
      </c>
      <c r="E75" s="1">
        <v>52272753</v>
      </c>
      <c r="F75" s="1" t="s">
        <v>149</v>
      </c>
      <c r="G75" s="1">
        <v>1224001</v>
      </c>
      <c r="H75" s="1" t="s">
        <v>110</v>
      </c>
      <c r="I75" s="1" t="s">
        <v>1010</v>
      </c>
      <c r="J75" s="1" t="s">
        <v>1011</v>
      </c>
      <c r="K75" s="2">
        <v>45408.83384259259</v>
      </c>
      <c r="L75" s="1" t="s">
        <v>913</v>
      </c>
      <c r="M75" s="1">
        <v>1</v>
      </c>
      <c r="N75" s="1" t="s">
        <v>1012</v>
      </c>
      <c r="O75" s="1" t="s">
        <v>915</v>
      </c>
      <c r="P75" s="1" t="s">
        <v>177</v>
      </c>
      <c r="Q75" s="1" t="s">
        <v>73</v>
      </c>
      <c r="R75" s="1" t="s">
        <v>73</v>
      </c>
      <c r="S75" s="1">
        <v>0</v>
      </c>
      <c r="T75" s="1">
        <v>0</v>
      </c>
      <c r="U75" s="1">
        <v>0</v>
      </c>
      <c r="V75" s="1">
        <v>1300000</v>
      </c>
      <c r="W75" s="1">
        <v>0</v>
      </c>
      <c r="X75" s="1" t="s">
        <v>73</v>
      </c>
      <c r="Y75" s="1" t="s">
        <v>74</v>
      </c>
      <c r="Z75" s="1" t="s">
        <v>4979</v>
      </c>
      <c r="AA75" s="1" t="s">
        <v>1421</v>
      </c>
      <c r="AB75" s="1" t="s">
        <v>75</v>
      </c>
      <c r="AC75" s="1"/>
      <c r="AD75" s="1"/>
      <c r="AE75" s="1" t="s">
        <v>65</v>
      </c>
      <c r="AF75" s="2">
        <v>45408.833849189818</v>
      </c>
      <c r="AG75" s="1" t="s">
        <v>76</v>
      </c>
      <c r="AH75" s="2">
        <v>45411.483942858795</v>
      </c>
      <c r="AI75" s="1" t="s">
        <v>173</v>
      </c>
      <c r="AJ75" s="2">
        <v>45411.538229201389</v>
      </c>
      <c r="AK75" s="1"/>
      <c r="AL75" s="2"/>
      <c r="AM75" s="1" t="s">
        <v>149</v>
      </c>
      <c r="AN75" s="2">
        <v>45411.779889548612</v>
      </c>
      <c r="AO75" s="1" t="s">
        <v>4976</v>
      </c>
      <c r="AP75" s="1"/>
      <c r="AQ75" s="1" t="s">
        <v>1014</v>
      </c>
      <c r="AR75" s="1">
        <v>1224001</v>
      </c>
      <c r="AS75" s="1" t="s">
        <v>1014</v>
      </c>
      <c r="AT75" s="1" t="s">
        <v>85</v>
      </c>
      <c r="AU75" s="1">
        <v>1</v>
      </c>
      <c r="AV75" s="1">
        <v>0</v>
      </c>
      <c r="AW75" s="1">
        <v>1</v>
      </c>
      <c r="AX75" s="1">
        <v>2.6500936689772061</v>
      </c>
      <c r="AY75" s="1">
        <v>0.91666666666666663</v>
      </c>
      <c r="AZ75" s="1" t="s">
        <v>258</v>
      </c>
      <c r="BA75" s="1">
        <v>20</v>
      </c>
      <c r="BB75" s="1">
        <v>18</v>
      </c>
      <c r="BC75" s="1">
        <v>22</v>
      </c>
      <c r="BD75" s="1">
        <v>0.91666666666666663</v>
      </c>
      <c r="BE75" s="1">
        <v>2</v>
      </c>
      <c r="BF75" s="1">
        <v>0.91666666666666663</v>
      </c>
      <c r="BG75" s="1">
        <v>3</v>
      </c>
      <c r="BH75" s="1" t="s">
        <v>602</v>
      </c>
      <c r="BI75" s="1" t="b">
        <v>1</v>
      </c>
      <c r="BJ75" s="1" t="b">
        <v>1</v>
      </c>
      <c r="BK75" s="1">
        <v>2.9460403587945621</v>
      </c>
      <c r="BL75" s="1">
        <v>0.91666666666666652</v>
      </c>
      <c r="BM75" s="1" t="s">
        <v>4854</v>
      </c>
    </row>
    <row r="76" spans="1:65" hidden="1" x14ac:dyDescent="0.25">
      <c r="A76" s="1">
        <v>18412</v>
      </c>
      <c r="B76" s="1">
        <v>52972403</v>
      </c>
      <c r="C76" s="1" t="s">
        <v>65</v>
      </c>
      <c r="D76" s="1" t="s">
        <v>80</v>
      </c>
      <c r="E76" s="1">
        <v>52272753</v>
      </c>
      <c r="F76" s="1" t="s">
        <v>149</v>
      </c>
      <c r="G76" s="1">
        <v>1224001</v>
      </c>
      <c r="H76" s="1" t="s">
        <v>110</v>
      </c>
      <c r="I76" s="1" t="s">
        <v>1010</v>
      </c>
      <c r="J76" s="1" t="s">
        <v>1011</v>
      </c>
      <c r="K76" s="2">
        <v>45408.837175925924</v>
      </c>
      <c r="L76" s="1" t="s">
        <v>855</v>
      </c>
      <c r="M76" s="1">
        <v>1</v>
      </c>
      <c r="N76" s="1" t="s">
        <v>1012</v>
      </c>
      <c r="O76" s="1" t="s">
        <v>915</v>
      </c>
      <c r="P76" s="1" t="s">
        <v>177</v>
      </c>
      <c r="Q76" s="1" t="s">
        <v>73</v>
      </c>
      <c r="R76" s="1" t="s">
        <v>73</v>
      </c>
      <c r="S76" s="1">
        <v>0</v>
      </c>
      <c r="T76" s="1">
        <v>0</v>
      </c>
      <c r="U76" s="1">
        <v>0</v>
      </c>
      <c r="V76" s="1">
        <v>1300000</v>
      </c>
      <c r="W76" s="1">
        <v>440800</v>
      </c>
      <c r="X76" s="1" t="s">
        <v>73</v>
      </c>
      <c r="Y76" s="1" t="s">
        <v>74</v>
      </c>
      <c r="Z76" s="1" t="s">
        <v>4988</v>
      </c>
      <c r="AA76" s="1" t="s">
        <v>1416</v>
      </c>
      <c r="AB76" s="1" t="s">
        <v>75</v>
      </c>
      <c r="AC76" s="1"/>
      <c r="AD76" s="1"/>
      <c r="AE76" s="1" t="s">
        <v>65</v>
      </c>
      <c r="AF76" s="2">
        <v>45408.837186261575</v>
      </c>
      <c r="AG76" s="1" t="s">
        <v>76</v>
      </c>
      <c r="AH76" s="2">
        <v>45412.318765393517</v>
      </c>
      <c r="AI76" s="1" t="s">
        <v>173</v>
      </c>
      <c r="AJ76" s="2">
        <v>45412.342187881943</v>
      </c>
      <c r="AK76" s="1"/>
      <c r="AL76" s="2"/>
      <c r="AM76" s="1" t="s">
        <v>149</v>
      </c>
      <c r="AN76" s="2">
        <v>45412.392707175924</v>
      </c>
      <c r="AO76" s="1" t="s">
        <v>4989</v>
      </c>
      <c r="AP76" s="1"/>
      <c r="AQ76" s="1" t="s">
        <v>1014</v>
      </c>
      <c r="AR76" s="1">
        <v>1224001</v>
      </c>
      <c r="AS76" s="1" t="s">
        <v>1014</v>
      </c>
      <c r="AT76" s="1" t="s">
        <v>85</v>
      </c>
      <c r="AU76" s="1">
        <v>1</v>
      </c>
      <c r="AV76" s="1">
        <v>0</v>
      </c>
      <c r="AW76" s="1">
        <v>1</v>
      </c>
      <c r="AX76" s="1">
        <v>3.4815791319415439</v>
      </c>
      <c r="AY76" s="1">
        <v>1.5416666666666665</v>
      </c>
      <c r="AZ76" s="1" t="s">
        <v>258</v>
      </c>
      <c r="BA76" s="1">
        <v>20</v>
      </c>
      <c r="BB76" s="1">
        <v>9</v>
      </c>
      <c r="BC76" s="1">
        <v>13</v>
      </c>
      <c r="BD76" s="1">
        <v>0.54166666666666663</v>
      </c>
      <c r="BE76" s="1">
        <v>3</v>
      </c>
      <c r="BF76" s="1">
        <v>1.5416666666666665</v>
      </c>
      <c r="BG76" s="1">
        <v>3</v>
      </c>
      <c r="BH76" s="1" t="s">
        <v>602</v>
      </c>
      <c r="BI76" s="1" t="b">
        <v>1</v>
      </c>
      <c r="BJ76" s="1" t="b">
        <v>1</v>
      </c>
      <c r="BK76" s="1">
        <v>3.5555209143494722</v>
      </c>
      <c r="BL76" s="1">
        <v>1.5416666666666663</v>
      </c>
      <c r="BM76" s="1" t="s">
        <v>4571</v>
      </c>
    </row>
    <row r="77" spans="1:65" x14ac:dyDescent="0.25">
      <c r="A77" s="1">
        <v>18413</v>
      </c>
      <c r="B77" s="1">
        <v>52972403</v>
      </c>
      <c r="C77" s="1" t="s">
        <v>65</v>
      </c>
      <c r="D77" s="1" t="s">
        <v>503</v>
      </c>
      <c r="E77" s="1">
        <v>80761207</v>
      </c>
      <c r="F77" s="1" t="s">
        <v>173</v>
      </c>
      <c r="G77" s="1">
        <v>1224001</v>
      </c>
      <c r="H77" s="1" t="s">
        <v>110</v>
      </c>
      <c r="I77" s="1" t="s">
        <v>1010</v>
      </c>
      <c r="J77" s="1" t="s">
        <v>1011</v>
      </c>
      <c r="K77" s="2">
        <v>45408.839583333334</v>
      </c>
      <c r="L77" s="1" t="s">
        <v>914</v>
      </c>
      <c r="M77" s="1">
        <v>13</v>
      </c>
      <c r="N77" s="1" t="s">
        <v>1012</v>
      </c>
      <c r="O77" s="1" t="s">
        <v>915</v>
      </c>
      <c r="P77" s="1" t="s">
        <v>177</v>
      </c>
      <c r="Q77" s="1" t="s">
        <v>73</v>
      </c>
      <c r="R77" s="1" t="s">
        <v>73</v>
      </c>
      <c r="S77" s="1">
        <v>0</v>
      </c>
      <c r="T77" s="1">
        <v>0</v>
      </c>
      <c r="U77" s="1">
        <v>0</v>
      </c>
      <c r="V77" s="1">
        <v>1300000</v>
      </c>
      <c r="W77" s="1">
        <v>0</v>
      </c>
      <c r="X77" s="1" t="s">
        <v>73</v>
      </c>
      <c r="Y77" s="1" t="s">
        <v>74</v>
      </c>
      <c r="Z77" s="1" t="s">
        <v>4991</v>
      </c>
      <c r="AA77" s="1" t="s">
        <v>183</v>
      </c>
      <c r="AB77" s="1" t="s">
        <v>75</v>
      </c>
      <c r="AC77" s="1"/>
      <c r="AD77" s="1"/>
      <c r="AE77" s="1" t="s">
        <v>65</v>
      </c>
      <c r="AF77" s="2">
        <v>45408.839586805552</v>
      </c>
      <c r="AG77" s="1"/>
      <c r="AH77" s="2"/>
      <c r="AI77" s="1"/>
      <c r="AJ77" s="2"/>
      <c r="AK77" s="1"/>
      <c r="AL77" s="2"/>
      <c r="AM77" s="1"/>
      <c r="AN77" s="2"/>
      <c r="AO77" s="1" t="s">
        <v>4962</v>
      </c>
      <c r="AP77" s="1"/>
      <c r="AQ77" s="1" t="s">
        <v>1014</v>
      </c>
      <c r="AR77" s="1">
        <v>1224001</v>
      </c>
      <c r="AS77" s="1" t="s">
        <v>1014</v>
      </c>
      <c r="AT77" s="1" t="s">
        <v>85</v>
      </c>
      <c r="AU77" s="1">
        <v>13</v>
      </c>
      <c r="AV77" s="1">
        <v>0</v>
      </c>
      <c r="AW77" s="1">
        <v>13</v>
      </c>
      <c r="AX77" s="1">
        <v>0</v>
      </c>
      <c r="AY77" s="1">
        <v>0.16666666666666666</v>
      </c>
      <c r="AZ77" s="1" t="s">
        <v>258</v>
      </c>
      <c r="BA77" s="1">
        <v>20</v>
      </c>
      <c r="BB77" s="1">
        <v>0</v>
      </c>
      <c r="BC77" s="1">
        <v>4</v>
      </c>
      <c r="BD77" s="1">
        <v>0.16666666666666666</v>
      </c>
      <c r="BE77" s="1">
        <v>-32413</v>
      </c>
      <c r="BF77" s="1">
        <v>0.16666666666666666</v>
      </c>
      <c r="BG77" s="1">
        <v>3</v>
      </c>
      <c r="BH77" s="1" t="s">
        <v>602</v>
      </c>
      <c r="BI77" s="1" t="b">
        <v>1</v>
      </c>
      <c r="BJ77" s="1" t="b">
        <v>1</v>
      </c>
      <c r="BK77" s="1">
        <v>-45408.839586805552</v>
      </c>
      <c r="BL77" s="1">
        <v>-32414.833333333332</v>
      </c>
      <c r="BM77" s="1" t="s">
        <v>1075</v>
      </c>
    </row>
    <row r="78" spans="1:65" hidden="1" x14ac:dyDescent="0.25">
      <c r="A78" s="1">
        <v>18414</v>
      </c>
      <c r="B78" s="1">
        <v>52972403</v>
      </c>
      <c r="C78" s="1" t="s">
        <v>65</v>
      </c>
      <c r="D78" s="1" t="s">
        <v>80</v>
      </c>
      <c r="E78" s="1">
        <v>52272753</v>
      </c>
      <c r="F78" s="1" t="s">
        <v>149</v>
      </c>
      <c r="G78" s="1">
        <v>1224001</v>
      </c>
      <c r="H78" s="1" t="s">
        <v>110</v>
      </c>
      <c r="I78" s="1" t="s">
        <v>1010</v>
      </c>
      <c r="J78" s="1" t="s">
        <v>1011</v>
      </c>
      <c r="K78" s="2">
        <v>45408.840196759258</v>
      </c>
      <c r="L78" s="1" t="s">
        <v>895</v>
      </c>
      <c r="M78" s="1">
        <v>7</v>
      </c>
      <c r="N78" s="1" t="s">
        <v>1012</v>
      </c>
      <c r="O78" s="1" t="s">
        <v>915</v>
      </c>
      <c r="P78" s="1" t="s">
        <v>177</v>
      </c>
      <c r="Q78" s="1" t="s">
        <v>73</v>
      </c>
      <c r="R78" s="1" t="s">
        <v>73</v>
      </c>
      <c r="S78" s="1">
        <v>0</v>
      </c>
      <c r="T78" s="1">
        <v>0</v>
      </c>
      <c r="U78" s="1">
        <v>0</v>
      </c>
      <c r="V78" s="1">
        <v>200000</v>
      </c>
      <c r="W78" s="1">
        <v>0</v>
      </c>
      <c r="X78" s="1" t="s">
        <v>73</v>
      </c>
      <c r="Y78" s="1" t="s">
        <v>74</v>
      </c>
      <c r="Z78" s="1" t="s">
        <v>4993</v>
      </c>
      <c r="AA78" s="1" t="s">
        <v>183</v>
      </c>
      <c r="AB78" s="1" t="s">
        <v>75</v>
      </c>
      <c r="AC78" s="1"/>
      <c r="AD78" s="1"/>
      <c r="AE78" s="1" t="s">
        <v>65</v>
      </c>
      <c r="AF78" s="2">
        <v>45408.840199803242</v>
      </c>
      <c r="AG78" s="1" t="s">
        <v>76</v>
      </c>
      <c r="AH78" s="2">
        <v>45412.338469594906</v>
      </c>
      <c r="AI78" s="1" t="s">
        <v>173</v>
      </c>
      <c r="AJ78" s="2">
        <v>45412.342040393516</v>
      </c>
      <c r="AK78" s="1"/>
      <c r="AL78" s="2"/>
      <c r="AM78" s="1" t="s">
        <v>149</v>
      </c>
      <c r="AN78" s="2">
        <v>45412.358237650464</v>
      </c>
      <c r="AO78" s="1" t="s">
        <v>4967</v>
      </c>
      <c r="AP78" s="1"/>
      <c r="AQ78" s="1" t="s">
        <v>1014</v>
      </c>
      <c r="AR78" s="1">
        <v>1224001</v>
      </c>
      <c r="AS78" s="1" t="s">
        <v>1014</v>
      </c>
      <c r="AT78" s="1" t="s">
        <v>85</v>
      </c>
      <c r="AU78" s="1">
        <v>7</v>
      </c>
      <c r="AV78" s="1">
        <v>0</v>
      </c>
      <c r="AW78" s="1">
        <v>7</v>
      </c>
      <c r="AX78" s="1">
        <v>3.4982697916639154</v>
      </c>
      <c r="AY78" s="1">
        <v>1.5</v>
      </c>
      <c r="AZ78" s="1" t="s">
        <v>258</v>
      </c>
      <c r="BA78" s="1">
        <v>20</v>
      </c>
      <c r="BB78" s="1">
        <v>8</v>
      </c>
      <c r="BC78" s="1">
        <v>12</v>
      </c>
      <c r="BD78" s="1">
        <v>0.5</v>
      </c>
      <c r="BE78" s="1">
        <v>3</v>
      </c>
      <c r="BF78" s="1">
        <v>1.5</v>
      </c>
      <c r="BG78" s="1">
        <v>3</v>
      </c>
      <c r="BH78" s="1" t="s">
        <v>602</v>
      </c>
      <c r="BI78" s="1" t="b">
        <v>1</v>
      </c>
      <c r="BJ78" s="1" t="b">
        <v>1</v>
      </c>
      <c r="BK78" s="1">
        <v>3.5180378472214215</v>
      </c>
      <c r="BL78" s="1">
        <v>1.5</v>
      </c>
      <c r="BM78" s="1" t="s">
        <v>1015</v>
      </c>
    </row>
    <row r="79" spans="1:65" hidden="1" x14ac:dyDescent="0.25">
      <c r="A79" s="1">
        <v>18416</v>
      </c>
      <c r="B79" s="1">
        <v>52972403</v>
      </c>
      <c r="C79" s="1" t="s">
        <v>65</v>
      </c>
      <c r="D79" s="1" t="s">
        <v>80</v>
      </c>
      <c r="E79" s="1">
        <v>52272753</v>
      </c>
      <c r="F79" s="1" t="s">
        <v>149</v>
      </c>
      <c r="G79" s="1">
        <v>1224001</v>
      </c>
      <c r="H79" s="1" t="s">
        <v>110</v>
      </c>
      <c r="I79" s="1" t="s">
        <v>1010</v>
      </c>
      <c r="J79" s="1" t="s">
        <v>1011</v>
      </c>
      <c r="K79" s="2">
        <v>45408.842465277776</v>
      </c>
      <c r="L79" s="1" t="s">
        <v>899</v>
      </c>
      <c r="M79" s="1">
        <v>11</v>
      </c>
      <c r="N79" s="1" t="s">
        <v>1012</v>
      </c>
      <c r="O79" s="1" t="s">
        <v>915</v>
      </c>
      <c r="P79" s="1" t="s">
        <v>177</v>
      </c>
      <c r="Q79" s="1" t="s">
        <v>73</v>
      </c>
      <c r="R79" s="1" t="s">
        <v>73</v>
      </c>
      <c r="S79" s="1">
        <v>0</v>
      </c>
      <c r="T79" s="1">
        <v>0</v>
      </c>
      <c r="U79" s="1">
        <v>0</v>
      </c>
      <c r="V79" s="1">
        <v>200000</v>
      </c>
      <c r="W79" s="1">
        <v>0</v>
      </c>
      <c r="X79" s="1" t="s">
        <v>73</v>
      </c>
      <c r="Y79" s="1" t="s">
        <v>74</v>
      </c>
      <c r="Z79" s="1" t="s">
        <v>4996</v>
      </c>
      <c r="AA79" s="1" t="s">
        <v>1576</v>
      </c>
      <c r="AB79" s="1" t="s">
        <v>75</v>
      </c>
      <c r="AC79" s="1"/>
      <c r="AD79" s="1"/>
      <c r="AE79" s="1" t="s">
        <v>65</v>
      </c>
      <c r="AF79" s="2">
        <v>45408.842476423612</v>
      </c>
      <c r="AG79" s="1" t="s">
        <v>76</v>
      </c>
      <c r="AH79" s="2">
        <v>45412.335467858793</v>
      </c>
      <c r="AI79" s="1" t="s">
        <v>173</v>
      </c>
      <c r="AJ79" s="2">
        <v>45412.341894328703</v>
      </c>
      <c r="AK79" s="1"/>
      <c r="AL79" s="2"/>
      <c r="AM79" s="1" t="s">
        <v>149</v>
      </c>
      <c r="AN79" s="2">
        <v>45412.35474563657</v>
      </c>
      <c r="AO79" s="1" t="s">
        <v>4974</v>
      </c>
      <c r="AP79" s="1"/>
      <c r="AQ79" s="1" t="s">
        <v>1014</v>
      </c>
      <c r="AR79" s="1">
        <v>1224001</v>
      </c>
      <c r="AS79" s="1" t="s">
        <v>1014</v>
      </c>
      <c r="AT79" s="1" t="s">
        <v>85</v>
      </c>
      <c r="AU79" s="1">
        <v>11</v>
      </c>
      <c r="AV79" s="1">
        <v>8</v>
      </c>
      <c r="AW79" s="1">
        <v>3</v>
      </c>
      <c r="AX79" s="1">
        <v>3.4929914351814659</v>
      </c>
      <c r="AY79" s="1">
        <v>1.5</v>
      </c>
      <c r="AZ79" s="1" t="s">
        <v>258</v>
      </c>
      <c r="BA79" s="1">
        <v>20</v>
      </c>
      <c r="BB79" s="1">
        <v>8</v>
      </c>
      <c r="BC79" s="1">
        <v>12</v>
      </c>
      <c r="BD79" s="1">
        <v>0.5</v>
      </c>
      <c r="BE79" s="1">
        <v>3</v>
      </c>
      <c r="BF79" s="1">
        <v>1.5</v>
      </c>
      <c r="BG79" s="1">
        <v>3</v>
      </c>
      <c r="BH79" s="1" t="s">
        <v>602</v>
      </c>
      <c r="BI79" s="1" t="b">
        <v>1</v>
      </c>
      <c r="BJ79" s="1" t="b">
        <v>1</v>
      </c>
      <c r="BK79" s="1">
        <v>3.5122692129589268</v>
      </c>
      <c r="BL79" s="1">
        <v>1.5</v>
      </c>
      <c r="BM79" s="1" t="s">
        <v>4853</v>
      </c>
    </row>
    <row r="80" spans="1:65" hidden="1" x14ac:dyDescent="0.25">
      <c r="A80" s="1">
        <v>18417</v>
      </c>
      <c r="B80" s="1">
        <v>52972403</v>
      </c>
      <c r="C80" s="1" t="s">
        <v>65</v>
      </c>
      <c r="D80" s="1" t="s">
        <v>80</v>
      </c>
      <c r="E80" s="1">
        <v>52272753</v>
      </c>
      <c r="F80" s="1" t="s">
        <v>149</v>
      </c>
      <c r="G80" s="1">
        <v>1224001</v>
      </c>
      <c r="H80" s="1" t="s">
        <v>110</v>
      </c>
      <c r="I80" s="1" t="s">
        <v>1010</v>
      </c>
      <c r="J80" s="1" t="s">
        <v>1011</v>
      </c>
      <c r="K80" s="2">
        <v>45408.843333333331</v>
      </c>
      <c r="L80" s="1" t="s">
        <v>4981</v>
      </c>
      <c r="M80" s="1">
        <v>1</v>
      </c>
      <c r="N80" s="1" t="s">
        <v>1012</v>
      </c>
      <c r="O80" s="1" t="s">
        <v>915</v>
      </c>
      <c r="P80" s="1" t="s">
        <v>177</v>
      </c>
      <c r="Q80" s="1" t="s">
        <v>73</v>
      </c>
      <c r="R80" s="1" t="s">
        <v>73</v>
      </c>
      <c r="S80" s="1">
        <v>0</v>
      </c>
      <c r="T80" s="1">
        <v>0</v>
      </c>
      <c r="U80" s="1">
        <v>0</v>
      </c>
      <c r="V80" s="1">
        <v>1300000</v>
      </c>
      <c r="W80" s="1">
        <v>200300</v>
      </c>
      <c r="X80" s="1" t="s">
        <v>73</v>
      </c>
      <c r="Y80" s="1" t="s">
        <v>74</v>
      </c>
      <c r="Z80" s="1" t="s">
        <v>5077</v>
      </c>
      <c r="AA80" s="1" t="s">
        <v>183</v>
      </c>
      <c r="AB80" s="1" t="s">
        <v>75</v>
      </c>
      <c r="AC80" s="1"/>
      <c r="AD80" s="1"/>
      <c r="AE80" s="1" t="s">
        <v>65</v>
      </c>
      <c r="AF80" s="2">
        <v>45408.843343402776</v>
      </c>
      <c r="AG80" s="1" t="s">
        <v>76</v>
      </c>
      <c r="AH80" s="2">
        <v>45412.343782141201</v>
      </c>
      <c r="AI80" s="1" t="s">
        <v>173</v>
      </c>
      <c r="AJ80" s="2">
        <v>45412.496587650465</v>
      </c>
      <c r="AK80" s="1"/>
      <c r="AL80" s="2"/>
      <c r="AM80" s="1" t="s">
        <v>149</v>
      </c>
      <c r="AN80" s="2">
        <v>45414.492681863427</v>
      </c>
      <c r="AO80" s="1" t="s">
        <v>4982</v>
      </c>
      <c r="AP80" s="1"/>
      <c r="AQ80" s="1" t="s">
        <v>1014</v>
      </c>
      <c r="AR80" s="1">
        <v>1224001</v>
      </c>
      <c r="AS80" s="1" t="s">
        <v>1014</v>
      </c>
      <c r="AT80" s="1" t="s">
        <v>85</v>
      </c>
      <c r="AU80" s="1">
        <v>1</v>
      </c>
      <c r="AV80" s="1">
        <v>0</v>
      </c>
      <c r="AW80" s="1">
        <v>1</v>
      </c>
      <c r="AX80" s="1">
        <v>3.5004387384251459</v>
      </c>
      <c r="AY80" s="1">
        <v>2.625</v>
      </c>
      <c r="AZ80" s="1" t="s">
        <v>258</v>
      </c>
      <c r="BA80" s="1">
        <v>20</v>
      </c>
      <c r="BB80" s="1">
        <v>11</v>
      </c>
      <c r="BC80" s="1">
        <v>15</v>
      </c>
      <c r="BD80" s="1">
        <v>0.625</v>
      </c>
      <c r="BE80" s="1">
        <v>4</v>
      </c>
      <c r="BF80" s="1">
        <v>2.625</v>
      </c>
      <c r="BG80" s="1">
        <v>3</v>
      </c>
      <c r="BH80" s="1" t="s">
        <v>602</v>
      </c>
      <c r="BI80" s="1" t="b">
        <v>1</v>
      </c>
      <c r="BJ80" s="1" t="b">
        <v>1</v>
      </c>
      <c r="BK80" s="1">
        <v>5.6493384606510517</v>
      </c>
      <c r="BL80" s="1">
        <v>2.625</v>
      </c>
      <c r="BM80" s="1" t="s">
        <v>4855</v>
      </c>
    </row>
    <row r="81" spans="1:65" hidden="1" x14ac:dyDescent="0.25">
      <c r="A81" s="1">
        <v>18418</v>
      </c>
      <c r="B81" s="1">
        <v>52972403</v>
      </c>
      <c r="C81" s="1" t="s">
        <v>65</v>
      </c>
      <c r="D81" s="1" t="s">
        <v>80</v>
      </c>
      <c r="E81" s="1">
        <v>52272753</v>
      </c>
      <c r="F81" s="1" t="s">
        <v>149</v>
      </c>
      <c r="G81" s="1">
        <v>1224001</v>
      </c>
      <c r="H81" s="1" t="s">
        <v>110</v>
      </c>
      <c r="I81" s="1" t="s">
        <v>1010</v>
      </c>
      <c r="J81" s="1" t="s">
        <v>1011</v>
      </c>
      <c r="K81" s="2">
        <v>45408.844351851854</v>
      </c>
      <c r="L81" s="1" t="s">
        <v>454</v>
      </c>
      <c r="M81" s="1">
        <v>5</v>
      </c>
      <c r="N81" s="1" t="s">
        <v>1012</v>
      </c>
      <c r="O81" s="1" t="s">
        <v>915</v>
      </c>
      <c r="P81" s="1" t="s">
        <v>177</v>
      </c>
      <c r="Q81" s="1" t="s">
        <v>73</v>
      </c>
      <c r="R81" s="1" t="s">
        <v>73</v>
      </c>
      <c r="S81" s="1">
        <v>0</v>
      </c>
      <c r="T81" s="1">
        <v>0</v>
      </c>
      <c r="U81" s="1">
        <v>0</v>
      </c>
      <c r="V81" s="1">
        <v>1300000</v>
      </c>
      <c r="W81" s="1">
        <v>110700</v>
      </c>
      <c r="X81" s="1" t="s">
        <v>73</v>
      </c>
      <c r="Y81" s="1" t="s">
        <v>74</v>
      </c>
      <c r="Z81" s="1" t="s">
        <v>5078</v>
      </c>
      <c r="AA81" s="1" t="s">
        <v>1416</v>
      </c>
      <c r="AB81" s="1" t="s">
        <v>75</v>
      </c>
      <c r="AC81" s="1"/>
      <c r="AD81" s="1"/>
      <c r="AE81" s="1" t="s">
        <v>65</v>
      </c>
      <c r="AF81" s="2">
        <v>45408.844359872688</v>
      </c>
      <c r="AG81" s="1" t="s">
        <v>76</v>
      </c>
      <c r="AH81" s="2">
        <v>45412.347863738425</v>
      </c>
      <c r="AI81" s="1" t="s">
        <v>173</v>
      </c>
      <c r="AJ81" s="2">
        <v>45412.496451307874</v>
      </c>
      <c r="AK81" s="1"/>
      <c r="AL81" s="2"/>
      <c r="AM81" s="1" t="s">
        <v>149</v>
      </c>
      <c r="AN81" s="2">
        <v>45414.489638425926</v>
      </c>
      <c r="AO81" s="1" t="s">
        <v>4984</v>
      </c>
      <c r="AP81" s="1"/>
      <c r="AQ81" s="1" t="s">
        <v>1014</v>
      </c>
      <c r="AR81" s="1">
        <v>1224001</v>
      </c>
      <c r="AS81" s="1" t="s">
        <v>1014</v>
      </c>
      <c r="AT81" s="1" t="s">
        <v>85</v>
      </c>
      <c r="AU81" s="1">
        <v>5</v>
      </c>
      <c r="AV81" s="1">
        <v>0</v>
      </c>
      <c r="AW81" s="1">
        <v>5</v>
      </c>
      <c r="AX81" s="1">
        <v>3.5035038657370023</v>
      </c>
      <c r="AY81" s="1">
        <v>2.625</v>
      </c>
      <c r="AZ81" s="1" t="s">
        <v>258</v>
      </c>
      <c r="BA81" s="1">
        <v>20</v>
      </c>
      <c r="BB81" s="1">
        <v>11</v>
      </c>
      <c r="BC81" s="1">
        <v>15</v>
      </c>
      <c r="BD81" s="1">
        <v>0.625</v>
      </c>
      <c r="BE81" s="1">
        <v>4</v>
      </c>
      <c r="BF81" s="1">
        <v>2.625</v>
      </c>
      <c r="BG81" s="1">
        <v>3</v>
      </c>
      <c r="BH81" s="1" t="s">
        <v>602</v>
      </c>
      <c r="BI81" s="1" t="b">
        <v>1</v>
      </c>
      <c r="BJ81" s="1" t="b">
        <v>1</v>
      </c>
      <c r="BK81" s="1">
        <v>5.6452785532383132</v>
      </c>
      <c r="BL81" s="1">
        <v>2.625</v>
      </c>
      <c r="BM81" s="1" t="s">
        <v>4856</v>
      </c>
    </row>
    <row r="82" spans="1:65" hidden="1" x14ac:dyDescent="0.25">
      <c r="A82" s="1">
        <v>18419</v>
      </c>
      <c r="B82" s="1">
        <v>52972403</v>
      </c>
      <c r="C82" s="1" t="s">
        <v>65</v>
      </c>
      <c r="D82" s="1" t="s">
        <v>80</v>
      </c>
      <c r="E82" s="1">
        <v>52272753</v>
      </c>
      <c r="F82" s="1" t="s">
        <v>149</v>
      </c>
      <c r="G82" s="1">
        <v>1224001</v>
      </c>
      <c r="H82" s="1" t="s">
        <v>110</v>
      </c>
      <c r="I82" s="1" t="s">
        <v>1010</v>
      </c>
      <c r="J82" s="1" t="s">
        <v>1011</v>
      </c>
      <c r="K82" s="2">
        <v>45408.84516203704</v>
      </c>
      <c r="L82" s="1" t="s">
        <v>900</v>
      </c>
      <c r="M82" s="1">
        <v>2</v>
      </c>
      <c r="N82" s="1" t="s">
        <v>1012</v>
      </c>
      <c r="O82" s="1" t="s">
        <v>915</v>
      </c>
      <c r="P82" s="1" t="s">
        <v>177</v>
      </c>
      <c r="Q82" s="1" t="s">
        <v>73</v>
      </c>
      <c r="R82" s="1" t="s">
        <v>73</v>
      </c>
      <c r="S82" s="1">
        <v>0</v>
      </c>
      <c r="T82" s="1">
        <v>0</v>
      </c>
      <c r="U82" s="1">
        <v>0</v>
      </c>
      <c r="V82" s="1">
        <v>1300000</v>
      </c>
      <c r="W82" s="1">
        <v>426000</v>
      </c>
      <c r="X82" s="1" t="s">
        <v>73</v>
      </c>
      <c r="Y82" s="1" t="s">
        <v>74</v>
      </c>
      <c r="Z82" s="1" t="s">
        <v>5079</v>
      </c>
      <c r="AA82" s="1" t="s">
        <v>1416</v>
      </c>
      <c r="AB82" s="1" t="s">
        <v>75</v>
      </c>
      <c r="AC82" s="1"/>
      <c r="AD82" s="1"/>
      <c r="AE82" s="1" t="s">
        <v>65</v>
      </c>
      <c r="AF82" s="2">
        <v>45408.845173379632</v>
      </c>
      <c r="AG82" s="1" t="s">
        <v>76</v>
      </c>
      <c r="AH82" s="2">
        <v>45412.349191932874</v>
      </c>
      <c r="AI82" s="1" t="s">
        <v>173</v>
      </c>
      <c r="AJ82" s="2">
        <v>45412.496302627318</v>
      </c>
      <c r="AK82" s="1"/>
      <c r="AL82" s="2"/>
      <c r="AM82" s="1" t="s">
        <v>149</v>
      </c>
      <c r="AN82" s="2">
        <v>45414.484521956016</v>
      </c>
      <c r="AO82" s="1" t="s">
        <v>4986</v>
      </c>
      <c r="AP82" s="1"/>
      <c r="AQ82" s="1" t="s">
        <v>1014</v>
      </c>
      <c r="AR82" s="1">
        <v>1224001</v>
      </c>
      <c r="AS82" s="1" t="s">
        <v>1014</v>
      </c>
      <c r="AT82" s="1" t="s">
        <v>85</v>
      </c>
      <c r="AU82" s="1">
        <v>2</v>
      </c>
      <c r="AV82" s="1">
        <v>0</v>
      </c>
      <c r="AW82" s="1">
        <v>2</v>
      </c>
      <c r="AX82" s="1">
        <v>3.5040185532416217</v>
      </c>
      <c r="AY82" s="1">
        <v>2.625</v>
      </c>
      <c r="AZ82" s="1" t="s">
        <v>258</v>
      </c>
      <c r="BA82" s="1">
        <v>20</v>
      </c>
      <c r="BB82" s="1">
        <v>11</v>
      </c>
      <c r="BC82" s="1">
        <v>15</v>
      </c>
      <c r="BD82" s="1">
        <v>0.625</v>
      </c>
      <c r="BE82" s="1">
        <v>4</v>
      </c>
      <c r="BF82" s="1">
        <v>2.625</v>
      </c>
      <c r="BG82" s="1">
        <v>3</v>
      </c>
      <c r="BH82" s="1" t="s">
        <v>602</v>
      </c>
      <c r="BI82" s="1" t="b">
        <v>1</v>
      </c>
      <c r="BJ82" s="1" t="b">
        <v>1</v>
      </c>
      <c r="BK82" s="1">
        <v>5.6393485763837816</v>
      </c>
      <c r="BL82" s="1">
        <v>2.625</v>
      </c>
      <c r="BM82" s="1" t="s">
        <v>1020</v>
      </c>
    </row>
    <row r="83" spans="1:65" hidden="1" x14ac:dyDescent="0.25">
      <c r="A83" s="1">
        <v>18420</v>
      </c>
      <c r="B83" s="1">
        <v>52972403</v>
      </c>
      <c r="C83" s="1" t="s">
        <v>65</v>
      </c>
      <c r="D83" s="1" t="s">
        <v>80</v>
      </c>
      <c r="E83" s="1">
        <v>52272753</v>
      </c>
      <c r="F83" s="1" t="s">
        <v>149</v>
      </c>
      <c r="G83" s="1">
        <v>1224001</v>
      </c>
      <c r="H83" s="1" t="s">
        <v>110</v>
      </c>
      <c r="I83" s="1" t="s">
        <v>1010</v>
      </c>
      <c r="J83" s="1" t="s">
        <v>1011</v>
      </c>
      <c r="K83" s="2">
        <v>45408.846597222226</v>
      </c>
      <c r="L83" s="1" t="s">
        <v>1077</v>
      </c>
      <c r="M83" s="1">
        <v>4</v>
      </c>
      <c r="N83" s="1" t="s">
        <v>1012</v>
      </c>
      <c r="O83" s="1" t="s">
        <v>915</v>
      </c>
      <c r="P83" s="1" t="s">
        <v>177</v>
      </c>
      <c r="Q83" s="1" t="s">
        <v>73</v>
      </c>
      <c r="R83" s="1" t="s">
        <v>73</v>
      </c>
      <c r="S83" s="1">
        <v>15083</v>
      </c>
      <c r="T83" s="1">
        <v>0</v>
      </c>
      <c r="U83" s="1">
        <v>0</v>
      </c>
      <c r="V83" s="1">
        <v>1413800</v>
      </c>
      <c r="W83" s="1">
        <v>578400</v>
      </c>
      <c r="X83" s="1" t="s">
        <v>73</v>
      </c>
      <c r="Y83" s="1" t="s">
        <v>74</v>
      </c>
      <c r="Z83" s="1" t="s">
        <v>5080</v>
      </c>
      <c r="AA83" s="1" t="s">
        <v>1576</v>
      </c>
      <c r="AB83" s="1" t="s">
        <v>75</v>
      </c>
      <c r="AC83" s="1"/>
      <c r="AD83" s="1"/>
      <c r="AE83" s="1" t="s">
        <v>65</v>
      </c>
      <c r="AF83" s="2">
        <v>45408.846608136577</v>
      </c>
      <c r="AG83" s="1" t="s">
        <v>76</v>
      </c>
      <c r="AH83" s="2">
        <v>45412.350641817131</v>
      </c>
      <c r="AI83" s="1" t="s">
        <v>173</v>
      </c>
      <c r="AJ83" s="2">
        <v>45412.496127743056</v>
      </c>
      <c r="AK83" s="1"/>
      <c r="AL83" s="2"/>
      <c r="AM83" s="1" t="s">
        <v>149</v>
      </c>
      <c r="AN83" s="2">
        <v>45414.479864039349</v>
      </c>
      <c r="AO83" s="1" t="s">
        <v>5001</v>
      </c>
      <c r="AP83" s="1"/>
      <c r="AQ83" s="1" t="s">
        <v>1014</v>
      </c>
      <c r="AR83" s="1">
        <v>1224001</v>
      </c>
      <c r="AS83" s="1" t="s">
        <v>1014</v>
      </c>
      <c r="AT83" s="1" t="s">
        <v>85</v>
      </c>
      <c r="AU83" s="1">
        <v>4</v>
      </c>
      <c r="AV83" s="1">
        <v>0</v>
      </c>
      <c r="AW83" s="1">
        <v>4</v>
      </c>
      <c r="AX83" s="1">
        <v>3.5040336805541301</v>
      </c>
      <c r="AY83" s="1">
        <v>2.625</v>
      </c>
      <c r="AZ83" s="1" t="s">
        <v>258</v>
      </c>
      <c r="BA83" s="1">
        <v>20</v>
      </c>
      <c r="BB83" s="1">
        <v>11</v>
      </c>
      <c r="BC83" s="1">
        <v>15</v>
      </c>
      <c r="BD83" s="1">
        <v>0.625</v>
      </c>
      <c r="BE83" s="1">
        <v>4</v>
      </c>
      <c r="BF83" s="1">
        <v>2.625</v>
      </c>
      <c r="BG83" s="1">
        <v>3</v>
      </c>
      <c r="BH83" s="1" t="s">
        <v>602</v>
      </c>
      <c r="BI83" s="1" t="b">
        <v>1</v>
      </c>
      <c r="BJ83" s="1" t="b">
        <v>1</v>
      </c>
      <c r="BK83" s="1">
        <v>5.6332559027723619</v>
      </c>
      <c r="BL83" s="1">
        <v>2.625</v>
      </c>
      <c r="BM83" s="1" t="s">
        <v>1079</v>
      </c>
    </row>
    <row r="84" spans="1:65" hidden="1" x14ac:dyDescent="0.25">
      <c r="A84" s="1">
        <v>18421</v>
      </c>
      <c r="B84" s="1">
        <v>52972403</v>
      </c>
      <c r="C84" s="1" t="s">
        <v>65</v>
      </c>
      <c r="D84" s="1" t="s">
        <v>80</v>
      </c>
      <c r="E84" s="1">
        <v>52272753</v>
      </c>
      <c r="F84" s="1" t="s">
        <v>149</v>
      </c>
      <c r="G84" s="1">
        <v>1224001</v>
      </c>
      <c r="H84" s="1" t="s">
        <v>110</v>
      </c>
      <c r="I84" s="1" t="s">
        <v>1010</v>
      </c>
      <c r="J84" s="1" t="s">
        <v>1011</v>
      </c>
      <c r="K84" s="2">
        <v>45408.847500000003</v>
      </c>
      <c r="L84" s="1" t="s">
        <v>5003</v>
      </c>
      <c r="M84" s="1">
        <v>1</v>
      </c>
      <c r="N84" s="1" t="s">
        <v>1012</v>
      </c>
      <c r="O84" s="1" t="s">
        <v>915</v>
      </c>
      <c r="P84" s="1" t="s">
        <v>177</v>
      </c>
      <c r="Q84" s="1" t="s">
        <v>73</v>
      </c>
      <c r="R84" s="1" t="s">
        <v>73</v>
      </c>
      <c r="S84" s="1">
        <v>0</v>
      </c>
      <c r="T84" s="1">
        <v>0</v>
      </c>
      <c r="U84" s="1">
        <v>0</v>
      </c>
      <c r="V84" s="1">
        <v>1300000</v>
      </c>
      <c r="W84" s="1">
        <v>0</v>
      </c>
      <c r="X84" s="1" t="s">
        <v>73</v>
      </c>
      <c r="Y84" s="1" t="s">
        <v>74</v>
      </c>
      <c r="Z84" s="1" t="s">
        <v>5081</v>
      </c>
      <c r="AA84" s="1" t="s">
        <v>1416</v>
      </c>
      <c r="AB84" s="1" t="s">
        <v>75</v>
      </c>
      <c r="AC84" s="1"/>
      <c r="AD84" s="1"/>
      <c r="AE84" s="1" t="s">
        <v>65</v>
      </c>
      <c r="AF84" s="2">
        <v>45408.847509872685</v>
      </c>
      <c r="AG84" s="1" t="s">
        <v>76</v>
      </c>
      <c r="AH84" s="2">
        <v>45412.351905474534</v>
      </c>
      <c r="AI84" s="1" t="s">
        <v>173</v>
      </c>
      <c r="AJ84" s="2">
        <v>45412.4959815162</v>
      </c>
      <c r="AK84" s="1"/>
      <c r="AL84" s="2"/>
      <c r="AM84" s="1" t="s">
        <v>149</v>
      </c>
      <c r="AN84" s="2">
        <v>45414.427314270833</v>
      </c>
      <c r="AO84" s="1" t="s">
        <v>5004</v>
      </c>
      <c r="AP84" s="1"/>
      <c r="AQ84" s="1" t="s">
        <v>1014</v>
      </c>
      <c r="AR84" s="1">
        <v>1224001</v>
      </c>
      <c r="AS84" s="1" t="s">
        <v>1014</v>
      </c>
      <c r="AT84" s="1" t="s">
        <v>85</v>
      </c>
      <c r="AU84" s="1">
        <v>1</v>
      </c>
      <c r="AV84" s="1">
        <v>0</v>
      </c>
      <c r="AW84" s="1">
        <v>1</v>
      </c>
      <c r="AX84" s="1">
        <v>3.5043956018489553</v>
      </c>
      <c r="AY84" s="1">
        <v>2.5833333333333335</v>
      </c>
      <c r="AZ84" s="1" t="s">
        <v>258</v>
      </c>
      <c r="BA84" s="1">
        <v>20</v>
      </c>
      <c r="BB84" s="1">
        <v>10</v>
      </c>
      <c r="BC84" s="1">
        <v>14</v>
      </c>
      <c r="BD84" s="1">
        <v>0.58333333333333337</v>
      </c>
      <c r="BE84" s="1">
        <v>4</v>
      </c>
      <c r="BF84" s="1">
        <v>2.5833333333333335</v>
      </c>
      <c r="BG84" s="1">
        <v>3</v>
      </c>
      <c r="BH84" s="1" t="s">
        <v>602</v>
      </c>
      <c r="BI84" s="1" t="b">
        <v>1</v>
      </c>
      <c r="BJ84" s="1" t="b">
        <v>1</v>
      </c>
      <c r="BK84" s="1">
        <v>5.5798043981485534</v>
      </c>
      <c r="BL84" s="1">
        <v>2.5833333333333335</v>
      </c>
      <c r="BM84" s="1" t="s">
        <v>4857</v>
      </c>
    </row>
    <row r="85" spans="1:65" hidden="1" x14ac:dyDescent="0.25">
      <c r="A85" s="1">
        <v>18423</v>
      </c>
      <c r="B85" s="1">
        <v>52972403</v>
      </c>
      <c r="C85" s="1" t="s">
        <v>65</v>
      </c>
      <c r="D85" s="1" t="s">
        <v>80</v>
      </c>
      <c r="E85" s="1">
        <v>52272753</v>
      </c>
      <c r="F85" s="1" t="s">
        <v>149</v>
      </c>
      <c r="G85" s="1">
        <v>1224001</v>
      </c>
      <c r="H85" s="1" t="s">
        <v>110</v>
      </c>
      <c r="I85" s="1" t="s">
        <v>1010</v>
      </c>
      <c r="J85" s="1" t="s">
        <v>1011</v>
      </c>
      <c r="K85" s="2">
        <v>45409.533182870371</v>
      </c>
      <c r="L85" s="1" t="s">
        <v>902</v>
      </c>
      <c r="M85" s="1">
        <v>4</v>
      </c>
      <c r="N85" s="1" t="s">
        <v>1012</v>
      </c>
      <c r="O85" s="1" t="s">
        <v>915</v>
      </c>
      <c r="P85" s="1" t="s">
        <v>177</v>
      </c>
      <c r="Q85" s="1" t="s">
        <v>73</v>
      </c>
      <c r="R85" s="1" t="s">
        <v>73</v>
      </c>
      <c r="S85" s="1">
        <v>0</v>
      </c>
      <c r="T85" s="1">
        <v>0</v>
      </c>
      <c r="U85" s="1">
        <v>0</v>
      </c>
      <c r="V85" s="1">
        <v>200000</v>
      </c>
      <c r="W85" s="1">
        <v>0</v>
      </c>
      <c r="X85" s="1" t="s">
        <v>73</v>
      </c>
      <c r="Y85" s="1" t="s">
        <v>74</v>
      </c>
      <c r="Z85" s="1" t="s">
        <v>5082</v>
      </c>
      <c r="AA85" s="1" t="s">
        <v>183</v>
      </c>
      <c r="AB85" s="1" t="s">
        <v>75</v>
      </c>
      <c r="AC85" s="1"/>
      <c r="AD85" s="1"/>
      <c r="AE85" s="1" t="s">
        <v>65</v>
      </c>
      <c r="AF85" s="2">
        <v>45409.53318726852</v>
      </c>
      <c r="AG85" s="1" t="s">
        <v>76</v>
      </c>
      <c r="AH85" s="2">
        <v>45412.356789699072</v>
      </c>
      <c r="AI85" s="1" t="s">
        <v>173</v>
      </c>
      <c r="AJ85" s="2">
        <v>45412.495829398147</v>
      </c>
      <c r="AK85" s="1"/>
      <c r="AL85" s="2"/>
      <c r="AM85" s="1" t="s">
        <v>149</v>
      </c>
      <c r="AN85" s="2">
        <v>45414.33160917824</v>
      </c>
      <c r="AO85" s="1" t="s">
        <v>4972</v>
      </c>
      <c r="AP85" s="1"/>
      <c r="AQ85" s="1" t="s">
        <v>1014</v>
      </c>
      <c r="AR85" s="1">
        <v>1151001</v>
      </c>
      <c r="AS85" s="1" t="s">
        <v>1014</v>
      </c>
      <c r="AT85" s="1" t="s">
        <v>85</v>
      </c>
      <c r="AU85" s="1">
        <v>4</v>
      </c>
      <c r="AV85" s="1">
        <v>0</v>
      </c>
      <c r="AW85" s="1">
        <v>4</v>
      </c>
      <c r="AX85" s="1">
        <v>2.8236024305515457</v>
      </c>
      <c r="AY85" s="1">
        <v>1.7916666666666665</v>
      </c>
      <c r="AZ85" s="1" t="s">
        <v>258</v>
      </c>
      <c r="BA85" s="1">
        <v>12</v>
      </c>
      <c r="BB85" s="1">
        <v>7</v>
      </c>
      <c r="BC85" s="1">
        <v>19</v>
      </c>
      <c r="BD85" s="1">
        <v>0.79166666666666663</v>
      </c>
      <c r="BE85" s="1">
        <v>3</v>
      </c>
      <c r="BF85" s="1">
        <v>1.7916666666666665</v>
      </c>
      <c r="BG85" s="1">
        <v>2</v>
      </c>
      <c r="BH85" s="1" t="s">
        <v>602</v>
      </c>
      <c r="BI85" s="1" t="b">
        <v>1</v>
      </c>
      <c r="BJ85" s="1" t="b">
        <v>0</v>
      </c>
      <c r="BK85" s="1">
        <v>4.7984219097197638</v>
      </c>
      <c r="BL85" s="1">
        <v>1.7916666666666663</v>
      </c>
      <c r="BM85" s="1" t="s">
        <v>1018</v>
      </c>
    </row>
    <row r="86" spans="1:65" hidden="1" x14ac:dyDescent="0.25">
      <c r="A86" s="1">
        <v>18426</v>
      </c>
      <c r="B86" s="1">
        <v>52972403</v>
      </c>
      <c r="C86" s="1" t="s">
        <v>65</v>
      </c>
      <c r="D86" s="1" t="s">
        <v>80</v>
      </c>
      <c r="E86" s="1">
        <v>80761207</v>
      </c>
      <c r="F86" s="1" t="s">
        <v>173</v>
      </c>
      <c r="G86" s="1">
        <v>1200001</v>
      </c>
      <c r="H86" s="1" t="s">
        <v>110</v>
      </c>
      <c r="I86" s="1" t="s">
        <v>259</v>
      </c>
      <c r="J86" s="1" t="s">
        <v>948</v>
      </c>
      <c r="K86" s="2">
        <v>45411.708692129629</v>
      </c>
      <c r="L86" s="1" t="s">
        <v>261</v>
      </c>
      <c r="M86" s="1">
        <v>1</v>
      </c>
      <c r="N86" s="1" t="s">
        <v>70</v>
      </c>
      <c r="O86" s="1" t="s">
        <v>71</v>
      </c>
      <c r="P86" s="1" t="s">
        <v>177</v>
      </c>
      <c r="Q86" s="1" t="s">
        <v>73</v>
      </c>
      <c r="R86" s="1" t="s">
        <v>73</v>
      </c>
      <c r="S86" s="1">
        <v>0</v>
      </c>
      <c r="T86" s="1">
        <v>0</v>
      </c>
      <c r="U86" s="1">
        <v>0</v>
      </c>
      <c r="V86" s="1">
        <v>1300000</v>
      </c>
      <c r="W86" s="1">
        <v>0</v>
      </c>
      <c r="X86" s="1" t="s">
        <v>73</v>
      </c>
      <c r="Y86" s="1" t="s">
        <v>89</v>
      </c>
      <c r="Z86" s="1" t="s">
        <v>5015</v>
      </c>
      <c r="AA86" s="1"/>
      <c r="AB86" s="1" t="s">
        <v>5016</v>
      </c>
      <c r="AC86" s="1"/>
      <c r="AD86" s="1"/>
      <c r="AE86" s="1" t="s">
        <v>65</v>
      </c>
      <c r="AF86" s="2">
        <v>45411.708697071757</v>
      </c>
      <c r="AG86" s="1" t="s">
        <v>76</v>
      </c>
      <c r="AH86" s="2">
        <v>45412.361332604167</v>
      </c>
      <c r="AI86" s="1"/>
      <c r="AJ86" s="2"/>
      <c r="AK86" s="1"/>
      <c r="AL86" s="2"/>
      <c r="AM86" s="1" t="s">
        <v>173</v>
      </c>
      <c r="AN86" s="2">
        <v>45412.495667013885</v>
      </c>
      <c r="AO86" s="1" t="s">
        <v>5017</v>
      </c>
      <c r="AP86" s="1"/>
      <c r="AQ86" s="1" t="s">
        <v>736</v>
      </c>
      <c r="AR86" s="1">
        <v>1200001</v>
      </c>
      <c r="AS86" s="1" t="s">
        <v>5018</v>
      </c>
      <c r="AT86" s="1" t="s">
        <v>85</v>
      </c>
      <c r="AU86" s="1">
        <v>1</v>
      </c>
      <c r="AV86" s="1">
        <v>1</v>
      </c>
      <c r="AW86" s="1">
        <v>0</v>
      </c>
      <c r="AX86" s="1">
        <v>0.65263553240947658</v>
      </c>
      <c r="AY86" s="1">
        <v>0.75</v>
      </c>
      <c r="AZ86" s="1" t="s">
        <v>194</v>
      </c>
      <c r="BA86" s="1">
        <v>17</v>
      </c>
      <c r="BB86" s="1">
        <v>11</v>
      </c>
      <c r="BC86" s="1">
        <v>18</v>
      </c>
      <c r="BD86" s="1">
        <v>0.75</v>
      </c>
      <c r="BE86" s="1">
        <v>2</v>
      </c>
      <c r="BF86" s="1">
        <v>0.75</v>
      </c>
      <c r="BG86" s="1">
        <v>2</v>
      </c>
      <c r="BH86" s="1" t="s">
        <v>602</v>
      </c>
      <c r="BI86" s="1" t="b">
        <v>1</v>
      </c>
      <c r="BJ86" s="1" t="b">
        <v>1</v>
      </c>
      <c r="BK86" s="1">
        <v>0.78696994212805294</v>
      </c>
      <c r="BL86" s="1">
        <v>0.75</v>
      </c>
      <c r="BM86" s="1" t="s">
        <v>264</v>
      </c>
    </row>
    <row r="87" spans="1:65" hidden="1" x14ac:dyDescent="0.25">
      <c r="A87" s="1">
        <v>18427</v>
      </c>
      <c r="B87" s="1">
        <v>52972403</v>
      </c>
      <c r="C87" s="1" t="s">
        <v>65</v>
      </c>
      <c r="D87" s="1" t="s">
        <v>80</v>
      </c>
      <c r="E87" s="1">
        <v>80761207</v>
      </c>
      <c r="F87" s="1" t="s">
        <v>173</v>
      </c>
      <c r="G87" s="1">
        <v>1200001</v>
      </c>
      <c r="H87" s="1" t="s">
        <v>110</v>
      </c>
      <c r="I87" s="1" t="s">
        <v>259</v>
      </c>
      <c r="J87" s="1" t="s">
        <v>948</v>
      </c>
      <c r="K87" s="2">
        <v>45411.708738425928</v>
      </c>
      <c r="L87" s="1" t="s">
        <v>176</v>
      </c>
      <c r="M87" s="1">
        <v>1</v>
      </c>
      <c r="N87" s="1" t="s">
        <v>70</v>
      </c>
      <c r="O87" s="1" t="s">
        <v>71</v>
      </c>
      <c r="P87" s="1" t="s">
        <v>177</v>
      </c>
      <c r="Q87" s="1" t="s">
        <v>73</v>
      </c>
      <c r="R87" s="1" t="s">
        <v>73</v>
      </c>
      <c r="S87" s="1">
        <v>0</v>
      </c>
      <c r="T87" s="1">
        <v>0</v>
      </c>
      <c r="U87" s="1">
        <v>0</v>
      </c>
      <c r="V87" s="1">
        <v>1300000</v>
      </c>
      <c r="W87" s="1">
        <v>0</v>
      </c>
      <c r="X87" s="1" t="s">
        <v>73</v>
      </c>
      <c r="Y87" s="1" t="s">
        <v>89</v>
      </c>
      <c r="Z87" s="1" t="s">
        <v>5020</v>
      </c>
      <c r="AA87" s="1"/>
      <c r="AB87" s="1" t="s">
        <v>5021</v>
      </c>
      <c r="AC87" s="1"/>
      <c r="AD87" s="1"/>
      <c r="AE87" s="1" t="s">
        <v>65</v>
      </c>
      <c r="AF87" s="2">
        <v>45411.708745520831</v>
      </c>
      <c r="AG87" s="1" t="s">
        <v>76</v>
      </c>
      <c r="AH87" s="2">
        <v>45412.362477581017</v>
      </c>
      <c r="AI87" s="1"/>
      <c r="AJ87" s="2"/>
      <c r="AK87" s="1"/>
      <c r="AL87" s="2"/>
      <c r="AM87" s="1" t="s">
        <v>173</v>
      </c>
      <c r="AN87" s="2">
        <v>45412.495473993054</v>
      </c>
      <c r="AO87" s="1" t="s">
        <v>5022</v>
      </c>
      <c r="AP87" s="1"/>
      <c r="AQ87" s="1" t="s">
        <v>736</v>
      </c>
      <c r="AR87" s="1">
        <v>1200001</v>
      </c>
      <c r="AS87" s="1" t="s">
        <v>5023</v>
      </c>
      <c r="AT87" s="1" t="s">
        <v>85</v>
      </c>
      <c r="AU87" s="1">
        <v>1</v>
      </c>
      <c r="AV87" s="1">
        <v>0</v>
      </c>
      <c r="AW87" s="1">
        <v>1</v>
      </c>
      <c r="AX87" s="1">
        <v>0.65373206018557539</v>
      </c>
      <c r="AY87" s="1">
        <v>0.75</v>
      </c>
      <c r="AZ87" s="1" t="s">
        <v>194</v>
      </c>
      <c r="BA87" s="1">
        <v>17</v>
      </c>
      <c r="BB87" s="1">
        <v>11</v>
      </c>
      <c r="BC87" s="1">
        <v>18</v>
      </c>
      <c r="BD87" s="1">
        <v>0.75</v>
      </c>
      <c r="BE87" s="1">
        <v>2</v>
      </c>
      <c r="BF87" s="1">
        <v>0.75</v>
      </c>
      <c r="BG87" s="1">
        <v>2</v>
      </c>
      <c r="BH87" s="1" t="s">
        <v>602</v>
      </c>
      <c r="BI87" s="1" t="b">
        <v>1</v>
      </c>
      <c r="BJ87" s="1" t="b">
        <v>1</v>
      </c>
      <c r="BK87" s="1">
        <v>0.78672847222333075</v>
      </c>
      <c r="BL87" s="1">
        <v>0.75</v>
      </c>
      <c r="BM87" s="1" t="s">
        <v>265</v>
      </c>
    </row>
    <row r="88" spans="1:65" hidden="1" x14ac:dyDescent="0.25">
      <c r="A88" s="1">
        <v>18428</v>
      </c>
      <c r="B88" s="1">
        <v>52972403</v>
      </c>
      <c r="C88" s="1" t="s">
        <v>65</v>
      </c>
      <c r="D88" s="1" t="s">
        <v>80</v>
      </c>
      <c r="E88" s="1">
        <v>80761207</v>
      </c>
      <c r="F88" s="1" t="s">
        <v>173</v>
      </c>
      <c r="G88" s="1">
        <v>1200001</v>
      </c>
      <c r="H88" s="1" t="s">
        <v>110</v>
      </c>
      <c r="I88" s="1" t="s">
        <v>259</v>
      </c>
      <c r="J88" s="1" t="s">
        <v>948</v>
      </c>
      <c r="K88" s="2">
        <v>45411.708784722221</v>
      </c>
      <c r="L88" s="1" t="s">
        <v>176</v>
      </c>
      <c r="M88" s="1">
        <v>1</v>
      </c>
      <c r="N88" s="1" t="s">
        <v>70</v>
      </c>
      <c r="O88" s="1" t="s">
        <v>71</v>
      </c>
      <c r="P88" s="1" t="s">
        <v>177</v>
      </c>
      <c r="Q88" s="1" t="s">
        <v>73</v>
      </c>
      <c r="R88" s="1" t="s">
        <v>73</v>
      </c>
      <c r="S88" s="1">
        <v>0</v>
      </c>
      <c r="T88" s="1">
        <v>0</v>
      </c>
      <c r="U88" s="1">
        <v>0</v>
      </c>
      <c r="V88" s="1">
        <v>1300000</v>
      </c>
      <c r="W88" s="1">
        <v>0</v>
      </c>
      <c r="X88" s="1" t="s">
        <v>73</v>
      </c>
      <c r="Y88" s="1" t="s">
        <v>89</v>
      </c>
      <c r="Z88" s="1" t="s">
        <v>5025</v>
      </c>
      <c r="AA88" s="1"/>
      <c r="AB88" s="1" t="s">
        <v>5026</v>
      </c>
      <c r="AC88" s="1"/>
      <c r="AD88" s="1"/>
      <c r="AE88" s="1" t="s">
        <v>65</v>
      </c>
      <c r="AF88" s="2">
        <v>45411.708796377316</v>
      </c>
      <c r="AG88" s="1" t="s">
        <v>76</v>
      </c>
      <c r="AH88" s="2">
        <v>45412.363613888891</v>
      </c>
      <c r="AI88" s="1"/>
      <c r="AJ88" s="2"/>
      <c r="AK88" s="1"/>
      <c r="AL88" s="2"/>
      <c r="AM88" s="1" t="s">
        <v>173</v>
      </c>
      <c r="AN88" s="2">
        <v>45412.495282951386</v>
      </c>
      <c r="AO88" s="1" t="s">
        <v>5027</v>
      </c>
      <c r="AP88" s="1"/>
      <c r="AQ88" s="1" t="s">
        <v>736</v>
      </c>
      <c r="AR88" s="1">
        <v>1200001</v>
      </c>
      <c r="AS88" s="1" t="s">
        <v>5028</v>
      </c>
      <c r="AT88" s="1" t="s">
        <v>85</v>
      </c>
      <c r="AU88" s="1">
        <v>1</v>
      </c>
      <c r="AV88" s="1">
        <v>0</v>
      </c>
      <c r="AW88" s="1">
        <v>1</v>
      </c>
      <c r="AX88" s="1">
        <v>0.65481751157494728</v>
      </c>
      <c r="AY88" s="1">
        <v>0.75</v>
      </c>
      <c r="AZ88" s="1" t="s">
        <v>194</v>
      </c>
      <c r="BA88" s="1">
        <v>17</v>
      </c>
      <c r="BB88" s="1">
        <v>11</v>
      </c>
      <c r="BC88" s="1">
        <v>18</v>
      </c>
      <c r="BD88" s="1">
        <v>0.75</v>
      </c>
      <c r="BE88" s="1">
        <v>2</v>
      </c>
      <c r="BF88" s="1">
        <v>0.75</v>
      </c>
      <c r="BG88" s="1">
        <v>2</v>
      </c>
      <c r="BH88" s="1" t="s">
        <v>602</v>
      </c>
      <c r="BI88" s="1" t="b">
        <v>1</v>
      </c>
      <c r="BJ88" s="1" t="b">
        <v>1</v>
      </c>
      <c r="BK88" s="1">
        <v>0.78648657407029532</v>
      </c>
      <c r="BL88" s="1">
        <v>0.75</v>
      </c>
      <c r="BM88" s="1" t="s">
        <v>265</v>
      </c>
    </row>
    <row r="89" spans="1:65" hidden="1" x14ac:dyDescent="0.25">
      <c r="A89" s="1">
        <v>18429</v>
      </c>
      <c r="B89" s="1">
        <v>52972403</v>
      </c>
      <c r="C89" s="1" t="s">
        <v>65</v>
      </c>
      <c r="D89" s="1" t="s">
        <v>80</v>
      </c>
      <c r="E89" s="1">
        <v>52272753</v>
      </c>
      <c r="F89" s="1" t="s">
        <v>149</v>
      </c>
      <c r="G89" s="1">
        <v>1151001</v>
      </c>
      <c r="H89" s="1" t="s">
        <v>110</v>
      </c>
      <c r="I89" s="1" t="s">
        <v>5030</v>
      </c>
      <c r="J89" s="1" t="s">
        <v>5031</v>
      </c>
      <c r="K89" s="2">
        <v>45411.841747685183</v>
      </c>
      <c r="L89" s="1" t="s">
        <v>5032</v>
      </c>
      <c r="M89" s="1">
        <v>2</v>
      </c>
      <c r="N89" s="1" t="s">
        <v>70</v>
      </c>
      <c r="O89" s="1" t="s">
        <v>71</v>
      </c>
      <c r="P89" s="1" t="s">
        <v>177</v>
      </c>
      <c r="Q89" s="1" t="s">
        <v>73</v>
      </c>
      <c r="R89" s="1" t="s">
        <v>73</v>
      </c>
      <c r="S89" s="1">
        <v>0</v>
      </c>
      <c r="T89" s="1">
        <v>0</v>
      </c>
      <c r="U89" s="1">
        <v>0</v>
      </c>
      <c r="V89" s="1">
        <v>2719900</v>
      </c>
      <c r="W89" s="1">
        <v>0</v>
      </c>
      <c r="X89" s="1" t="s">
        <v>73</v>
      </c>
      <c r="Y89" s="1" t="s">
        <v>74</v>
      </c>
      <c r="Z89" s="1" t="s">
        <v>5083</v>
      </c>
      <c r="AA89" s="1" t="s">
        <v>1416</v>
      </c>
      <c r="AB89" s="1" t="s">
        <v>75</v>
      </c>
      <c r="AC89" s="1"/>
      <c r="AD89" s="1"/>
      <c r="AE89" s="1" t="s">
        <v>65</v>
      </c>
      <c r="AF89" s="2">
        <v>45411.841756400463</v>
      </c>
      <c r="AG89" s="1" t="s">
        <v>76</v>
      </c>
      <c r="AH89" s="2">
        <v>45412.368002858799</v>
      </c>
      <c r="AI89" s="1" t="s">
        <v>173</v>
      </c>
      <c r="AJ89" s="2">
        <v>45412.495100810185</v>
      </c>
      <c r="AK89" s="1"/>
      <c r="AL89" s="2"/>
      <c r="AM89" s="1" t="s">
        <v>149</v>
      </c>
      <c r="AN89" s="2">
        <v>45414.33109359954</v>
      </c>
      <c r="AO89" s="1" t="s">
        <v>5033</v>
      </c>
      <c r="AP89" s="1"/>
      <c r="AQ89" s="1" t="s">
        <v>1014</v>
      </c>
      <c r="AR89" s="1">
        <v>1151001</v>
      </c>
      <c r="AS89" s="1" t="s">
        <v>1014</v>
      </c>
      <c r="AT89" s="1" t="s">
        <v>85</v>
      </c>
      <c r="AU89" s="1">
        <v>2</v>
      </c>
      <c r="AV89" s="1">
        <v>0</v>
      </c>
      <c r="AW89" s="1">
        <v>2</v>
      </c>
      <c r="AX89" s="1">
        <v>0.52624645833566319</v>
      </c>
      <c r="AY89" s="1">
        <v>1.4583333333333333</v>
      </c>
      <c r="AZ89" s="1" t="s">
        <v>258</v>
      </c>
      <c r="BA89" s="1">
        <v>20</v>
      </c>
      <c r="BB89" s="1">
        <v>7</v>
      </c>
      <c r="BC89" s="1">
        <v>11</v>
      </c>
      <c r="BD89" s="1">
        <v>0.45833333333333331</v>
      </c>
      <c r="BE89" s="1">
        <v>3</v>
      </c>
      <c r="BF89" s="1">
        <v>1.4583333333333333</v>
      </c>
      <c r="BG89" s="1">
        <v>2</v>
      </c>
      <c r="BH89" s="1" t="s">
        <v>602</v>
      </c>
      <c r="BI89" s="1" t="b">
        <v>1</v>
      </c>
      <c r="BJ89" s="1" t="b">
        <v>1</v>
      </c>
      <c r="BK89" s="1">
        <v>2.4893371990765445</v>
      </c>
      <c r="BL89" s="1">
        <v>1.4583333333333333</v>
      </c>
      <c r="BM89" s="1" t="s">
        <v>4858</v>
      </c>
    </row>
    <row r="90" spans="1:65" hidden="1" x14ac:dyDescent="0.25">
      <c r="A90" s="1">
        <v>18430</v>
      </c>
      <c r="B90" s="1">
        <v>52972403</v>
      </c>
      <c r="C90" s="1" t="s">
        <v>65</v>
      </c>
      <c r="D90" s="1" t="s">
        <v>80</v>
      </c>
      <c r="E90" s="1">
        <v>1023000173</v>
      </c>
      <c r="F90" s="1" t="s">
        <v>4859</v>
      </c>
      <c r="G90" s="1">
        <v>4343007</v>
      </c>
      <c r="H90" s="1" t="s">
        <v>67</v>
      </c>
      <c r="I90" s="1" t="s">
        <v>273</v>
      </c>
      <c r="J90" s="1" t="s">
        <v>274</v>
      </c>
      <c r="K90" s="2">
        <v>45411.847303240742</v>
      </c>
      <c r="L90" s="1" t="s">
        <v>82</v>
      </c>
      <c r="M90" s="1">
        <v>1</v>
      </c>
      <c r="N90" s="1" t="s">
        <v>70</v>
      </c>
      <c r="O90" s="1" t="s">
        <v>71</v>
      </c>
      <c r="P90" s="1" t="s">
        <v>88</v>
      </c>
      <c r="Q90" s="1" t="s">
        <v>73</v>
      </c>
      <c r="R90" s="1" t="s">
        <v>73</v>
      </c>
      <c r="S90" s="1">
        <v>0</v>
      </c>
      <c r="T90" s="1">
        <v>0</v>
      </c>
      <c r="U90" s="1">
        <v>0</v>
      </c>
      <c r="V90" s="1">
        <v>1390000</v>
      </c>
      <c r="W90" s="1">
        <v>0</v>
      </c>
      <c r="X90" s="1" t="s">
        <v>73</v>
      </c>
      <c r="Y90" s="1" t="s">
        <v>89</v>
      </c>
      <c r="Z90" s="1" t="s">
        <v>5035</v>
      </c>
      <c r="AA90" s="1" t="s">
        <v>4869</v>
      </c>
      <c r="AB90" s="1" t="s">
        <v>5008</v>
      </c>
      <c r="AC90" s="1"/>
      <c r="AD90" s="1"/>
      <c r="AE90" s="1" t="s">
        <v>65</v>
      </c>
      <c r="AF90" s="2">
        <v>45411.847311724538</v>
      </c>
      <c r="AG90" s="1" t="s">
        <v>76</v>
      </c>
      <c r="AH90" s="2">
        <v>45412.377051539355</v>
      </c>
      <c r="AI90" s="1"/>
      <c r="AJ90" s="2"/>
      <c r="AK90" s="1"/>
      <c r="AL90" s="2"/>
      <c r="AM90" s="1" t="s">
        <v>4859</v>
      </c>
      <c r="AN90" s="2">
        <v>45412.619883761574</v>
      </c>
      <c r="AO90" s="1" t="s">
        <v>5013</v>
      </c>
      <c r="AP90" s="1"/>
      <c r="AQ90" s="1" t="s">
        <v>736</v>
      </c>
      <c r="AR90" s="1">
        <v>4343007</v>
      </c>
      <c r="AS90" s="1" t="s">
        <v>5010</v>
      </c>
      <c r="AT90" s="1" t="s">
        <v>85</v>
      </c>
      <c r="AU90" s="1">
        <v>1</v>
      </c>
      <c r="AV90" s="1">
        <v>1</v>
      </c>
      <c r="AW90" s="1">
        <v>0</v>
      </c>
      <c r="AX90" s="1">
        <v>0.5297398148177308</v>
      </c>
      <c r="AY90" s="1">
        <v>0.75</v>
      </c>
      <c r="AZ90" s="1" t="s">
        <v>4625</v>
      </c>
      <c r="BA90" s="1">
        <v>20</v>
      </c>
      <c r="BB90" s="1">
        <v>14</v>
      </c>
      <c r="BC90" s="1">
        <v>18</v>
      </c>
      <c r="BD90" s="1">
        <v>0.75</v>
      </c>
      <c r="BE90" s="1">
        <v>2</v>
      </c>
      <c r="BF90" s="1">
        <v>0.75</v>
      </c>
      <c r="BG90" s="1">
        <v>2</v>
      </c>
      <c r="BH90" s="1" t="s">
        <v>602</v>
      </c>
      <c r="BI90" s="1" t="b">
        <v>1</v>
      </c>
      <c r="BJ90" s="1" t="b">
        <v>1</v>
      </c>
      <c r="BK90" s="1">
        <v>0.77257203703629795</v>
      </c>
      <c r="BL90" s="1">
        <v>0.75</v>
      </c>
      <c r="BM90" s="1" t="s">
        <v>284</v>
      </c>
    </row>
    <row r="91" spans="1:65" hidden="1" x14ac:dyDescent="0.25">
      <c r="A91" s="1">
        <v>18431</v>
      </c>
      <c r="B91" s="1">
        <v>52972403</v>
      </c>
      <c r="C91" s="1" t="s">
        <v>65</v>
      </c>
      <c r="D91" s="1" t="s">
        <v>80</v>
      </c>
      <c r="E91" s="1">
        <v>80761207</v>
      </c>
      <c r="F91" s="1" t="s">
        <v>173</v>
      </c>
      <c r="G91" s="1">
        <v>1198001</v>
      </c>
      <c r="H91" s="1" t="s">
        <v>110</v>
      </c>
      <c r="I91" s="1" t="s">
        <v>397</v>
      </c>
      <c r="J91" s="1" t="s">
        <v>398</v>
      </c>
      <c r="K91" s="2">
        <v>45411.850335648145</v>
      </c>
      <c r="L91" s="1" t="s">
        <v>2302</v>
      </c>
      <c r="M91" s="1">
        <v>1</v>
      </c>
      <c r="N91" s="1" t="s">
        <v>70</v>
      </c>
      <c r="O91" s="1" t="s">
        <v>71</v>
      </c>
      <c r="P91" s="1" t="s">
        <v>177</v>
      </c>
      <c r="Q91" s="1" t="s">
        <v>73</v>
      </c>
      <c r="R91" s="1" t="s">
        <v>73</v>
      </c>
      <c r="S91" s="1">
        <v>15083</v>
      </c>
      <c r="T91" s="1">
        <v>0</v>
      </c>
      <c r="U91" s="1">
        <v>0</v>
      </c>
      <c r="V91" s="1">
        <v>1300000</v>
      </c>
      <c r="W91" s="1">
        <v>325900</v>
      </c>
      <c r="X91" s="1" t="s">
        <v>73</v>
      </c>
      <c r="Y91" s="1" t="s">
        <v>89</v>
      </c>
      <c r="Z91" s="1" t="s">
        <v>5037</v>
      </c>
      <c r="AA91" s="1" t="s">
        <v>189</v>
      </c>
      <c r="AB91" s="1" t="s">
        <v>5038</v>
      </c>
      <c r="AC91" s="1"/>
      <c r="AD91" s="1"/>
      <c r="AE91" s="1" t="s">
        <v>65</v>
      </c>
      <c r="AF91" s="2">
        <v>45411.850345254628</v>
      </c>
      <c r="AG91" s="1" t="s">
        <v>76</v>
      </c>
      <c r="AH91" s="2">
        <v>45412.381271180559</v>
      </c>
      <c r="AI91" s="1"/>
      <c r="AJ91" s="2"/>
      <c r="AK91" s="1"/>
      <c r="AL91" s="2"/>
      <c r="AM91" s="1" t="s">
        <v>173</v>
      </c>
      <c r="AN91" s="2">
        <v>45412.494899849538</v>
      </c>
      <c r="AO91" s="1" t="s">
        <v>5039</v>
      </c>
      <c r="AP91" s="1"/>
      <c r="AQ91" s="1" t="s">
        <v>736</v>
      </c>
      <c r="AR91" s="1">
        <v>1198001</v>
      </c>
      <c r="AS91" s="1" t="s">
        <v>5040</v>
      </c>
      <c r="AT91" s="1" t="s">
        <v>85</v>
      </c>
      <c r="AU91" s="1">
        <v>1</v>
      </c>
      <c r="AV91" s="1">
        <v>0</v>
      </c>
      <c r="AW91" s="1">
        <v>1</v>
      </c>
      <c r="AX91" s="1">
        <v>0.53092592593020527</v>
      </c>
      <c r="AY91" s="1">
        <v>0.625</v>
      </c>
      <c r="AZ91" s="1" t="s">
        <v>5041</v>
      </c>
      <c r="BA91" s="1">
        <v>20</v>
      </c>
      <c r="BB91" s="1">
        <v>11</v>
      </c>
      <c r="BC91" s="1">
        <v>15</v>
      </c>
      <c r="BD91" s="1">
        <v>0.625</v>
      </c>
      <c r="BE91" s="1">
        <v>2</v>
      </c>
      <c r="BF91" s="1">
        <v>0.625</v>
      </c>
      <c r="BG91" s="1">
        <v>2</v>
      </c>
      <c r="BH91" s="1" t="s">
        <v>602</v>
      </c>
      <c r="BI91" s="1" t="b">
        <v>1</v>
      </c>
      <c r="BJ91" s="1" t="b">
        <v>1</v>
      </c>
      <c r="BK91" s="1">
        <v>0.64455459491000511</v>
      </c>
      <c r="BL91" s="1">
        <v>0.625</v>
      </c>
      <c r="BM91" s="1" t="s">
        <v>5042</v>
      </c>
    </row>
    <row r="92" spans="1:65" hidden="1" x14ac:dyDescent="0.25">
      <c r="A92" s="1">
        <v>18432</v>
      </c>
      <c r="B92" s="1">
        <v>52972403</v>
      </c>
      <c r="C92" s="1" t="s">
        <v>65</v>
      </c>
      <c r="D92" s="1" t="s">
        <v>80</v>
      </c>
      <c r="E92" s="1">
        <v>80761207</v>
      </c>
      <c r="F92" s="1" t="s">
        <v>173</v>
      </c>
      <c r="G92" s="1">
        <v>1199001</v>
      </c>
      <c r="H92" s="1" t="s">
        <v>110</v>
      </c>
      <c r="I92" s="1" t="s">
        <v>248</v>
      </c>
      <c r="J92" s="1" t="s">
        <v>249</v>
      </c>
      <c r="K92" s="2">
        <v>45412.431817129633</v>
      </c>
      <c r="L92" s="1" t="s">
        <v>516</v>
      </c>
      <c r="M92" s="1">
        <v>1</v>
      </c>
      <c r="N92" s="1" t="s">
        <v>70</v>
      </c>
      <c r="O92" s="1" t="s">
        <v>71</v>
      </c>
      <c r="P92" s="1" t="s">
        <v>177</v>
      </c>
      <c r="Q92" s="1" t="s">
        <v>73</v>
      </c>
      <c r="R92" s="1" t="s">
        <v>73</v>
      </c>
      <c r="S92" s="1">
        <v>0</v>
      </c>
      <c r="T92" s="1">
        <v>0</v>
      </c>
      <c r="U92" s="1">
        <v>0</v>
      </c>
      <c r="V92" s="1">
        <v>1300000</v>
      </c>
      <c r="W92" s="1">
        <v>512000</v>
      </c>
      <c r="X92" s="1" t="s">
        <v>73</v>
      </c>
      <c r="Y92" s="1" t="s">
        <v>211</v>
      </c>
      <c r="Z92" s="1" t="s">
        <v>5084</v>
      </c>
      <c r="AA92" s="1" t="s">
        <v>183</v>
      </c>
      <c r="AB92" s="1" t="s">
        <v>5044</v>
      </c>
      <c r="AC92" s="1"/>
      <c r="AD92" s="1"/>
      <c r="AE92" s="1" t="s">
        <v>65</v>
      </c>
      <c r="AF92" s="2">
        <v>45412.431820335645</v>
      </c>
      <c r="AG92" s="1" t="s">
        <v>76</v>
      </c>
      <c r="AH92" s="2">
        <v>45412.630972604165</v>
      </c>
      <c r="AI92" s="1"/>
      <c r="AJ92" s="2"/>
      <c r="AK92" s="1"/>
      <c r="AL92" s="2"/>
      <c r="AM92" s="1" t="s">
        <v>173</v>
      </c>
      <c r="AN92" s="2">
        <v>45414.468327696763</v>
      </c>
      <c r="AO92" s="1" t="s">
        <v>5045</v>
      </c>
      <c r="AP92" s="1"/>
      <c r="AQ92" s="1" t="s">
        <v>93</v>
      </c>
      <c r="AR92" s="1">
        <v>1199001</v>
      </c>
      <c r="AS92" s="1" t="s">
        <v>5046</v>
      </c>
      <c r="AT92" s="1" t="s">
        <v>85</v>
      </c>
      <c r="AU92" s="1">
        <v>1</v>
      </c>
      <c r="AV92" s="1">
        <v>0</v>
      </c>
      <c r="AW92" s="1">
        <v>1</v>
      </c>
      <c r="AX92" s="1">
        <v>0.19915226852026535</v>
      </c>
      <c r="AY92" s="1">
        <v>1.0416666666666667</v>
      </c>
      <c r="AZ92" s="1" t="s">
        <v>258</v>
      </c>
      <c r="BA92" s="1">
        <v>10</v>
      </c>
      <c r="BB92" s="1">
        <v>11</v>
      </c>
      <c r="BC92" s="1">
        <v>1</v>
      </c>
      <c r="BD92" s="1">
        <v>4.1666666666666664E-2</v>
      </c>
      <c r="BE92" s="1">
        <v>2</v>
      </c>
      <c r="BF92" s="1">
        <v>1.0416666666666667</v>
      </c>
      <c r="BG92" s="1">
        <v>1</v>
      </c>
      <c r="BH92" s="1" t="s">
        <v>602</v>
      </c>
      <c r="BI92" s="1" t="b">
        <v>1</v>
      </c>
      <c r="BJ92" s="1" t="b">
        <v>1</v>
      </c>
      <c r="BK92" s="1">
        <v>2.0365073611174012</v>
      </c>
      <c r="BL92" s="1">
        <v>1.0416666666666667</v>
      </c>
      <c r="BM92" s="1" t="s">
        <v>519</v>
      </c>
    </row>
    <row r="93" spans="1:65" hidden="1" x14ac:dyDescent="0.25">
      <c r="A93" s="1">
        <v>18435</v>
      </c>
      <c r="B93" s="1">
        <v>52972403</v>
      </c>
      <c r="C93" s="1" t="s">
        <v>65</v>
      </c>
      <c r="D93" s="1" t="s">
        <v>80</v>
      </c>
      <c r="E93" s="1">
        <v>1023000173</v>
      </c>
      <c r="F93" s="1" t="s">
        <v>4859</v>
      </c>
      <c r="G93" s="1">
        <v>4343007</v>
      </c>
      <c r="H93" s="1" t="s">
        <v>67</v>
      </c>
      <c r="I93" s="1" t="s">
        <v>273</v>
      </c>
      <c r="J93" s="1" t="s">
        <v>274</v>
      </c>
      <c r="K93" s="2">
        <v>45412.462500000001</v>
      </c>
      <c r="L93" s="1" t="s">
        <v>82</v>
      </c>
      <c r="M93" s="1">
        <v>1</v>
      </c>
      <c r="N93" s="1" t="s">
        <v>70</v>
      </c>
      <c r="O93" s="1" t="s">
        <v>71</v>
      </c>
      <c r="P93" s="1" t="s">
        <v>88</v>
      </c>
      <c r="Q93" s="1" t="s">
        <v>73</v>
      </c>
      <c r="R93" s="1" t="s">
        <v>73</v>
      </c>
      <c r="S93" s="1">
        <v>0</v>
      </c>
      <c r="T93" s="1">
        <v>0</v>
      </c>
      <c r="U93" s="1">
        <v>0</v>
      </c>
      <c r="V93" s="1">
        <v>1390000</v>
      </c>
      <c r="W93" s="1">
        <v>0</v>
      </c>
      <c r="X93" s="1" t="s">
        <v>73</v>
      </c>
      <c r="Y93" s="1" t="s">
        <v>89</v>
      </c>
      <c r="Z93" s="1" t="s">
        <v>5085</v>
      </c>
      <c r="AA93" s="1" t="s">
        <v>4869</v>
      </c>
      <c r="AB93" s="1" t="s">
        <v>4882</v>
      </c>
      <c r="AC93" s="1"/>
      <c r="AD93" s="1"/>
      <c r="AE93" s="1" t="s">
        <v>65</v>
      </c>
      <c r="AF93" s="2">
        <v>45412.462509027777</v>
      </c>
      <c r="AG93" s="1" t="s">
        <v>76</v>
      </c>
      <c r="AH93" s="2">
        <v>45412.632669328705</v>
      </c>
      <c r="AI93" s="1"/>
      <c r="AJ93" s="2"/>
      <c r="AK93" s="1"/>
      <c r="AL93" s="2"/>
      <c r="AM93" s="1" t="s">
        <v>4859</v>
      </c>
      <c r="AN93" s="2">
        <v>45414.51445790509</v>
      </c>
      <c r="AO93" s="1" t="s">
        <v>5052</v>
      </c>
      <c r="AP93" s="1"/>
      <c r="AQ93" s="1" t="s">
        <v>93</v>
      </c>
      <c r="AR93" s="1">
        <v>4343007</v>
      </c>
      <c r="AS93" s="1" t="s">
        <v>4884</v>
      </c>
      <c r="AT93" s="1" t="s">
        <v>85</v>
      </c>
      <c r="AU93" s="1">
        <v>1</v>
      </c>
      <c r="AV93" s="1">
        <v>1</v>
      </c>
      <c r="AW93" s="1">
        <v>0</v>
      </c>
      <c r="AX93" s="1">
        <v>0.17016030092781875</v>
      </c>
      <c r="AY93" s="1">
        <v>1.0416666666666667</v>
      </c>
      <c r="AZ93" s="1" t="s">
        <v>4625</v>
      </c>
      <c r="BA93" s="1">
        <v>11</v>
      </c>
      <c r="BB93" s="1">
        <v>12</v>
      </c>
      <c r="BC93" s="1">
        <v>1</v>
      </c>
      <c r="BD93" s="1">
        <v>4.1666666666666664E-2</v>
      </c>
      <c r="BE93" s="1">
        <v>2</v>
      </c>
      <c r="BF93" s="1">
        <v>1.0416666666666667</v>
      </c>
      <c r="BG93" s="1">
        <v>1</v>
      </c>
      <c r="BH93" s="1" t="s">
        <v>602</v>
      </c>
      <c r="BI93" s="1" t="b">
        <v>1</v>
      </c>
      <c r="BJ93" s="1" t="b">
        <v>1</v>
      </c>
      <c r="BK93" s="1">
        <v>2.0519488773134071</v>
      </c>
      <c r="BL93" s="1">
        <v>1.0416666666666667</v>
      </c>
      <c r="BM93" s="1" t="s">
        <v>284</v>
      </c>
    </row>
    <row r="94" spans="1:65" hidden="1" x14ac:dyDescent="0.25">
      <c r="A94" s="1">
        <v>18436</v>
      </c>
      <c r="B94" s="1">
        <v>52972403</v>
      </c>
      <c r="C94" s="1" t="s">
        <v>65</v>
      </c>
      <c r="D94" s="1" t="s">
        <v>80</v>
      </c>
      <c r="E94" s="1">
        <v>1023000173</v>
      </c>
      <c r="F94" s="1" t="s">
        <v>4859</v>
      </c>
      <c r="G94" s="1">
        <v>4343007</v>
      </c>
      <c r="H94" s="1" t="s">
        <v>67</v>
      </c>
      <c r="I94" s="1" t="s">
        <v>273</v>
      </c>
      <c r="J94" s="1" t="s">
        <v>274</v>
      </c>
      <c r="K94" s="2">
        <v>45412.465879629628</v>
      </c>
      <c r="L94" s="1" t="s">
        <v>82</v>
      </c>
      <c r="M94" s="1">
        <v>1</v>
      </c>
      <c r="N94" s="1" t="s">
        <v>70</v>
      </c>
      <c r="O94" s="1" t="s">
        <v>71</v>
      </c>
      <c r="P94" s="1" t="s">
        <v>88</v>
      </c>
      <c r="Q94" s="1" t="s">
        <v>73</v>
      </c>
      <c r="R94" s="1" t="s">
        <v>73</v>
      </c>
      <c r="S94" s="1">
        <v>0</v>
      </c>
      <c r="T94" s="1">
        <v>0</v>
      </c>
      <c r="U94" s="1">
        <v>0</v>
      </c>
      <c r="V94" s="1">
        <v>1390000</v>
      </c>
      <c r="W94" s="1">
        <v>0</v>
      </c>
      <c r="X94" s="1" t="s">
        <v>73</v>
      </c>
      <c r="Y94" s="1" t="s">
        <v>89</v>
      </c>
      <c r="Z94" s="1" t="s">
        <v>5086</v>
      </c>
      <c r="AA94" s="1" t="s">
        <v>4869</v>
      </c>
      <c r="AB94" s="1" t="s">
        <v>4870</v>
      </c>
      <c r="AC94" s="1"/>
      <c r="AD94" s="1"/>
      <c r="AE94" s="1" t="s">
        <v>65</v>
      </c>
      <c r="AF94" s="2">
        <v>45412.465880474534</v>
      </c>
      <c r="AG94" s="1" t="s">
        <v>76</v>
      </c>
      <c r="AH94" s="2">
        <v>45412.720272418985</v>
      </c>
      <c r="AI94" s="1"/>
      <c r="AJ94" s="2"/>
      <c r="AK94" s="1"/>
      <c r="AL94" s="2"/>
      <c r="AM94" s="1" t="s">
        <v>4859</v>
      </c>
      <c r="AN94" s="2">
        <v>45414.315070138888</v>
      </c>
      <c r="AO94" s="1" t="s">
        <v>5048</v>
      </c>
      <c r="AP94" s="1"/>
      <c r="AQ94" s="1" t="s">
        <v>93</v>
      </c>
      <c r="AR94" s="1">
        <v>4343007</v>
      </c>
      <c r="AS94" s="1" t="s">
        <v>4872</v>
      </c>
      <c r="AT94" s="1" t="s">
        <v>85</v>
      </c>
      <c r="AU94" s="1">
        <v>1</v>
      </c>
      <c r="AV94" s="1">
        <v>1</v>
      </c>
      <c r="AW94" s="1">
        <v>0</v>
      </c>
      <c r="AX94" s="1">
        <v>0.2543919444506173</v>
      </c>
      <c r="AY94" s="1">
        <v>0.83333333333333337</v>
      </c>
      <c r="AZ94" s="1" t="s">
        <v>4625</v>
      </c>
      <c r="BA94" s="1">
        <v>11</v>
      </c>
      <c r="BB94" s="1">
        <v>7</v>
      </c>
      <c r="BC94" s="1">
        <v>20</v>
      </c>
      <c r="BD94" s="1">
        <v>0.83333333333333337</v>
      </c>
      <c r="BE94" s="1">
        <v>2</v>
      </c>
      <c r="BF94" s="1">
        <v>0.83333333333333337</v>
      </c>
      <c r="BG94" s="1">
        <v>1</v>
      </c>
      <c r="BH94" s="1" t="s">
        <v>602</v>
      </c>
      <c r="BI94" s="1" t="b">
        <v>1</v>
      </c>
      <c r="BJ94" s="1" t="b">
        <v>1</v>
      </c>
      <c r="BK94" s="1">
        <v>1.8491896643536163</v>
      </c>
      <c r="BL94" s="1">
        <v>0.83333333333333348</v>
      </c>
      <c r="BM94" s="1" t="s">
        <v>284</v>
      </c>
    </row>
    <row r="95" spans="1:65" hidden="1" x14ac:dyDescent="0.25">
      <c r="A95" s="1">
        <v>18437</v>
      </c>
      <c r="B95" s="1">
        <v>52972403</v>
      </c>
      <c r="C95" s="1" t="s">
        <v>65</v>
      </c>
      <c r="D95" s="1" t="s">
        <v>80</v>
      </c>
      <c r="E95" s="1">
        <v>1023000173</v>
      </c>
      <c r="F95" s="1" t="s">
        <v>4859</v>
      </c>
      <c r="G95" s="1">
        <v>4343007</v>
      </c>
      <c r="H95" s="1" t="s">
        <v>67</v>
      </c>
      <c r="I95" s="1" t="s">
        <v>273</v>
      </c>
      <c r="J95" s="1" t="s">
        <v>274</v>
      </c>
      <c r="K95" s="2">
        <v>45412.465960648151</v>
      </c>
      <c r="L95" s="1" t="s">
        <v>82</v>
      </c>
      <c r="M95" s="1">
        <v>1</v>
      </c>
      <c r="N95" s="1" t="s">
        <v>70</v>
      </c>
      <c r="O95" s="1" t="s">
        <v>71</v>
      </c>
      <c r="P95" s="1" t="s">
        <v>88</v>
      </c>
      <c r="Q95" s="1" t="s">
        <v>73</v>
      </c>
      <c r="R95" s="1" t="s">
        <v>73</v>
      </c>
      <c r="S95" s="1">
        <v>0</v>
      </c>
      <c r="T95" s="1">
        <v>0</v>
      </c>
      <c r="U95" s="1">
        <v>0</v>
      </c>
      <c r="V95" s="1">
        <v>1390000</v>
      </c>
      <c r="W95" s="1">
        <v>0</v>
      </c>
      <c r="X95" s="1" t="s">
        <v>73</v>
      </c>
      <c r="Y95" s="1" t="s">
        <v>89</v>
      </c>
      <c r="Z95" s="1" t="s">
        <v>5087</v>
      </c>
      <c r="AA95" s="1" t="s">
        <v>4869</v>
      </c>
      <c r="AB95" s="1" t="s">
        <v>4874</v>
      </c>
      <c r="AC95" s="1"/>
      <c r="AD95" s="1"/>
      <c r="AE95" s="1" t="s">
        <v>65</v>
      </c>
      <c r="AF95" s="2">
        <v>45412.465964699077</v>
      </c>
      <c r="AG95" s="1" t="s">
        <v>76</v>
      </c>
      <c r="AH95" s="2">
        <v>45412.721081481483</v>
      </c>
      <c r="AI95" s="1"/>
      <c r="AJ95" s="2"/>
      <c r="AK95" s="1"/>
      <c r="AL95" s="2"/>
      <c r="AM95" s="1" t="s">
        <v>4859</v>
      </c>
      <c r="AN95" s="2">
        <v>45414.314632638889</v>
      </c>
      <c r="AO95" s="1" t="s">
        <v>5050</v>
      </c>
      <c r="AP95" s="1"/>
      <c r="AQ95" s="1" t="s">
        <v>93</v>
      </c>
      <c r="AR95" s="1">
        <v>4343007</v>
      </c>
      <c r="AS95" s="1" t="s">
        <v>4876</v>
      </c>
      <c r="AT95" s="1" t="s">
        <v>85</v>
      </c>
      <c r="AU95" s="1">
        <v>1</v>
      </c>
      <c r="AV95" s="1">
        <v>0</v>
      </c>
      <c r="AW95" s="1">
        <v>1</v>
      </c>
      <c r="AX95" s="1">
        <v>0.25511678240582114</v>
      </c>
      <c r="AY95" s="1">
        <v>0.83333333333333337</v>
      </c>
      <c r="AZ95" s="1" t="s">
        <v>4625</v>
      </c>
      <c r="BA95" s="1">
        <v>11</v>
      </c>
      <c r="BB95" s="1">
        <v>7</v>
      </c>
      <c r="BC95" s="1">
        <v>20</v>
      </c>
      <c r="BD95" s="1">
        <v>0.83333333333333337</v>
      </c>
      <c r="BE95" s="1">
        <v>2</v>
      </c>
      <c r="BF95" s="1">
        <v>0.83333333333333337</v>
      </c>
      <c r="BG95" s="1">
        <v>1</v>
      </c>
      <c r="BH95" s="1" t="s">
        <v>602</v>
      </c>
      <c r="BI95" s="1" t="b">
        <v>1</v>
      </c>
      <c r="BJ95" s="1" t="b">
        <v>1</v>
      </c>
      <c r="BK95" s="1">
        <v>1.8486679398120032</v>
      </c>
      <c r="BL95" s="1">
        <v>0.83333333333333348</v>
      </c>
      <c r="BM95" s="1" t="s">
        <v>284</v>
      </c>
    </row>
    <row r="96" spans="1:65" hidden="1" x14ac:dyDescent="0.25">
      <c r="A96" s="1">
        <v>18439</v>
      </c>
      <c r="B96" s="1">
        <v>52972403</v>
      </c>
      <c r="C96" s="1" t="s">
        <v>65</v>
      </c>
      <c r="D96" s="1" t="s">
        <v>80</v>
      </c>
      <c r="E96" s="1">
        <v>52272753</v>
      </c>
      <c r="F96" s="1" t="s">
        <v>149</v>
      </c>
      <c r="G96" s="1">
        <v>1060001</v>
      </c>
      <c r="H96" s="1" t="s">
        <v>110</v>
      </c>
      <c r="I96" s="1" t="s">
        <v>133</v>
      </c>
      <c r="J96" s="1" t="s">
        <v>134</v>
      </c>
      <c r="K96" s="2">
        <v>45412.580196759256</v>
      </c>
      <c r="L96" s="1" t="s">
        <v>366</v>
      </c>
      <c r="M96" s="1">
        <v>1</v>
      </c>
      <c r="N96" s="1" t="s">
        <v>70</v>
      </c>
      <c r="O96" s="1" t="s">
        <v>71</v>
      </c>
      <c r="P96" s="1" t="s">
        <v>72</v>
      </c>
      <c r="Q96" s="1" t="s">
        <v>73</v>
      </c>
      <c r="R96" s="1" t="s">
        <v>73</v>
      </c>
      <c r="S96" s="1">
        <v>0</v>
      </c>
      <c r="T96" s="1">
        <v>803700</v>
      </c>
      <c r="U96" s="1">
        <v>0</v>
      </c>
      <c r="V96" s="1">
        <v>1966500</v>
      </c>
      <c r="W96" s="1">
        <v>0</v>
      </c>
      <c r="X96" s="1" t="s">
        <v>73</v>
      </c>
      <c r="Y96" s="1" t="s">
        <v>74</v>
      </c>
      <c r="Z96" s="1" t="s">
        <v>5088</v>
      </c>
      <c r="AA96" s="1" t="s">
        <v>2023</v>
      </c>
      <c r="AB96" s="1" t="s">
        <v>75</v>
      </c>
      <c r="AC96" s="1"/>
      <c r="AD96" s="1"/>
      <c r="AE96" s="1" t="s">
        <v>65</v>
      </c>
      <c r="AF96" s="2">
        <v>45412.580199618053</v>
      </c>
      <c r="AG96" s="1" t="s">
        <v>76</v>
      </c>
      <c r="AH96" s="2">
        <v>45412.72419158565</v>
      </c>
      <c r="AI96" s="1" t="s">
        <v>3374</v>
      </c>
      <c r="AJ96" s="2">
        <v>45414.377453553243</v>
      </c>
      <c r="AK96" s="1"/>
      <c r="AL96" s="2"/>
      <c r="AM96" s="1" t="s">
        <v>149</v>
      </c>
      <c r="AN96" s="2">
        <v>45414.478847604165</v>
      </c>
      <c r="AO96" s="1" t="s">
        <v>5058</v>
      </c>
      <c r="AP96" s="1"/>
      <c r="AQ96" s="1" t="s">
        <v>74</v>
      </c>
      <c r="AR96" s="1">
        <v>1060001</v>
      </c>
      <c r="AS96" s="1" t="s">
        <v>1014</v>
      </c>
      <c r="AT96" s="1" t="s">
        <v>85</v>
      </c>
      <c r="AU96" s="1">
        <v>1</v>
      </c>
      <c r="AV96" s="1">
        <v>0</v>
      </c>
      <c r="AW96" s="1">
        <v>1</v>
      </c>
      <c r="AX96" s="1">
        <v>0.14399196759768529</v>
      </c>
      <c r="AY96" s="1">
        <v>0.91666666666666663</v>
      </c>
      <c r="AZ96" s="1" t="s">
        <v>921</v>
      </c>
      <c r="BA96" s="1">
        <v>13</v>
      </c>
      <c r="BB96" s="1">
        <v>11</v>
      </c>
      <c r="BC96" s="1">
        <v>22</v>
      </c>
      <c r="BD96" s="1">
        <v>0.91666666666666663</v>
      </c>
      <c r="BE96" s="1">
        <v>2</v>
      </c>
      <c r="BF96" s="1">
        <v>0.91666666666666663</v>
      </c>
      <c r="BG96" s="1">
        <v>1</v>
      </c>
      <c r="BH96" s="1" t="s">
        <v>602</v>
      </c>
      <c r="BI96" s="1" t="b">
        <v>1</v>
      </c>
      <c r="BJ96" s="1" t="b">
        <v>1</v>
      </c>
      <c r="BK96" s="1">
        <v>1.8986479861123371</v>
      </c>
      <c r="BL96" s="1">
        <v>0.91666666666666652</v>
      </c>
      <c r="BM96" s="1" t="s">
        <v>369</v>
      </c>
    </row>
    <row r="97" spans="1:65" hidden="1" x14ac:dyDescent="0.25">
      <c r="A97" s="1">
        <v>18441</v>
      </c>
      <c r="B97" s="1">
        <v>52972403</v>
      </c>
      <c r="C97" s="1" t="s">
        <v>65</v>
      </c>
      <c r="D97" s="1" t="s">
        <v>503</v>
      </c>
      <c r="E97" s="1">
        <v>51949366</v>
      </c>
      <c r="F97" s="1" t="s">
        <v>3374</v>
      </c>
      <c r="G97" s="1">
        <v>1060001</v>
      </c>
      <c r="H97" s="1" t="s">
        <v>110</v>
      </c>
      <c r="I97" s="1" t="s">
        <v>133</v>
      </c>
      <c r="J97" s="1" t="s">
        <v>134</v>
      </c>
      <c r="K97" s="2">
        <v>45413.465196759258</v>
      </c>
      <c r="L97" s="1" t="s">
        <v>917</v>
      </c>
      <c r="M97" s="1">
        <v>2</v>
      </c>
      <c r="N97" s="1" t="s">
        <v>70</v>
      </c>
      <c r="O97" s="1" t="s">
        <v>71</v>
      </c>
      <c r="P97" s="1" t="s">
        <v>72</v>
      </c>
      <c r="Q97" s="1" t="s">
        <v>73</v>
      </c>
      <c r="R97" s="1" t="s">
        <v>73</v>
      </c>
      <c r="S97" s="1">
        <v>0</v>
      </c>
      <c r="T97" s="1">
        <v>803700</v>
      </c>
      <c r="U97" s="1">
        <v>0</v>
      </c>
      <c r="V97" s="1">
        <v>1968000</v>
      </c>
      <c r="W97" s="1">
        <v>0</v>
      </c>
      <c r="X97" s="1" t="s">
        <v>73</v>
      </c>
      <c r="Y97" s="1" t="s">
        <v>74</v>
      </c>
      <c r="Z97" s="1" t="s">
        <v>5062</v>
      </c>
      <c r="AA97" s="1" t="s">
        <v>5063</v>
      </c>
      <c r="AB97" s="1" t="s">
        <v>75</v>
      </c>
      <c r="AC97" s="1"/>
      <c r="AD97" s="1"/>
      <c r="AE97" s="1" t="s">
        <v>65</v>
      </c>
      <c r="AF97" s="2">
        <v>45413.465202349536</v>
      </c>
      <c r="AG97" s="1"/>
      <c r="AH97" s="2"/>
      <c r="AI97" s="1"/>
      <c r="AJ97" s="2"/>
      <c r="AK97" s="1"/>
      <c r="AL97" s="2"/>
      <c r="AM97" s="1"/>
      <c r="AN97" s="2"/>
      <c r="AO97" s="1" t="s">
        <v>5064</v>
      </c>
      <c r="AP97" s="1"/>
      <c r="AQ97" s="1" t="s">
        <v>74</v>
      </c>
      <c r="AR97" s="1">
        <v>1060001</v>
      </c>
      <c r="AS97" s="1" t="s">
        <v>1014</v>
      </c>
      <c r="AT97" s="1" t="s">
        <v>85</v>
      </c>
      <c r="AU97" s="1">
        <v>2</v>
      </c>
      <c r="AV97" s="1">
        <v>0</v>
      </c>
      <c r="AW97" s="1">
        <v>2</v>
      </c>
      <c r="AX97" s="1">
        <v>0</v>
      </c>
      <c r="AY97" s="1">
        <v>0.54166666666666663</v>
      </c>
      <c r="AZ97" s="1" t="s">
        <v>921</v>
      </c>
      <c r="BA97" s="1">
        <v>11</v>
      </c>
      <c r="BB97" s="1">
        <v>0</v>
      </c>
      <c r="BC97" s="1">
        <v>13</v>
      </c>
      <c r="BD97" s="1">
        <v>0.54166666666666663</v>
      </c>
      <c r="BE97" s="1">
        <v>-32415</v>
      </c>
      <c r="BF97" s="1">
        <v>0.54166666666666663</v>
      </c>
      <c r="BG97" s="1">
        <v>0</v>
      </c>
      <c r="BH97" s="1" t="s">
        <v>602</v>
      </c>
      <c r="BI97" s="1" t="b">
        <v>1</v>
      </c>
      <c r="BJ97" s="1" t="b">
        <v>1</v>
      </c>
      <c r="BK97" s="1">
        <v>-45413.465202349536</v>
      </c>
      <c r="BL97" s="1">
        <v>-32416.458333333332</v>
      </c>
      <c r="BM97" s="1" t="s">
        <v>4850</v>
      </c>
    </row>
    <row r="98" spans="1:65" hidden="1" x14ac:dyDescent="0.25">
      <c r="A98" s="1">
        <v>18442</v>
      </c>
      <c r="B98" s="1">
        <v>52972403</v>
      </c>
      <c r="C98" s="1" t="s">
        <v>65</v>
      </c>
      <c r="D98" s="1" t="s">
        <v>80</v>
      </c>
      <c r="E98" s="1">
        <v>52272753</v>
      </c>
      <c r="F98" s="1" t="s">
        <v>149</v>
      </c>
      <c r="G98" s="1">
        <v>1060001</v>
      </c>
      <c r="H98" s="1" t="s">
        <v>110</v>
      </c>
      <c r="I98" s="1" t="s">
        <v>133</v>
      </c>
      <c r="J98" s="1" t="s">
        <v>134</v>
      </c>
      <c r="K98" s="2">
        <v>45413.537534722222</v>
      </c>
      <c r="L98" s="1" t="s">
        <v>135</v>
      </c>
      <c r="M98" s="1">
        <v>10</v>
      </c>
      <c r="N98" s="1" t="s">
        <v>70</v>
      </c>
      <c r="O98" s="1" t="s">
        <v>71</v>
      </c>
      <c r="P98" s="1" t="s">
        <v>72</v>
      </c>
      <c r="Q98" s="1" t="s">
        <v>73</v>
      </c>
      <c r="R98" s="1" t="s">
        <v>73</v>
      </c>
      <c r="S98" s="1">
        <v>0</v>
      </c>
      <c r="T98" s="1">
        <v>518100</v>
      </c>
      <c r="U98" s="1">
        <v>0</v>
      </c>
      <c r="V98" s="1">
        <v>2600200</v>
      </c>
      <c r="W98" s="1">
        <v>0</v>
      </c>
      <c r="X98" s="1" t="s">
        <v>73</v>
      </c>
      <c r="Y98" s="1" t="s">
        <v>74</v>
      </c>
      <c r="Z98" s="1" t="s">
        <v>5090</v>
      </c>
      <c r="AA98" s="1" t="s">
        <v>2023</v>
      </c>
      <c r="AB98" s="1" t="s">
        <v>75</v>
      </c>
      <c r="AC98" s="1"/>
      <c r="AD98" s="1"/>
      <c r="AE98" s="1" t="s">
        <v>65</v>
      </c>
      <c r="AF98" s="2">
        <v>45413.537545254629</v>
      </c>
      <c r="AG98" s="1" t="s">
        <v>76</v>
      </c>
      <c r="AH98" s="2">
        <v>45414.408585034726</v>
      </c>
      <c r="AI98" s="1" t="s">
        <v>3374</v>
      </c>
      <c r="AJ98" s="2">
        <v>45414.411466284721</v>
      </c>
      <c r="AK98" s="1"/>
      <c r="AL98" s="2"/>
      <c r="AM98" s="1" t="s">
        <v>149</v>
      </c>
      <c r="AN98" s="2">
        <v>45414.478148923612</v>
      </c>
      <c r="AO98" s="1" t="s">
        <v>5056</v>
      </c>
      <c r="AP98" s="1"/>
      <c r="AQ98" s="1" t="s">
        <v>74</v>
      </c>
      <c r="AR98" s="1">
        <v>1060001</v>
      </c>
      <c r="AS98" s="1" t="s">
        <v>1014</v>
      </c>
      <c r="AT98" s="1" t="s">
        <v>85</v>
      </c>
      <c r="AU98" s="1">
        <v>10</v>
      </c>
      <c r="AV98" s="1">
        <v>0</v>
      </c>
      <c r="AW98" s="1">
        <v>10</v>
      </c>
      <c r="AX98" s="1">
        <v>0.87103978009690763</v>
      </c>
      <c r="AY98" s="1">
        <v>0.95833333333333337</v>
      </c>
      <c r="AZ98" s="1" t="s">
        <v>921</v>
      </c>
      <c r="BA98" s="1">
        <v>12</v>
      </c>
      <c r="BB98" s="1">
        <v>11</v>
      </c>
      <c r="BC98" s="1">
        <v>23</v>
      </c>
      <c r="BD98" s="1">
        <v>0.95833333333333337</v>
      </c>
      <c r="BE98" s="1">
        <v>1</v>
      </c>
      <c r="BF98" s="1">
        <v>0.95833333333333337</v>
      </c>
      <c r="BG98" s="1">
        <v>0</v>
      </c>
      <c r="BH98" s="1" t="s">
        <v>602</v>
      </c>
      <c r="BI98" s="1" t="b">
        <v>1</v>
      </c>
      <c r="BJ98" s="1" t="b">
        <v>1</v>
      </c>
      <c r="BK98" s="1">
        <v>0.94060366898338543</v>
      </c>
      <c r="BL98" s="1">
        <v>-4.166666666666663E-2</v>
      </c>
      <c r="BM98" s="1" t="s">
        <v>138</v>
      </c>
    </row>
    <row r="99" spans="1:65" hidden="1" x14ac:dyDescent="0.25">
      <c r="A99" s="1">
        <v>18443</v>
      </c>
      <c r="B99" s="1">
        <v>52972403</v>
      </c>
      <c r="C99" s="1" t="s">
        <v>65</v>
      </c>
      <c r="D99" s="1" t="s">
        <v>80</v>
      </c>
      <c r="E99" s="1">
        <v>80761207</v>
      </c>
      <c r="F99" s="1" t="s">
        <v>173</v>
      </c>
      <c r="G99" s="1">
        <v>1199001</v>
      </c>
      <c r="H99" s="1" t="s">
        <v>110</v>
      </c>
      <c r="I99" s="1" t="s">
        <v>248</v>
      </c>
      <c r="J99" s="1" t="s">
        <v>249</v>
      </c>
      <c r="K99" s="2">
        <v>45413.751979166664</v>
      </c>
      <c r="L99" s="1" t="s">
        <v>693</v>
      </c>
      <c r="M99" s="1">
        <v>1</v>
      </c>
      <c r="N99" s="1" t="s">
        <v>70</v>
      </c>
      <c r="O99" s="1" t="s">
        <v>71</v>
      </c>
      <c r="P99" s="1" t="s">
        <v>177</v>
      </c>
      <c r="Q99" s="1" t="s">
        <v>73</v>
      </c>
      <c r="R99" s="1" t="s">
        <v>73</v>
      </c>
      <c r="S99" s="1">
        <v>0</v>
      </c>
      <c r="T99" s="1">
        <v>0</v>
      </c>
      <c r="U99" s="1">
        <v>0</v>
      </c>
      <c r="V99" s="1">
        <v>1300000</v>
      </c>
      <c r="W99" s="1">
        <v>0</v>
      </c>
      <c r="X99" s="1" t="s">
        <v>73</v>
      </c>
      <c r="Y99" s="1" t="s">
        <v>89</v>
      </c>
      <c r="Z99" s="1" t="s">
        <v>5091</v>
      </c>
      <c r="AA99" s="1"/>
      <c r="AB99" s="1" t="s">
        <v>5067</v>
      </c>
      <c r="AC99" s="1"/>
      <c r="AD99" s="1"/>
      <c r="AE99" s="1" t="s">
        <v>65</v>
      </c>
      <c r="AF99" s="2">
        <v>45413.751987962962</v>
      </c>
      <c r="AG99" s="1" t="s">
        <v>76</v>
      </c>
      <c r="AH99" s="2">
        <v>45414.41084394676</v>
      </c>
      <c r="AI99" s="1"/>
      <c r="AJ99" s="2"/>
      <c r="AK99" s="1"/>
      <c r="AL99" s="2"/>
      <c r="AM99" s="1" t="s">
        <v>173</v>
      </c>
      <c r="AN99" s="2">
        <v>45414.468112650466</v>
      </c>
      <c r="AO99" s="1" t="s">
        <v>5068</v>
      </c>
      <c r="AP99" s="1"/>
      <c r="AQ99" s="1" t="s">
        <v>93</v>
      </c>
      <c r="AR99" s="1">
        <v>1199001</v>
      </c>
      <c r="AS99" s="1" t="s">
        <v>5069</v>
      </c>
      <c r="AT99" s="1" t="s">
        <v>85</v>
      </c>
      <c r="AU99" s="1">
        <v>1</v>
      </c>
      <c r="AV99" s="1">
        <v>0</v>
      </c>
      <c r="AW99" s="1">
        <v>1</v>
      </c>
      <c r="AX99" s="1">
        <v>0.6588559837982757</v>
      </c>
      <c r="AY99" s="1">
        <v>0.70833333333333337</v>
      </c>
      <c r="AZ99" s="1" t="s">
        <v>258</v>
      </c>
      <c r="BA99" s="1">
        <v>18</v>
      </c>
      <c r="BB99" s="1">
        <v>11</v>
      </c>
      <c r="BC99" s="1">
        <v>17</v>
      </c>
      <c r="BD99" s="1">
        <v>0.70833333333333337</v>
      </c>
      <c r="BE99" s="1">
        <v>1</v>
      </c>
      <c r="BF99" s="1">
        <v>0.70833333333333337</v>
      </c>
      <c r="BG99" s="1">
        <v>0</v>
      </c>
      <c r="BH99" s="1" t="s">
        <v>602</v>
      </c>
      <c r="BI99" s="1" t="b">
        <v>1</v>
      </c>
      <c r="BJ99" s="1" t="b">
        <v>1</v>
      </c>
      <c r="BK99" s="1">
        <v>0.7161246875039069</v>
      </c>
      <c r="BL99" s="1">
        <v>-0.29166666666666663</v>
      </c>
      <c r="BM99" s="1" t="s">
        <v>696</v>
      </c>
    </row>
    <row r="100" spans="1:65" hidden="1" x14ac:dyDescent="0.25">
      <c r="A100" s="1">
        <v>18444</v>
      </c>
      <c r="B100" s="1">
        <v>52972403</v>
      </c>
      <c r="C100" s="1" t="s">
        <v>65</v>
      </c>
      <c r="D100" s="1" t="s">
        <v>80</v>
      </c>
      <c r="E100" s="1">
        <v>80761207</v>
      </c>
      <c r="F100" s="1" t="s">
        <v>173</v>
      </c>
      <c r="G100" s="1">
        <v>1199001</v>
      </c>
      <c r="H100" s="1" t="s">
        <v>110</v>
      </c>
      <c r="I100" s="1" t="s">
        <v>248</v>
      </c>
      <c r="J100" s="1" t="s">
        <v>249</v>
      </c>
      <c r="K100" s="2">
        <v>45413.752013888887</v>
      </c>
      <c r="L100" s="1" t="s">
        <v>684</v>
      </c>
      <c r="M100" s="1">
        <v>1</v>
      </c>
      <c r="N100" s="1" t="s">
        <v>70</v>
      </c>
      <c r="O100" s="1" t="s">
        <v>71</v>
      </c>
      <c r="P100" s="1" t="s">
        <v>177</v>
      </c>
      <c r="Q100" s="1" t="s">
        <v>73</v>
      </c>
      <c r="R100" s="1" t="s">
        <v>73</v>
      </c>
      <c r="S100" s="1">
        <v>0</v>
      </c>
      <c r="T100" s="1">
        <v>0</v>
      </c>
      <c r="U100" s="1">
        <v>0</v>
      </c>
      <c r="V100" s="1">
        <v>1300000</v>
      </c>
      <c r="W100" s="1">
        <v>0</v>
      </c>
      <c r="X100" s="1" t="s">
        <v>73</v>
      </c>
      <c r="Y100" s="1" t="s">
        <v>89</v>
      </c>
      <c r="Z100" s="1" t="s">
        <v>5092</v>
      </c>
      <c r="AA100" s="1"/>
      <c r="AB100" s="1" t="s">
        <v>5071</v>
      </c>
      <c r="AC100" s="1"/>
      <c r="AD100" s="1"/>
      <c r="AE100" s="1" t="s">
        <v>65</v>
      </c>
      <c r="AF100" s="2">
        <v>45413.75201802083</v>
      </c>
      <c r="AG100" s="1" t="s">
        <v>76</v>
      </c>
      <c r="AH100" s="2">
        <v>45414.413221678238</v>
      </c>
      <c r="AI100" s="1"/>
      <c r="AJ100" s="2"/>
      <c r="AK100" s="1"/>
      <c r="AL100" s="2"/>
      <c r="AM100" s="1" t="s">
        <v>173</v>
      </c>
      <c r="AN100" s="2">
        <v>45414.46789521991</v>
      </c>
      <c r="AO100" s="1" t="s">
        <v>5072</v>
      </c>
      <c r="AP100" s="1"/>
      <c r="AQ100" s="1" t="s">
        <v>93</v>
      </c>
      <c r="AR100" s="1">
        <v>1199001</v>
      </c>
      <c r="AS100" s="1" t="s">
        <v>5073</v>
      </c>
      <c r="AT100" s="1" t="s">
        <v>85</v>
      </c>
      <c r="AU100" s="1">
        <v>1</v>
      </c>
      <c r="AV100" s="1">
        <v>0</v>
      </c>
      <c r="AW100" s="1">
        <v>1</v>
      </c>
      <c r="AX100" s="1">
        <v>0.66120365740789566</v>
      </c>
      <c r="AY100" s="1">
        <v>0.70833333333333337</v>
      </c>
      <c r="AZ100" s="1" t="s">
        <v>258</v>
      </c>
      <c r="BA100" s="1">
        <v>18</v>
      </c>
      <c r="BB100" s="1">
        <v>11</v>
      </c>
      <c r="BC100" s="1">
        <v>17</v>
      </c>
      <c r="BD100" s="1">
        <v>0.70833333333333337</v>
      </c>
      <c r="BE100" s="1">
        <v>1</v>
      </c>
      <c r="BF100" s="1">
        <v>0.70833333333333337</v>
      </c>
      <c r="BG100" s="1">
        <v>0</v>
      </c>
      <c r="BH100" s="1" t="s">
        <v>602</v>
      </c>
      <c r="BI100" s="1" t="b">
        <v>1</v>
      </c>
      <c r="BJ100" s="1" t="b">
        <v>1</v>
      </c>
      <c r="BK100" s="1">
        <v>0.71587719907984138</v>
      </c>
      <c r="BL100" s="1">
        <v>-0.29166666666666663</v>
      </c>
      <c r="BM100" s="1" t="s">
        <v>688</v>
      </c>
    </row>
    <row r="101" spans="1:65" hidden="1" x14ac:dyDescent="0.25">
      <c r="A101" s="1">
        <v>18447</v>
      </c>
      <c r="B101" s="1">
        <v>52972403</v>
      </c>
      <c r="C101" s="1" t="s">
        <v>65</v>
      </c>
      <c r="D101" s="1" t="s">
        <v>80</v>
      </c>
      <c r="E101" s="1">
        <v>80761207</v>
      </c>
      <c r="F101" s="1" t="s">
        <v>173</v>
      </c>
      <c r="G101" s="1">
        <v>1198001</v>
      </c>
      <c r="H101" s="1" t="s">
        <v>110</v>
      </c>
      <c r="I101" s="1" t="s">
        <v>397</v>
      </c>
      <c r="J101" s="1" t="s">
        <v>398</v>
      </c>
      <c r="K101" s="2">
        <v>45414.369618055556</v>
      </c>
      <c r="L101" s="1" t="s">
        <v>2302</v>
      </c>
      <c r="M101" s="1">
        <v>1</v>
      </c>
      <c r="N101" s="1" t="s">
        <v>70</v>
      </c>
      <c r="O101" s="1" t="s">
        <v>71</v>
      </c>
      <c r="P101" s="1" t="s">
        <v>177</v>
      </c>
      <c r="Q101" s="1" t="s">
        <v>73</v>
      </c>
      <c r="R101" s="1" t="s">
        <v>73</v>
      </c>
      <c r="S101" s="1">
        <v>15083</v>
      </c>
      <c r="T101" s="1">
        <v>0</v>
      </c>
      <c r="U101" s="1">
        <v>0</v>
      </c>
      <c r="V101" s="1">
        <v>1300000</v>
      </c>
      <c r="W101" s="1">
        <v>325900</v>
      </c>
      <c r="X101" s="1" t="s">
        <v>73</v>
      </c>
      <c r="Y101" s="1" t="s">
        <v>89</v>
      </c>
      <c r="Z101" s="1" t="s">
        <v>5101</v>
      </c>
      <c r="AA101" s="1" t="s">
        <v>189</v>
      </c>
      <c r="AB101" s="1" t="s">
        <v>5093</v>
      </c>
      <c r="AC101" s="1"/>
      <c r="AD101" s="1"/>
      <c r="AE101" s="1" t="s">
        <v>65</v>
      </c>
      <c r="AF101" s="2">
        <v>45414.369627002314</v>
      </c>
      <c r="AG101" s="1" t="s">
        <v>76</v>
      </c>
      <c r="AH101" s="2">
        <v>45414.41472896991</v>
      </c>
      <c r="AI101" s="1"/>
      <c r="AJ101" s="2"/>
      <c r="AK101" s="1"/>
      <c r="AL101" s="2"/>
      <c r="AM101" s="1" t="s">
        <v>173</v>
      </c>
      <c r="AN101" s="2">
        <v>45414.462818136577</v>
      </c>
      <c r="AO101" s="1" t="s">
        <v>5102</v>
      </c>
      <c r="AP101" s="1"/>
      <c r="AQ101" s="1" t="s">
        <v>93</v>
      </c>
      <c r="AR101" s="1">
        <v>1198001</v>
      </c>
      <c r="AS101" s="1" t="s">
        <v>5095</v>
      </c>
      <c r="AT101" s="1" t="s">
        <v>85</v>
      </c>
      <c r="AU101" s="1">
        <v>1</v>
      </c>
      <c r="AV101" s="1">
        <v>0</v>
      </c>
      <c r="AW101" s="1">
        <v>1</v>
      </c>
      <c r="AX101" s="1">
        <v>4.5101967596565373E-2</v>
      </c>
      <c r="AY101" s="1">
        <v>0.125</v>
      </c>
      <c r="AZ101" s="1" t="s">
        <v>5041</v>
      </c>
      <c r="BA101" s="1">
        <v>8</v>
      </c>
      <c r="BB101" s="1">
        <v>11</v>
      </c>
      <c r="BC101" s="1">
        <v>3</v>
      </c>
      <c r="BD101" s="1">
        <v>0.125</v>
      </c>
      <c r="BE101" s="1">
        <v>1</v>
      </c>
      <c r="BF101" s="1">
        <v>0.125</v>
      </c>
      <c r="BG101" s="1">
        <v>0</v>
      </c>
      <c r="BH101" s="1" t="s">
        <v>602</v>
      </c>
      <c r="BI101" s="1" t="b">
        <v>1</v>
      </c>
      <c r="BJ101" s="1" t="b">
        <v>1</v>
      </c>
      <c r="BK101" s="1">
        <v>9.3191134263179265E-2</v>
      </c>
      <c r="BL101" s="1">
        <v>0.125</v>
      </c>
      <c r="BM101" s="1" t="s">
        <v>5042</v>
      </c>
    </row>
    <row r="102" spans="1:65" hidden="1" x14ac:dyDescent="0.25">
      <c r="A102" s="1">
        <v>18448</v>
      </c>
      <c r="B102" s="1">
        <v>52972403</v>
      </c>
      <c r="C102" s="1" t="s">
        <v>65</v>
      </c>
      <c r="D102" s="1" t="s">
        <v>80</v>
      </c>
      <c r="E102" s="1">
        <v>80761207</v>
      </c>
      <c r="F102" s="1" t="s">
        <v>173</v>
      </c>
      <c r="G102" s="1">
        <v>1198001</v>
      </c>
      <c r="H102" s="1" t="s">
        <v>110</v>
      </c>
      <c r="I102" s="1" t="s">
        <v>397</v>
      </c>
      <c r="J102" s="1" t="s">
        <v>398</v>
      </c>
      <c r="K102" s="2">
        <v>45414.369687500002</v>
      </c>
      <c r="L102" s="1" t="s">
        <v>462</v>
      </c>
      <c r="M102" s="1">
        <v>1</v>
      </c>
      <c r="N102" s="1" t="s">
        <v>70</v>
      </c>
      <c r="O102" s="1" t="s">
        <v>71</v>
      </c>
      <c r="P102" s="1" t="s">
        <v>177</v>
      </c>
      <c r="Q102" s="1" t="s">
        <v>73</v>
      </c>
      <c r="R102" s="1" t="s">
        <v>73</v>
      </c>
      <c r="S102" s="1">
        <v>0</v>
      </c>
      <c r="T102" s="1">
        <v>0</v>
      </c>
      <c r="U102" s="1">
        <v>0</v>
      </c>
      <c r="V102" s="1">
        <v>1300000</v>
      </c>
      <c r="W102" s="1">
        <v>325900</v>
      </c>
      <c r="X102" s="1" t="s">
        <v>73</v>
      </c>
      <c r="Y102" s="1" t="s">
        <v>89</v>
      </c>
      <c r="Z102" s="1" t="s">
        <v>5104</v>
      </c>
      <c r="AA102" s="1" t="s">
        <v>189</v>
      </c>
      <c r="AB102" s="1" t="s">
        <v>5097</v>
      </c>
      <c r="AC102" s="1"/>
      <c r="AD102" s="1"/>
      <c r="AE102" s="1" t="s">
        <v>65</v>
      </c>
      <c r="AF102" s="2">
        <v>45414.369695451387</v>
      </c>
      <c r="AG102" s="1" t="s">
        <v>76</v>
      </c>
      <c r="AH102" s="2">
        <v>45414.415827858793</v>
      </c>
      <c r="AI102" s="1"/>
      <c r="AJ102" s="2"/>
      <c r="AK102" s="1"/>
      <c r="AL102" s="2"/>
      <c r="AM102" s="1" t="s">
        <v>173</v>
      </c>
      <c r="AN102" s="2">
        <v>45414.460756215274</v>
      </c>
      <c r="AO102" s="1" t="s">
        <v>5105</v>
      </c>
      <c r="AP102" s="1"/>
      <c r="AQ102" s="1" t="s">
        <v>93</v>
      </c>
      <c r="AR102" s="1">
        <v>1198001</v>
      </c>
      <c r="AS102" s="1" t="s">
        <v>5099</v>
      </c>
      <c r="AT102" s="1" t="s">
        <v>85</v>
      </c>
      <c r="AU102" s="1">
        <v>1</v>
      </c>
      <c r="AV102" s="1">
        <v>0</v>
      </c>
      <c r="AW102" s="1">
        <v>1</v>
      </c>
      <c r="AX102" s="1">
        <v>4.6132407405821141E-2</v>
      </c>
      <c r="AY102" s="1">
        <v>0.125</v>
      </c>
      <c r="AZ102" s="1" t="s">
        <v>5041</v>
      </c>
      <c r="BA102" s="1">
        <v>8</v>
      </c>
      <c r="BB102" s="1">
        <v>11</v>
      </c>
      <c r="BC102" s="1">
        <v>3</v>
      </c>
      <c r="BD102" s="1">
        <v>0.125</v>
      </c>
      <c r="BE102" s="1">
        <v>1</v>
      </c>
      <c r="BF102" s="1">
        <v>0.125</v>
      </c>
      <c r="BG102" s="1">
        <v>0</v>
      </c>
      <c r="BH102" s="1" t="s">
        <v>602</v>
      </c>
      <c r="BI102" s="1" t="b">
        <v>1</v>
      </c>
      <c r="BJ102" s="1" t="b">
        <v>1</v>
      </c>
      <c r="BK102" s="1">
        <v>9.1060763887071516E-2</v>
      </c>
      <c r="BL102" s="1">
        <v>0.125</v>
      </c>
      <c r="BM102" s="1" t="s">
        <v>467</v>
      </c>
    </row>
    <row r="103" spans="1:65" hidden="1" x14ac:dyDescent="0.25">
      <c r="A103" s="1">
        <v>18450</v>
      </c>
      <c r="B103" s="1">
        <v>52972403</v>
      </c>
      <c r="C103" s="1" t="s">
        <v>65</v>
      </c>
      <c r="D103" s="1" t="s">
        <v>503</v>
      </c>
      <c r="E103" s="1">
        <v>51949366</v>
      </c>
      <c r="F103" s="1" t="s">
        <v>3374</v>
      </c>
      <c r="G103" s="1">
        <v>1060001</v>
      </c>
      <c r="H103" s="1" t="s">
        <v>110</v>
      </c>
      <c r="I103" s="1" t="s">
        <v>133</v>
      </c>
      <c r="J103" s="1" t="s">
        <v>134</v>
      </c>
      <c r="K103" s="2">
        <v>45414.896134259259</v>
      </c>
      <c r="L103" s="1" t="s">
        <v>4939</v>
      </c>
      <c r="M103" s="1">
        <v>1</v>
      </c>
      <c r="N103" s="1" t="s">
        <v>70</v>
      </c>
      <c r="O103" s="1" t="s">
        <v>71</v>
      </c>
      <c r="P103" s="1" t="s">
        <v>72</v>
      </c>
      <c r="Q103" s="1" t="s">
        <v>73</v>
      </c>
      <c r="R103" s="1" t="s">
        <v>73</v>
      </c>
      <c r="S103" s="1">
        <v>0</v>
      </c>
      <c r="T103" s="1">
        <v>0</v>
      </c>
      <c r="U103" s="1">
        <v>0</v>
      </c>
      <c r="V103" s="1">
        <v>1364000</v>
      </c>
      <c r="W103" s="1">
        <v>671000</v>
      </c>
      <c r="X103" s="1" t="s">
        <v>73</v>
      </c>
      <c r="Y103" s="1" t="s">
        <v>89</v>
      </c>
      <c r="Z103" s="1" t="s">
        <v>5109</v>
      </c>
      <c r="AA103" s="1" t="s">
        <v>2023</v>
      </c>
      <c r="AB103" s="1" t="s">
        <v>4941</v>
      </c>
      <c r="AC103" s="1"/>
      <c r="AD103" s="1"/>
      <c r="AE103" s="1" t="s">
        <v>65</v>
      </c>
      <c r="AF103" s="2">
        <v>45414.89614193287</v>
      </c>
      <c r="AG103" s="1"/>
      <c r="AH103" s="2"/>
      <c r="AI103" s="1"/>
      <c r="AJ103" s="2"/>
      <c r="AK103" s="1"/>
      <c r="AL103" s="2"/>
      <c r="AM103" s="1"/>
      <c r="AN103" s="2"/>
      <c r="AO103" s="1" t="s">
        <v>5110</v>
      </c>
      <c r="AP103" s="1"/>
      <c r="AQ103" s="1" t="s">
        <v>93</v>
      </c>
      <c r="AR103" s="1">
        <v>1060001</v>
      </c>
      <c r="AS103" s="1" t="s">
        <v>4943</v>
      </c>
      <c r="AT103" s="1" t="s">
        <v>85</v>
      </c>
      <c r="AU103" s="1">
        <v>1</v>
      </c>
      <c r="AV103" s="1">
        <v>0</v>
      </c>
      <c r="AW103" s="1">
        <v>1</v>
      </c>
      <c r="AX103" s="1">
        <v>0</v>
      </c>
      <c r="AY103" s="1">
        <v>0.125</v>
      </c>
      <c r="AZ103" s="1" t="s">
        <v>921</v>
      </c>
      <c r="BA103" s="1">
        <v>21</v>
      </c>
      <c r="BB103" s="1">
        <v>0</v>
      </c>
      <c r="BC103" s="1">
        <v>3</v>
      </c>
      <c r="BD103" s="1">
        <v>0.125</v>
      </c>
      <c r="BE103" s="1">
        <v>-32416</v>
      </c>
      <c r="BF103" s="1">
        <v>0.125</v>
      </c>
      <c r="BG103" s="1">
        <v>0</v>
      </c>
      <c r="BH103" s="1" t="s">
        <v>602</v>
      </c>
      <c r="BI103" s="1" t="b">
        <v>1</v>
      </c>
      <c r="BJ103" s="1" t="b">
        <v>1</v>
      </c>
      <c r="BK103" s="1">
        <v>-45414.89614193287</v>
      </c>
      <c r="BL103" s="1">
        <v>-32417.875</v>
      </c>
      <c r="BM103" s="1" t="s">
        <v>4851</v>
      </c>
    </row>
    <row r="104" spans="1:65" hidden="1" x14ac:dyDescent="0.25">
      <c r="A104" s="1">
        <v>18451</v>
      </c>
      <c r="B104" s="1">
        <v>52972403</v>
      </c>
      <c r="C104" s="1" t="s">
        <v>65</v>
      </c>
      <c r="D104" s="1" t="s">
        <v>503</v>
      </c>
      <c r="E104" s="1">
        <v>80761207</v>
      </c>
      <c r="F104" s="1" t="s">
        <v>173</v>
      </c>
      <c r="G104" s="1">
        <v>1151001</v>
      </c>
      <c r="H104" s="1" t="s">
        <v>110</v>
      </c>
      <c r="I104" s="1" t="s">
        <v>5030</v>
      </c>
      <c r="J104" s="1" t="s">
        <v>5031</v>
      </c>
      <c r="K104" s="2">
        <v>45414.923483796294</v>
      </c>
      <c r="L104" s="1" t="s">
        <v>5112</v>
      </c>
      <c r="M104" s="1">
        <v>1</v>
      </c>
      <c r="N104" s="1" t="s">
        <v>70</v>
      </c>
      <c r="O104" s="1" t="s">
        <v>71</v>
      </c>
      <c r="P104" s="1" t="s">
        <v>177</v>
      </c>
      <c r="Q104" s="1" t="s">
        <v>73</v>
      </c>
      <c r="R104" s="1" t="s">
        <v>73</v>
      </c>
      <c r="S104" s="1">
        <v>0</v>
      </c>
      <c r="T104" s="1">
        <v>0</v>
      </c>
      <c r="U104" s="1">
        <v>0</v>
      </c>
      <c r="V104" s="1">
        <v>1413800</v>
      </c>
      <c r="W104" s="1">
        <v>578400</v>
      </c>
      <c r="X104" s="1" t="s">
        <v>73</v>
      </c>
      <c r="Y104" s="1" t="s">
        <v>74</v>
      </c>
      <c r="Z104" s="1" t="s">
        <v>5113</v>
      </c>
      <c r="AA104" s="1" t="s">
        <v>1416</v>
      </c>
      <c r="AB104" s="1" t="s">
        <v>75</v>
      </c>
      <c r="AC104" s="1"/>
      <c r="AD104" s="1"/>
      <c r="AE104" s="1" t="s">
        <v>65</v>
      </c>
      <c r="AF104" s="2">
        <v>45414.923490046298</v>
      </c>
      <c r="AG104" s="1"/>
      <c r="AH104" s="2"/>
      <c r="AI104" s="1"/>
      <c r="AJ104" s="2"/>
      <c r="AK104" s="1"/>
      <c r="AL104" s="2"/>
      <c r="AM104" s="1"/>
      <c r="AN104" s="2"/>
      <c r="AO104" s="1" t="s">
        <v>5114</v>
      </c>
      <c r="AP104" s="1"/>
      <c r="AQ104" s="1" t="s">
        <v>1014</v>
      </c>
      <c r="AR104" s="1">
        <v>1224001</v>
      </c>
      <c r="AS104" s="1" t="s">
        <v>1014</v>
      </c>
      <c r="AT104" s="1" t="s">
        <v>85</v>
      </c>
      <c r="AU104" s="1">
        <v>1</v>
      </c>
      <c r="AV104" s="1">
        <v>0</v>
      </c>
      <c r="AW104" s="1">
        <v>1</v>
      </c>
      <c r="AX104" s="1">
        <v>0</v>
      </c>
      <c r="AY104" s="1">
        <v>8.3333333333333329E-2</v>
      </c>
      <c r="AZ104" s="1" t="s">
        <v>258</v>
      </c>
      <c r="BA104" s="1">
        <v>22</v>
      </c>
      <c r="BB104" s="1">
        <v>0</v>
      </c>
      <c r="BC104" s="1">
        <v>2</v>
      </c>
      <c r="BD104" s="1">
        <v>8.3333333333333329E-2</v>
      </c>
      <c r="BE104" s="1">
        <v>-32416</v>
      </c>
      <c r="BF104" s="1">
        <v>8.3333333333333329E-2</v>
      </c>
      <c r="BG104" s="1">
        <v>0</v>
      </c>
      <c r="BH104" s="1" t="s">
        <v>602</v>
      </c>
      <c r="BI104" s="1" t="b">
        <v>1</v>
      </c>
      <c r="BJ104" s="1" t="b">
        <v>0</v>
      </c>
      <c r="BK104" s="1">
        <v>-45414.923490046298</v>
      </c>
      <c r="BL104" s="1">
        <v>-32417.916666666668</v>
      </c>
      <c r="BM104" s="1" t="s">
        <v>5115</v>
      </c>
    </row>
    <row r="105" spans="1:65" hidden="1" x14ac:dyDescent="0.25">
      <c r="A105" s="1">
        <v>18452</v>
      </c>
      <c r="B105" s="1">
        <v>52972403</v>
      </c>
      <c r="C105" s="1" t="s">
        <v>65</v>
      </c>
      <c r="D105" s="1" t="s">
        <v>503</v>
      </c>
      <c r="E105" s="1">
        <v>1121861091</v>
      </c>
      <c r="F105" s="1" t="s">
        <v>87</v>
      </c>
      <c r="G105" s="1">
        <v>4842001</v>
      </c>
      <c r="H105" s="1" t="s">
        <v>67</v>
      </c>
      <c r="I105" s="1" t="s">
        <v>3344</v>
      </c>
      <c r="J105" s="1" t="s">
        <v>3345</v>
      </c>
      <c r="K105" s="2">
        <v>45415.756203703706</v>
      </c>
      <c r="L105" s="1" t="s">
        <v>82</v>
      </c>
      <c r="M105" s="1">
        <v>1</v>
      </c>
      <c r="N105" s="1" t="s">
        <v>70</v>
      </c>
      <c r="O105" s="1" t="s">
        <v>71</v>
      </c>
      <c r="P105" s="1" t="s">
        <v>88</v>
      </c>
      <c r="Q105" s="1" t="s">
        <v>73</v>
      </c>
      <c r="R105" s="1" t="s">
        <v>73</v>
      </c>
      <c r="S105" s="1">
        <v>0</v>
      </c>
      <c r="T105" s="1">
        <v>0</v>
      </c>
      <c r="U105" s="1">
        <v>0</v>
      </c>
      <c r="V105" s="1">
        <v>1300000</v>
      </c>
      <c r="W105" s="1">
        <v>0</v>
      </c>
      <c r="X105" s="1" t="s">
        <v>73</v>
      </c>
      <c r="Y105" s="1" t="s">
        <v>89</v>
      </c>
      <c r="Z105" s="1" t="s">
        <v>5117</v>
      </c>
      <c r="AA105" s="1"/>
      <c r="AB105" s="1" t="s">
        <v>5118</v>
      </c>
      <c r="AC105" s="1"/>
      <c r="AD105" s="1"/>
      <c r="AE105" s="1" t="s">
        <v>65</v>
      </c>
      <c r="AF105" s="2">
        <v>45415.75620640046</v>
      </c>
      <c r="AG105" s="1"/>
      <c r="AH105" s="2"/>
      <c r="AI105" s="1"/>
      <c r="AJ105" s="2"/>
      <c r="AK105" s="1"/>
      <c r="AL105" s="2"/>
      <c r="AM105" s="1"/>
      <c r="AN105" s="2"/>
      <c r="AO105" s="1" t="s">
        <v>5119</v>
      </c>
      <c r="AP105" s="1"/>
      <c r="AQ105" s="1" t="s">
        <v>93</v>
      </c>
      <c r="AR105" s="1">
        <v>4842001</v>
      </c>
      <c r="AS105" s="1" t="s">
        <v>5120</v>
      </c>
      <c r="AT105" s="1" t="s">
        <v>85</v>
      </c>
      <c r="AU105" s="1">
        <v>1</v>
      </c>
      <c r="AV105" s="1">
        <v>0</v>
      </c>
      <c r="AW105" s="1">
        <v>1</v>
      </c>
      <c r="AX105" s="1">
        <v>0</v>
      </c>
      <c r="AY105" s="1">
        <v>0.25</v>
      </c>
      <c r="AZ105" s="1" t="s">
        <v>79</v>
      </c>
      <c r="BA105" s="1">
        <v>18</v>
      </c>
      <c r="BB105" s="1">
        <v>0</v>
      </c>
      <c r="BC105" s="1">
        <v>6</v>
      </c>
      <c r="BD105" s="1">
        <v>0.25</v>
      </c>
      <c r="BE105" s="1">
        <v>-32417</v>
      </c>
      <c r="BF105" s="1">
        <v>0.25</v>
      </c>
      <c r="BG105" s="1">
        <v>-1</v>
      </c>
      <c r="BH105" s="1" t="s">
        <v>602</v>
      </c>
      <c r="BI105" s="1" t="b">
        <v>1</v>
      </c>
      <c r="BJ105" s="1" t="b">
        <v>1</v>
      </c>
      <c r="BK105" s="1">
        <v>-45415.75620640046</v>
      </c>
      <c r="BL105" s="1">
        <v>-32418.75</v>
      </c>
      <c r="BM105" s="1" t="s">
        <v>3358</v>
      </c>
    </row>
    <row r="106" spans="1:65" hidden="1" x14ac:dyDescent="0.25">
      <c r="A106" s="1">
        <v>18453</v>
      </c>
      <c r="B106" s="1">
        <v>52972403</v>
      </c>
      <c r="C106" s="1" t="s">
        <v>65</v>
      </c>
      <c r="D106" s="1" t="s">
        <v>503</v>
      </c>
      <c r="E106" s="1">
        <v>1023000173</v>
      </c>
      <c r="F106" s="1" t="s">
        <v>4859</v>
      </c>
      <c r="G106" s="1">
        <v>4343007</v>
      </c>
      <c r="H106" s="1" t="s">
        <v>67</v>
      </c>
      <c r="I106" s="1" t="s">
        <v>273</v>
      </c>
      <c r="J106" s="1" t="s">
        <v>274</v>
      </c>
      <c r="K106" s="2">
        <v>45415.773020833331</v>
      </c>
      <c r="L106" s="1" t="s">
        <v>82</v>
      </c>
      <c r="M106" s="1">
        <v>1</v>
      </c>
      <c r="N106" s="1" t="s">
        <v>70</v>
      </c>
      <c r="O106" s="1" t="s">
        <v>71</v>
      </c>
      <c r="P106" s="1" t="s">
        <v>88</v>
      </c>
      <c r="Q106" s="1" t="s">
        <v>73</v>
      </c>
      <c r="R106" s="1" t="s">
        <v>73</v>
      </c>
      <c r="S106" s="1">
        <v>0</v>
      </c>
      <c r="T106" s="1">
        <v>0</v>
      </c>
      <c r="U106" s="1">
        <v>0</v>
      </c>
      <c r="V106" s="1">
        <v>1390000</v>
      </c>
      <c r="W106" s="1">
        <v>0</v>
      </c>
      <c r="X106" s="1" t="s">
        <v>73</v>
      </c>
      <c r="Y106" s="1" t="s">
        <v>74</v>
      </c>
      <c r="Z106" s="1" t="s">
        <v>5122</v>
      </c>
      <c r="AA106" s="1" t="s">
        <v>4869</v>
      </c>
      <c r="AB106" s="1" t="s">
        <v>75</v>
      </c>
      <c r="AC106" s="1"/>
      <c r="AD106" s="1"/>
      <c r="AE106" s="1" t="s">
        <v>65</v>
      </c>
      <c r="AF106" s="2">
        <v>45415.773022569447</v>
      </c>
      <c r="AG106" s="1"/>
      <c r="AH106" s="2"/>
      <c r="AI106" s="1"/>
      <c r="AJ106" s="2"/>
      <c r="AK106" s="1"/>
      <c r="AL106" s="2"/>
      <c r="AM106" s="1"/>
      <c r="AN106" s="2"/>
      <c r="AO106" s="1" t="s">
        <v>5123</v>
      </c>
      <c r="AP106" s="1"/>
      <c r="AQ106" s="1" t="s">
        <v>77</v>
      </c>
      <c r="AR106" s="1">
        <v>4343007</v>
      </c>
      <c r="AS106" s="1" t="s">
        <v>4880</v>
      </c>
      <c r="AT106" s="1" t="s">
        <v>85</v>
      </c>
      <c r="AU106" s="1">
        <v>1</v>
      </c>
      <c r="AV106" s="1">
        <v>0</v>
      </c>
      <c r="AW106" s="1">
        <v>1</v>
      </c>
      <c r="AX106" s="1">
        <v>0</v>
      </c>
      <c r="AY106" s="1">
        <v>0.25</v>
      </c>
      <c r="AZ106" s="1" t="s">
        <v>4625</v>
      </c>
      <c r="BA106" s="1">
        <v>18</v>
      </c>
      <c r="BB106" s="1">
        <v>0</v>
      </c>
      <c r="BC106" s="1">
        <v>6</v>
      </c>
      <c r="BD106" s="1">
        <v>0.25</v>
      </c>
      <c r="BE106" s="1">
        <v>-32417</v>
      </c>
      <c r="BF106" s="1">
        <v>0.25</v>
      </c>
      <c r="BG106" s="1">
        <v>-1</v>
      </c>
      <c r="BH106" s="1" t="s">
        <v>602</v>
      </c>
      <c r="BI106" s="1" t="b">
        <v>1</v>
      </c>
      <c r="BJ106" s="1" t="b">
        <v>1</v>
      </c>
      <c r="BK106" s="1">
        <v>-45415.773022569447</v>
      </c>
      <c r="BL106" s="1">
        <v>-32418.75</v>
      </c>
      <c r="BM106" s="1" t="s">
        <v>284</v>
      </c>
    </row>
  </sheetData>
  <dataConsolidate topLabels="1"/>
  <conditionalFormatting sqref="A1:A1048576">
    <cfRule type="duplicateValues" dxfId="967" priority="1"/>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C00000"/>
  </sheetPr>
  <dimension ref="A1:BH42"/>
  <sheetViews>
    <sheetView topLeftCell="A3" zoomScale="55" zoomScaleNormal="55" workbookViewId="0">
      <selection activeCell="B48" sqref="B48"/>
    </sheetView>
  </sheetViews>
  <sheetFormatPr baseColWidth="10" defaultRowHeight="18" customHeight="1" outlineLevelRow="1" outlineLevelCol="1" x14ac:dyDescent="0.25"/>
  <cols>
    <col min="1" max="1" width="25.5703125" style="5" customWidth="1"/>
    <col min="2" max="2" width="21.42578125" style="5" customWidth="1"/>
    <col min="3" max="3" width="14.140625" style="5" customWidth="1"/>
    <col min="4" max="4" width="13.7109375" style="5" customWidth="1"/>
    <col min="5" max="5" width="25.5703125" style="5" customWidth="1"/>
    <col min="6" max="6" width="21.42578125" style="5" customWidth="1"/>
    <col min="7" max="7" width="14.7109375" style="5" customWidth="1"/>
    <col min="8" max="8" width="6.5703125" style="5" customWidth="1"/>
    <col min="9" max="9" width="33.42578125" style="5" customWidth="1"/>
    <col min="10" max="10" width="21.42578125" style="5" customWidth="1"/>
    <col min="11" max="11" width="14.7109375" style="5" customWidth="1"/>
    <col min="12" max="12" width="11.140625" style="5" customWidth="1"/>
    <col min="13" max="13" width="33.42578125" style="5" customWidth="1"/>
    <col min="14" max="14" width="21.42578125" style="5" customWidth="1"/>
    <col min="15" max="15" width="14.7109375" style="5" customWidth="1"/>
    <col min="16" max="16" width="7" style="5" customWidth="1"/>
    <col min="17" max="18" width="4.28515625" style="5" customWidth="1"/>
    <col min="19" max="19" width="33.42578125" style="5" hidden="1" customWidth="1" outlineLevel="1"/>
    <col min="20" max="20" width="23.85546875" style="5" hidden="1" customWidth="1" outlineLevel="1"/>
    <col min="21" max="21" width="12.28515625" style="5" hidden="1" customWidth="1" outlineLevel="1"/>
    <col min="22" max="22" width="6.140625" style="5" hidden="1" customWidth="1" outlineLevel="1"/>
    <col min="23" max="24" width="12.28515625" style="5" hidden="1" customWidth="1" outlineLevel="1"/>
    <col min="25" max="25" width="7" style="5" hidden="1" customWidth="1" outlineLevel="1"/>
    <col min="26" max="29" width="12.28515625" style="5" hidden="1" customWidth="1" outlineLevel="1"/>
    <col min="30" max="30" width="7" style="5" hidden="1" customWidth="1" outlineLevel="1"/>
    <col min="31" max="36" width="12.28515625" style="5" hidden="1" customWidth="1" outlineLevel="1"/>
    <col min="37" max="37" width="5.5703125" style="5" hidden="1" customWidth="1" outlineLevel="1"/>
    <col min="38" max="45" width="12.28515625" style="5" hidden="1" customWidth="1" outlineLevel="1"/>
    <col min="46" max="46" width="6.5703125" style="5" hidden="1" customWidth="1" outlineLevel="1"/>
    <col min="47" max="53" width="12.28515625" style="5" hidden="1" customWidth="1" outlineLevel="1"/>
    <col min="54" max="54" width="6.42578125" style="5" hidden="1" customWidth="1" outlineLevel="1"/>
    <col min="55" max="55" width="12.28515625" style="5" hidden="1" customWidth="1" outlineLevel="1"/>
    <col min="56" max="56" width="7.42578125" style="5" hidden="1" customWidth="1" outlineLevel="1"/>
    <col min="57" max="57" width="6.28515625" style="5" hidden="1" customWidth="1" outlineLevel="1"/>
    <col min="58" max="59" width="15.7109375" style="5" hidden="1" customWidth="1" outlineLevel="1"/>
    <col min="60" max="60" width="15.7109375" style="5" bestFit="1" customWidth="1" collapsed="1"/>
    <col min="61" max="62" width="15.7109375" style="5" bestFit="1" customWidth="1"/>
    <col min="63" max="67" width="14.7109375" style="5" customWidth="1"/>
    <col min="68" max="68" width="14.7109375" style="5" bestFit="1" customWidth="1"/>
    <col min="69" max="70" width="13.7109375" style="5" bestFit="1" customWidth="1"/>
    <col min="71" max="75" width="14.7109375" style="5" bestFit="1" customWidth="1"/>
    <col min="76" max="76" width="15.7109375" style="5" bestFit="1" customWidth="1"/>
    <col min="77" max="78" width="14.7109375" style="5" bestFit="1" customWidth="1"/>
    <col min="79" max="83" width="15.7109375" style="5" bestFit="1" customWidth="1"/>
    <col min="84" max="84" width="14.7109375" style="5" bestFit="1" customWidth="1"/>
    <col min="85" max="92" width="15.7109375" style="5" bestFit="1" customWidth="1"/>
    <col min="93" max="97" width="14.7109375" style="5" bestFit="1" customWidth="1"/>
    <col min="98" max="98" width="13.7109375" style="5" bestFit="1" customWidth="1"/>
    <col min="99" max="102" width="14.7109375" style="5" bestFit="1" customWidth="1"/>
    <col min="103" max="107" width="15.7109375" style="5" bestFit="1" customWidth="1"/>
    <col min="108" max="108" width="14.7109375" style="5" bestFit="1" customWidth="1"/>
    <col min="109" max="123" width="15.7109375" style="5" bestFit="1" customWidth="1"/>
    <col min="124" max="16384" width="11.42578125" style="5"/>
  </cols>
  <sheetData>
    <row r="1" spans="1:56" ht="15" x14ac:dyDescent="0.25">
      <c r="A1" s="5" t="s">
        <v>12</v>
      </c>
      <c r="B1" s="5" t="s">
        <v>599</v>
      </c>
      <c r="S1"/>
      <c r="T1"/>
    </row>
    <row r="2" spans="1:56" ht="15" x14ac:dyDescent="0.25">
      <c r="A2" s="5" t="s">
        <v>5</v>
      </c>
      <c r="B2" s="5" t="s">
        <v>80</v>
      </c>
      <c r="S2" s="5" t="s">
        <v>5</v>
      </c>
      <c r="T2" s="5" t="s">
        <v>80</v>
      </c>
    </row>
    <row r="3" spans="1:56" ht="18" customHeight="1" x14ac:dyDescent="0.25">
      <c r="B3" s="5" t="s">
        <v>604</v>
      </c>
      <c r="S3" s="22" t="s">
        <v>606</v>
      </c>
      <c r="T3" s="7"/>
      <c r="U3" s="7"/>
    </row>
    <row r="4" spans="1:56" ht="15" x14ac:dyDescent="0.25">
      <c r="A4" s="5" t="s">
        <v>537</v>
      </c>
      <c r="B4" s="5" t="s">
        <v>662</v>
      </c>
      <c r="C4" s="5" t="s">
        <v>614</v>
      </c>
      <c r="S4" s="5" t="s">
        <v>660</v>
      </c>
      <c r="T4" s="5" t="s">
        <v>615</v>
      </c>
    </row>
    <row r="5" spans="1:56" ht="15" x14ac:dyDescent="0.25">
      <c r="A5" s="3" t="s">
        <v>74</v>
      </c>
      <c r="B5" s="15">
        <v>2.7708333333333335</v>
      </c>
      <c r="C5" s="1">
        <v>4</v>
      </c>
      <c r="T5" s="5" t="s">
        <v>597</v>
      </c>
      <c r="AX5" s="5" t="s">
        <v>596</v>
      </c>
    </row>
    <row r="6" spans="1:56" ht="15" x14ac:dyDescent="0.25">
      <c r="A6" s="3" t="s">
        <v>262</v>
      </c>
      <c r="B6" s="15">
        <v>1.4583333333333335</v>
      </c>
      <c r="C6" s="1">
        <v>4</v>
      </c>
      <c r="T6" s="5" t="s">
        <v>613</v>
      </c>
      <c r="AI6" s="5" t="s">
        <v>598</v>
      </c>
      <c r="AX6" s="5" t="s">
        <v>594</v>
      </c>
    </row>
    <row r="7" spans="1:56" ht="15" x14ac:dyDescent="0.25">
      <c r="A7" s="3" t="s">
        <v>89</v>
      </c>
      <c r="B7" s="15">
        <v>1.6536458333333333</v>
      </c>
      <c r="C7" s="1">
        <v>16</v>
      </c>
      <c r="S7" s="70" t="s">
        <v>609</v>
      </c>
      <c r="T7" s="2" t="s">
        <v>616</v>
      </c>
      <c r="U7" s="2" t="s">
        <v>617</v>
      </c>
      <c r="V7" s="2" t="s">
        <v>618</v>
      </c>
      <c r="W7" s="2" t="s">
        <v>619</v>
      </c>
      <c r="X7" s="2" t="s">
        <v>620</v>
      </c>
      <c r="Y7" s="2" t="s">
        <v>621</v>
      </c>
      <c r="Z7" s="2" t="s">
        <v>622</v>
      </c>
      <c r="AA7" s="2" t="s">
        <v>623</v>
      </c>
      <c r="AB7" s="2" t="s">
        <v>624</v>
      </c>
      <c r="AC7" s="2" t="s">
        <v>625</v>
      </c>
      <c r="AD7" s="2" t="s">
        <v>626</v>
      </c>
      <c r="AE7" s="2" t="s">
        <v>627</v>
      </c>
      <c r="AF7" s="2" t="s">
        <v>628</v>
      </c>
      <c r="AG7" s="2" t="s">
        <v>629</v>
      </c>
      <c r="AH7" s="2" t="s">
        <v>630</v>
      </c>
      <c r="AI7" s="2" t="s">
        <v>631</v>
      </c>
      <c r="AJ7" s="2" t="s">
        <v>632</v>
      </c>
      <c r="AK7" s="2" t="s">
        <v>633</v>
      </c>
      <c r="AL7" s="2" t="s">
        <v>634</v>
      </c>
      <c r="AM7" s="2" t="s">
        <v>635</v>
      </c>
      <c r="AN7" s="2" t="s">
        <v>636</v>
      </c>
      <c r="AO7" s="2" t="s">
        <v>637</v>
      </c>
      <c r="AP7" s="2" t="s">
        <v>638</v>
      </c>
      <c r="AQ7" s="2" t="s">
        <v>639</v>
      </c>
      <c r="AR7" s="2" t="s">
        <v>640</v>
      </c>
      <c r="AS7" s="2" t="s">
        <v>641</v>
      </c>
      <c r="AT7" s="2" t="s">
        <v>642</v>
      </c>
      <c r="AU7" s="2" t="s">
        <v>643</v>
      </c>
      <c r="AV7" s="2" t="s">
        <v>644</v>
      </c>
      <c r="AW7" s="2" t="s">
        <v>645</v>
      </c>
      <c r="AX7" s="2" t="s">
        <v>646</v>
      </c>
      <c r="AY7" s="2" t="s">
        <v>647</v>
      </c>
      <c r="AZ7" s="2" t="s">
        <v>648</v>
      </c>
      <c r="BA7" s="2" t="s">
        <v>649</v>
      </c>
      <c r="BB7" s="2" t="s">
        <v>650</v>
      </c>
      <c r="BC7" s="2" t="s">
        <v>651</v>
      </c>
      <c r="BD7" s="2" t="s">
        <v>652</v>
      </c>
    </row>
    <row r="8" spans="1:56" ht="15" x14ac:dyDescent="0.25">
      <c r="A8" s="3" t="s">
        <v>538</v>
      </c>
      <c r="B8" s="15">
        <v>1.8072916666666663</v>
      </c>
      <c r="C8" s="1">
        <v>24</v>
      </c>
      <c r="S8" s="34" t="s">
        <v>74</v>
      </c>
      <c r="T8" s="35"/>
      <c r="U8" s="35">
        <v>6.9006387384288246</v>
      </c>
      <c r="V8" s="35"/>
      <c r="W8" s="35">
        <v>6.7923968749964843</v>
      </c>
      <c r="X8" s="35"/>
      <c r="Y8" s="35"/>
      <c r="Z8" s="35"/>
      <c r="AA8" s="35"/>
      <c r="AB8" s="35"/>
      <c r="AC8" s="35"/>
      <c r="AD8" s="35"/>
      <c r="AE8" s="35">
        <v>-45254.361208993054</v>
      </c>
      <c r="AF8" s="35"/>
      <c r="AG8" s="35"/>
      <c r="AH8" s="35">
        <v>4.2198974884304334</v>
      </c>
      <c r="AI8" s="35"/>
      <c r="AJ8" s="35">
        <v>2.9025545138865709</v>
      </c>
      <c r="AK8" s="35"/>
      <c r="AL8" s="35"/>
      <c r="AM8" s="35"/>
      <c r="AN8" s="35"/>
      <c r="AO8" s="35"/>
      <c r="AP8" s="35"/>
      <c r="AQ8" s="35">
        <v>2.8071284375037067</v>
      </c>
      <c r="AR8" s="35"/>
      <c r="AS8" s="35"/>
      <c r="AT8" s="35"/>
      <c r="AU8" s="35">
        <v>23.899075115739834</v>
      </c>
      <c r="AV8" s="35"/>
      <c r="AW8" s="35"/>
      <c r="AX8" s="35"/>
      <c r="AY8" s="35"/>
      <c r="AZ8" s="35">
        <v>5.5779450231493684</v>
      </c>
      <c r="BA8" s="35">
        <v>4.8302451388881309</v>
      </c>
      <c r="BB8" s="35"/>
      <c r="BC8" s="35"/>
      <c r="BD8" s="35"/>
    </row>
    <row r="9" spans="1:56" ht="15" x14ac:dyDescent="0.25">
      <c r="A9"/>
      <c r="B9"/>
      <c r="C9"/>
      <c r="S9" s="34" t="s">
        <v>262</v>
      </c>
      <c r="T9" s="35"/>
      <c r="U9" s="35"/>
      <c r="V9" s="35"/>
      <c r="W9" s="35"/>
      <c r="X9" s="35"/>
      <c r="Y9" s="35"/>
      <c r="Z9" s="35"/>
      <c r="AA9" s="35"/>
      <c r="AB9" s="35"/>
      <c r="AC9" s="35"/>
      <c r="AD9" s="35"/>
      <c r="AE9" s="35"/>
      <c r="AF9" s="35"/>
      <c r="AG9" s="35">
        <v>4.8719282060192199</v>
      </c>
      <c r="AH9" s="35">
        <v>0.92409934027818963</v>
      </c>
      <c r="AI9" s="35">
        <v>2.7216681712961872</v>
      </c>
      <c r="AJ9" s="35">
        <v>3.1781643519934732E-2</v>
      </c>
      <c r="AK9" s="35"/>
      <c r="AL9" s="35">
        <v>5.5650347218033858E-2</v>
      </c>
      <c r="AM9" s="35"/>
      <c r="AN9" s="35"/>
      <c r="AO9" s="35"/>
      <c r="AP9" s="35"/>
      <c r="AQ9" s="35"/>
      <c r="AR9" s="35"/>
      <c r="AS9" s="35"/>
      <c r="AT9" s="35"/>
      <c r="AU9" s="35"/>
      <c r="AV9" s="35"/>
      <c r="AW9" s="35"/>
      <c r="AX9" s="35"/>
      <c r="AY9" s="35"/>
      <c r="AZ9" s="35"/>
      <c r="BA9" s="35">
        <v>50.266189722220588</v>
      </c>
      <c r="BB9" s="35"/>
      <c r="BC9" s="35"/>
      <c r="BD9" s="35">
        <v>2.2528926041704835</v>
      </c>
    </row>
    <row r="10" spans="1:56" ht="18" customHeight="1" x14ac:dyDescent="0.25">
      <c r="S10" s="34" t="s">
        <v>89</v>
      </c>
      <c r="T10" s="35">
        <v>0.96055350694950892</v>
      </c>
      <c r="U10" s="35"/>
      <c r="V10" s="35">
        <v>5.6352489930504817</v>
      </c>
      <c r="W10" s="35">
        <v>2.5541404745381442</v>
      </c>
      <c r="X10" s="35">
        <v>3.8987744907426527</v>
      </c>
      <c r="Y10" s="35">
        <v>0.36038445601298008</v>
      </c>
      <c r="Z10" s="35">
        <v>2.0633334837984876</v>
      </c>
      <c r="AA10" s="35">
        <v>13.318044861109229</v>
      </c>
      <c r="AB10" s="35">
        <v>0.16179942129383562</v>
      </c>
      <c r="AC10" s="35">
        <v>0.7906678587969509</v>
      </c>
      <c r="AD10" s="35">
        <v>4.4758566435193643</v>
      </c>
      <c r="AE10" s="35"/>
      <c r="AF10" s="35">
        <v>1.2152690509246895</v>
      </c>
      <c r="AG10" s="35"/>
      <c r="AH10" s="35"/>
      <c r="AI10" s="35">
        <v>5.5137826504578697</v>
      </c>
      <c r="AJ10" s="35"/>
      <c r="AK10" s="35">
        <v>16.963722951390082</v>
      </c>
      <c r="AL10" s="35"/>
      <c r="AM10" s="35">
        <v>3.1187584837971372</v>
      </c>
      <c r="AN10" s="35">
        <v>5.4371837962971767</v>
      </c>
      <c r="AO10" s="35">
        <v>7.9072947106469655</v>
      </c>
      <c r="AP10" s="35"/>
      <c r="AQ10" s="35"/>
      <c r="AR10" s="35">
        <v>7.0993553240768961</v>
      </c>
      <c r="AS10" s="35">
        <v>13.288402824080549</v>
      </c>
      <c r="AT10" s="35">
        <v>1.7777643981462461</v>
      </c>
      <c r="AU10" s="35">
        <v>11.693409039355174</v>
      </c>
      <c r="AV10" s="35">
        <v>13.435615347218118</v>
      </c>
      <c r="AW10" s="35">
        <v>7.3139561805510303</v>
      </c>
      <c r="AX10" s="35">
        <v>22.59862023145979</v>
      </c>
      <c r="AY10" s="35">
        <v>2.0680480787050328</v>
      </c>
      <c r="AZ10" s="35">
        <v>2.7436456018622266</v>
      </c>
      <c r="BA10" s="35"/>
      <c r="BB10" s="35">
        <v>1.6438759259326616</v>
      </c>
      <c r="BC10" s="35">
        <v>6.1242089583247434</v>
      </c>
      <c r="BD10" s="35"/>
    </row>
    <row r="11" spans="1:56" ht="18" customHeight="1" x14ac:dyDescent="0.25">
      <c r="S11" s="34" t="s">
        <v>211</v>
      </c>
      <c r="T11" s="35"/>
      <c r="U11" s="35"/>
      <c r="V11" s="35"/>
      <c r="W11" s="35"/>
      <c r="X11" s="35"/>
      <c r="Y11" s="35"/>
      <c r="Z11" s="35"/>
      <c r="AA11" s="35"/>
      <c r="AB11" s="35"/>
      <c r="AC11" s="35"/>
      <c r="AD11" s="35"/>
      <c r="AE11" s="35"/>
      <c r="AF11" s="35"/>
      <c r="AG11" s="35"/>
      <c r="AH11" s="35"/>
      <c r="AI11" s="35"/>
      <c r="AJ11" s="35"/>
      <c r="AK11" s="35"/>
      <c r="AL11" s="35"/>
      <c r="AM11" s="35"/>
      <c r="AN11" s="35"/>
      <c r="AO11" s="35"/>
      <c r="AP11" s="35">
        <v>1.8621672800945817</v>
      </c>
      <c r="AQ11" s="35"/>
      <c r="AR11" s="35"/>
      <c r="AS11" s="35"/>
      <c r="AT11" s="35"/>
      <c r="AU11" s="35">
        <v>7.7999659027773314</v>
      </c>
      <c r="AV11" s="35"/>
      <c r="AW11" s="35"/>
      <c r="AX11" s="35">
        <v>2.2592809490743093</v>
      </c>
      <c r="AY11" s="35"/>
      <c r="AZ11" s="35"/>
      <c r="BA11" s="35"/>
      <c r="BB11" s="35"/>
      <c r="BC11" s="35"/>
      <c r="BD11" s="35"/>
    </row>
    <row r="12" spans="1:56" ht="18" customHeight="1" x14ac:dyDescent="0.25">
      <c r="A12" s="22" t="s">
        <v>606</v>
      </c>
      <c r="E12" s="22" t="s">
        <v>607</v>
      </c>
    </row>
    <row r="13" spans="1:56" ht="15" x14ac:dyDescent="0.25">
      <c r="A13" s="5" t="s">
        <v>5</v>
      </c>
      <c r="B13" s="5" t="s">
        <v>80</v>
      </c>
      <c r="E13" s="5" t="s">
        <v>5</v>
      </c>
      <c r="F13" s="5" t="s">
        <v>80</v>
      </c>
      <c r="I13" s="5" t="s">
        <v>5</v>
      </c>
      <c r="J13" s="5" t="s">
        <v>80</v>
      </c>
      <c r="M13" s="5" t="s">
        <v>5</v>
      </c>
      <c r="N13" s="5" t="s">
        <v>80</v>
      </c>
    </row>
    <row r="14" spans="1:56" ht="15" x14ac:dyDescent="0.25">
      <c r="A14" s="5" t="s">
        <v>12</v>
      </c>
      <c r="B14" s="5" t="s">
        <v>599</v>
      </c>
      <c r="E14" s="5" t="s">
        <v>12</v>
      </c>
      <c r="F14" s="5" t="s">
        <v>599</v>
      </c>
      <c r="I14" s="5" t="s">
        <v>12</v>
      </c>
      <c r="J14" s="5" t="s">
        <v>599</v>
      </c>
      <c r="M14" s="5" t="s">
        <v>12</v>
      </c>
      <c r="N14" s="5" t="s">
        <v>599</v>
      </c>
    </row>
    <row r="15" spans="1:56" ht="18" customHeight="1" x14ac:dyDescent="0.25">
      <c r="A15" s="22" t="s">
        <v>606</v>
      </c>
      <c r="B15" s="7"/>
      <c r="C15" s="7"/>
      <c r="E15" s="22" t="s">
        <v>606</v>
      </c>
      <c r="F15" s="7"/>
      <c r="G15" s="7"/>
      <c r="I15" s="36" t="s">
        <v>605</v>
      </c>
      <c r="J15" s="7"/>
      <c r="K15" s="7"/>
      <c r="M15" s="7" t="s">
        <v>608</v>
      </c>
      <c r="N15" s="7"/>
      <c r="O15" s="7"/>
      <c r="S15"/>
      <c r="T15"/>
    </row>
    <row r="16" spans="1:56" ht="15" x14ac:dyDescent="0.25">
      <c r="A16" s="70" t="s">
        <v>609</v>
      </c>
      <c r="B16" s="5" t="s">
        <v>662</v>
      </c>
      <c r="C16" s="5" t="s">
        <v>614</v>
      </c>
      <c r="E16" s="70" t="s">
        <v>609</v>
      </c>
      <c r="F16" s="5" t="s">
        <v>662</v>
      </c>
      <c r="G16" s="5" t="s">
        <v>614</v>
      </c>
      <c r="I16" s="70" t="s">
        <v>609</v>
      </c>
      <c r="J16" s="5" t="s">
        <v>662</v>
      </c>
      <c r="K16" s="5" t="s">
        <v>614</v>
      </c>
      <c r="M16" s="70" t="s">
        <v>609</v>
      </c>
      <c r="N16" s="5" t="s">
        <v>662</v>
      </c>
      <c r="O16" s="5" t="s">
        <v>614</v>
      </c>
      <c r="S16" s="5" t="s">
        <v>5</v>
      </c>
      <c r="T16" s="5" t="s">
        <v>80</v>
      </c>
    </row>
    <row r="17" spans="1:56" ht="15" x14ac:dyDescent="0.25">
      <c r="A17" s="61" t="s">
        <v>74</v>
      </c>
      <c r="B17" s="62">
        <v>3.8541666666666665</v>
      </c>
      <c r="C17" s="63">
        <v>2</v>
      </c>
      <c r="E17" s="64" t="s">
        <v>74</v>
      </c>
      <c r="F17" s="65">
        <v>1.6875</v>
      </c>
      <c r="G17" s="66">
        <v>2</v>
      </c>
      <c r="I17" s="34" t="s">
        <v>74</v>
      </c>
      <c r="J17" s="60">
        <v>4.1166666666666671</v>
      </c>
      <c r="K17" s="35">
        <v>5</v>
      </c>
      <c r="M17" s="67" t="s">
        <v>74</v>
      </c>
      <c r="N17" s="68">
        <v>2.2083333333333335</v>
      </c>
      <c r="O17" s="69">
        <v>2</v>
      </c>
      <c r="S17" s="5" t="s">
        <v>12</v>
      </c>
      <c r="T17" s="5" t="s">
        <v>539</v>
      </c>
    </row>
    <row r="18" spans="1:56" ht="15" x14ac:dyDescent="0.25">
      <c r="A18" s="61" t="s">
        <v>89</v>
      </c>
      <c r="B18" s="62">
        <v>1.75</v>
      </c>
      <c r="C18" s="63">
        <v>13</v>
      </c>
      <c r="E18" s="64" t="s">
        <v>262</v>
      </c>
      <c r="F18" s="65">
        <v>1.4583333333333335</v>
      </c>
      <c r="G18" s="66">
        <v>4</v>
      </c>
      <c r="I18" s="34" t="s">
        <v>262</v>
      </c>
      <c r="J18" s="60">
        <v>0.25</v>
      </c>
      <c r="K18" s="35">
        <v>3</v>
      </c>
      <c r="M18" s="67" t="s">
        <v>262</v>
      </c>
      <c r="N18" s="68">
        <v>1.8541666666666667</v>
      </c>
      <c r="O18" s="69">
        <v>12</v>
      </c>
      <c r="S18" s="22" t="s">
        <v>661</v>
      </c>
      <c r="T18" s="7"/>
      <c r="U18" s="7"/>
    </row>
    <row r="19" spans="1:56" ht="15" x14ac:dyDescent="0.25">
      <c r="A19"/>
      <c r="B19"/>
      <c r="C19"/>
      <c r="E19" s="64" t="s">
        <v>89</v>
      </c>
      <c r="F19" s="65">
        <v>1.2361111111111112</v>
      </c>
      <c r="G19" s="66">
        <v>3</v>
      </c>
      <c r="I19" s="34" t="s">
        <v>89</v>
      </c>
      <c r="J19" s="60">
        <v>2.7609649122807021</v>
      </c>
      <c r="K19" s="35">
        <v>19</v>
      </c>
      <c r="M19" s="67" t="s">
        <v>89</v>
      </c>
      <c r="N19" s="68">
        <v>1.9490740740740742</v>
      </c>
      <c r="O19" s="69">
        <v>18</v>
      </c>
      <c r="S19" s="70" t="s">
        <v>609</v>
      </c>
      <c r="T19" s="5" t="s">
        <v>660</v>
      </c>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row>
    <row r="20" spans="1:56" ht="15" x14ac:dyDescent="0.25">
      <c r="A20"/>
      <c r="B20"/>
      <c r="C20"/>
      <c r="E20"/>
      <c r="F20"/>
      <c r="G20"/>
      <c r="I20" s="34" t="s">
        <v>211</v>
      </c>
      <c r="J20" s="60">
        <v>2.8125</v>
      </c>
      <c r="K20" s="35">
        <v>2</v>
      </c>
      <c r="M20" s="67" t="s">
        <v>211</v>
      </c>
      <c r="N20" s="68">
        <v>2.25</v>
      </c>
      <c r="O20" s="69">
        <v>1</v>
      </c>
      <c r="S20" s="34" t="s">
        <v>74</v>
      </c>
      <c r="T20" s="35">
        <v>-45196.431327662031</v>
      </c>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row>
    <row r="21" spans="1:56" ht="18" customHeight="1" x14ac:dyDescent="0.25">
      <c r="S21" s="34" t="s">
        <v>262</v>
      </c>
      <c r="T21" s="35">
        <v>61.124210034722637</v>
      </c>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row>
    <row r="22" spans="1:56" ht="18" hidden="1" customHeight="1" outlineLevel="1" x14ac:dyDescent="0.25">
      <c r="S22" s="34" t="s">
        <v>89</v>
      </c>
      <c r="T22" s="35">
        <v>164.16171774303803</v>
      </c>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row>
    <row r="23" spans="1:56" ht="18" hidden="1" customHeight="1" outlineLevel="1" x14ac:dyDescent="0.25">
      <c r="S23" s="34" t="s">
        <v>211</v>
      </c>
      <c r="T23" s="35">
        <v>11.921414131946221</v>
      </c>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row>
    <row r="24" spans="1:56" ht="18" hidden="1" customHeight="1" outlineLevel="1" x14ac:dyDescent="0.25">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1:56" ht="15" hidden="1" outlineLevel="1" x14ac:dyDescent="0.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1:56" ht="15" hidden="1" outlineLevel="1" x14ac:dyDescent="0.25">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1:56" ht="15" hidden="1" outlineLevel="1" x14ac:dyDescent="0.25"/>
    <row r="28" spans="1:56" ht="15" hidden="1" outlineLevel="1" x14ac:dyDescent="0.25"/>
    <row r="29" spans="1:56" ht="18" hidden="1" customHeight="1" outlineLevel="1" x14ac:dyDescent="0.25">
      <c r="A29"/>
      <c r="B29"/>
      <c r="C29"/>
    </row>
    <row r="30" spans="1:56" ht="18" hidden="1" customHeight="1" outlineLevel="1" x14ac:dyDescent="0.25"/>
    <row r="31" spans="1:56" ht="18" hidden="1" customHeight="1" outlineLevel="1" x14ac:dyDescent="0.25"/>
    <row r="32" spans="1:56" ht="18" hidden="1" customHeight="1" outlineLevel="1" x14ac:dyDescent="0.25"/>
    <row r="33" spans="1:11" ht="18" hidden="1" customHeight="1" outlineLevel="1" x14ac:dyDescent="0.25">
      <c r="A33" s="3"/>
      <c r="B33" s="1"/>
      <c r="C33" s="16"/>
    </row>
    <row r="34" spans="1:11" ht="18" customHeight="1" collapsed="1" x14ac:dyDescent="0.25"/>
    <row r="35" spans="1:11" ht="18" customHeight="1" x14ac:dyDescent="0.25">
      <c r="A35" s="23" t="s">
        <v>610</v>
      </c>
      <c r="B35" s="37" t="s">
        <v>611</v>
      </c>
      <c r="C35" s="37" t="s">
        <v>653</v>
      </c>
      <c r="D35" s="37" t="s">
        <v>612</v>
      </c>
      <c r="E35" s="37" t="s">
        <v>654</v>
      </c>
      <c r="F35" s="37" t="s">
        <v>655</v>
      </c>
      <c r="G35" s="37" t="s">
        <v>657</v>
      </c>
      <c r="H35" s="37" t="s">
        <v>658</v>
      </c>
      <c r="I35" s="37" t="s">
        <v>659</v>
      </c>
      <c r="J35" s="38" t="s">
        <v>613</v>
      </c>
      <c r="K35" s="39" t="s">
        <v>656</v>
      </c>
    </row>
    <row r="36" spans="1:11" ht="18" customHeight="1" x14ac:dyDescent="0.25">
      <c r="A36" s="24"/>
      <c r="B36" s="40"/>
      <c r="C36" s="41"/>
      <c r="D36" s="42"/>
      <c r="E36" s="43"/>
      <c r="F36" s="25"/>
      <c r="G36" s="25"/>
      <c r="H36" s="57"/>
      <c r="I36" s="57"/>
      <c r="J36" s="44">
        <v>2</v>
      </c>
      <c r="K36" s="45">
        <v>1.5</v>
      </c>
    </row>
    <row r="37" spans="1:11" ht="18" customHeight="1" x14ac:dyDescent="0.25">
      <c r="A37" s="26" t="s">
        <v>74</v>
      </c>
      <c r="B37" s="46">
        <v>3.8541666666666665</v>
      </c>
      <c r="C37" s="47">
        <v>2</v>
      </c>
      <c r="D37" s="48">
        <v>1.6875</v>
      </c>
      <c r="E37" s="49">
        <v>2</v>
      </c>
      <c r="F37" s="27">
        <v>4.1166666666666671</v>
      </c>
      <c r="G37" s="28">
        <v>5</v>
      </c>
      <c r="H37" s="59">
        <v>2.2083333333333335</v>
      </c>
      <c r="I37" s="57">
        <v>2</v>
      </c>
      <c r="J37" s="44">
        <v>2</v>
      </c>
      <c r="K37" s="45">
        <v>1.5</v>
      </c>
    </row>
    <row r="38" spans="1:11" ht="18" customHeight="1" x14ac:dyDescent="0.25">
      <c r="A38" s="26" t="s">
        <v>262</v>
      </c>
      <c r="B38" s="46"/>
      <c r="C38" s="47"/>
      <c r="D38" s="48">
        <v>1.4583333333333335</v>
      </c>
      <c r="E38" s="49">
        <v>4</v>
      </c>
      <c r="F38" s="27">
        <v>0.25</v>
      </c>
      <c r="G38" s="28">
        <v>3</v>
      </c>
      <c r="H38" s="59">
        <v>1.8541666666666667</v>
      </c>
      <c r="I38" s="57">
        <v>12</v>
      </c>
      <c r="J38" s="44">
        <v>2</v>
      </c>
      <c r="K38" s="45">
        <v>1.5</v>
      </c>
    </row>
    <row r="39" spans="1:11" ht="18" customHeight="1" x14ac:dyDescent="0.25">
      <c r="A39" s="26" t="s">
        <v>89</v>
      </c>
      <c r="B39" s="46">
        <v>1.75</v>
      </c>
      <c r="C39" s="47">
        <v>13</v>
      </c>
      <c r="D39" s="48">
        <v>1.2361111111111112</v>
      </c>
      <c r="E39" s="49">
        <v>3</v>
      </c>
      <c r="F39" s="27">
        <v>2.7609649122807021</v>
      </c>
      <c r="G39" s="28">
        <v>19</v>
      </c>
      <c r="H39" s="59">
        <v>1.9490740740740742</v>
      </c>
      <c r="I39" s="57">
        <v>18</v>
      </c>
      <c r="J39" s="44">
        <v>2</v>
      </c>
      <c r="K39" s="45">
        <v>1.5</v>
      </c>
    </row>
    <row r="40" spans="1:11" ht="18" customHeight="1" x14ac:dyDescent="0.25">
      <c r="A40" s="26" t="s">
        <v>211</v>
      </c>
      <c r="B40" s="46"/>
      <c r="C40" s="46"/>
      <c r="D40" s="48"/>
      <c r="E40" s="43"/>
      <c r="F40" s="27">
        <v>2.8125</v>
      </c>
      <c r="G40" s="28">
        <v>2</v>
      </c>
      <c r="H40" s="59">
        <v>2.25</v>
      </c>
      <c r="I40" s="57">
        <v>1</v>
      </c>
      <c r="J40" s="44">
        <v>2</v>
      </c>
      <c r="K40" s="45">
        <v>1.5</v>
      </c>
    </row>
    <row r="41" spans="1:11" ht="18" customHeight="1" x14ac:dyDescent="0.25">
      <c r="A41" s="29"/>
      <c r="B41" s="50"/>
      <c r="C41" s="50"/>
      <c r="D41" s="51"/>
      <c r="E41" s="52"/>
      <c r="F41" s="30"/>
      <c r="G41" s="25"/>
      <c r="H41" s="58"/>
      <c r="I41" s="58"/>
      <c r="J41" s="53">
        <v>2</v>
      </c>
      <c r="K41" s="54">
        <v>1.5</v>
      </c>
    </row>
    <row r="42" spans="1:11" ht="18" customHeight="1" x14ac:dyDescent="0.25">
      <c r="A42" s="31"/>
      <c r="B42" s="55"/>
      <c r="C42" s="55"/>
      <c r="D42" s="56"/>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K100"/>
  <sheetViews>
    <sheetView zoomScale="85" zoomScaleNormal="85" workbookViewId="0">
      <pane ySplit="1" topLeftCell="A79" activePane="bottomLeft" state="frozen"/>
      <selection pane="bottomLeft" activeCell="B1" sqref="B1"/>
    </sheetView>
  </sheetViews>
  <sheetFormatPr baseColWidth="10" defaultRowHeight="15" outlineLevelCol="1" x14ac:dyDescent="0.25"/>
  <cols>
    <col min="1" max="1" width="6.140625" bestFit="1" customWidth="1"/>
    <col min="2" max="2" width="11.140625" customWidth="1"/>
    <col min="3" max="3" width="14" bestFit="1" customWidth="1"/>
    <col min="4" max="4" width="35.7109375" bestFit="1" customWidth="1"/>
    <col min="5" max="5" width="8.140625" bestFit="1" customWidth="1"/>
    <col min="6" max="6" width="31.5703125" bestFit="1" customWidth="1"/>
    <col min="7" max="7" width="56" bestFit="1" customWidth="1"/>
    <col min="8" max="8" width="17.140625" bestFit="1" customWidth="1"/>
    <col min="9" max="9" width="66.85546875" bestFit="1" customWidth="1"/>
    <col min="10" max="10" width="10.28515625" bestFit="1" customWidth="1"/>
    <col min="11" max="11" width="33.42578125" bestFit="1" customWidth="1"/>
    <col min="12" max="12" width="35.28515625" bestFit="1" customWidth="1"/>
    <col min="13" max="13" width="52.7109375" bestFit="1" customWidth="1"/>
    <col min="14" max="14" width="47.28515625" bestFit="1" customWidth="1" outlineLevel="1"/>
    <col min="15" max="15" width="64.5703125" bestFit="1" customWidth="1" outlineLevel="1"/>
    <col min="16" max="16" width="47.28515625" bestFit="1" customWidth="1" outlineLevel="1"/>
    <col min="17" max="17" width="64.5703125" bestFit="1" customWidth="1" outlineLevel="1"/>
    <col min="18" max="18" width="47.28515625" bestFit="1" customWidth="1" outlineLevel="1"/>
    <col min="19" max="19" width="64.5703125" bestFit="1" customWidth="1" outlineLevel="1"/>
    <col min="20" max="20" width="36.7109375" bestFit="1" customWidth="1" outlineLevel="1"/>
    <col min="21" max="21" width="46.140625" bestFit="1" customWidth="1"/>
    <col min="22" max="22" width="10.42578125" bestFit="1" customWidth="1"/>
    <col min="23" max="23" width="15.28515625" bestFit="1" customWidth="1"/>
    <col min="24" max="24" width="11.85546875" bestFit="1" customWidth="1"/>
    <col min="25" max="25" width="13" bestFit="1" customWidth="1"/>
    <col min="26" max="26" width="15.28515625" bestFit="1" customWidth="1"/>
    <col min="27" max="27" width="32.42578125" customWidth="1"/>
    <col min="28" max="28" width="13" bestFit="1" customWidth="1"/>
    <col min="29" max="29" width="11.7109375" bestFit="1" customWidth="1"/>
    <col min="30" max="30" width="7.140625" bestFit="1" customWidth="1"/>
    <col min="31" max="31" width="12.28515625" bestFit="1" customWidth="1"/>
    <col min="32" max="32" width="12.7109375" bestFit="1" customWidth="1"/>
    <col min="33" max="33" width="12.28515625" bestFit="1" customWidth="1"/>
    <col min="34" max="34" width="25.7109375" bestFit="1" customWidth="1"/>
    <col min="35" max="35" width="16.7109375" bestFit="1" customWidth="1"/>
    <col min="36" max="36" width="12.28515625" customWidth="1"/>
    <col min="37" max="37" width="122.7109375" bestFit="1" customWidth="1"/>
  </cols>
  <sheetData>
    <row r="1" spans="1:37" x14ac:dyDescent="0.25">
      <c r="A1" s="4" t="s">
        <v>2</v>
      </c>
      <c r="B1" s="4" t="s">
        <v>5</v>
      </c>
      <c r="C1" s="4" t="s">
        <v>6</v>
      </c>
      <c r="D1" s="4" t="s">
        <v>7</v>
      </c>
      <c r="E1" s="4" t="s">
        <v>8</v>
      </c>
      <c r="F1" s="4" t="s">
        <v>9</v>
      </c>
      <c r="G1" s="4" t="s">
        <v>10</v>
      </c>
      <c r="H1" s="4" t="s">
        <v>12</v>
      </c>
      <c r="I1" s="4" t="s">
        <v>13</v>
      </c>
      <c r="J1" s="4" t="s">
        <v>14</v>
      </c>
      <c r="K1" s="4" t="s">
        <v>26</v>
      </c>
      <c r="L1" s="4" t="s">
        <v>32</v>
      </c>
      <c r="M1" s="4" t="s">
        <v>33</v>
      </c>
      <c r="N1" s="4" t="s">
        <v>34</v>
      </c>
      <c r="O1" s="4" t="s">
        <v>35</v>
      </c>
      <c r="P1" s="4" t="s">
        <v>36</v>
      </c>
      <c r="Q1" s="4" t="s">
        <v>37</v>
      </c>
      <c r="R1" s="4" t="s">
        <v>38</v>
      </c>
      <c r="S1" s="4" t="s">
        <v>39</v>
      </c>
      <c r="T1" s="4" t="s">
        <v>40</v>
      </c>
      <c r="U1" s="4" t="s">
        <v>41</v>
      </c>
      <c r="V1" s="4" t="s">
        <v>48</v>
      </c>
      <c r="W1" s="4" t="s">
        <v>49</v>
      </c>
      <c r="X1" s="4" t="s">
        <v>50</v>
      </c>
      <c r="Y1" s="4" t="s">
        <v>51</v>
      </c>
      <c r="Z1" s="4" t="s">
        <v>52</v>
      </c>
      <c r="AA1" s="4" t="s">
        <v>53</v>
      </c>
      <c r="AB1" s="4" t="s">
        <v>54</v>
      </c>
      <c r="AC1" s="4" t="s">
        <v>55</v>
      </c>
      <c r="AD1" s="4" t="s">
        <v>56</v>
      </c>
      <c r="AE1" s="4" t="s">
        <v>57</v>
      </c>
      <c r="AF1" s="4" t="s">
        <v>58</v>
      </c>
      <c r="AG1" s="4" t="s">
        <v>59</v>
      </c>
      <c r="AH1" s="4" t="s">
        <v>60</v>
      </c>
      <c r="AI1" s="4" t="s">
        <v>61</v>
      </c>
      <c r="AJ1" s="4" t="s">
        <v>0</v>
      </c>
      <c r="AK1" s="4" t="s">
        <v>64</v>
      </c>
    </row>
    <row r="2" spans="1:37" x14ac:dyDescent="0.25">
      <c r="A2" s="4">
        <v>18278</v>
      </c>
      <c r="B2" s="4" t="s">
        <v>80</v>
      </c>
      <c r="C2" s="4"/>
      <c r="D2" s="4"/>
      <c r="E2" s="4">
        <v>4341007</v>
      </c>
      <c r="F2" s="4" t="s">
        <v>67</v>
      </c>
      <c r="G2" s="4" t="s">
        <v>122</v>
      </c>
      <c r="H2" s="17">
        <v>45352</v>
      </c>
      <c r="I2" s="4" t="s">
        <v>104</v>
      </c>
      <c r="J2" s="4">
        <v>1</v>
      </c>
      <c r="K2" s="4" t="s">
        <v>89</v>
      </c>
      <c r="L2" s="4" t="s">
        <v>65</v>
      </c>
      <c r="M2" s="6">
        <v>45352.641642592593</v>
      </c>
      <c r="N2" s="4" t="s">
        <v>76</v>
      </c>
      <c r="O2" s="6">
        <v>45355.600935613424</v>
      </c>
      <c r="P2" s="4"/>
      <c r="Q2" s="6"/>
      <c r="R2" s="4"/>
      <c r="S2" s="6"/>
      <c r="T2" s="4" t="s">
        <v>66</v>
      </c>
      <c r="U2" s="6">
        <v>45356.32984672454</v>
      </c>
      <c r="V2" s="4">
        <v>1</v>
      </c>
      <c r="W2" s="4">
        <v>1</v>
      </c>
      <c r="X2" s="4">
        <v>0</v>
      </c>
      <c r="Y2" s="4">
        <v>2.9592930208309554</v>
      </c>
      <c r="Z2" s="4">
        <v>1.6666666666666665</v>
      </c>
      <c r="AA2" s="4" t="s">
        <v>980</v>
      </c>
      <c r="AB2" s="4">
        <v>15</v>
      </c>
      <c r="AC2" s="4">
        <v>7</v>
      </c>
      <c r="AD2" s="4">
        <v>16</v>
      </c>
      <c r="AE2" s="4">
        <v>0.66666666666666663</v>
      </c>
      <c r="AF2" s="4">
        <v>3</v>
      </c>
      <c r="AG2" s="4">
        <v>1.6666666666666665</v>
      </c>
      <c r="AH2" s="4">
        <v>40</v>
      </c>
      <c r="AI2" s="4" t="s">
        <v>600</v>
      </c>
      <c r="AJ2" s="4">
        <v>3.6882041319477135</v>
      </c>
      <c r="AK2" s="4" t="s">
        <v>1802</v>
      </c>
    </row>
    <row r="3" spans="1:37" x14ac:dyDescent="0.25">
      <c r="A3" s="4">
        <v>18279</v>
      </c>
      <c r="B3" s="4" t="s">
        <v>80</v>
      </c>
      <c r="C3" s="4">
        <v>51949366</v>
      </c>
      <c r="D3" s="4" t="s">
        <v>3374</v>
      </c>
      <c r="E3" s="4">
        <v>1512001</v>
      </c>
      <c r="F3" s="4" t="s">
        <v>110</v>
      </c>
      <c r="G3" s="4" t="s">
        <v>111</v>
      </c>
      <c r="H3" s="17">
        <v>45352</v>
      </c>
      <c r="I3" s="4" t="s">
        <v>113</v>
      </c>
      <c r="J3" s="4">
        <v>1</v>
      </c>
      <c r="K3" s="4" t="s">
        <v>89</v>
      </c>
      <c r="L3" s="4" t="s">
        <v>65</v>
      </c>
      <c r="M3" s="6">
        <v>45352.694245023151</v>
      </c>
      <c r="N3" s="4" t="s">
        <v>76</v>
      </c>
      <c r="O3" s="6">
        <v>45355.603986493057</v>
      </c>
      <c r="P3" s="4"/>
      <c r="Q3" s="6"/>
      <c r="R3" s="4"/>
      <c r="S3" s="6"/>
      <c r="T3" s="4" t="s">
        <v>3374</v>
      </c>
      <c r="U3" s="6">
        <v>45355.632961076386</v>
      </c>
      <c r="V3" s="4">
        <v>1</v>
      </c>
      <c r="W3" s="4">
        <v>1</v>
      </c>
      <c r="X3" s="4">
        <v>0</v>
      </c>
      <c r="Y3" s="4">
        <v>2.9097414699062938</v>
      </c>
      <c r="Z3" s="4">
        <v>0.95833333333333337</v>
      </c>
      <c r="AA3" s="4" t="s">
        <v>3951</v>
      </c>
      <c r="AB3" s="4">
        <v>16</v>
      </c>
      <c r="AC3" s="4">
        <v>15</v>
      </c>
      <c r="AD3" s="4">
        <v>23</v>
      </c>
      <c r="AE3" s="4">
        <v>0.95833333333333337</v>
      </c>
      <c r="AF3" s="4">
        <v>2</v>
      </c>
      <c r="AG3" s="4">
        <v>0.95833333333333337</v>
      </c>
      <c r="AH3" s="4">
        <v>40</v>
      </c>
      <c r="AI3" s="4" t="s">
        <v>600</v>
      </c>
      <c r="AJ3" s="4">
        <v>2.9387160532351122</v>
      </c>
      <c r="AK3" s="4" t="s">
        <v>120</v>
      </c>
    </row>
    <row r="4" spans="1:37" x14ac:dyDescent="0.25">
      <c r="A4" s="4">
        <v>18281</v>
      </c>
      <c r="B4" s="4" t="s">
        <v>80</v>
      </c>
      <c r="C4" s="4">
        <v>80761207</v>
      </c>
      <c r="D4" s="4" t="s">
        <v>173</v>
      </c>
      <c r="E4" s="4">
        <v>1200001</v>
      </c>
      <c r="F4" s="4" t="s">
        <v>110</v>
      </c>
      <c r="G4" s="4" t="s">
        <v>259</v>
      </c>
      <c r="H4" s="17">
        <v>45354</v>
      </c>
      <c r="I4" s="4" t="s">
        <v>261</v>
      </c>
      <c r="J4" s="4">
        <v>1</v>
      </c>
      <c r="K4" s="4" t="s">
        <v>89</v>
      </c>
      <c r="L4" s="4" t="s">
        <v>65</v>
      </c>
      <c r="M4" s="6">
        <v>45354.534168090278</v>
      </c>
      <c r="N4" s="4" t="s">
        <v>76</v>
      </c>
      <c r="O4" s="6">
        <v>45355.607744942128</v>
      </c>
      <c r="P4" s="4"/>
      <c r="Q4" s="6"/>
      <c r="R4" s="4"/>
      <c r="S4" s="6"/>
      <c r="T4" s="4" t="s">
        <v>173</v>
      </c>
      <c r="U4" s="6">
        <v>45356.365536342593</v>
      </c>
      <c r="V4" s="4">
        <v>1</v>
      </c>
      <c r="W4" s="4">
        <v>1</v>
      </c>
      <c r="X4" s="4">
        <v>0</v>
      </c>
      <c r="Y4" s="4">
        <v>1.0735768518497935</v>
      </c>
      <c r="Z4" s="4">
        <v>0.83333333333333337</v>
      </c>
      <c r="AA4" s="4" t="s">
        <v>194</v>
      </c>
      <c r="AB4" s="4">
        <v>12</v>
      </c>
      <c r="AC4" s="4">
        <v>8</v>
      </c>
      <c r="AD4" s="4">
        <v>20</v>
      </c>
      <c r="AE4" s="4">
        <v>0.83333333333333337</v>
      </c>
      <c r="AF4" s="4">
        <v>2</v>
      </c>
      <c r="AG4" s="4">
        <v>0.83333333333333337</v>
      </c>
      <c r="AH4" s="4">
        <v>39</v>
      </c>
      <c r="AI4" s="4" t="s">
        <v>600</v>
      </c>
      <c r="AJ4" s="4">
        <v>1.83136825231486</v>
      </c>
      <c r="AK4" s="4" t="s">
        <v>264</v>
      </c>
    </row>
    <row r="5" spans="1:37" x14ac:dyDescent="0.25">
      <c r="A5" s="4">
        <v>18284</v>
      </c>
      <c r="B5" s="4" t="s">
        <v>80</v>
      </c>
      <c r="C5" s="4">
        <v>51949366</v>
      </c>
      <c r="D5" s="4" t="s">
        <v>3374</v>
      </c>
      <c r="E5" s="4">
        <v>1060001</v>
      </c>
      <c r="F5" s="4" t="s">
        <v>110</v>
      </c>
      <c r="G5" s="4" t="s">
        <v>133</v>
      </c>
      <c r="H5" s="17">
        <v>45357</v>
      </c>
      <c r="I5" s="4" t="s">
        <v>135</v>
      </c>
      <c r="J5" s="4">
        <v>1</v>
      </c>
      <c r="K5" s="4" t="s">
        <v>89</v>
      </c>
      <c r="L5" s="4" t="s">
        <v>65</v>
      </c>
      <c r="M5" s="6">
        <v>45357.399491435186</v>
      </c>
      <c r="N5" s="4" t="s">
        <v>76</v>
      </c>
      <c r="O5" s="6">
        <v>45358.390120983793</v>
      </c>
      <c r="P5" s="4"/>
      <c r="Q5" s="6"/>
      <c r="R5" s="4"/>
      <c r="S5" s="6"/>
      <c r="T5" s="4" t="s">
        <v>3374</v>
      </c>
      <c r="U5" s="6">
        <v>45358.404293402775</v>
      </c>
      <c r="V5" s="4">
        <v>1</v>
      </c>
      <c r="W5" s="4">
        <v>1</v>
      </c>
      <c r="X5" s="4">
        <v>0</v>
      </c>
      <c r="Y5" s="4">
        <v>0.99062954860710306</v>
      </c>
      <c r="Z5" s="4">
        <v>1</v>
      </c>
      <c r="AA5" s="4" t="s">
        <v>921</v>
      </c>
      <c r="AB5" s="4">
        <v>9</v>
      </c>
      <c r="AC5" s="4">
        <v>9</v>
      </c>
      <c r="AD5" s="4">
        <v>-24</v>
      </c>
      <c r="AE5" s="4">
        <v>-1</v>
      </c>
      <c r="AF5" s="4">
        <v>2</v>
      </c>
      <c r="AG5" s="4">
        <v>1</v>
      </c>
      <c r="AH5" s="4">
        <v>37</v>
      </c>
      <c r="AI5" s="4" t="s">
        <v>600</v>
      </c>
      <c r="AJ5" s="4">
        <v>1.004801967588719</v>
      </c>
      <c r="AK5" s="4" t="s">
        <v>138</v>
      </c>
    </row>
    <row r="6" spans="1:37" x14ac:dyDescent="0.25">
      <c r="A6" s="4">
        <v>18288</v>
      </c>
      <c r="B6" s="4" t="s">
        <v>80</v>
      </c>
      <c r="C6" s="4">
        <v>52272753</v>
      </c>
      <c r="D6" s="4" t="s">
        <v>149</v>
      </c>
      <c r="E6" s="4">
        <v>1519001</v>
      </c>
      <c r="F6" s="4" t="s">
        <v>110</v>
      </c>
      <c r="G6" s="4" t="s">
        <v>1203</v>
      </c>
      <c r="H6" s="17">
        <v>45358</v>
      </c>
      <c r="I6" s="4" t="s">
        <v>150</v>
      </c>
      <c r="J6" s="4">
        <v>1</v>
      </c>
      <c r="K6" s="4" t="s">
        <v>74</v>
      </c>
      <c r="L6" s="4" t="s">
        <v>65</v>
      </c>
      <c r="M6" s="6">
        <v>45358.657857488426</v>
      </c>
      <c r="N6" s="4" t="s">
        <v>76</v>
      </c>
      <c r="O6" s="6">
        <v>45358.695490312501</v>
      </c>
      <c r="P6" s="4" t="s">
        <v>3374</v>
      </c>
      <c r="Q6" s="6">
        <v>45358.697059872684</v>
      </c>
      <c r="R6" s="4"/>
      <c r="S6" s="6"/>
      <c r="T6" s="4" t="s">
        <v>149</v>
      </c>
      <c r="U6" s="6">
        <v>45358.828104895831</v>
      </c>
      <c r="V6" s="4">
        <v>1</v>
      </c>
      <c r="W6" s="4">
        <v>1</v>
      </c>
      <c r="X6" s="4">
        <v>0</v>
      </c>
      <c r="Y6" s="4">
        <v>3.7632824074535165E-2</v>
      </c>
      <c r="Z6" s="4">
        <v>0.16666666666666666</v>
      </c>
      <c r="AA6" s="4" t="s">
        <v>437</v>
      </c>
      <c r="AB6" s="4">
        <v>15</v>
      </c>
      <c r="AC6" s="4">
        <v>19</v>
      </c>
      <c r="AD6" s="4">
        <v>4</v>
      </c>
      <c r="AE6" s="4">
        <v>0.16666666666666666</v>
      </c>
      <c r="AF6" s="4">
        <v>1</v>
      </c>
      <c r="AG6" s="4">
        <v>0.16666666666666666</v>
      </c>
      <c r="AH6" s="4">
        <v>36</v>
      </c>
      <c r="AI6" s="4" t="s">
        <v>600</v>
      </c>
      <c r="AJ6" s="4">
        <v>0.17024740740453126</v>
      </c>
      <c r="AK6" s="4" t="s">
        <v>1207</v>
      </c>
    </row>
    <row r="7" spans="1:37" x14ac:dyDescent="0.25">
      <c r="A7" s="4">
        <v>18289</v>
      </c>
      <c r="B7" s="4" t="s">
        <v>80</v>
      </c>
      <c r="C7" s="4">
        <v>51949366</v>
      </c>
      <c r="D7" s="4" t="s">
        <v>3374</v>
      </c>
      <c r="E7" s="4">
        <v>1060001</v>
      </c>
      <c r="F7" s="4" t="s">
        <v>110</v>
      </c>
      <c r="G7" s="4" t="s">
        <v>133</v>
      </c>
      <c r="H7" s="17">
        <v>45358</v>
      </c>
      <c r="I7" s="4" t="s">
        <v>135</v>
      </c>
      <c r="J7" s="4">
        <v>1</v>
      </c>
      <c r="K7" s="4" t="s">
        <v>211</v>
      </c>
      <c r="L7" s="4" t="s">
        <v>65</v>
      </c>
      <c r="M7" s="6">
        <v>45358.856658715275</v>
      </c>
      <c r="N7" s="4" t="s">
        <v>76</v>
      </c>
      <c r="O7" s="6">
        <v>45359.318665740742</v>
      </c>
      <c r="P7" s="4"/>
      <c r="Q7" s="6"/>
      <c r="R7" s="4"/>
      <c r="S7" s="6"/>
      <c r="T7" s="4" t="s">
        <v>3374</v>
      </c>
      <c r="U7" s="6">
        <v>45359.350250543983</v>
      </c>
      <c r="V7" s="4">
        <v>1</v>
      </c>
      <c r="W7" s="4">
        <v>1</v>
      </c>
      <c r="X7" s="4">
        <v>0</v>
      </c>
      <c r="Y7" s="4">
        <v>0.46200702546775574</v>
      </c>
      <c r="Z7" s="4">
        <v>0.5</v>
      </c>
      <c r="AA7" s="4" t="s">
        <v>921</v>
      </c>
      <c r="AB7" s="4">
        <v>20</v>
      </c>
      <c r="AC7" s="4">
        <v>8</v>
      </c>
      <c r="AD7" s="4">
        <v>12</v>
      </c>
      <c r="AE7" s="4">
        <v>0.5</v>
      </c>
      <c r="AF7" s="4">
        <v>2</v>
      </c>
      <c r="AG7" s="4">
        <v>0.5</v>
      </c>
      <c r="AH7" s="4">
        <v>36</v>
      </c>
      <c r="AI7" s="4" t="s">
        <v>600</v>
      </c>
      <c r="AJ7" s="4">
        <v>0.49359182870830409</v>
      </c>
      <c r="AK7" s="4" t="s">
        <v>138</v>
      </c>
    </row>
    <row r="8" spans="1:37" x14ac:dyDescent="0.25">
      <c r="A8" s="4">
        <v>18291</v>
      </c>
      <c r="B8" s="4" t="s">
        <v>80</v>
      </c>
      <c r="C8" s="4">
        <v>51949366</v>
      </c>
      <c r="D8" s="4" t="s">
        <v>3374</v>
      </c>
      <c r="E8" s="4">
        <v>1517001</v>
      </c>
      <c r="F8" s="4" t="s">
        <v>110</v>
      </c>
      <c r="G8" s="4" t="s">
        <v>1261</v>
      </c>
      <c r="H8" s="17">
        <v>45358</v>
      </c>
      <c r="I8" s="4" t="s">
        <v>4019</v>
      </c>
      <c r="J8" s="4">
        <v>1</v>
      </c>
      <c r="K8" s="4" t="s">
        <v>211</v>
      </c>
      <c r="L8" s="4" t="s">
        <v>65</v>
      </c>
      <c r="M8" s="6">
        <v>45358.864305671297</v>
      </c>
      <c r="N8" s="4" t="s">
        <v>76</v>
      </c>
      <c r="O8" s="6">
        <v>45359.323221840277</v>
      </c>
      <c r="P8" s="4"/>
      <c r="Q8" s="6"/>
      <c r="R8" s="4"/>
      <c r="S8" s="6"/>
      <c r="T8" s="4" t="s">
        <v>3374</v>
      </c>
      <c r="U8" s="6">
        <v>45359.35129903935</v>
      </c>
      <c r="V8" s="4">
        <v>1</v>
      </c>
      <c r="W8" s="4">
        <v>1</v>
      </c>
      <c r="X8" s="4">
        <v>0</v>
      </c>
      <c r="Y8" s="4">
        <v>0.4589161689800676</v>
      </c>
      <c r="Z8" s="4">
        <v>0.5</v>
      </c>
      <c r="AA8" s="4" t="s">
        <v>930</v>
      </c>
      <c r="AB8" s="4">
        <v>20</v>
      </c>
      <c r="AC8" s="4">
        <v>8</v>
      </c>
      <c r="AD8" s="4">
        <v>12</v>
      </c>
      <c r="AE8" s="4">
        <v>0.5</v>
      </c>
      <c r="AF8" s="4">
        <v>2</v>
      </c>
      <c r="AG8" s="4">
        <v>0.5</v>
      </c>
      <c r="AH8" s="4">
        <v>36</v>
      </c>
      <c r="AI8" s="4" t="s">
        <v>600</v>
      </c>
      <c r="AJ8" s="4">
        <v>0.48699336805293569</v>
      </c>
      <c r="AK8" s="4" t="s">
        <v>4023</v>
      </c>
    </row>
    <row r="9" spans="1:37" x14ac:dyDescent="0.25">
      <c r="A9" s="4">
        <v>18292</v>
      </c>
      <c r="B9" s="4" t="s">
        <v>80</v>
      </c>
      <c r="C9" s="4">
        <v>80761207</v>
      </c>
      <c r="D9" s="4" t="s">
        <v>173</v>
      </c>
      <c r="E9" s="4">
        <v>1200001</v>
      </c>
      <c r="F9" s="4" t="s">
        <v>110</v>
      </c>
      <c r="G9" s="4" t="s">
        <v>259</v>
      </c>
      <c r="H9" s="17">
        <v>45359</v>
      </c>
      <c r="I9" s="4" t="s">
        <v>261</v>
      </c>
      <c r="J9" s="4">
        <v>1</v>
      </c>
      <c r="K9" s="4" t="s">
        <v>89</v>
      </c>
      <c r="L9" s="4" t="s">
        <v>65</v>
      </c>
      <c r="M9" s="6">
        <v>45359.383930520831</v>
      </c>
      <c r="N9" s="4" t="s">
        <v>76</v>
      </c>
      <c r="O9" s="6">
        <v>45359.524604247687</v>
      </c>
      <c r="P9" s="4"/>
      <c r="Q9" s="6"/>
      <c r="R9" s="4"/>
      <c r="S9" s="6"/>
      <c r="T9" s="4" t="s">
        <v>173</v>
      </c>
      <c r="U9" s="6">
        <v>45359.570697418982</v>
      </c>
      <c r="V9" s="4">
        <v>1</v>
      </c>
      <c r="W9" s="4">
        <v>1</v>
      </c>
      <c r="X9" s="4">
        <v>0</v>
      </c>
      <c r="Y9" s="4">
        <v>0.14067372685531154</v>
      </c>
      <c r="Z9" s="4">
        <v>0.16666666666666666</v>
      </c>
      <c r="AA9" s="4" t="s">
        <v>194</v>
      </c>
      <c r="AB9" s="4">
        <v>9</v>
      </c>
      <c r="AC9" s="4">
        <v>13</v>
      </c>
      <c r="AD9" s="4">
        <v>4</v>
      </c>
      <c r="AE9" s="4">
        <v>0.16666666666666666</v>
      </c>
      <c r="AF9" s="4">
        <v>1</v>
      </c>
      <c r="AG9" s="4">
        <v>0.16666666666666666</v>
      </c>
      <c r="AH9" s="4">
        <v>35</v>
      </c>
      <c r="AI9" s="4" t="s">
        <v>600</v>
      </c>
      <c r="AJ9" s="4">
        <v>0.18676689815038117</v>
      </c>
      <c r="AK9" s="4" t="s">
        <v>264</v>
      </c>
    </row>
    <row r="10" spans="1:37" x14ac:dyDescent="0.25">
      <c r="A10" s="4">
        <v>18293</v>
      </c>
      <c r="B10" s="4" t="s">
        <v>80</v>
      </c>
      <c r="C10" s="4">
        <v>80761207</v>
      </c>
      <c r="D10" s="4" t="s">
        <v>173</v>
      </c>
      <c r="E10" s="4">
        <v>1200001</v>
      </c>
      <c r="F10" s="4" t="s">
        <v>110</v>
      </c>
      <c r="G10" s="4" t="s">
        <v>259</v>
      </c>
      <c r="H10" s="17">
        <v>45359</v>
      </c>
      <c r="I10" s="4" t="s">
        <v>261</v>
      </c>
      <c r="J10" s="4">
        <v>1</v>
      </c>
      <c r="K10" s="4" t="s">
        <v>89</v>
      </c>
      <c r="L10" s="4" t="s">
        <v>65</v>
      </c>
      <c r="M10" s="6">
        <v>45359.38410304398</v>
      </c>
      <c r="N10" s="4" t="s">
        <v>76</v>
      </c>
      <c r="O10" s="6">
        <v>45359.528336886571</v>
      </c>
      <c r="P10" s="4"/>
      <c r="Q10" s="6"/>
      <c r="R10" s="4"/>
      <c r="S10" s="6"/>
      <c r="T10" s="4" t="s">
        <v>173</v>
      </c>
      <c r="U10" s="6">
        <v>45359.57061628472</v>
      </c>
      <c r="V10" s="4">
        <v>1</v>
      </c>
      <c r="W10" s="4">
        <v>1</v>
      </c>
      <c r="X10" s="4">
        <v>0</v>
      </c>
      <c r="Y10" s="4">
        <v>0.14423384259134764</v>
      </c>
      <c r="Z10" s="4">
        <v>0.16666666666666666</v>
      </c>
      <c r="AA10" s="4" t="s">
        <v>194</v>
      </c>
      <c r="AB10" s="4">
        <v>9</v>
      </c>
      <c r="AC10" s="4">
        <v>13</v>
      </c>
      <c r="AD10" s="4">
        <v>4</v>
      </c>
      <c r="AE10" s="4">
        <v>0.16666666666666666</v>
      </c>
      <c r="AF10" s="4">
        <v>1</v>
      </c>
      <c r="AG10" s="4">
        <v>0.16666666666666666</v>
      </c>
      <c r="AH10" s="4">
        <v>35</v>
      </c>
      <c r="AI10" s="4" t="s">
        <v>600</v>
      </c>
      <c r="AJ10" s="4">
        <v>0.18651324074016884</v>
      </c>
      <c r="AK10" s="4" t="s">
        <v>264</v>
      </c>
    </row>
    <row r="11" spans="1:37" x14ac:dyDescent="0.25">
      <c r="A11" s="4">
        <v>18294</v>
      </c>
      <c r="B11" s="4" t="s">
        <v>80</v>
      </c>
      <c r="C11" s="4">
        <v>80761207</v>
      </c>
      <c r="D11" s="4" t="s">
        <v>173</v>
      </c>
      <c r="E11" s="4">
        <v>1200001</v>
      </c>
      <c r="F11" s="4" t="s">
        <v>110</v>
      </c>
      <c r="G11" s="4" t="s">
        <v>259</v>
      </c>
      <c r="H11" s="17">
        <v>45359</v>
      </c>
      <c r="I11" s="4" t="s">
        <v>261</v>
      </c>
      <c r="J11" s="4">
        <v>1</v>
      </c>
      <c r="K11" s="4" t="s">
        <v>89</v>
      </c>
      <c r="L11" s="4" t="s">
        <v>65</v>
      </c>
      <c r="M11" s="6">
        <v>45359.384262731481</v>
      </c>
      <c r="N11" s="4" t="s">
        <v>76</v>
      </c>
      <c r="O11" s="6">
        <v>45359.530304479165</v>
      </c>
      <c r="P11" s="4"/>
      <c r="Q11" s="6"/>
      <c r="R11" s="4"/>
      <c r="S11" s="6"/>
      <c r="T11" s="4" t="s">
        <v>173</v>
      </c>
      <c r="U11" s="6">
        <v>45359.570540196757</v>
      </c>
      <c r="V11" s="4">
        <v>1</v>
      </c>
      <c r="W11" s="4">
        <v>1</v>
      </c>
      <c r="X11" s="4">
        <v>0</v>
      </c>
      <c r="Y11" s="4">
        <v>0.14604174768464873</v>
      </c>
      <c r="Z11" s="4">
        <v>0.16666666666666666</v>
      </c>
      <c r="AA11" s="4" t="s">
        <v>194</v>
      </c>
      <c r="AB11" s="4">
        <v>9</v>
      </c>
      <c r="AC11" s="4">
        <v>13</v>
      </c>
      <c r="AD11" s="4">
        <v>4</v>
      </c>
      <c r="AE11" s="4">
        <v>0.16666666666666666</v>
      </c>
      <c r="AF11" s="4">
        <v>1</v>
      </c>
      <c r="AG11" s="4">
        <v>0.16666666666666666</v>
      </c>
      <c r="AH11" s="4">
        <v>35</v>
      </c>
      <c r="AI11" s="4" t="s">
        <v>600</v>
      </c>
      <c r="AJ11" s="4">
        <v>0.18627746527636191</v>
      </c>
      <c r="AK11" s="4" t="s">
        <v>264</v>
      </c>
    </row>
    <row r="12" spans="1:37" x14ac:dyDescent="0.25">
      <c r="A12" s="4">
        <v>18295</v>
      </c>
      <c r="B12" s="4" t="s">
        <v>80</v>
      </c>
      <c r="C12" s="4">
        <v>80761207</v>
      </c>
      <c r="D12" s="4" t="s">
        <v>173</v>
      </c>
      <c r="E12" s="4">
        <v>1200001</v>
      </c>
      <c r="F12" s="4" t="s">
        <v>110</v>
      </c>
      <c r="G12" s="4" t="s">
        <v>259</v>
      </c>
      <c r="H12" s="17">
        <v>45359</v>
      </c>
      <c r="I12" s="4" t="s">
        <v>261</v>
      </c>
      <c r="J12" s="4">
        <v>1</v>
      </c>
      <c r="K12" s="4" t="s">
        <v>89</v>
      </c>
      <c r="L12" s="4" t="s">
        <v>65</v>
      </c>
      <c r="M12" s="6">
        <v>45359.384435416665</v>
      </c>
      <c r="N12" s="4" t="s">
        <v>76</v>
      </c>
      <c r="O12" s="6">
        <v>45359.534882719905</v>
      </c>
      <c r="P12" s="4"/>
      <c r="Q12" s="6"/>
      <c r="R12" s="4"/>
      <c r="S12" s="6"/>
      <c r="T12" s="4" t="s">
        <v>173</v>
      </c>
      <c r="U12" s="6">
        <v>45359.570442673612</v>
      </c>
      <c r="V12" s="4">
        <v>1</v>
      </c>
      <c r="W12" s="4">
        <v>1</v>
      </c>
      <c r="X12" s="4">
        <v>0</v>
      </c>
      <c r="Y12" s="4">
        <v>0.15044730324007105</v>
      </c>
      <c r="Z12" s="4">
        <v>0.16666666666666666</v>
      </c>
      <c r="AA12" s="4" t="s">
        <v>194</v>
      </c>
      <c r="AB12" s="4">
        <v>9</v>
      </c>
      <c r="AC12" s="4">
        <v>13</v>
      </c>
      <c r="AD12" s="4">
        <v>4</v>
      </c>
      <c r="AE12" s="4">
        <v>0.16666666666666666</v>
      </c>
      <c r="AF12" s="4">
        <v>1</v>
      </c>
      <c r="AG12" s="4">
        <v>0.16666666666666666</v>
      </c>
      <c r="AH12" s="4">
        <v>35</v>
      </c>
      <c r="AI12" s="4" t="s">
        <v>600</v>
      </c>
      <c r="AJ12" s="4">
        <v>0.18600725694705031</v>
      </c>
      <c r="AK12" s="4" t="s">
        <v>264</v>
      </c>
    </row>
    <row r="13" spans="1:37" x14ac:dyDescent="0.25">
      <c r="A13" s="4">
        <v>18296</v>
      </c>
      <c r="B13" s="4" t="s">
        <v>80</v>
      </c>
      <c r="C13" s="4">
        <v>80761207</v>
      </c>
      <c r="D13" s="4" t="s">
        <v>173</v>
      </c>
      <c r="E13" s="4">
        <v>1200001</v>
      </c>
      <c r="F13" s="4" t="s">
        <v>110</v>
      </c>
      <c r="G13" s="4" t="s">
        <v>259</v>
      </c>
      <c r="H13" s="17">
        <v>45359</v>
      </c>
      <c r="I13" s="4" t="s">
        <v>572</v>
      </c>
      <c r="J13" s="4">
        <v>1</v>
      </c>
      <c r="K13" s="4" t="s">
        <v>89</v>
      </c>
      <c r="L13" s="4" t="s">
        <v>65</v>
      </c>
      <c r="M13" s="6">
        <v>45359.384581018516</v>
      </c>
      <c r="N13" s="4" t="s">
        <v>76</v>
      </c>
      <c r="O13" s="6">
        <v>45359.537077777779</v>
      </c>
      <c r="P13" s="4"/>
      <c r="Q13" s="6"/>
      <c r="R13" s="4"/>
      <c r="S13" s="6"/>
      <c r="T13" s="4" t="s">
        <v>173</v>
      </c>
      <c r="U13" s="6">
        <v>45359.570344675929</v>
      </c>
      <c r="V13" s="4">
        <v>1</v>
      </c>
      <c r="W13" s="4">
        <v>1</v>
      </c>
      <c r="X13" s="4">
        <v>0</v>
      </c>
      <c r="Y13" s="4">
        <v>0.15249675926315831</v>
      </c>
      <c r="Z13" s="4">
        <v>0.16666666666666666</v>
      </c>
      <c r="AA13" s="4" t="s">
        <v>194</v>
      </c>
      <c r="AB13" s="4">
        <v>9</v>
      </c>
      <c r="AC13" s="4">
        <v>13</v>
      </c>
      <c r="AD13" s="4">
        <v>4</v>
      </c>
      <c r="AE13" s="4">
        <v>0.16666666666666666</v>
      </c>
      <c r="AF13" s="4">
        <v>1</v>
      </c>
      <c r="AG13" s="4">
        <v>0.16666666666666666</v>
      </c>
      <c r="AH13" s="4">
        <v>35</v>
      </c>
      <c r="AI13" s="4" t="s">
        <v>600</v>
      </c>
      <c r="AJ13" s="4">
        <v>0.18576365741319023</v>
      </c>
      <c r="AK13" s="4" t="s">
        <v>576</v>
      </c>
    </row>
    <row r="14" spans="1:37" x14ac:dyDescent="0.25">
      <c r="A14" s="4">
        <v>18297</v>
      </c>
      <c r="B14" s="4" t="s">
        <v>80</v>
      </c>
      <c r="C14" s="4">
        <v>51949366</v>
      </c>
      <c r="D14" s="4" t="s">
        <v>3374</v>
      </c>
      <c r="E14" s="4">
        <v>1519001</v>
      </c>
      <c r="F14" s="4" t="s">
        <v>110</v>
      </c>
      <c r="G14" s="4" t="s">
        <v>1203</v>
      </c>
      <c r="H14" s="17">
        <v>45359</v>
      </c>
      <c r="I14" s="4" t="s">
        <v>898</v>
      </c>
      <c r="J14" s="4">
        <v>1</v>
      </c>
      <c r="K14" s="4" t="s">
        <v>211</v>
      </c>
      <c r="L14" s="4" t="s">
        <v>65</v>
      </c>
      <c r="M14" s="6">
        <v>45359.44416446759</v>
      </c>
      <c r="N14" s="4" t="s">
        <v>76</v>
      </c>
      <c r="O14" s="6">
        <v>45359.54259571759</v>
      </c>
      <c r="P14" s="4"/>
      <c r="Q14" s="6"/>
      <c r="R14" s="4"/>
      <c r="S14" s="6"/>
      <c r="T14" s="4" t="s">
        <v>3374</v>
      </c>
      <c r="U14" s="6">
        <v>45359.546255243054</v>
      </c>
      <c r="V14" s="4">
        <v>1</v>
      </c>
      <c r="W14" s="4">
        <v>1</v>
      </c>
      <c r="X14" s="4">
        <v>0</v>
      </c>
      <c r="Y14" s="4">
        <v>9.8431250000430737E-2</v>
      </c>
      <c r="Z14" s="4">
        <v>0.125</v>
      </c>
      <c r="AA14" s="4" t="s">
        <v>437</v>
      </c>
      <c r="AB14" s="4">
        <v>10</v>
      </c>
      <c r="AC14" s="4">
        <v>13</v>
      </c>
      <c r="AD14" s="4">
        <v>3</v>
      </c>
      <c r="AE14" s="4">
        <v>0.125</v>
      </c>
      <c r="AF14" s="4">
        <v>1</v>
      </c>
      <c r="AG14" s="4">
        <v>0.125</v>
      </c>
      <c r="AH14" s="4">
        <v>35</v>
      </c>
      <c r="AI14" s="4" t="s">
        <v>600</v>
      </c>
      <c r="AJ14" s="4">
        <v>0.1020907754646032</v>
      </c>
      <c r="AK14" s="4" t="s">
        <v>4132</v>
      </c>
    </row>
    <row r="15" spans="1:37" x14ac:dyDescent="0.25">
      <c r="A15" s="4">
        <v>18299</v>
      </c>
      <c r="B15" s="4" t="s">
        <v>80</v>
      </c>
      <c r="C15" s="4">
        <v>51949366</v>
      </c>
      <c r="D15" s="4" t="s">
        <v>3374</v>
      </c>
      <c r="E15" s="4">
        <v>1519001</v>
      </c>
      <c r="F15" s="4" t="s">
        <v>110</v>
      </c>
      <c r="G15" s="4" t="s">
        <v>1203</v>
      </c>
      <c r="H15" s="17">
        <v>45359</v>
      </c>
      <c r="I15" s="4" t="s">
        <v>153</v>
      </c>
      <c r="J15" s="4">
        <v>1</v>
      </c>
      <c r="K15" s="4" t="s">
        <v>89</v>
      </c>
      <c r="L15" s="4" t="s">
        <v>65</v>
      </c>
      <c r="M15" s="6">
        <v>45359.669760104167</v>
      </c>
      <c r="N15" s="4" t="s">
        <v>76</v>
      </c>
      <c r="O15" s="6">
        <v>45362.368091516204</v>
      </c>
      <c r="P15" s="4"/>
      <c r="Q15" s="6"/>
      <c r="R15" s="4"/>
      <c r="S15" s="6"/>
      <c r="T15" s="4" t="s">
        <v>3374</v>
      </c>
      <c r="U15" s="6">
        <v>45362.391293136578</v>
      </c>
      <c r="V15" s="4">
        <v>1</v>
      </c>
      <c r="W15" s="4">
        <v>1</v>
      </c>
      <c r="X15" s="4">
        <v>0</v>
      </c>
      <c r="Y15" s="4">
        <v>2.6983314120370778</v>
      </c>
      <c r="Z15" s="4">
        <v>0.70833333333333337</v>
      </c>
      <c r="AA15" s="4" t="s">
        <v>437</v>
      </c>
      <c r="AB15" s="4">
        <v>16</v>
      </c>
      <c r="AC15" s="4">
        <v>9</v>
      </c>
      <c r="AD15" s="4">
        <v>17</v>
      </c>
      <c r="AE15" s="4">
        <v>0.70833333333333337</v>
      </c>
      <c r="AF15" s="4">
        <v>2</v>
      </c>
      <c r="AG15" s="4">
        <v>0.70833333333333337</v>
      </c>
      <c r="AH15" s="4">
        <v>35</v>
      </c>
      <c r="AI15" s="4" t="s">
        <v>600</v>
      </c>
      <c r="AJ15" s="4">
        <v>2.7215330324106617</v>
      </c>
      <c r="AK15" s="4" t="s">
        <v>3379</v>
      </c>
    </row>
    <row r="16" spans="1:37" x14ac:dyDescent="0.25">
      <c r="A16" s="4">
        <v>18300</v>
      </c>
      <c r="B16" s="4" t="s">
        <v>80</v>
      </c>
      <c r="C16" s="4">
        <v>51949366</v>
      </c>
      <c r="D16" s="4" t="s">
        <v>3374</v>
      </c>
      <c r="E16" s="4">
        <v>1519001</v>
      </c>
      <c r="F16" s="4" t="s">
        <v>110</v>
      </c>
      <c r="G16" s="4" t="s">
        <v>1203</v>
      </c>
      <c r="H16" s="17">
        <v>45361</v>
      </c>
      <c r="I16" s="4" t="s">
        <v>141</v>
      </c>
      <c r="J16" s="4">
        <v>1</v>
      </c>
      <c r="K16" s="4" t="s">
        <v>89</v>
      </c>
      <c r="L16" s="4" t="s">
        <v>65</v>
      </c>
      <c r="M16" s="6">
        <v>45361.760008877318</v>
      </c>
      <c r="N16" s="4" t="s">
        <v>76</v>
      </c>
      <c r="O16" s="6">
        <v>45362.369933483795</v>
      </c>
      <c r="P16" s="4"/>
      <c r="Q16" s="6"/>
      <c r="R16" s="4"/>
      <c r="S16" s="6"/>
      <c r="T16" s="4" t="s">
        <v>3374</v>
      </c>
      <c r="U16" s="6">
        <v>45362.390989467596</v>
      </c>
      <c r="V16" s="4">
        <v>1</v>
      </c>
      <c r="W16" s="4">
        <v>1</v>
      </c>
      <c r="X16" s="4">
        <v>0</v>
      </c>
      <c r="Y16" s="4">
        <v>0.6099246064768522</v>
      </c>
      <c r="Z16" s="4">
        <v>0.625</v>
      </c>
      <c r="AA16" s="4" t="s">
        <v>437</v>
      </c>
      <c r="AB16" s="4">
        <v>18</v>
      </c>
      <c r="AC16" s="4">
        <v>9</v>
      </c>
      <c r="AD16" s="4">
        <v>15</v>
      </c>
      <c r="AE16" s="4">
        <v>0.625</v>
      </c>
      <c r="AF16" s="4">
        <v>1</v>
      </c>
      <c r="AG16" s="4">
        <v>0.625</v>
      </c>
      <c r="AH16" s="4">
        <v>34</v>
      </c>
      <c r="AI16" s="4" t="s">
        <v>600</v>
      </c>
      <c r="AJ16" s="4">
        <v>0.63098059027834097</v>
      </c>
      <c r="AK16" s="4" t="s">
        <v>4149</v>
      </c>
    </row>
    <row r="17" spans="1:37" x14ac:dyDescent="0.25">
      <c r="A17" s="4">
        <v>18302</v>
      </c>
      <c r="B17" s="4" t="s">
        <v>80</v>
      </c>
      <c r="C17" s="4">
        <v>80761207</v>
      </c>
      <c r="D17" s="4" t="s">
        <v>173</v>
      </c>
      <c r="E17" s="4">
        <v>1199001</v>
      </c>
      <c r="F17" s="4" t="s">
        <v>110</v>
      </c>
      <c r="G17" s="4" t="s">
        <v>248</v>
      </c>
      <c r="H17" s="17">
        <v>45363</v>
      </c>
      <c r="I17" s="4" t="s">
        <v>693</v>
      </c>
      <c r="J17" s="4">
        <v>1</v>
      </c>
      <c r="K17" s="4" t="s">
        <v>89</v>
      </c>
      <c r="L17" s="4" t="s">
        <v>65</v>
      </c>
      <c r="M17" s="6">
        <v>45363.368151932867</v>
      </c>
      <c r="N17" s="4" t="s">
        <v>76</v>
      </c>
      <c r="O17" s="6">
        <v>45363.459132870368</v>
      </c>
      <c r="P17" s="4"/>
      <c r="Q17" s="6"/>
      <c r="R17" s="4"/>
      <c r="S17" s="6"/>
      <c r="T17" s="4" t="s">
        <v>173</v>
      </c>
      <c r="U17" s="6">
        <v>45363.782628090281</v>
      </c>
      <c r="V17" s="4">
        <v>1</v>
      </c>
      <c r="W17" s="4">
        <v>1</v>
      </c>
      <c r="X17" s="4">
        <v>0</v>
      </c>
      <c r="Y17" s="4">
        <v>9.0980937500717118E-2</v>
      </c>
      <c r="Z17" s="4">
        <v>0.41666666666666669</v>
      </c>
      <c r="AA17" s="4" t="s">
        <v>683</v>
      </c>
      <c r="AB17" s="4">
        <v>8</v>
      </c>
      <c r="AC17" s="4">
        <v>18</v>
      </c>
      <c r="AD17" s="4">
        <v>10</v>
      </c>
      <c r="AE17" s="4">
        <v>0.41666666666666669</v>
      </c>
      <c r="AF17" s="4">
        <v>1</v>
      </c>
      <c r="AG17" s="4">
        <v>0.41666666666666669</v>
      </c>
      <c r="AH17" s="4">
        <v>33</v>
      </c>
      <c r="AI17" s="4" t="s">
        <v>600</v>
      </c>
      <c r="AJ17" s="4">
        <v>0.41447615741344634</v>
      </c>
      <c r="AK17" s="4" t="s">
        <v>696</v>
      </c>
    </row>
    <row r="18" spans="1:37" x14ac:dyDescent="0.25">
      <c r="A18" s="4">
        <v>18305</v>
      </c>
      <c r="B18" s="4" t="s">
        <v>80</v>
      </c>
      <c r="C18" s="4">
        <v>80761207</v>
      </c>
      <c r="D18" s="4" t="s">
        <v>173</v>
      </c>
      <c r="E18" s="4">
        <v>1199001</v>
      </c>
      <c r="F18" s="4" t="s">
        <v>110</v>
      </c>
      <c r="G18" s="4" t="s">
        <v>248</v>
      </c>
      <c r="H18" s="17">
        <v>45363</v>
      </c>
      <c r="I18" s="4" t="s">
        <v>693</v>
      </c>
      <c r="J18" s="4">
        <v>1</v>
      </c>
      <c r="K18" s="4" t="s">
        <v>89</v>
      </c>
      <c r="L18" s="4" t="s">
        <v>65</v>
      </c>
      <c r="M18" s="6">
        <v>45363.429899039351</v>
      </c>
      <c r="N18" s="4" t="s">
        <v>76</v>
      </c>
      <c r="O18" s="6">
        <v>45363.468077349535</v>
      </c>
      <c r="P18" s="4"/>
      <c r="Q18" s="6"/>
      <c r="R18" s="4"/>
      <c r="S18" s="6"/>
      <c r="T18" s="4" t="s">
        <v>173</v>
      </c>
      <c r="U18" s="6">
        <v>45363.782051469905</v>
      </c>
      <c r="V18" s="4">
        <v>1</v>
      </c>
      <c r="W18" s="4">
        <v>1</v>
      </c>
      <c r="X18" s="4">
        <v>0</v>
      </c>
      <c r="Y18" s="4">
        <v>3.8178310183866415E-2</v>
      </c>
      <c r="Z18" s="4">
        <v>0.33333333333333331</v>
      </c>
      <c r="AA18" s="4" t="s">
        <v>683</v>
      </c>
      <c r="AB18" s="4">
        <v>10</v>
      </c>
      <c r="AC18" s="4">
        <v>18</v>
      </c>
      <c r="AD18" s="4">
        <v>8</v>
      </c>
      <c r="AE18" s="4">
        <v>0.33333333333333331</v>
      </c>
      <c r="AF18" s="4">
        <v>1</v>
      </c>
      <c r="AG18" s="4">
        <v>0.33333333333333331</v>
      </c>
      <c r="AH18" s="4">
        <v>33</v>
      </c>
      <c r="AI18" s="4" t="s">
        <v>600</v>
      </c>
      <c r="AJ18" s="4">
        <v>0.35215243055426981</v>
      </c>
      <c r="AK18" s="4" t="s">
        <v>696</v>
      </c>
    </row>
    <row r="19" spans="1:37" x14ac:dyDescent="0.25">
      <c r="A19" s="4">
        <v>18306</v>
      </c>
      <c r="B19" s="4" t="s">
        <v>80</v>
      </c>
      <c r="C19" s="4">
        <v>1010213264</v>
      </c>
      <c r="D19" s="4" t="s">
        <v>214</v>
      </c>
      <c r="E19" s="4">
        <v>4058001</v>
      </c>
      <c r="F19" s="4" t="s">
        <v>67</v>
      </c>
      <c r="G19" s="4" t="s">
        <v>215</v>
      </c>
      <c r="H19" s="17">
        <v>45364</v>
      </c>
      <c r="I19" s="4" t="s">
        <v>343</v>
      </c>
      <c r="J19" s="4">
        <v>1</v>
      </c>
      <c r="K19" s="4" t="s">
        <v>89</v>
      </c>
      <c r="L19" s="4" t="s">
        <v>65</v>
      </c>
      <c r="M19" s="6">
        <v>45364.612757025461</v>
      </c>
      <c r="N19" s="4" t="s">
        <v>76</v>
      </c>
      <c r="O19" s="6">
        <v>45365.627095405092</v>
      </c>
      <c r="P19" s="4"/>
      <c r="Q19" s="6"/>
      <c r="R19" s="4"/>
      <c r="S19" s="6"/>
      <c r="T19" s="4" t="s">
        <v>201</v>
      </c>
      <c r="U19" s="6">
        <v>45365.63833321759</v>
      </c>
      <c r="V19" s="4">
        <v>1</v>
      </c>
      <c r="W19" s="4">
        <v>1</v>
      </c>
      <c r="X19" s="4">
        <v>0</v>
      </c>
      <c r="Y19" s="4">
        <v>1.0143383796312264</v>
      </c>
      <c r="Z19" s="4">
        <v>1.0416666666666667</v>
      </c>
      <c r="AA19" s="4" t="s">
        <v>923</v>
      </c>
      <c r="AB19" s="4">
        <v>14</v>
      </c>
      <c r="AC19" s="4">
        <v>15</v>
      </c>
      <c r="AD19" s="4">
        <v>1</v>
      </c>
      <c r="AE19" s="4">
        <v>4.1666666666666664E-2</v>
      </c>
      <c r="AF19" s="4">
        <v>2</v>
      </c>
      <c r="AG19" s="4">
        <v>1.0416666666666667</v>
      </c>
      <c r="AH19" s="4">
        <v>32</v>
      </c>
      <c r="AI19" s="4" t="s">
        <v>600</v>
      </c>
      <c r="AJ19" s="4">
        <v>1.0255761921289377</v>
      </c>
      <c r="AK19" s="4" t="s">
        <v>4215</v>
      </c>
    </row>
    <row r="20" spans="1:37" x14ac:dyDescent="0.25">
      <c r="A20" s="4">
        <v>18314</v>
      </c>
      <c r="B20" s="4" t="s">
        <v>80</v>
      </c>
      <c r="C20" s="4">
        <v>52272753</v>
      </c>
      <c r="D20" s="4" t="s">
        <v>149</v>
      </c>
      <c r="E20" s="4">
        <v>1199001</v>
      </c>
      <c r="F20" s="4" t="s">
        <v>110</v>
      </c>
      <c r="G20" s="4" t="s">
        <v>248</v>
      </c>
      <c r="H20" s="17">
        <v>45370</v>
      </c>
      <c r="I20" s="4" t="s">
        <v>516</v>
      </c>
      <c r="J20" s="4">
        <v>10</v>
      </c>
      <c r="K20" s="4" t="s">
        <v>74</v>
      </c>
      <c r="L20" s="4" t="s">
        <v>65</v>
      </c>
      <c r="M20" s="6">
        <v>45370.366920717592</v>
      </c>
      <c r="N20" s="4" t="s">
        <v>76</v>
      </c>
      <c r="O20" s="6">
        <v>45370.490423993055</v>
      </c>
      <c r="P20" s="4" t="s">
        <v>173</v>
      </c>
      <c r="Q20" s="6">
        <v>45371.319275428243</v>
      </c>
      <c r="R20" s="4"/>
      <c r="S20" s="6"/>
      <c r="T20" s="4" t="s">
        <v>173</v>
      </c>
      <c r="U20" s="6">
        <v>45371.319410381948</v>
      </c>
      <c r="V20" s="4">
        <v>10</v>
      </c>
      <c r="W20" s="4">
        <v>10</v>
      </c>
      <c r="X20" s="4">
        <v>0</v>
      </c>
      <c r="Y20" s="4">
        <v>0.12350327546300832</v>
      </c>
      <c r="Z20" s="4">
        <v>0.95833333333333337</v>
      </c>
      <c r="AA20" s="4" t="s">
        <v>683</v>
      </c>
      <c r="AB20" s="4">
        <v>8</v>
      </c>
      <c r="AC20" s="4">
        <v>7</v>
      </c>
      <c r="AD20" s="4">
        <v>23</v>
      </c>
      <c r="AE20" s="4">
        <v>0.95833333333333337</v>
      </c>
      <c r="AF20" s="4">
        <v>2</v>
      </c>
      <c r="AG20" s="4">
        <v>0.95833333333333337</v>
      </c>
      <c r="AH20" s="4">
        <v>28</v>
      </c>
      <c r="AI20" s="4" t="s">
        <v>600</v>
      </c>
      <c r="AJ20" s="4">
        <v>0.95248966435610782</v>
      </c>
      <c r="AK20" s="4" t="s">
        <v>519</v>
      </c>
    </row>
    <row r="21" spans="1:37" x14ac:dyDescent="0.25">
      <c r="A21" s="4">
        <v>18315</v>
      </c>
      <c r="B21" s="4" t="s">
        <v>80</v>
      </c>
      <c r="C21" s="4">
        <v>52272753</v>
      </c>
      <c r="D21" s="4" t="s">
        <v>149</v>
      </c>
      <c r="E21" s="4">
        <v>1199001</v>
      </c>
      <c r="F21" s="4" t="s">
        <v>110</v>
      </c>
      <c r="G21" s="4" t="s">
        <v>248</v>
      </c>
      <c r="H21" s="17">
        <v>45370</v>
      </c>
      <c r="I21" s="4" t="s">
        <v>684</v>
      </c>
      <c r="J21" s="4">
        <v>10</v>
      </c>
      <c r="K21" s="4" t="s">
        <v>74</v>
      </c>
      <c r="L21" s="4" t="s">
        <v>65</v>
      </c>
      <c r="M21" s="6">
        <v>45370.367087349536</v>
      </c>
      <c r="N21" s="4" t="s">
        <v>76</v>
      </c>
      <c r="O21" s="6">
        <v>45370.492897997683</v>
      </c>
      <c r="P21" s="4" t="s">
        <v>173</v>
      </c>
      <c r="Q21" s="6">
        <v>45371.319520104167</v>
      </c>
      <c r="R21" s="4"/>
      <c r="S21" s="6"/>
      <c r="T21" s="4" t="s">
        <v>173</v>
      </c>
      <c r="U21" s="6">
        <v>45371.32119008102</v>
      </c>
      <c r="V21" s="4">
        <v>7</v>
      </c>
      <c r="W21" s="4">
        <v>7</v>
      </c>
      <c r="X21" s="4">
        <v>0</v>
      </c>
      <c r="Y21" s="4">
        <v>0.1258106481473078</v>
      </c>
      <c r="Z21" s="4">
        <v>0.95833333333333337</v>
      </c>
      <c r="AA21" s="4" t="s">
        <v>683</v>
      </c>
      <c r="AB21" s="4">
        <v>8</v>
      </c>
      <c r="AC21" s="4">
        <v>7</v>
      </c>
      <c r="AD21" s="4">
        <v>23</v>
      </c>
      <c r="AE21" s="4">
        <v>0.95833333333333337</v>
      </c>
      <c r="AF21" s="4">
        <v>2</v>
      </c>
      <c r="AG21" s="4">
        <v>0.95833333333333337</v>
      </c>
      <c r="AH21" s="4">
        <v>28</v>
      </c>
      <c r="AI21" s="4" t="s">
        <v>600</v>
      </c>
      <c r="AJ21" s="4">
        <v>0.95410273148445413</v>
      </c>
      <c r="AK21" s="4" t="s">
        <v>688</v>
      </c>
    </row>
    <row r="22" spans="1:37" x14ac:dyDescent="0.25">
      <c r="A22" s="4">
        <v>18316</v>
      </c>
      <c r="B22" s="4" t="s">
        <v>80</v>
      </c>
      <c r="C22" s="4">
        <v>52272753</v>
      </c>
      <c r="D22" s="4" t="s">
        <v>149</v>
      </c>
      <c r="E22" s="4">
        <v>1199001</v>
      </c>
      <c r="F22" s="4" t="s">
        <v>110</v>
      </c>
      <c r="G22" s="4" t="s">
        <v>248</v>
      </c>
      <c r="H22" s="17">
        <v>45370</v>
      </c>
      <c r="I22" s="4" t="s">
        <v>689</v>
      </c>
      <c r="J22" s="4">
        <v>3</v>
      </c>
      <c r="K22" s="4" t="s">
        <v>74</v>
      </c>
      <c r="L22" s="4" t="s">
        <v>65</v>
      </c>
      <c r="M22" s="6">
        <v>45370.367193055557</v>
      </c>
      <c r="N22" s="4" t="s">
        <v>76</v>
      </c>
      <c r="O22" s="6">
        <v>45370.504305439812</v>
      </c>
      <c r="P22" s="4" t="s">
        <v>173</v>
      </c>
      <c r="Q22" s="6">
        <v>45371.318783912036</v>
      </c>
      <c r="R22" s="4"/>
      <c r="S22" s="6"/>
      <c r="T22" s="4" t="s">
        <v>173</v>
      </c>
      <c r="U22" s="6">
        <v>45371.321473761571</v>
      </c>
      <c r="V22" s="4">
        <v>3</v>
      </c>
      <c r="W22" s="4">
        <v>3</v>
      </c>
      <c r="X22" s="4">
        <v>0</v>
      </c>
      <c r="Y22" s="4">
        <v>0.1371123842545785</v>
      </c>
      <c r="Z22" s="4">
        <v>0.95833333333333337</v>
      </c>
      <c r="AA22" s="4" t="s">
        <v>683</v>
      </c>
      <c r="AB22" s="4">
        <v>8</v>
      </c>
      <c r="AC22" s="4">
        <v>7</v>
      </c>
      <c r="AD22" s="4">
        <v>23</v>
      </c>
      <c r="AE22" s="4">
        <v>0.95833333333333337</v>
      </c>
      <c r="AF22" s="4">
        <v>2</v>
      </c>
      <c r="AG22" s="4">
        <v>0.95833333333333337</v>
      </c>
      <c r="AH22" s="4">
        <v>28</v>
      </c>
      <c r="AI22" s="4" t="s">
        <v>600</v>
      </c>
      <c r="AJ22" s="4">
        <v>0.95428070601337822</v>
      </c>
      <c r="AK22" s="4" t="s">
        <v>692</v>
      </c>
    </row>
    <row r="23" spans="1:37" x14ac:dyDescent="0.25">
      <c r="A23" s="4">
        <v>18317</v>
      </c>
      <c r="B23" s="4" t="s">
        <v>80</v>
      </c>
      <c r="C23" s="4">
        <v>52272753</v>
      </c>
      <c r="D23" s="4" t="s">
        <v>149</v>
      </c>
      <c r="E23" s="4">
        <v>1199001</v>
      </c>
      <c r="F23" s="4" t="s">
        <v>110</v>
      </c>
      <c r="G23" s="4" t="s">
        <v>248</v>
      </c>
      <c r="H23" s="17">
        <v>45370</v>
      </c>
      <c r="I23" s="4" t="s">
        <v>693</v>
      </c>
      <c r="J23" s="4">
        <v>9</v>
      </c>
      <c r="K23" s="4" t="s">
        <v>74</v>
      </c>
      <c r="L23" s="4" t="s">
        <v>65</v>
      </c>
      <c r="M23" s="6">
        <v>45370.367281053244</v>
      </c>
      <c r="N23" s="4" t="s">
        <v>76</v>
      </c>
      <c r="O23" s="6">
        <v>45370.506133333336</v>
      </c>
      <c r="P23" s="4" t="s">
        <v>173</v>
      </c>
      <c r="Q23" s="6">
        <v>45371.318352893519</v>
      </c>
      <c r="R23" s="4"/>
      <c r="S23" s="6"/>
      <c r="T23" s="4" t="s">
        <v>173</v>
      </c>
      <c r="U23" s="6">
        <v>45371.318529050928</v>
      </c>
      <c r="V23" s="4">
        <v>9</v>
      </c>
      <c r="W23" s="4">
        <v>9</v>
      </c>
      <c r="X23" s="4">
        <v>0</v>
      </c>
      <c r="Y23" s="4">
        <v>0.13885228009166894</v>
      </c>
      <c r="Z23" s="4">
        <v>0.95833333333333337</v>
      </c>
      <c r="AA23" s="4" t="s">
        <v>683</v>
      </c>
      <c r="AB23" s="4">
        <v>8</v>
      </c>
      <c r="AC23" s="4">
        <v>7</v>
      </c>
      <c r="AD23" s="4">
        <v>23</v>
      </c>
      <c r="AE23" s="4">
        <v>0.95833333333333337</v>
      </c>
      <c r="AF23" s="4">
        <v>2</v>
      </c>
      <c r="AG23" s="4">
        <v>0.95833333333333337</v>
      </c>
      <c r="AH23" s="4">
        <v>28</v>
      </c>
      <c r="AI23" s="4" t="s">
        <v>600</v>
      </c>
      <c r="AJ23" s="4">
        <v>0.95124799768382229</v>
      </c>
      <c r="AK23" s="4" t="s">
        <v>696</v>
      </c>
    </row>
    <row r="24" spans="1:37" x14ac:dyDescent="0.25">
      <c r="A24" s="4">
        <v>18318</v>
      </c>
      <c r="B24" s="4" t="s">
        <v>80</v>
      </c>
      <c r="C24" s="4">
        <v>52272753</v>
      </c>
      <c r="D24" s="4" t="s">
        <v>149</v>
      </c>
      <c r="E24" s="4">
        <v>1199001</v>
      </c>
      <c r="F24" s="4" t="s">
        <v>110</v>
      </c>
      <c r="G24" s="4" t="s">
        <v>248</v>
      </c>
      <c r="H24" s="17">
        <v>45370</v>
      </c>
      <c r="I24" s="4" t="s">
        <v>710</v>
      </c>
      <c r="J24" s="4">
        <v>2</v>
      </c>
      <c r="K24" s="4" t="s">
        <v>74</v>
      </c>
      <c r="L24" s="4" t="s">
        <v>65</v>
      </c>
      <c r="M24" s="6">
        <v>45370.367408564816</v>
      </c>
      <c r="N24" s="4" t="s">
        <v>76</v>
      </c>
      <c r="O24" s="6">
        <v>45370.509347997686</v>
      </c>
      <c r="P24" s="4" t="s">
        <v>173</v>
      </c>
      <c r="Q24" s="6">
        <v>45371.31796226852</v>
      </c>
      <c r="R24" s="4"/>
      <c r="S24" s="6"/>
      <c r="T24" s="4" t="s">
        <v>173</v>
      </c>
      <c r="U24" s="6">
        <v>45371.318203738425</v>
      </c>
      <c r="V24" s="4">
        <v>2</v>
      </c>
      <c r="W24" s="4">
        <v>2</v>
      </c>
      <c r="X24" s="4">
        <v>0</v>
      </c>
      <c r="Y24" s="4">
        <v>0.14193943286954891</v>
      </c>
      <c r="Z24" s="4">
        <v>0.95833333333333337</v>
      </c>
      <c r="AA24" s="4" t="s">
        <v>683</v>
      </c>
      <c r="AB24" s="4">
        <v>8</v>
      </c>
      <c r="AC24" s="4">
        <v>7</v>
      </c>
      <c r="AD24" s="4">
        <v>23</v>
      </c>
      <c r="AE24" s="4">
        <v>0.95833333333333337</v>
      </c>
      <c r="AF24" s="4">
        <v>2</v>
      </c>
      <c r="AG24" s="4">
        <v>0.95833333333333337</v>
      </c>
      <c r="AH24" s="4">
        <v>28</v>
      </c>
      <c r="AI24" s="4" t="s">
        <v>600</v>
      </c>
      <c r="AJ24" s="4">
        <v>0.95079517360863963</v>
      </c>
      <c r="AK24" s="4" t="s">
        <v>713</v>
      </c>
    </row>
    <row r="25" spans="1:37" x14ac:dyDescent="0.25">
      <c r="A25" s="4">
        <v>18319</v>
      </c>
      <c r="B25" s="4" t="s">
        <v>80</v>
      </c>
      <c r="C25" s="4">
        <v>52272753</v>
      </c>
      <c r="D25" s="4" t="s">
        <v>149</v>
      </c>
      <c r="E25" s="4">
        <v>1199001</v>
      </c>
      <c r="F25" s="4" t="s">
        <v>110</v>
      </c>
      <c r="G25" s="4" t="s">
        <v>248</v>
      </c>
      <c r="H25" s="17">
        <v>45370</v>
      </c>
      <c r="I25" s="4" t="s">
        <v>707</v>
      </c>
      <c r="J25" s="4">
        <v>2</v>
      </c>
      <c r="K25" s="4" t="s">
        <v>74</v>
      </c>
      <c r="L25" s="4" t="s">
        <v>65</v>
      </c>
      <c r="M25" s="6">
        <v>45370.367593750001</v>
      </c>
      <c r="N25" s="4" t="s">
        <v>76</v>
      </c>
      <c r="O25" s="6">
        <v>45370.518786192129</v>
      </c>
      <c r="P25" s="4" t="s">
        <v>173</v>
      </c>
      <c r="Q25" s="6">
        <v>45371.317607523146</v>
      </c>
      <c r="R25" s="4"/>
      <c r="S25" s="6"/>
      <c r="T25" s="4" t="s">
        <v>173</v>
      </c>
      <c r="U25" s="6">
        <v>45371.317789270834</v>
      </c>
      <c r="V25" s="4">
        <v>2</v>
      </c>
      <c r="W25" s="4">
        <v>2</v>
      </c>
      <c r="X25" s="4">
        <v>0</v>
      </c>
      <c r="Y25" s="4">
        <v>0.15119244212837657</v>
      </c>
      <c r="Z25" s="4">
        <v>0.95833333333333337</v>
      </c>
      <c r="AA25" s="4" t="s">
        <v>683</v>
      </c>
      <c r="AB25" s="4">
        <v>8</v>
      </c>
      <c r="AC25" s="4">
        <v>7</v>
      </c>
      <c r="AD25" s="4">
        <v>23</v>
      </c>
      <c r="AE25" s="4">
        <v>0.95833333333333337</v>
      </c>
      <c r="AF25" s="4">
        <v>2</v>
      </c>
      <c r="AG25" s="4">
        <v>0.95833333333333337</v>
      </c>
      <c r="AH25" s="4">
        <v>28</v>
      </c>
      <c r="AI25" s="4" t="s">
        <v>600</v>
      </c>
      <c r="AJ25" s="4">
        <v>0.95019552083249437</v>
      </c>
      <c r="AK25" s="4" t="s">
        <v>709</v>
      </c>
    </row>
    <row r="26" spans="1:37" x14ac:dyDescent="0.25">
      <c r="A26" s="4">
        <v>18321</v>
      </c>
      <c r="B26" s="4" t="s">
        <v>80</v>
      </c>
      <c r="C26" s="4">
        <v>51949366</v>
      </c>
      <c r="D26" s="4" t="s">
        <v>3374</v>
      </c>
      <c r="E26" s="4">
        <v>1060001</v>
      </c>
      <c r="F26" s="4" t="s">
        <v>110</v>
      </c>
      <c r="G26" s="4" t="s">
        <v>133</v>
      </c>
      <c r="H26" s="17">
        <v>45372</v>
      </c>
      <c r="I26" s="4" t="s">
        <v>135</v>
      </c>
      <c r="J26" s="4">
        <v>1</v>
      </c>
      <c r="K26" s="4" t="s">
        <v>89</v>
      </c>
      <c r="L26" s="4" t="s">
        <v>65</v>
      </c>
      <c r="M26" s="6">
        <v>45372.260772106485</v>
      </c>
      <c r="N26" s="4" t="s">
        <v>76</v>
      </c>
      <c r="O26" s="6">
        <v>45372.483313460645</v>
      </c>
      <c r="P26" s="4"/>
      <c r="Q26" s="6"/>
      <c r="R26" s="4"/>
      <c r="S26" s="6"/>
      <c r="T26" s="4" t="s">
        <v>3374</v>
      </c>
      <c r="U26" s="6">
        <v>45372.484771296295</v>
      </c>
      <c r="V26" s="4">
        <v>1</v>
      </c>
      <c r="W26" s="4">
        <v>0</v>
      </c>
      <c r="X26" s="4">
        <v>1</v>
      </c>
      <c r="Y26" s="4">
        <v>0.22254135416005738</v>
      </c>
      <c r="Z26" s="4">
        <v>0.20833333333333334</v>
      </c>
      <c r="AA26" s="4" t="s">
        <v>921</v>
      </c>
      <c r="AB26" s="4">
        <v>6</v>
      </c>
      <c r="AC26" s="4">
        <v>11</v>
      </c>
      <c r="AD26" s="4">
        <v>5</v>
      </c>
      <c r="AE26" s="4">
        <v>0.20833333333333334</v>
      </c>
      <c r="AF26" s="4">
        <v>1</v>
      </c>
      <c r="AG26" s="4">
        <v>0.20833333333333334</v>
      </c>
      <c r="AH26" s="4">
        <v>26</v>
      </c>
      <c r="AI26" s="4" t="s">
        <v>600</v>
      </c>
      <c r="AJ26" s="4">
        <v>0.22399918980954681</v>
      </c>
      <c r="AK26" s="4" t="s">
        <v>138</v>
      </c>
    </row>
    <row r="27" spans="1:37" x14ac:dyDescent="0.25">
      <c r="A27" s="4">
        <v>18322</v>
      </c>
      <c r="B27" s="4" t="s">
        <v>80</v>
      </c>
      <c r="C27" s="4">
        <v>51949366</v>
      </c>
      <c r="D27" s="4" t="s">
        <v>3374</v>
      </c>
      <c r="E27" s="4">
        <v>1060001</v>
      </c>
      <c r="F27" s="4" t="s">
        <v>110</v>
      </c>
      <c r="G27" s="4" t="s">
        <v>133</v>
      </c>
      <c r="H27" s="17">
        <v>45372</v>
      </c>
      <c r="I27" s="4" t="s">
        <v>135</v>
      </c>
      <c r="J27" s="4">
        <v>1</v>
      </c>
      <c r="K27" s="4" t="s">
        <v>89</v>
      </c>
      <c r="L27" s="4" t="s">
        <v>65</v>
      </c>
      <c r="M27" s="6">
        <v>45372.263997256945</v>
      </c>
      <c r="N27" s="4" t="s">
        <v>76</v>
      </c>
      <c r="O27" s="6">
        <v>45372.485726192128</v>
      </c>
      <c r="P27" s="4"/>
      <c r="Q27" s="6"/>
      <c r="R27" s="4"/>
      <c r="S27" s="6"/>
      <c r="T27" s="4" t="s">
        <v>3374</v>
      </c>
      <c r="U27" s="6">
        <v>45372.487152349539</v>
      </c>
      <c r="V27" s="4">
        <v>1</v>
      </c>
      <c r="W27" s="4">
        <v>1</v>
      </c>
      <c r="X27" s="4">
        <v>0</v>
      </c>
      <c r="Y27" s="4">
        <v>0.22172893518290948</v>
      </c>
      <c r="Z27" s="4">
        <v>0.20833333333333334</v>
      </c>
      <c r="AA27" s="4" t="s">
        <v>921</v>
      </c>
      <c r="AB27" s="4">
        <v>6</v>
      </c>
      <c r="AC27" s="4">
        <v>11</v>
      </c>
      <c r="AD27" s="4">
        <v>5</v>
      </c>
      <c r="AE27" s="4">
        <v>0.20833333333333334</v>
      </c>
      <c r="AF27" s="4">
        <v>1</v>
      </c>
      <c r="AG27" s="4">
        <v>0.20833333333333334</v>
      </c>
      <c r="AH27" s="4">
        <v>26</v>
      </c>
      <c r="AI27" s="4" t="s">
        <v>600</v>
      </c>
      <c r="AJ27" s="4">
        <v>0.22315509259351529</v>
      </c>
      <c r="AK27" s="4" t="s">
        <v>138</v>
      </c>
    </row>
    <row r="28" spans="1:37" x14ac:dyDescent="0.25">
      <c r="A28" s="4">
        <v>18323</v>
      </c>
      <c r="B28" s="4" t="s">
        <v>80</v>
      </c>
      <c r="C28" s="4">
        <v>1023000173</v>
      </c>
      <c r="D28" s="4" t="s">
        <v>4859</v>
      </c>
      <c r="E28" s="4">
        <v>4341007</v>
      </c>
      <c r="F28" s="4" t="s">
        <v>67</v>
      </c>
      <c r="G28" s="4" t="s">
        <v>122</v>
      </c>
      <c r="H28" s="17">
        <v>45373</v>
      </c>
      <c r="I28" s="4" t="s">
        <v>127</v>
      </c>
      <c r="J28" s="4">
        <v>1</v>
      </c>
      <c r="K28" s="4" t="s">
        <v>89</v>
      </c>
      <c r="L28" s="4" t="s">
        <v>65</v>
      </c>
      <c r="M28" s="6">
        <v>45373.423089583332</v>
      </c>
      <c r="N28" s="4"/>
      <c r="O28" s="6"/>
      <c r="P28" s="4"/>
      <c r="Q28" s="6"/>
      <c r="R28" s="4"/>
      <c r="S28" s="6"/>
      <c r="T28" s="4" t="s">
        <v>452</v>
      </c>
      <c r="U28" s="6">
        <v>45377.349692743053</v>
      </c>
      <c r="V28" s="4">
        <v>1</v>
      </c>
      <c r="W28" s="4">
        <v>1</v>
      </c>
      <c r="X28" s="4">
        <v>0</v>
      </c>
      <c r="Y28" s="4">
        <v>0</v>
      </c>
      <c r="Z28" s="4">
        <v>0.91666666666666663</v>
      </c>
      <c r="AA28" s="4" t="s">
        <v>4284</v>
      </c>
      <c r="AB28" s="4">
        <v>10</v>
      </c>
      <c r="AC28" s="4">
        <v>8</v>
      </c>
      <c r="AD28" s="4">
        <v>22</v>
      </c>
      <c r="AE28" s="4">
        <v>0.91666666666666663</v>
      </c>
      <c r="AF28" s="4">
        <v>2</v>
      </c>
      <c r="AG28" s="4">
        <v>0.91666666666666663</v>
      </c>
      <c r="AH28" s="4">
        <v>25</v>
      </c>
      <c r="AI28" s="4" t="s">
        <v>600</v>
      </c>
      <c r="AJ28" s="4">
        <v>3.9266031597217079</v>
      </c>
      <c r="AK28" s="4" t="s">
        <v>132</v>
      </c>
    </row>
    <row r="29" spans="1:37" x14ac:dyDescent="0.25">
      <c r="A29" s="4">
        <v>18325</v>
      </c>
      <c r="B29" s="4" t="s">
        <v>80</v>
      </c>
      <c r="C29" s="4">
        <v>80761207</v>
      </c>
      <c r="D29" s="4" t="s">
        <v>173</v>
      </c>
      <c r="E29" s="4">
        <v>1199001</v>
      </c>
      <c r="F29" s="4" t="s">
        <v>110</v>
      </c>
      <c r="G29" s="4" t="s">
        <v>248</v>
      </c>
      <c r="H29" s="17">
        <v>45377</v>
      </c>
      <c r="I29" s="4" t="s">
        <v>684</v>
      </c>
      <c r="J29" s="4">
        <v>1</v>
      </c>
      <c r="K29" s="4" t="s">
        <v>89</v>
      </c>
      <c r="L29" s="4" t="s">
        <v>65</v>
      </c>
      <c r="M29" s="6">
        <v>45377.741319062501</v>
      </c>
      <c r="N29" s="4" t="s">
        <v>76</v>
      </c>
      <c r="O29" s="6">
        <v>45383.34441701389</v>
      </c>
      <c r="P29" s="4"/>
      <c r="Q29" s="6"/>
      <c r="R29" s="4"/>
      <c r="S29" s="6"/>
      <c r="T29" s="4" t="s">
        <v>173</v>
      </c>
      <c r="U29" s="6">
        <v>45384.698393981482</v>
      </c>
      <c r="V29" s="4">
        <v>1</v>
      </c>
      <c r="W29" s="4">
        <v>1</v>
      </c>
      <c r="X29" s="4">
        <v>0</v>
      </c>
      <c r="Y29" s="4">
        <v>5.6030979513889179</v>
      </c>
      <c r="Z29" s="4">
        <v>2.9583333333333335</v>
      </c>
      <c r="AA29" s="4" t="s">
        <v>683</v>
      </c>
      <c r="AB29" s="4">
        <v>17</v>
      </c>
      <c r="AC29" s="4">
        <v>16</v>
      </c>
      <c r="AD29" s="4">
        <v>23</v>
      </c>
      <c r="AE29" s="4">
        <v>0.95833333333333337</v>
      </c>
      <c r="AF29" s="4">
        <v>4</v>
      </c>
      <c r="AG29" s="4">
        <v>2.9583333333333335</v>
      </c>
      <c r="AH29" s="4">
        <v>24</v>
      </c>
      <c r="AI29" s="4" t="s">
        <v>600</v>
      </c>
      <c r="AJ29" s="4">
        <v>6.957074918980652</v>
      </c>
      <c r="AK29" s="4" t="s">
        <v>688</v>
      </c>
    </row>
    <row r="30" spans="1:37" x14ac:dyDescent="0.25">
      <c r="A30" s="4">
        <v>18326</v>
      </c>
      <c r="B30" s="4" t="s">
        <v>80</v>
      </c>
      <c r="C30" s="4">
        <v>80761207</v>
      </c>
      <c r="D30" s="4" t="s">
        <v>173</v>
      </c>
      <c r="E30" s="4">
        <v>1199001</v>
      </c>
      <c r="F30" s="4" t="s">
        <v>110</v>
      </c>
      <c r="G30" s="4" t="s">
        <v>248</v>
      </c>
      <c r="H30" s="17">
        <v>45377</v>
      </c>
      <c r="I30" s="4" t="s">
        <v>516</v>
      </c>
      <c r="J30" s="4">
        <v>1</v>
      </c>
      <c r="K30" s="4" t="s">
        <v>89</v>
      </c>
      <c r="L30" s="4" t="s">
        <v>65</v>
      </c>
      <c r="M30" s="6">
        <v>45377.74142056713</v>
      </c>
      <c r="N30" s="4" t="s">
        <v>76</v>
      </c>
      <c r="O30" s="6">
        <v>45383.346539386577</v>
      </c>
      <c r="P30" s="4"/>
      <c r="Q30" s="6"/>
      <c r="R30" s="4"/>
      <c r="S30" s="6"/>
      <c r="T30" s="4" t="s">
        <v>173</v>
      </c>
      <c r="U30" s="6">
        <v>45384.698249502311</v>
      </c>
      <c r="V30" s="4">
        <v>1</v>
      </c>
      <c r="W30" s="4">
        <v>1</v>
      </c>
      <c r="X30" s="4">
        <v>0</v>
      </c>
      <c r="Y30" s="4">
        <v>5.6051188194469432</v>
      </c>
      <c r="Z30" s="4">
        <v>2.9583333333333335</v>
      </c>
      <c r="AA30" s="4" t="s">
        <v>683</v>
      </c>
      <c r="AB30" s="4">
        <v>17</v>
      </c>
      <c r="AC30" s="4">
        <v>16</v>
      </c>
      <c r="AD30" s="4">
        <v>23</v>
      </c>
      <c r="AE30" s="4">
        <v>0.95833333333333337</v>
      </c>
      <c r="AF30" s="4">
        <v>4</v>
      </c>
      <c r="AG30" s="4">
        <v>2.9583333333333335</v>
      </c>
      <c r="AH30" s="4">
        <v>24</v>
      </c>
      <c r="AI30" s="4" t="s">
        <v>600</v>
      </c>
      <c r="AJ30" s="4">
        <v>6.9568289351809653</v>
      </c>
      <c r="AK30" s="4" t="s">
        <v>519</v>
      </c>
    </row>
    <row r="31" spans="1:37" x14ac:dyDescent="0.25">
      <c r="A31" s="4">
        <v>18327</v>
      </c>
      <c r="B31" s="4" t="s">
        <v>80</v>
      </c>
      <c r="C31" s="4">
        <v>80761207</v>
      </c>
      <c r="D31" s="4" t="s">
        <v>173</v>
      </c>
      <c r="E31" s="4">
        <v>1200001</v>
      </c>
      <c r="F31" s="4" t="s">
        <v>110</v>
      </c>
      <c r="G31" s="4" t="s">
        <v>259</v>
      </c>
      <c r="H31" s="17">
        <v>45378</v>
      </c>
      <c r="I31" s="4" t="s">
        <v>176</v>
      </c>
      <c r="J31" s="4">
        <v>1</v>
      </c>
      <c r="K31" s="4" t="s">
        <v>89</v>
      </c>
      <c r="L31" s="4" t="s">
        <v>65</v>
      </c>
      <c r="M31" s="6">
        <v>45378.482885497688</v>
      </c>
      <c r="N31" s="4" t="s">
        <v>76</v>
      </c>
      <c r="O31" s="6">
        <v>45383.353428738425</v>
      </c>
      <c r="P31" s="4"/>
      <c r="Q31" s="6"/>
      <c r="R31" s="4"/>
      <c r="S31" s="6"/>
      <c r="T31" s="4" t="s">
        <v>173</v>
      </c>
      <c r="U31" s="6">
        <v>45384.564009606482</v>
      </c>
      <c r="V31" s="4">
        <v>1</v>
      </c>
      <c r="W31" s="4">
        <v>0</v>
      </c>
      <c r="X31" s="4">
        <v>1</v>
      </c>
      <c r="Y31" s="4">
        <v>4.8705432407368789</v>
      </c>
      <c r="Z31" s="4">
        <v>2.0833333333333335</v>
      </c>
      <c r="AA31" s="4" t="s">
        <v>194</v>
      </c>
      <c r="AB31" s="4">
        <v>11</v>
      </c>
      <c r="AC31" s="4">
        <v>13</v>
      </c>
      <c r="AD31" s="4">
        <v>2</v>
      </c>
      <c r="AE31" s="4">
        <v>8.3333333333333329E-2</v>
      </c>
      <c r="AF31" s="4">
        <v>3</v>
      </c>
      <c r="AG31" s="4">
        <v>2.0833333333333335</v>
      </c>
      <c r="AH31" s="4">
        <v>23</v>
      </c>
      <c r="AI31" s="4" t="s">
        <v>600</v>
      </c>
      <c r="AJ31" s="4">
        <v>6.0811241087940289</v>
      </c>
      <c r="AK31" s="4" t="s">
        <v>265</v>
      </c>
    </row>
    <row r="32" spans="1:37" x14ac:dyDescent="0.25">
      <c r="A32" s="4">
        <v>18328</v>
      </c>
      <c r="B32" s="4" t="s">
        <v>80</v>
      </c>
      <c r="C32" s="4">
        <v>80761207</v>
      </c>
      <c r="D32" s="4" t="s">
        <v>173</v>
      </c>
      <c r="E32" s="4">
        <v>1200001</v>
      </c>
      <c r="F32" s="4" t="s">
        <v>110</v>
      </c>
      <c r="G32" s="4" t="s">
        <v>259</v>
      </c>
      <c r="H32" s="17">
        <v>45378</v>
      </c>
      <c r="I32" s="4" t="s">
        <v>176</v>
      </c>
      <c r="J32" s="4">
        <v>1</v>
      </c>
      <c r="K32" s="4" t="s">
        <v>89</v>
      </c>
      <c r="L32" s="4" t="s">
        <v>65</v>
      </c>
      <c r="M32" s="6">
        <v>45378.482933564817</v>
      </c>
      <c r="N32" s="4" t="s">
        <v>76</v>
      </c>
      <c r="O32" s="6">
        <v>45383.355986377312</v>
      </c>
      <c r="P32" s="4"/>
      <c r="Q32" s="6"/>
      <c r="R32" s="4"/>
      <c r="S32" s="6"/>
      <c r="T32" s="4" t="s">
        <v>173</v>
      </c>
      <c r="U32" s="6">
        <v>45384.56372677083</v>
      </c>
      <c r="V32" s="4">
        <v>1</v>
      </c>
      <c r="W32" s="4">
        <v>0</v>
      </c>
      <c r="X32" s="4">
        <v>1</v>
      </c>
      <c r="Y32" s="4">
        <v>4.8730528124942794</v>
      </c>
      <c r="Z32" s="4">
        <v>2.0833333333333335</v>
      </c>
      <c r="AA32" s="4" t="s">
        <v>194</v>
      </c>
      <c r="AB32" s="4">
        <v>11</v>
      </c>
      <c r="AC32" s="4">
        <v>13</v>
      </c>
      <c r="AD32" s="4">
        <v>2</v>
      </c>
      <c r="AE32" s="4">
        <v>8.3333333333333329E-2</v>
      </c>
      <c r="AF32" s="4">
        <v>3</v>
      </c>
      <c r="AG32" s="4">
        <v>2.0833333333333335</v>
      </c>
      <c r="AH32" s="4">
        <v>23</v>
      </c>
      <c r="AI32" s="4" t="s">
        <v>600</v>
      </c>
      <c r="AJ32" s="4">
        <v>6.0807932060124585</v>
      </c>
      <c r="AK32" s="4" t="s">
        <v>265</v>
      </c>
    </row>
    <row r="33" spans="1:37" x14ac:dyDescent="0.25">
      <c r="A33" s="4">
        <v>18329</v>
      </c>
      <c r="B33" s="4" t="s">
        <v>80</v>
      </c>
      <c r="C33" s="4">
        <v>80761207</v>
      </c>
      <c r="D33" s="4" t="s">
        <v>173</v>
      </c>
      <c r="E33" s="4">
        <v>1200001</v>
      </c>
      <c r="F33" s="4" t="s">
        <v>110</v>
      </c>
      <c r="G33" s="4" t="s">
        <v>259</v>
      </c>
      <c r="H33" s="17">
        <v>45378</v>
      </c>
      <c r="I33" s="4" t="s">
        <v>261</v>
      </c>
      <c r="J33" s="4">
        <v>1</v>
      </c>
      <c r="K33" s="4" t="s">
        <v>89</v>
      </c>
      <c r="L33" s="4" t="s">
        <v>65</v>
      </c>
      <c r="M33" s="6">
        <v>45378.482976238425</v>
      </c>
      <c r="N33" s="4" t="s">
        <v>76</v>
      </c>
      <c r="O33" s="6">
        <v>45383.64112133102</v>
      </c>
      <c r="P33" s="4"/>
      <c r="Q33" s="6"/>
      <c r="R33" s="4"/>
      <c r="S33" s="6"/>
      <c r="T33" s="4" t="s">
        <v>173</v>
      </c>
      <c r="U33" s="6">
        <v>45384.563542592594</v>
      </c>
      <c r="V33" s="4">
        <v>1</v>
      </c>
      <c r="W33" s="4">
        <v>1</v>
      </c>
      <c r="X33" s="4">
        <v>0</v>
      </c>
      <c r="Y33" s="4">
        <v>5.1581450925950776</v>
      </c>
      <c r="Z33" s="4">
        <v>2.0833333333333335</v>
      </c>
      <c r="AA33" s="4" t="s">
        <v>194</v>
      </c>
      <c r="AB33" s="4">
        <v>11</v>
      </c>
      <c r="AC33" s="4">
        <v>13</v>
      </c>
      <c r="AD33" s="4">
        <v>2</v>
      </c>
      <c r="AE33" s="4">
        <v>8.3333333333333329E-2</v>
      </c>
      <c r="AF33" s="4">
        <v>3</v>
      </c>
      <c r="AG33" s="4">
        <v>2.0833333333333335</v>
      </c>
      <c r="AH33" s="4">
        <v>23</v>
      </c>
      <c r="AI33" s="4" t="s">
        <v>600</v>
      </c>
      <c r="AJ33" s="4">
        <v>6.0805663541686954</v>
      </c>
      <c r="AK33" s="4" t="s">
        <v>264</v>
      </c>
    </row>
    <row r="34" spans="1:37" x14ac:dyDescent="0.25">
      <c r="A34" s="4">
        <v>18332</v>
      </c>
      <c r="B34" s="4" t="s">
        <v>80</v>
      </c>
      <c r="C34" s="4">
        <v>80761207</v>
      </c>
      <c r="D34" s="4" t="s">
        <v>173</v>
      </c>
      <c r="E34" s="4">
        <v>1200001</v>
      </c>
      <c r="F34" s="4" t="s">
        <v>110</v>
      </c>
      <c r="G34" s="4" t="s">
        <v>259</v>
      </c>
      <c r="H34" s="17">
        <v>45378</v>
      </c>
      <c r="I34" s="4" t="s">
        <v>261</v>
      </c>
      <c r="J34" s="4">
        <v>1</v>
      </c>
      <c r="K34" s="4" t="s">
        <v>89</v>
      </c>
      <c r="L34" s="4" t="s">
        <v>65</v>
      </c>
      <c r="M34" s="6">
        <v>45378.483118252312</v>
      </c>
      <c r="N34" s="4" t="s">
        <v>76</v>
      </c>
      <c r="O34" s="6">
        <v>45383.649671562503</v>
      </c>
      <c r="P34" s="4"/>
      <c r="Q34" s="6"/>
      <c r="R34" s="4"/>
      <c r="S34" s="6"/>
      <c r="T34" s="4" t="s">
        <v>173</v>
      </c>
      <c r="U34" s="6">
        <v>45384.563430358794</v>
      </c>
      <c r="V34" s="4">
        <v>1</v>
      </c>
      <c r="W34" s="4">
        <v>1</v>
      </c>
      <c r="X34" s="4">
        <v>0</v>
      </c>
      <c r="Y34" s="4">
        <v>5.1665533101913752</v>
      </c>
      <c r="Z34" s="4">
        <v>2.0833333333333335</v>
      </c>
      <c r="AA34" s="4" t="s">
        <v>194</v>
      </c>
      <c r="AB34" s="4">
        <v>11</v>
      </c>
      <c r="AC34" s="4">
        <v>13</v>
      </c>
      <c r="AD34" s="4">
        <v>2</v>
      </c>
      <c r="AE34" s="4">
        <v>8.3333333333333329E-2</v>
      </c>
      <c r="AF34" s="4">
        <v>3</v>
      </c>
      <c r="AG34" s="4">
        <v>2.0833333333333335</v>
      </c>
      <c r="AH34" s="4">
        <v>23</v>
      </c>
      <c r="AI34" s="4" t="s">
        <v>600</v>
      </c>
      <c r="AJ34" s="4">
        <v>6.0803121064818697</v>
      </c>
      <c r="AK34" s="4" t="s">
        <v>264</v>
      </c>
    </row>
    <row r="35" spans="1:37" x14ac:dyDescent="0.25">
      <c r="A35" s="4">
        <v>18333</v>
      </c>
      <c r="B35" s="4" t="s">
        <v>80</v>
      </c>
      <c r="C35" s="4">
        <v>80761207</v>
      </c>
      <c r="D35" s="4" t="s">
        <v>173</v>
      </c>
      <c r="E35" s="4">
        <v>1199001</v>
      </c>
      <c r="F35" s="4" t="s">
        <v>110</v>
      </c>
      <c r="G35" s="4" t="s">
        <v>248</v>
      </c>
      <c r="H35" s="17">
        <v>45378</v>
      </c>
      <c r="I35" s="4" t="s">
        <v>516</v>
      </c>
      <c r="J35" s="4">
        <v>1</v>
      </c>
      <c r="K35" s="4" t="s">
        <v>89</v>
      </c>
      <c r="L35" s="4" t="s">
        <v>65</v>
      </c>
      <c r="M35" s="6">
        <v>45378.521142557867</v>
      </c>
      <c r="N35" s="4" t="s">
        <v>76</v>
      </c>
      <c r="O35" s="6">
        <v>45383.652991747687</v>
      </c>
      <c r="P35" s="4"/>
      <c r="Q35" s="6"/>
      <c r="R35" s="4"/>
      <c r="S35" s="6"/>
      <c r="T35" s="4" t="s">
        <v>173</v>
      </c>
      <c r="U35" s="6">
        <v>45384.562843055559</v>
      </c>
      <c r="V35" s="4">
        <v>1</v>
      </c>
      <c r="W35" s="4">
        <v>1</v>
      </c>
      <c r="X35" s="4">
        <v>0</v>
      </c>
      <c r="Y35" s="4">
        <v>5.1318491898200591</v>
      </c>
      <c r="Z35" s="4">
        <v>2.0416666666666665</v>
      </c>
      <c r="AA35" s="4" t="s">
        <v>683</v>
      </c>
      <c r="AB35" s="4">
        <v>12</v>
      </c>
      <c r="AC35" s="4">
        <v>13</v>
      </c>
      <c r="AD35" s="4">
        <v>1</v>
      </c>
      <c r="AE35" s="4">
        <v>4.1666666666666664E-2</v>
      </c>
      <c r="AF35" s="4">
        <v>3</v>
      </c>
      <c r="AG35" s="4">
        <v>2.0416666666666665</v>
      </c>
      <c r="AH35" s="4">
        <v>23</v>
      </c>
      <c r="AI35" s="4" t="s">
        <v>600</v>
      </c>
      <c r="AJ35" s="4">
        <v>6.041700497691636</v>
      </c>
      <c r="AK35" s="4" t="s">
        <v>519</v>
      </c>
    </row>
    <row r="36" spans="1:37" x14ac:dyDescent="0.25">
      <c r="A36" s="4">
        <v>18334</v>
      </c>
      <c r="B36" s="4" t="s">
        <v>80</v>
      </c>
      <c r="C36" s="4">
        <v>80761207</v>
      </c>
      <c r="D36" s="4" t="s">
        <v>173</v>
      </c>
      <c r="E36" s="4">
        <v>1199001</v>
      </c>
      <c r="F36" s="4" t="s">
        <v>110</v>
      </c>
      <c r="G36" s="4" t="s">
        <v>248</v>
      </c>
      <c r="H36" s="17">
        <v>45378</v>
      </c>
      <c r="I36" s="4" t="s">
        <v>516</v>
      </c>
      <c r="J36" s="4">
        <v>1</v>
      </c>
      <c r="K36" s="4" t="s">
        <v>89</v>
      </c>
      <c r="L36" s="4" t="s">
        <v>65</v>
      </c>
      <c r="M36" s="6">
        <v>45378.521233414351</v>
      </c>
      <c r="N36" s="4" t="s">
        <v>76</v>
      </c>
      <c r="O36" s="6">
        <v>45383.654185729167</v>
      </c>
      <c r="P36" s="4"/>
      <c r="Q36" s="6"/>
      <c r="R36" s="4"/>
      <c r="S36" s="6"/>
      <c r="T36" s="4" t="s">
        <v>173</v>
      </c>
      <c r="U36" s="6">
        <v>45384.562601076388</v>
      </c>
      <c r="V36" s="4">
        <v>1</v>
      </c>
      <c r="W36" s="4">
        <v>1</v>
      </c>
      <c r="X36" s="4">
        <v>0</v>
      </c>
      <c r="Y36" s="4">
        <v>5.1329523148160661</v>
      </c>
      <c r="Z36" s="4">
        <v>2.0416666666666665</v>
      </c>
      <c r="AA36" s="4" t="s">
        <v>683</v>
      </c>
      <c r="AB36" s="4">
        <v>12</v>
      </c>
      <c r="AC36" s="4">
        <v>13</v>
      </c>
      <c r="AD36" s="4">
        <v>1</v>
      </c>
      <c r="AE36" s="4">
        <v>4.1666666666666664E-2</v>
      </c>
      <c r="AF36" s="4">
        <v>3</v>
      </c>
      <c r="AG36" s="4">
        <v>2.0416666666666665</v>
      </c>
      <c r="AH36" s="4">
        <v>23</v>
      </c>
      <c r="AI36" s="4" t="s">
        <v>600</v>
      </c>
      <c r="AJ36" s="4">
        <v>6.0413676620373735</v>
      </c>
      <c r="AK36" s="4" t="s">
        <v>519</v>
      </c>
    </row>
    <row r="37" spans="1:37" x14ac:dyDescent="0.25">
      <c r="A37" s="4">
        <v>18336</v>
      </c>
      <c r="B37" s="4" t="s">
        <v>80</v>
      </c>
      <c r="C37" s="4">
        <v>52272753</v>
      </c>
      <c r="D37" s="4" t="s">
        <v>149</v>
      </c>
      <c r="E37" s="4">
        <v>1060001</v>
      </c>
      <c r="F37" s="4" t="s">
        <v>110</v>
      </c>
      <c r="G37" s="4" t="s">
        <v>133</v>
      </c>
      <c r="H37" s="17">
        <v>45378</v>
      </c>
      <c r="I37" s="4" t="s">
        <v>135</v>
      </c>
      <c r="J37" s="4">
        <v>5</v>
      </c>
      <c r="K37" s="4" t="s">
        <v>74</v>
      </c>
      <c r="L37" s="4" t="s">
        <v>65</v>
      </c>
      <c r="M37" s="6">
        <v>45378.758684722219</v>
      </c>
      <c r="N37" s="4" t="s">
        <v>76</v>
      </c>
      <c r="O37" s="6">
        <v>45383.658179513892</v>
      </c>
      <c r="P37" s="4" t="s">
        <v>3374</v>
      </c>
      <c r="Q37" s="6">
        <v>45383.755752430552</v>
      </c>
      <c r="R37" s="4"/>
      <c r="S37" s="6"/>
      <c r="T37" s="4" t="s">
        <v>149</v>
      </c>
      <c r="U37" s="6">
        <v>45383.91423746528</v>
      </c>
      <c r="V37" s="4">
        <v>5</v>
      </c>
      <c r="W37" s="4">
        <v>2</v>
      </c>
      <c r="X37" s="4">
        <v>3</v>
      </c>
      <c r="Y37" s="4">
        <v>4.8994947916726233</v>
      </c>
      <c r="Z37" s="4">
        <v>1.125</v>
      </c>
      <c r="AA37" s="4" t="s">
        <v>921</v>
      </c>
      <c r="AB37" s="4">
        <v>18</v>
      </c>
      <c r="AC37" s="4">
        <v>21</v>
      </c>
      <c r="AD37" s="4">
        <v>3</v>
      </c>
      <c r="AE37" s="4">
        <v>0.125</v>
      </c>
      <c r="AF37" s="4">
        <v>2</v>
      </c>
      <c r="AG37" s="4">
        <v>1.125</v>
      </c>
      <c r="AH37" s="4">
        <v>23</v>
      </c>
      <c r="AI37" s="4" t="s">
        <v>600</v>
      </c>
      <c r="AJ37" s="4">
        <v>5.15555274306098</v>
      </c>
      <c r="AK37" s="4" t="s">
        <v>138</v>
      </c>
    </row>
    <row r="38" spans="1:37" x14ac:dyDescent="0.25">
      <c r="A38" s="4">
        <v>18340</v>
      </c>
      <c r="B38" s="4" t="s">
        <v>80</v>
      </c>
      <c r="C38" s="4">
        <v>51949366</v>
      </c>
      <c r="D38" s="4" t="s">
        <v>3374</v>
      </c>
      <c r="E38" s="4">
        <v>1519001</v>
      </c>
      <c r="F38" s="4" t="s">
        <v>110</v>
      </c>
      <c r="G38" s="4" t="s">
        <v>1203</v>
      </c>
      <c r="H38" s="17">
        <v>45384</v>
      </c>
      <c r="I38" s="4" t="s">
        <v>436</v>
      </c>
      <c r="J38" s="4">
        <v>1</v>
      </c>
      <c r="K38" s="4" t="s">
        <v>89</v>
      </c>
      <c r="L38" s="4" t="s">
        <v>65</v>
      </c>
      <c r="M38" s="6">
        <v>45384.630147916665</v>
      </c>
      <c r="N38" s="4" t="s">
        <v>76</v>
      </c>
      <c r="O38" s="6">
        <v>45386.468131018519</v>
      </c>
      <c r="P38" s="4"/>
      <c r="Q38" s="6"/>
      <c r="R38" s="4"/>
      <c r="S38" s="6"/>
      <c r="T38" s="4" t="s">
        <v>3374</v>
      </c>
      <c r="U38" s="6">
        <v>45386.469946261575</v>
      </c>
      <c r="V38" s="4">
        <v>1</v>
      </c>
      <c r="W38" s="4">
        <v>1</v>
      </c>
      <c r="X38" s="4">
        <v>0</v>
      </c>
      <c r="Y38" s="4">
        <v>1.8379831018537516</v>
      </c>
      <c r="Z38" s="4">
        <v>1.8333333333333335</v>
      </c>
      <c r="AA38" s="4" t="s">
        <v>437</v>
      </c>
      <c r="AB38" s="4">
        <v>15</v>
      </c>
      <c r="AC38" s="4">
        <v>11</v>
      </c>
      <c r="AD38" s="4">
        <v>20</v>
      </c>
      <c r="AE38" s="4">
        <v>0.83333333333333337</v>
      </c>
      <c r="AF38" s="4">
        <v>3</v>
      </c>
      <c r="AG38" s="4">
        <v>1.8333333333333335</v>
      </c>
      <c r="AH38" s="4">
        <v>21</v>
      </c>
      <c r="AI38" s="4" t="s">
        <v>600</v>
      </c>
      <c r="AJ38" s="4">
        <v>1.8397983449103776</v>
      </c>
      <c r="AK38" s="4" t="s">
        <v>4409</v>
      </c>
    </row>
    <row r="39" spans="1:37" x14ac:dyDescent="0.25">
      <c r="A39" s="4">
        <v>18345</v>
      </c>
      <c r="B39" s="4" t="s">
        <v>80</v>
      </c>
      <c r="C39" s="4">
        <v>80761207</v>
      </c>
      <c r="D39" s="4" t="s">
        <v>173</v>
      </c>
      <c r="E39" s="4">
        <v>1196001</v>
      </c>
      <c r="F39" s="4" t="s">
        <v>110</v>
      </c>
      <c r="G39" s="4" t="s">
        <v>174</v>
      </c>
      <c r="H39" s="17">
        <v>45385</v>
      </c>
      <c r="I39" s="4" t="s">
        <v>176</v>
      </c>
      <c r="J39" s="4">
        <v>1</v>
      </c>
      <c r="K39" s="4" t="s">
        <v>89</v>
      </c>
      <c r="L39" s="4" t="s">
        <v>65</v>
      </c>
      <c r="M39" s="6">
        <v>45385.690685798611</v>
      </c>
      <c r="N39" s="4" t="s">
        <v>76</v>
      </c>
      <c r="O39" s="6">
        <v>45386.484497488425</v>
      </c>
      <c r="P39" s="4"/>
      <c r="Q39" s="6"/>
      <c r="R39" s="4"/>
      <c r="S39" s="6"/>
      <c r="T39" s="4" t="s">
        <v>173</v>
      </c>
      <c r="U39" s="6">
        <v>45387.627816354165</v>
      </c>
      <c r="V39" s="4">
        <v>1</v>
      </c>
      <c r="W39" s="4">
        <v>1</v>
      </c>
      <c r="X39" s="4">
        <v>0</v>
      </c>
      <c r="Y39" s="4">
        <v>0.79381168981490191</v>
      </c>
      <c r="Z39" s="4">
        <v>1.9583333333333335</v>
      </c>
      <c r="AA39" s="4" t="s">
        <v>194</v>
      </c>
      <c r="AB39" s="4">
        <v>16</v>
      </c>
      <c r="AC39" s="4">
        <v>15</v>
      </c>
      <c r="AD39" s="4">
        <v>23</v>
      </c>
      <c r="AE39" s="4">
        <v>0.95833333333333337</v>
      </c>
      <c r="AF39" s="4">
        <v>3</v>
      </c>
      <c r="AG39" s="4">
        <v>1.9583333333333335</v>
      </c>
      <c r="AH39" s="4">
        <v>20</v>
      </c>
      <c r="AI39" s="4" t="s">
        <v>601</v>
      </c>
      <c r="AJ39" s="4">
        <v>1.9371305555541769</v>
      </c>
      <c r="AK39" s="4" t="s">
        <v>179</v>
      </c>
    </row>
    <row r="40" spans="1:37" x14ac:dyDescent="0.25">
      <c r="A40" s="4">
        <v>18348</v>
      </c>
      <c r="B40" s="4" t="s">
        <v>80</v>
      </c>
      <c r="C40" s="4">
        <v>80096369</v>
      </c>
      <c r="D40" s="4" t="s">
        <v>66</v>
      </c>
      <c r="E40" s="4">
        <v>8903</v>
      </c>
      <c r="F40" s="4" t="s">
        <v>67</v>
      </c>
      <c r="G40" s="4" t="s">
        <v>1001</v>
      </c>
      <c r="H40" s="17">
        <v>45390</v>
      </c>
      <c r="I40" s="4" t="s">
        <v>860</v>
      </c>
      <c r="J40" s="4">
        <v>1</v>
      </c>
      <c r="K40" s="4" t="s">
        <v>89</v>
      </c>
      <c r="L40" s="4" t="s">
        <v>65</v>
      </c>
      <c r="M40" s="6">
        <v>45390.357582175922</v>
      </c>
      <c r="N40" s="4" t="s">
        <v>76</v>
      </c>
      <c r="O40" s="6">
        <v>45392.447062581021</v>
      </c>
      <c r="P40" s="4"/>
      <c r="Q40" s="6"/>
      <c r="R40" s="4"/>
      <c r="S40" s="6"/>
      <c r="T40" s="4" t="s">
        <v>66</v>
      </c>
      <c r="U40" s="6">
        <v>45399.647903703706</v>
      </c>
      <c r="V40" s="4">
        <v>1</v>
      </c>
      <c r="W40" s="4">
        <v>1</v>
      </c>
      <c r="X40" s="4">
        <v>0</v>
      </c>
      <c r="Y40" s="4">
        <v>2.089480405098584</v>
      </c>
      <c r="Z40" s="4">
        <v>7.291666666666667</v>
      </c>
      <c r="AA40" s="4" t="s">
        <v>4442</v>
      </c>
      <c r="AB40" s="4">
        <v>8</v>
      </c>
      <c r="AC40" s="4">
        <v>15</v>
      </c>
      <c r="AD40" s="4">
        <v>7</v>
      </c>
      <c r="AE40" s="4">
        <v>0.29166666666666669</v>
      </c>
      <c r="AF40" s="4">
        <v>8</v>
      </c>
      <c r="AG40" s="4">
        <v>7.291666666666667</v>
      </c>
      <c r="AH40" s="4">
        <v>17</v>
      </c>
      <c r="AI40" s="4" t="s">
        <v>601</v>
      </c>
      <c r="AJ40" s="4">
        <v>9.2903215277838171</v>
      </c>
      <c r="AK40" s="4" t="s">
        <v>4412</v>
      </c>
    </row>
    <row r="41" spans="1:37" x14ac:dyDescent="0.25">
      <c r="A41" s="4">
        <v>18353</v>
      </c>
      <c r="B41" s="4" t="s">
        <v>80</v>
      </c>
      <c r="C41" s="4">
        <v>52272753</v>
      </c>
      <c r="D41" s="4" t="s">
        <v>149</v>
      </c>
      <c r="E41" s="4">
        <v>1199001</v>
      </c>
      <c r="F41" s="4" t="s">
        <v>110</v>
      </c>
      <c r="G41" s="4" t="s">
        <v>248</v>
      </c>
      <c r="H41" s="17">
        <v>45394</v>
      </c>
      <c r="I41" s="4" t="s">
        <v>516</v>
      </c>
      <c r="J41" s="4">
        <v>20</v>
      </c>
      <c r="K41" s="4" t="s">
        <v>74</v>
      </c>
      <c r="L41" s="4" t="s">
        <v>65</v>
      </c>
      <c r="M41" s="6">
        <v>45394.476150347225</v>
      </c>
      <c r="N41" s="4" t="s">
        <v>76</v>
      </c>
      <c r="O41" s="6">
        <v>45394.511151585648</v>
      </c>
      <c r="P41" s="4" t="s">
        <v>173</v>
      </c>
      <c r="Q41" s="6">
        <v>45394.54102434028</v>
      </c>
      <c r="R41" s="4"/>
      <c r="S41" s="6"/>
      <c r="T41" s="4" t="s">
        <v>173</v>
      </c>
      <c r="U41" s="6">
        <v>45394.541139236113</v>
      </c>
      <c r="V41" s="4">
        <v>20</v>
      </c>
      <c r="W41" s="4">
        <v>14</v>
      </c>
      <c r="X41" s="4">
        <v>6</v>
      </c>
      <c r="Y41" s="4">
        <v>3.5001238422410097E-2</v>
      </c>
      <c r="Z41" s="4">
        <v>4.1666666666666664E-2</v>
      </c>
      <c r="AA41" s="4" t="s">
        <v>258</v>
      </c>
      <c r="AB41" s="4">
        <v>11</v>
      </c>
      <c r="AC41" s="4">
        <v>12</v>
      </c>
      <c r="AD41" s="4">
        <v>1</v>
      </c>
      <c r="AE41" s="4">
        <v>4.1666666666666664E-2</v>
      </c>
      <c r="AF41" s="4">
        <v>1</v>
      </c>
      <c r="AG41" s="4">
        <v>4.1666666666666664E-2</v>
      </c>
      <c r="AH41" s="4">
        <v>13</v>
      </c>
      <c r="AI41" s="4" t="s">
        <v>601</v>
      </c>
      <c r="AJ41" s="4">
        <v>6.4988888887455687E-2</v>
      </c>
      <c r="AK41" s="4" t="s">
        <v>519</v>
      </c>
    </row>
    <row r="42" spans="1:37" x14ac:dyDescent="0.25">
      <c r="A42" s="4">
        <v>18354</v>
      </c>
      <c r="B42" s="4" t="s">
        <v>80</v>
      </c>
      <c r="C42" s="4">
        <v>52272753</v>
      </c>
      <c r="D42" s="4" t="s">
        <v>149</v>
      </c>
      <c r="E42" s="4">
        <v>1199001</v>
      </c>
      <c r="F42" s="4" t="s">
        <v>110</v>
      </c>
      <c r="G42" s="4" t="s">
        <v>248</v>
      </c>
      <c r="H42" s="17">
        <v>45394</v>
      </c>
      <c r="I42" s="4" t="s">
        <v>684</v>
      </c>
      <c r="J42" s="4">
        <v>20</v>
      </c>
      <c r="K42" s="4" t="s">
        <v>74</v>
      </c>
      <c r="L42" s="4" t="s">
        <v>65</v>
      </c>
      <c r="M42" s="6">
        <v>45394.476250775464</v>
      </c>
      <c r="N42" s="4" t="s">
        <v>76</v>
      </c>
      <c r="O42" s="6">
        <v>45394.512625960648</v>
      </c>
      <c r="P42" s="4" t="s">
        <v>173</v>
      </c>
      <c r="Q42" s="6">
        <v>45394.54080127315</v>
      </c>
      <c r="R42" s="4"/>
      <c r="S42" s="6"/>
      <c r="T42" s="4" t="s">
        <v>173</v>
      </c>
      <c r="U42" s="6">
        <v>45394.540892858793</v>
      </c>
      <c r="V42" s="4">
        <v>20</v>
      </c>
      <c r="W42" s="4">
        <v>19</v>
      </c>
      <c r="X42" s="4">
        <v>1</v>
      </c>
      <c r="Y42" s="4">
        <v>3.6375185183715075E-2</v>
      </c>
      <c r="Z42" s="4">
        <v>4.1666666666666664E-2</v>
      </c>
      <c r="AA42" s="4" t="s">
        <v>258</v>
      </c>
      <c r="AB42" s="4">
        <v>11</v>
      </c>
      <c r="AC42" s="4">
        <v>12</v>
      </c>
      <c r="AD42" s="4">
        <v>1</v>
      </c>
      <c r="AE42" s="4">
        <v>4.1666666666666664E-2</v>
      </c>
      <c r="AF42" s="4">
        <v>1</v>
      </c>
      <c r="AG42" s="4">
        <v>4.1666666666666664E-2</v>
      </c>
      <c r="AH42" s="4">
        <v>13</v>
      </c>
      <c r="AI42" s="4" t="s">
        <v>601</v>
      </c>
      <c r="AJ42" s="4">
        <v>6.4642083329090383E-2</v>
      </c>
      <c r="AK42" s="4" t="s">
        <v>688</v>
      </c>
    </row>
    <row r="43" spans="1:37" x14ac:dyDescent="0.25">
      <c r="A43" s="4">
        <v>18355</v>
      </c>
      <c r="B43" s="4" t="s">
        <v>80</v>
      </c>
      <c r="C43" s="4">
        <v>52272753</v>
      </c>
      <c r="D43" s="4" t="s">
        <v>149</v>
      </c>
      <c r="E43" s="4">
        <v>1199001</v>
      </c>
      <c r="F43" s="4" t="s">
        <v>110</v>
      </c>
      <c r="G43" s="4" t="s">
        <v>248</v>
      </c>
      <c r="H43" s="17">
        <v>45394</v>
      </c>
      <c r="I43" s="4" t="s">
        <v>689</v>
      </c>
      <c r="J43" s="4">
        <v>6</v>
      </c>
      <c r="K43" s="4" t="s">
        <v>74</v>
      </c>
      <c r="L43" s="4" t="s">
        <v>65</v>
      </c>
      <c r="M43" s="6">
        <v>45394.476353321763</v>
      </c>
      <c r="N43" s="4" t="s">
        <v>76</v>
      </c>
      <c r="O43" s="6">
        <v>45394.513871099538</v>
      </c>
      <c r="P43" s="4" t="s">
        <v>173</v>
      </c>
      <c r="Q43" s="6">
        <v>45394.540583182868</v>
      </c>
      <c r="R43" s="4"/>
      <c r="S43" s="6"/>
      <c r="T43" s="4" t="s">
        <v>173</v>
      </c>
      <c r="U43" s="6">
        <v>45394.540691898146</v>
      </c>
      <c r="V43" s="4">
        <v>6</v>
      </c>
      <c r="W43" s="4">
        <v>3</v>
      </c>
      <c r="X43" s="4">
        <v>3</v>
      </c>
      <c r="Y43" s="4">
        <v>3.7517777775065042E-2</v>
      </c>
      <c r="Z43" s="4">
        <v>4.1666666666666664E-2</v>
      </c>
      <c r="AA43" s="4" t="s">
        <v>258</v>
      </c>
      <c r="AB43" s="4">
        <v>11</v>
      </c>
      <c r="AC43" s="4">
        <v>12</v>
      </c>
      <c r="AD43" s="4">
        <v>1</v>
      </c>
      <c r="AE43" s="4">
        <v>4.1666666666666664E-2</v>
      </c>
      <c r="AF43" s="4">
        <v>1</v>
      </c>
      <c r="AG43" s="4">
        <v>4.1666666666666664E-2</v>
      </c>
      <c r="AH43" s="4">
        <v>13</v>
      </c>
      <c r="AI43" s="4" t="s">
        <v>601</v>
      </c>
      <c r="AJ43" s="4">
        <v>6.4338576383306645E-2</v>
      </c>
      <c r="AK43" s="4" t="s">
        <v>692</v>
      </c>
    </row>
    <row r="44" spans="1:37" x14ac:dyDescent="0.25">
      <c r="A44" s="4">
        <v>18356</v>
      </c>
      <c r="B44" s="4" t="s">
        <v>80</v>
      </c>
      <c r="C44" s="4">
        <v>52272753</v>
      </c>
      <c r="D44" s="4" t="s">
        <v>149</v>
      </c>
      <c r="E44" s="4">
        <v>1199001</v>
      </c>
      <c r="F44" s="4" t="s">
        <v>110</v>
      </c>
      <c r="G44" s="4" t="s">
        <v>248</v>
      </c>
      <c r="H44" s="17">
        <v>45394</v>
      </c>
      <c r="I44" s="4" t="s">
        <v>693</v>
      </c>
      <c r="J44" s="4">
        <v>20</v>
      </c>
      <c r="K44" s="4" t="s">
        <v>74</v>
      </c>
      <c r="L44" s="4" t="s">
        <v>65</v>
      </c>
      <c r="M44" s="6">
        <v>45394.476502083337</v>
      </c>
      <c r="N44" s="4" t="s">
        <v>76</v>
      </c>
      <c r="O44" s="6">
        <v>45394.522050428241</v>
      </c>
      <c r="P44" s="4" t="s">
        <v>173</v>
      </c>
      <c r="Q44" s="6">
        <v>45394.540329976851</v>
      </c>
      <c r="R44" s="4"/>
      <c r="S44" s="6"/>
      <c r="T44" s="4" t="s">
        <v>173</v>
      </c>
      <c r="U44" s="6">
        <v>45394.54045709491</v>
      </c>
      <c r="V44" s="4">
        <v>20</v>
      </c>
      <c r="W44" s="4">
        <v>20</v>
      </c>
      <c r="X44" s="4">
        <v>0</v>
      </c>
      <c r="Y44" s="4">
        <v>4.5548344904091209E-2</v>
      </c>
      <c r="Z44" s="4">
        <v>4.1666666666666664E-2</v>
      </c>
      <c r="AA44" s="4" t="s">
        <v>258</v>
      </c>
      <c r="AB44" s="4">
        <v>11</v>
      </c>
      <c r="AC44" s="4">
        <v>12</v>
      </c>
      <c r="AD44" s="4">
        <v>1</v>
      </c>
      <c r="AE44" s="4">
        <v>4.1666666666666664E-2</v>
      </c>
      <c r="AF44" s="4">
        <v>1</v>
      </c>
      <c r="AG44" s="4">
        <v>4.1666666666666664E-2</v>
      </c>
      <c r="AH44" s="4">
        <v>13</v>
      </c>
      <c r="AI44" s="4" t="s">
        <v>601</v>
      </c>
      <c r="AJ44" s="4">
        <v>6.3955011573852971E-2</v>
      </c>
      <c r="AK44" s="4" t="s">
        <v>696</v>
      </c>
    </row>
    <row r="45" spans="1:37" x14ac:dyDescent="0.25">
      <c r="A45" s="4">
        <v>18357</v>
      </c>
      <c r="B45" s="4" t="s">
        <v>80</v>
      </c>
      <c r="C45" s="4">
        <v>52272753</v>
      </c>
      <c r="D45" s="4" t="s">
        <v>149</v>
      </c>
      <c r="E45" s="4">
        <v>1199001</v>
      </c>
      <c r="F45" s="4" t="s">
        <v>110</v>
      </c>
      <c r="G45" s="4" t="s">
        <v>248</v>
      </c>
      <c r="H45" s="17">
        <v>45394</v>
      </c>
      <c r="I45" s="4" t="s">
        <v>710</v>
      </c>
      <c r="J45" s="4">
        <v>6</v>
      </c>
      <c r="K45" s="4" t="s">
        <v>74</v>
      </c>
      <c r="L45" s="4" t="s">
        <v>65</v>
      </c>
      <c r="M45" s="6">
        <v>45394.47655378472</v>
      </c>
      <c r="N45" s="4" t="s">
        <v>76</v>
      </c>
      <c r="O45" s="6">
        <v>45394.524342129633</v>
      </c>
      <c r="P45" s="4" t="s">
        <v>173</v>
      </c>
      <c r="Q45" s="6">
        <v>45394.540059525461</v>
      </c>
      <c r="R45" s="4"/>
      <c r="S45" s="6"/>
      <c r="T45" s="4" t="s">
        <v>173</v>
      </c>
      <c r="U45" s="6">
        <v>45394.540190046297</v>
      </c>
      <c r="V45" s="4">
        <v>6</v>
      </c>
      <c r="W45" s="4">
        <v>6</v>
      </c>
      <c r="X45" s="4">
        <v>0</v>
      </c>
      <c r="Y45" s="4">
        <v>4.7788344912987668E-2</v>
      </c>
      <c r="Z45" s="4">
        <v>4.1666666666666664E-2</v>
      </c>
      <c r="AA45" s="4" t="s">
        <v>258</v>
      </c>
      <c r="AB45" s="4">
        <v>11</v>
      </c>
      <c r="AC45" s="4">
        <v>12</v>
      </c>
      <c r="AD45" s="4">
        <v>1</v>
      </c>
      <c r="AE45" s="4">
        <v>4.1666666666666664E-2</v>
      </c>
      <c r="AF45" s="4">
        <v>1</v>
      </c>
      <c r="AG45" s="4">
        <v>4.1666666666666664E-2</v>
      </c>
      <c r="AH45" s="4">
        <v>13</v>
      </c>
      <c r="AI45" s="4" t="s">
        <v>601</v>
      </c>
      <c r="AJ45" s="4">
        <v>6.3636261576903053E-2</v>
      </c>
      <c r="AK45" s="4" t="s">
        <v>713</v>
      </c>
    </row>
    <row r="46" spans="1:37" x14ac:dyDescent="0.25">
      <c r="A46" s="4">
        <v>18358</v>
      </c>
      <c r="B46" s="4" t="s">
        <v>80</v>
      </c>
      <c r="C46" s="4">
        <v>52272753</v>
      </c>
      <c r="D46" s="4" t="s">
        <v>149</v>
      </c>
      <c r="E46" s="4">
        <v>1199001</v>
      </c>
      <c r="F46" s="4" t="s">
        <v>110</v>
      </c>
      <c r="G46" s="4" t="s">
        <v>248</v>
      </c>
      <c r="H46" s="17">
        <v>45394</v>
      </c>
      <c r="I46" s="4" t="s">
        <v>250</v>
      </c>
      <c r="J46" s="4">
        <v>2</v>
      </c>
      <c r="K46" s="4" t="s">
        <v>74</v>
      </c>
      <c r="L46" s="4" t="s">
        <v>65</v>
      </c>
      <c r="M46" s="6">
        <v>45394.476592939813</v>
      </c>
      <c r="N46" s="4" t="s">
        <v>76</v>
      </c>
      <c r="O46" s="6">
        <v>45394.528757905093</v>
      </c>
      <c r="P46" s="4" t="s">
        <v>173</v>
      </c>
      <c r="Q46" s="6">
        <v>45394.539771261574</v>
      </c>
      <c r="R46" s="4"/>
      <c r="S46" s="6"/>
      <c r="T46" s="4" t="s">
        <v>173</v>
      </c>
      <c r="U46" s="6">
        <v>45394.539901122684</v>
      </c>
      <c r="V46" s="4">
        <v>2</v>
      </c>
      <c r="W46" s="4">
        <v>2</v>
      </c>
      <c r="X46" s="4">
        <v>0</v>
      </c>
      <c r="Y46" s="4">
        <v>5.2164965280098841E-2</v>
      </c>
      <c r="Z46" s="4">
        <v>4.1666666666666664E-2</v>
      </c>
      <c r="AA46" s="4" t="s">
        <v>258</v>
      </c>
      <c r="AB46" s="4">
        <v>11</v>
      </c>
      <c r="AC46" s="4">
        <v>12</v>
      </c>
      <c r="AD46" s="4">
        <v>1</v>
      </c>
      <c r="AE46" s="4">
        <v>4.1666666666666664E-2</v>
      </c>
      <c r="AF46" s="4">
        <v>1</v>
      </c>
      <c r="AG46" s="4">
        <v>4.1666666666666664E-2</v>
      </c>
      <c r="AH46" s="4">
        <v>13</v>
      </c>
      <c r="AI46" s="4" t="s">
        <v>601</v>
      </c>
      <c r="AJ46" s="4">
        <v>6.3308182870969176E-2</v>
      </c>
      <c r="AK46" s="4" t="s">
        <v>257</v>
      </c>
    </row>
    <row r="47" spans="1:37" x14ac:dyDescent="0.25">
      <c r="A47" s="4">
        <v>18359</v>
      </c>
      <c r="B47" s="4" t="s">
        <v>80</v>
      </c>
      <c r="C47" s="4">
        <v>52272753</v>
      </c>
      <c r="D47" s="4" t="s">
        <v>149</v>
      </c>
      <c r="E47" s="4">
        <v>1199001</v>
      </c>
      <c r="F47" s="4" t="s">
        <v>110</v>
      </c>
      <c r="G47" s="4" t="s">
        <v>248</v>
      </c>
      <c r="H47" s="17">
        <v>45394</v>
      </c>
      <c r="I47" s="4" t="s">
        <v>268</v>
      </c>
      <c r="J47" s="4">
        <v>2</v>
      </c>
      <c r="K47" s="4" t="s">
        <v>74</v>
      </c>
      <c r="L47" s="4" t="s">
        <v>65</v>
      </c>
      <c r="M47" s="6">
        <v>45394.476649108794</v>
      </c>
      <c r="N47" s="4" t="s">
        <v>76</v>
      </c>
      <c r="O47" s="6">
        <v>45394.529724502318</v>
      </c>
      <c r="P47" s="4" t="s">
        <v>173</v>
      </c>
      <c r="Q47" s="6">
        <v>45394.539471875003</v>
      </c>
      <c r="R47" s="4"/>
      <c r="S47" s="6"/>
      <c r="T47" s="4" t="s">
        <v>173</v>
      </c>
      <c r="U47" s="6">
        <v>45394.539607638886</v>
      </c>
      <c r="V47" s="4">
        <v>2</v>
      </c>
      <c r="W47" s="4">
        <v>1</v>
      </c>
      <c r="X47" s="4">
        <v>1</v>
      </c>
      <c r="Y47" s="4">
        <v>5.3075393523613457E-2</v>
      </c>
      <c r="Z47" s="4">
        <v>4.1666666666666664E-2</v>
      </c>
      <c r="AA47" s="4" t="s">
        <v>258</v>
      </c>
      <c r="AB47" s="4">
        <v>11</v>
      </c>
      <c r="AC47" s="4">
        <v>12</v>
      </c>
      <c r="AD47" s="4">
        <v>1</v>
      </c>
      <c r="AE47" s="4">
        <v>4.1666666666666664E-2</v>
      </c>
      <c r="AF47" s="4">
        <v>1</v>
      </c>
      <c r="AG47" s="4">
        <v>4.1666666666666664E-2</v>
      </c>
      <c r="AH47" s="4">
        <v>13</v>
      </c>
      <c r="AI47" s="4" t="s">
        <v>601</v>
      </c>
      <c r="AJ47" s="4">
        <v>6.2958530092146248E-2</v>
      </c>
      <c r="AK47" s="4" t="s">
        <v>4408</v>
      </c>
    </row>
    <row r="48" spans="1:37" x14ac:dyDescent="0.25">
      <c r="A48" s="4">
        <v>18360</v>
      </c>
      <c r="B48" s="4" t="s">
        <v>80</v>
      </c>
      <c r="C48" s="4">
        <v>52272753</v>
      </c>
      <c r="D48" s="4" t="s">
        <v>149</v>
      </c>
      <c r="E48" s="4">
        <v>1199001</v>
      </c>
      <c r="F48" s="4" t="s">
        <v>110</v>
      </c>
      <c r="G48" s="4" t="s">
        <v>248</v>
      </c>
      <c r="H48" s="17">
        <v>45397</v>
      </c>
      <c r="I48" s="4" t="s">
        <v>4586</v>
      </c>
      <c r="J48" s="4">
        <v>4</v>
      </c>
      <c r="K48" s="4" t="s">
        <v>74</v>
      </c>
      <c r="L48" s="4" t="s">
        <v>65</v>
      </c>
      <c r="M48" s="6">
        <v>45397.330294594911</v>
      </c>
      <c r="N48" s="4" t="s">
        <v>76</v>
      </c>
      <c r="O48" s="6">
        <v>45397.522576006944</v>
      </c>
      <c r="P48" s="4" t="s">
        <v>173</v>
      </c>
      <c r="Q48" s="6">
        <v>45397.548909027777</v>
      </c>
      <c r="R48" s="4"/>
      <c r="S48" s="6"/>
      <c r="T48" s="4" t="s">
        <v>173</v>
      </c>
      <c r="U48" s="6">
        <v>45397.549534641206</v>
      </c>
      <c r="V48" s="4">
        <v>3</v>
      </c>
      <c r="W48" s="4">
        <v>1</v>
      </c>
      <c r="X48" s="4">
        <v>2</v>
      </c>
      <c r="Y48" s="4">
        <v>0.19228141203348059</v>
      </c>
      <c r="Z48" s="4">
        <v>0.25</v>
      </c>
      <c r="AA48" s="4" t="s">
        <v>258</v>
      </c>
      <c r="AB48" s="4">
        <v>7</v>
      </c>
      <c r="AC48" s="4">
        <v>13</v>
      </c>
      <c r="AD48" s="4">
        <v>6</v>
      </c>
      <c r="AE48" s="4">
        <v>0.25</v>
      </c>
      <c r="AF48" s="4">
        <v>1</v>
      </c>
      <c r="AG48" s="4">
        <v>0.25</v>
      </c>
      <c r="AH48" s="4">
        <v>12</v>
      </c>
      <c r="AI48" s="4" t="s">
        <v>601</v>
      </c>
      <c r="AJ48" s="4">
        <v>0.21924004629545379</v>
      </c>
      <c r="AK48" s="4" t="s">
        <v>4569</v>
      </c>
    </row>
    <row r="49" spans="1:37" x14ac:dyDescent="0.25">
      <c r="A49" s="4">
        <v>18361</v>
      </c>
      <c r="B49" s="4" t="s">
        <v>80</v>
      </c>
      <c r="C49" s="4">
        <v>51949366</v>
      </c>
      <c r="D49" s="4" t="s">
        <v>3374</v>
      </c>
      <c r="E49" s="4">
        <v>1060001</v>
      </c>
      <c r="F49" s="4" t="s">
        <v>110</v>
      </c>
      <c r="G49" s="4" t="s">
        <v>133</v>
      </c>
      <c r="H49" s="17">
        <v>45397</v>
      </c>
      <c r="I49" s="4" t="s">
        <v>135</v>
      </c>
      <c r="J49" s="4">
        <v>1</v>
      </c>
      <c r="K49" s="4" t="s">
        <v>89</v>
      </c>
      <c r="L49" s="4" t="s">
        <v>65</v>
      </c>
      <c r="M49" s="6">
        <v>45397.581202662041</v>
      </c>
      <c r="N49" s="4" t="s">
        <v>76</v>
      </c>
      <c r="O49" s="6">
        <v>45398.605694328704</v>
      </c>
      <c r="P49" s="4"/>
      <c r="Q49" s="6"/>
      <c r="R49" s="4"/>
      <c r="S49" s="6"/>
      <c r="T49" s="4" t="s">
        <v>3374</v>
      </c>
      <c r="U49" s="6">
        <v>45398.618299074071</v>
      </c>
      <c r="V49" s="4">
        <v>1</v>
      </c>
      <c r="W49" s="4">
        <v>0</v>
      </c>
      <c r="X49" s="4">
        <v>1</v>
      </c>
      <c r="Y49" s="4">
        <v>1.0244916666633799</v>
      </c>
      <c r="Z49" s="4">
        <v>1.0416666666666667</v>
      </c>
      <c r="AA49" s="4" t="s">
        <v>921</v>
      </c>
      <c r="AB49" s="4">
        <v>13</v>
      </c>
      <c r="AC49" s="4">
        <v>14</v>
      </c>
      <c r="AD49" s="4">
        <v>1</v>
      </c>
      <c r="AE49" s="4">
        <v>4.1666666666666664E-2</v>
      </c>
      <c r="AF49" s="4">
        <v>2</v>
      </c>
      <c r="AG49" s="4">
        <v>1.0416666666666667</v>
      </c>
      <c r="AH49" s="4">
        <v>12</v>
      </c>
      <c r="AI49" s="4" t="s">
        <v>601</v>
      </c>
      <c r="AJ49" s="4">
        <v>1.0370964120302233</v>
      </c>
      <c r="AK49" s="4" t="s">
        <v>138</v>
      </c>
    </row>
    <row r="50" spans="1:37" x14ac:dyDescent="0.25">
      <c r="A50" s="4">
        <v>18362</v>
      </c>
      <c r="B50" s="4" t="s">
        <v>80</v>
      </c>
      <c r="C50" s="4">
        <v>80096369</v>
      </c>
      <c r="D50" s="4" t="s">
        <v>66</v>
      </c>
      <c r="E50" s="4">
        <v>4666001</v>
      </c>
      <c r="F50" s="4" t="s">
        <v>67</v>
      </c>
      <c r="G50" s="4" t="s">
        <v>4593</v>
      </c>
      <c r="H50" s="17">
        <v>45398</v>
      </c>
      <c r="I50" s="4" t="s">
        <v>82</v>
      </c>
      <c r="J50" s="4">
        <v>2</v>
      </c>
      <c r="K50" s="4" t="s">
        <v>74</v>
      </c>
      <c r="L50" s="4" t="s">
        <v>65</v>
      </c>
      <c r="M50" s="6">
        <v>45398.373854745369</v>
      </c>
      <c r="N50" s="4" t="s">
        <v>76</v>
      </c>
      <c r="O50" s="6">
        <v>45398.609264039354</v>
      </c>
      <c r="P50" s="4" t="s">
        <v>87</v>
      </c>
      <c r="Q50" s="6">
        <v>45398.82624988426</v>
      </c>
      <c r="R50" s="4"/>
      <c r="S50" s="6"/>
      <c r="T50" s="4" t="s">
        <v>66</v>
      </c>
      <c r="U50" s="6">
        <v>45399.646509027778</v>
      </c>
      <c r="V50" s="4">
        <v>2</v>
      </c>
      <c r="W50" s="4">
        <v>2</v>
      </c>
      <c r="X50" s="4">
        <v>0</v>
      </c>
      <c r="Y50" s="4">
        <v>0.23540929398586741</v>
      </c>
      <c r="Z50" s="4">
        <v>1.2916666666666667</v>
      </c>
      <c r="AA50" s="4" t="s">
        <v>79</v>
      </c>
      <c r="AB50" s="4">
        <v>8</v>
      </c>
      <c r="AC50" s="4">
        <v>15</v>
      </c>
      <c r="AD50" s="4">
        <v>7</v>
      </c>
      <c r="AE50" s="4">
        <v>0.29166666666666669</v>
      </c>
      <c r="AF50" s="4">
        <v>2</v>
      </c>
      <c r="AG50" s="4">
        <v>1.2916666666666667</v>
      </c>
      <c r="AH50" s="4">
        <v>11</v>
      </c>
      <c r="AI50" s="4" t="s">
        <v>601</v>
      </c>
      <c r="AJ50" s="4">
        <v>1.2726542824093483</v>
      </c>
      <c r="AK50" s="4" t="s">
        <v>4570</v>
      </c>
    </row>
    <row r="51" spans="1:37" x14ac:dyDescent="0.25">
      <c r="A51" s="4">
        <v>18363</v>
      </c>
      <c r="B51" s="4" t="s">
        <v>80</v>
      </c>
      <c r="C51" s="4">
        <v>52272753</v>
      </c>
      <c r="D51" s="4" t="s">
        <v>149</v>
      </c>
      <c r="E51" s="4">
        <v>1060001</v>
      </c>
      <c r="F51" s="4" t="s">
        <v>110</v>
      </c>
      <c r="G51" s="4" t="s">
        <v>133</v>
      </c>
      <c r="H51" s="17">
        <v>45398</v>
      </c>
      <c r="I51" s="4" t="s">
        <v>366</v>
      </c>
      <c r="J51" s="4">
        <v>4</v>
      </c>
      <c r="K51" s="4" t="s">
        <v>74</v>
      </c>
      <c r="L51" s="4" t="s">
        <v>65</v>
      </c>
      <c r="M51" s="6">
        <v>45398.592244097221</v>
      </c>
      <c r="N51" s="4" t="s">
        <v>76</v>
      </c>
      <c r="O51" s="6">
        <v>45398.613406400465</v>
      </c>
      <c r="P51" s="4" t="s">
        <v>3374</v>
      </c>
      <c r="Q51" s="6">
        <v>45398.617490856479</v>
      </c>
      <c r="R51" s="4"/>
      <c r="S51" s="6"/>
      <c r="T51" s="4" t="s">
        <v>149</v>
      </c>
      <c r="U51" s="6">
        <v>45399.321048460646</v>
      </c>
      <c r="V51" s="4">
        <v>4</v>
      </c>
      <c r="W51" s="4">
        <v>1</v>
      </c>
      <c r="X51" s="4">
        <v>3</v>
      </c>
      <c r="Y51" s="4">
        <v>2.116230324463686E-2</v>
      </c>
      <c r="Z51" s="4">
        <v>0.70833333333333337</v>
      </c>
      <c r="AA51" s="4" t="s">
        <v>921</v>
      </c>
      <c r="AB51" s="4">
        <v>14</v>
      </c>
      <c r="AC51" s="4">
        <v>7</v>
      </c>
      <c r="AD51" s="4">
        <v>17</v>
      </c>
      <c r="AE51" s="4">
        <v>0.70833333333333337</v>
      </c>
      <c r="AF51" s="4">
        <v>2</v>
      </c>
      <c r="AG51" s="4">
        <v>0.70833333333333337</v>
      </c>
      <c r="AH51" s="4">
        <v>11</v>
      </c>
      <c r="AI51" s="4" t="s">
        <v>601</v>
      </c>
      <c r="AJ51" s="4">
        <v>0.7288043634252972</v>
      </c>
      <c r="AK51" s="4" t="s">
        <v>369</v>
      </c>
    </row>
    <row r="52" spans="1:37" x14ac:dyDescent="0.25">
      <c r="A52" s="4">
        <v>18364</v>
      </c>
      <c r="B52" s="4" t="s">
        <v>80</v>
      </c>
      <c r="C52" s="4">
        <v>52272753</v>
      </c>
      <c r="D52" s="4" t="s">
        <v>149</v>
      </c>
      <c r="E52" s="4">
        <v>1060001</v>
      </c>
      <c r="F52" s="4" t="s">
        <v>110</v>
      </c>
      <c r="G52" s="4" t="s">
        <v>133</v>
      </c>
      <c r="H52" s="17">
        <v>45398</v>
      </c>
      <c r="I52" s="4" t="s">
        <v>366</v>
      </c>
      <c r="J52" s="4">
        <v>2</v>
      </c>
      <c r="K52" s="4" t="s">
        <v>74</v>
      </c>
      <c r="L52" s="4" t="s">
        <v>65</v>
      </c>
      <c r="M52" s="6">
        <v>45398.592359803239</v>
      </c>
      <c r="N52" s="4" t="s">
        <v>76</v>
      </c>
      <c r="O52" s="6">
        <v>45398.614476354167</v>
      </c>
      <c r="P52" s="4" t="s">
        <v>3374</v>
      </c>
      <c r="Q52" s="6">
        <v>45398.617059340279</v>
      </c>
      <c r="R52" s="4"/>
      <c r="S52" s="6"/>
      <c r="T52" s="4" t="s">
        <v>149</v>
      </c>
      <c r="U52" s="6">
        <v>45399.319595104163</v>
      </c>
      <c r="V52" s="4">
        <v>2</v>
      </c>
      <c r="W52" s="4">
        <v>2</v>
      </c>
      <c r="X52" s="4">
        <v>0</v>
      </c>
      <c r="Y52" s="4">
        <v>2.211655092833098E-2</v>
      </c>
      <c r="Z52" s="4">
        <v>0.70833333333333337</v>
      </c>
      <c r="AA52" s="4" t="s">
        <v>921</v>
      </c>
      <c r="AB52" s="4">
        <v>14</v>
      </c>
      <c r="AC52" s="4">
        <v>7</v>
      </c>
      <c r="AD52" s="4">
        <v>17</v>
      </c>
      <c r="AE52" s="4">
        <v>0.70833333333333337</v>
      </c>
      <c r="AF52" s="4">
        <v>2</v>
      </c>
      <c r="AG52" s="4">
        <v>0.70833333333333337</v>
      </c>
      <c r="AH52" s="4">
        <v>11</v>
      </c>
      <c r="AI52" s="4" t="s">
        <v>601</v>
      </c>
      <c r="AJ52" s="4">
        <v>0.7272353009248036</v>
      </c>
      <c r="AK52" s="4" t="s">
        <v>369</v>
      </c>
    </row>
    <row r="53" spans="1:37" x14ac:dyDescent="0.25">
      <c r="A53" s="4">
        <v>18365</v>
      </c>
      <c r="B53" s="4" t="s">
        <v>80</v>
      </c>
      <c r="C53" s="4">
        <v>80761207</v>
      </c>
      <c r="D53" s="4" t="s">
        <v>173</v>
      </c>
      <c r="E53" s="4">
        <v>1200001</v>
      </c>
      <c r="F53" s="4" t="s">
        <v>110</v>
      </c>
      <c r="G53" s="4" t="s">
        <v>259</v>
      </c>
      <c r="H53" s="17">
        <v>45398</v>
      </c>
      <c r="I53" s="4" t="s">
        <v>261</v>
      </c>
      <c r="J53" s="4">
        <v>1</v>
      </c>
      <c r="K53" s="4" t="s">
        <v>89</v>
      </c>
      <c r="L53" s="4" t="s">
        <v>65</v>
      </c>
      <c r="M53" s="6">
        <v>45398.634753819446</v>
      </c>
      <c r="N53" s="4" t="s">
        <v>76</v>
      </c>
      <c r="O53" s="6">
        <v>45399.34236234954</v>
      </c>
      <c r="P53" s="4"/>
      <c r="Q53" s="6"/>
      <c r="R53" s="4"/>
      <c r="S53" s="6"/>
      <c r="T53" s="4" t="s">
        <v>173</v>
      </c>
      <c r="U53" s="6">
        <v>45399.538756365742</v>
      </c>
      <c r="V53" s="4">
        <v>1</v>
      </c>
      <c r="W53" s="4">
        <v>1</v>
      </c>
      <c r="X53" s="4">
        <v>0</v>
      </c>
      <c r="Y53" s="4">
        <v>0.70760853009414859</v>
      </c>
      <c r="Z53" s="4">
        <v>0.875</v>
      </c>
      <c r="AA53" s="4" t="s">
        <v>194</v>
      </c>
      <c r="AB53" s="4">
        <v>15</v>
      </c>
      <c r="AC53" s="4">
        <v>12</v>
      </c>
      <c r="AD53" s="4">
        <v>21</v>
      </c>
      <c r="AE53" s="4">
        <v>0.875</v>
      </c>
      <c r="AF53" s="4">
        <v>2</v>
      </c>
      <c r="AG53" s="4">
        <v>0.875</v>
      </c>
      <c r="AH53" s="4">
        <v>11</v>
      </c>
      <c r="AI53" s="4" t="s">
        <v>601</v>
      </c>
      <c r="AJ53" s="4">
        <v>0.90400254629639676</v>
      </c>
      <c r="AK53" s="4" t="s">
        <v>264</v>
      </c>
    </row>
    <row r="54" spans="1:37" x14ac:dyDescent="0.25">
      <c r="A54" s="4">
        <v>18366</v>
      </c>
      <c r="B54" s="4" t="s">
        <v>80</v>
      </c>
      <c r="C54" s="4">
        <v>80761207</v>
      </c>
      <c r="D54" s="4" t="s">
        <v>173</v>
      </c>
      <c r="E54" s="4">
        <v>1200001</v>
      </c>
      <c r="F54" s="4" t="s">
        <v>110</v>
      </c>
      <c r="G54" s="4" t="s">
        <v>259</v>
      </c>
      <c r="H54" s="17">
        <v>45398</v>
      </c>
      <c r="I54" s="4" t="s">
        <v>261</v>
      </c>
      <c r="J54" s="4">
        <v>1</v>
      </c>
      <c r="K54" s="4" t="s">
        <v>89</v>
      </c>
      <c r="L54" s="4" t="s">
        <v>65</v>
      </c>
      <c r="M54" s="6">
        <v>45398.634808136572</v>
      </c>
      <c r="N54" s="4" t="s">
        <v>76</v>
      </c>
      <c r="O54" s="6">
        <v>45399.343914814817</v>
      </c>
      <c r="P54" s="4"/>
      <c r="Q54" s="6"/>
      <c r="R54" s="4"/>
      <c r="S54" s="6"/>
      <c r="T54" s="4" t="s">
        <v>173</v>
      </c>
      <c r="U54" s="6">
        <v>45399.538592592595</v>
      </c>
      <c r="V54" s="4">
        <v>1</v>
      </c>
      <c r="W54" s="4">
        <v>1</v>
      </c>
      <c r="X54" s="4">
        <v>0</v>
      </c>
      <c r="Y54" s="4">
        <v>0.70910667824500706</v>
      </c>
      <c r="Z54" s="4">
        <v>0.875</v>
      </c>
      <c r="AA54" s="4" t="s">
        <v>194</v>
      </c>
      <c r="AB54" s="4">
        <v>15</v>
      </c>
      <c r="AC54" s="4">
        <v>12</v>
      </c>
      <c r="AD54" s="4">
        <v>21</v>
      </c>
      <c r="AE54" s="4">
        <v>0.875</v>
      </c>
      <c r="AF54" s="4">
        <v>2</v>
      </c>
      <c r="AG54" s="4">
        <v>0.875</v>
      </c>
      <c r="AH54" s="4">
        <v>11</v>
      </c>
      <c r="AI54" s="4" t="s">
        <v>601</v>
      </c>
      <c r="AJ54" s="4">
        <v>0.90378445602254942</v>
      </c>
      <c r="AK54" s="4" t="s">
        <v>264</v>
      </c>
    </row>
    <row r="55" spans="1:37" x14ac:dyDescent="0.25">
      <c r="A55" s="4">
        <v>18367</v>
      </c>
      <c r="B55" s="4" t="s">
        <v>80</v>
      </c>
      <c r="C55" s="4">
        <v>80761207</v>
      </c>
      <c r="D55" s="4" t="s">
        <v>173</v>
      </c>
      <c r="E55" s="4">
        <v>1200001</v>
      </c>
      <c r="F55" s="4" t="s">
        <v>110</v>
      </c>
      <c r="G55" s="4" t="s">
        <v>259</v>
      </c>
      <c r="H55" s="17">
        <v>45398</v>
      </c>
      <c r="I55" s="4" t="s">
        <v>176</v>
      </c>
      <c r="J55" s="4">
        <v>1</v>
      </c>
      <c r="K55" s="4" t="s">
        <v>89</v>
      </c>
      <c r="L55" s="4" t="s">
        <v>65</v>
      </c>
      <c r="M55" s="6">
        <v>45398.634917858799</v>
      </c>
      <c r="N55" s="4" t="s">
        <v>76</v>
      </c>
      <c r="O55" s="6">
        <v>45399.347682488427</v>
      </c>
      <c r="P55" s="4"/>
      <c r="Q55" s="6"/>
      <c r="R55" s="4"/>
      <c r="S55" s="6"/>
      <c r="T55" s="4" t="s">
        <v>173</v>
      </c>
      <c r="U55" s="6">
        <v>45399.538443634257</v>
      </c>
      <c r="V55" s="4">
        <v>1</v>
      </c>
      <c r="W55" s="4">
        <v>0</v>
      </c>
      <c r="X55" s="4">
        <v>1</v>
      </c>
      <c r="Y55" s="4">
        <v>0.71276462962850928</v>
      </c>
      <c r="Z55" s="4">
        <v>0.875</v>
      </c>
      <c r="AA55" s="4" t="s">
        <v>194</v>
      </c>
      <c r="AB55" s="4">
        <v>15</v>
      </c>
      <c r="AC55" s="4">
        <v>12</v>
      </c>
      <c r="AD55" s="4">
        <v>21</v>
      </c>
      <c r="AE55" s="4">
        <v>0.875</v>
      </c>
      <c r="AF55" s="4">
        <v>2</v>
      </c>
      <c r="AG55" s="4">
        <v>0.875</v>
      </c>
      <c r="AH55" s="4">
        <v>11</v>
      </c>
      <c r="AI55" s="4" t="s">
        <v>601</v>
      </c>
      <c r="AJ55" s="4">
        <v>0.9035257754585474</v>
      </c>
      <c r="AK55" s="4" t="s">
        <v>265</v>
      </c>
    </row>
    <row r="56" spans="1:37" x14ac:dyDescent="0.25">
      <c r="A56" s="4">
        <v>18368</v>
      </c>
      <c r="B56" s="4" t="s">
        <v>80</v>
      </c>
      <c r="C56" s="4">
        <v>80761207</v>
      </c>
      <c r="D56" s="4" t="s">
        <v>173</v>
      </c>
      <c r="E56" s="4">
        <v>1224001</v>
      </c>
      <c r="F56" s="4" t="s">
        <v>110</v>
      </c>
      <c r="G56" s="4" t="s">
        <v>1010</v>
      </c>
      <c r="H56" s="17">
        <v>45398</v>
      </c>
      <c r="I56" s="4" t="s">
        <v>855</v>
      </c>
      <c r="J56" s="4">
        <v>1</v>
      </c>
      <c r="K56" s="4" t="s">
        <v>89</v>
      </c>
      <c r="L56" s="4" t="s">
        <v>65</v>
      </c>
      <c r="M56" s="6">
        <v>45398.660420601853</v>
      </c>
      <c r="N56" s="4" t="s">
        <v>76</v>
      </c>
      <c r="O56" s="6">
        <v>45399.351225844905</v>
      </c>
      <c r="P56" s="4"/>
      <c r="Q56" s="6"/>
      <c r="R56" s="4"/>
      <c r="S56" s="6"/>
      <c r="T56" s="4" t="s">
        <v>173</v>
      </c>
      <c r="U56" s="6">
        <v>45399.538270682868</v>
      </c>
      <c r="V56" s="4">
        <v>1</v>
      </c>
      <c r="W56" s="4">
        <v>1</v>
      </c>
      <c r="X56" s="4">
        <v>0</v>
      </c>
      <c r="Y56" s="4">
        <v>0.6908052430517273</v>
      </c>
      <c r="Z56" s="4">
        <v>0.875</v>
      </c>
      <c r="AA56" s="4" t="s">
        <v>258</v>
      </c>
      <c r="AB56" s="4">
        <v>15</v>
      </c>
      <c r="AC56" s="4">
        <v>12</v>
      </c>
      <c r="AD56" s="4">
        <v>21</v>
      </c>
      <c r="AE56" s="4">
        <v>0.875</v>
      </c>
      <c r="AF56" s="4">
        <v>2</v>
      </c>
      <c r="AG56" s="4">
        <v>0.875</v>
      </c>
      <c r="AH56" s="4">
        <v>11</v>
      </c>
      <c r="AI56" s="4" t="s">
        <v>601</v>
      </c>
      <c r="AJ56" s="4">
        <v>0.87785008101491269</v>
      </c>
      <c r="AK56" s="4" t="s">
        <v>4571</v>
      </c>
    </row>
    <row r="57" spans="1:37" x14ac:dyDescent="0.25">
      <c r="A57" s="4">
        <v>18369</v>
      </c>
      <c r="B57" s="4" t="s">
        <v>80</v>
      </c>
      <c r="C57" s="4">
        <v>51949366</v>
      </c>
      <c r="D57" s="4" t="s">
        <v>3374</v>
      </c>
      <c r="E57" s="4">
        <v>1517001</v>
      </c>
      <c r="F57" s="4" t="s">
        <v>110</v>
      </c>
      <c r="G57" s="4" t="s">
        <v>1261</v>
      </c>
      <c r="H57" s="17">
        <v>45399</v>
      </c>
      <c r="I57" s="4" t="s">
        <v>1263</v>
      </c>
      <c r="J57" s="4">
        <v>1</v>
      </c>
      <c r="K57" s="4" t="s">
        <v>89</v>
      </c>
      <c r="L57" s="4" t="s">
        <v>65</v>
      </c>
      <c r="M57" s="6">
        <v>45399.689792245372</v>
      </c>
      <c r="N57" s="4" t="s">
        <v>76</v>
      </c>
      <c r="O57" s="6">
        <v>45401.325454398146</v>
      </c>
      <c r="P57" s="4"/>
      <c r="Q57" s="6"/>
      <c r="R57" s="4"/>
      <c r="S57" s="6"/>
      <c r="T57" s="4" t="s">
        <v>3374</v>
      </c>
      <c r="U57" s="6">
        <v>45401.3849996875</v>
      </c>
      <c r="V57" s="4">
        <v>1</v>
      </c>
      <c r="W57" s="4">
        <v>1</v>
      </c>
      <c r="X57" s="4">
        <v>0</v>
      </c>
      <c r="Y57" s="4">
        <v>1.6356621527738753</v>
      </c>
      <c r="Z57" s="4">
        <v>1.7083333333333335</v>
      </c>
      <c r="AA57" s="4" t="s">
        <v>4623</v>
      </c>
      <c r="AB57" s="4">
        <v>16</v>
      </c>
      <c r="AC57" s="4">
        <v>9</v>
      </c>
      <c r="AD57" s="4">
        <v>17</v>
      </c>
      <c r="AE57" s="4">
        <v>0.70833333333333337</v>
      </c>
      <c r="AF57" s="4">
        <v>3</v>
      </c>
      <c r="AG57" s="4">
        <v>1.7083333333333335</v>
      </c>
      <c r="AH57" s="4">
        <v>10</v>
      </c>
      <c r="AI57" s="4" t="s">
        <v>601</v>
      </c>
      <c r="AJ57" s="4">
        <v>1.6952074421278669</v>
      </c>
      <c r="AK57" s="4" t="s">
        <v>1267</v>
      </c>
    </row>
    <row r="58" spans="1:37" x14ac:dyDescent="0.25">
      <c r="A58" s="4">
        <v>18372</v>
      </c>
      <c r="B58" s="4" t="s">
        <v>80</v>
      </c>
      <c r="C58" s="4">
        <v>80761207</v>
      </c>
      <c r="D58" s="4" t="s">
        <v>173</v>
      </c>
      <c r="E58" s="4">
        <v>1199001</v>
      </c>
      <c r="F58" s="4" t="s">
        <v>110</v>
      </c>
      <c r="G58" s="4" t="s">
        <v>248</v>
      </c>
      <c r="H58" s="17">
        <v>45399</v>
      </c>
      <c r="I58" s="4" t="s">
        <v>693</v>
      </c>
      <c r="J58" s="4">
        <v>1</v>
      </c>
      <c r="K58" s="4" t="s">
        <v>89</v>
      </c>
      <c r="L58" s="4" t="s">
        <v>65</v>
      </c>
      <c r="M58" s="6">
        <v>45399.873174386572</v>
      </c>
      <c r="N58" s="4" t="s">
        <v>76</v>
      </c>
      <c r="O58" s="6">
        <v>45401.374344444448</v>
      </c>
      <c r="P58" s="4"/>
      <c r="Q58" s="6"/>
      <c r="R58" s="4"/>
      <c r="S58" s="6"/>
      <c r="T58" s="4" t="s">
        <v>173</v>
      </c>
      <c r="U58" s="6">
        <v>45404.353632557868</v>
      </c>
      <c r="V58" s="4">
        <v>1</v>
      </c>
      <c r="W58" s="4">
        <v>1</v>
      </c>
      <c r="X58" s="4">
        <v>0</v>
      </c>
      <c r="Y58" s="4">
        <v>1.501170057876152</v>
      </c>
      <c r="Z58" s="4">
        <v>2.5</v>
      </c>
      <c r="AA58" s="4" t="s">
        <v>258</v>
      </c>
      <c r="AB58" s="4">
        <v>20</v>
      </c>
      <c r="AC58" s="4">
        <v>8</v>
      </c>
      <c r="AD58" s="4">
        <v>12</v>
      </c>
      <c r="AE58" s="4">
        <v>0.5</v>
      </c>
      <c r="AF58" s="4">
        <v>4</v>
      </c>
      <c r="AG58" s="4">
        <v>2.5</v>
      </c>
      <c r="AH58" s="4">
        <v>10</v>
      </c>
      <c r="AI58" s="4" t="s">
        <v>601</v>
      </c>
      <c r="AJ58" s="4">
        <v>4.4804581712960498</v>
      </c>
      <c r="AK58" s="4" t="s">
        <v>696</v>
      </c>
    </row>
    <row r="59" spans="1:37" x14ac:dyDescent="0.25">
      <c r="A59" s="4">
        <v>18373</v>
      </c>
      <c r="B59" s="4" t="s">
        <v>80</v>
      </c>
      <c r="C59" s="4">
        <v>80761207</v>
      </c>
      <c r="D59" s="4" t="s">
        <v>173</v>
      </c>
      <c r="E59" s="4">
        <v>1199001</v>
      </c>
      <c r="F59" s="4" t="s">
        <v>110</v>
      </c>
      <c r="G59" s="4" t="s">
        <v>248</v>
      </c>
      <c r="H59" s="17">
        <v>45399</v>
      </c>
      <c r="I59" s="4" t="s">
        <v>693</v>
      </c>
      <c r="J59" s="4">
        <v>1</v>
      </c>
      <c r="K59" s="4" t="s">
        <v>89</v>
      </c>
      <c r="L59" s="4" t="s">
        <v>65</v>
      </c>
      <c r="M59" s="6">
        <v>45399.873222685186</v>
      </c>
      <c r="N59" s="4" t="s">
        <v>76</v>
      </c>
      <c r="O59" s="6">
        <v>45401.378320138887</v>
      </c>
      <c r="P59" s="4"/>
      <c r="Q59" s="6"/>
      <c r="R59" s="4"/>
      <c r="S59" s="6"/>
      <c r="T59" s="4" t="s">
        <v>173</v>
      </c>
      <c r="U59" s="6">
        <v>45404.358093784722</v>
      </c>
      <c r="V59" s="4">
        <v>1</v>
      </c>
      <c r="W59" s="4">
        <v>1</v>
      </c>
      <c r="X59" s="4">
        <v>0</v>
      </c>
      <c r="Y59" s="4">
        <v>1.5050974537007278</v>
      </c>
      <c r="Z59" s="4">
        <v>2.5</v>
      </c>
      <c r="AA59" s="4" t="s">
        <v>258</v>
      </c>
      <c r="AB59" s="4">
        <v>20</v>
      </c>
      <c r="AC59" s="4">
        <v>8</v>
      </c>
      <c r="AD59" s="4">
        <v>12</v>
      </c>
      <c r="AE59" s="4">
        <v>0.5</v>
      </c>
      <c r="AF59" s="4">
        <v>4</v>
      </c>
      <c r="AG59" s="4">
        <v>2.5</v>
      </c>
      <c r="AH59" s="4">
        <v>10</v>
      </c>
      <c r="AI59" s="4" t="s">
        <v>601</v>
      </c>
      <c r="AJ59" s="4">
        <v>4.4848710995356669</v>
      </c>
      <c r="AK59" s="4" t="s">
        <v>696</v>
      </c>
    </row>
    <row r="60" spans="1:37" x14ac:dyDescent="0.25">
      <c r="A60" s="4">
        <v>18374</v>
      </c>
      <c r="B60" s="4" t="s">
        <v>80</v>
      </c>
      <c r="C60" s="4">
        <v>80761207</v>
      </c>
      <c r="D60" s="4" t="s">
        <v>173</v>
      </c>
      <c r="E60" s="4">
        <v>1199001</v>
      </c>
      <c r="F60" s="4" t="s">
        <v>110</v>
      </c>
      <c r="G60" s="4" t="s">
        <v>248</v>
      </c>
      <c r="H60" s="17">
        <v>45399</v>
      </c>
      <c r="I60" s="4" t="s">
        <v>693</v>
      </c>
      <c r="J60" s="4">
        <v>1</v>
      </c>
      <c r="K60" s="4" t="s">
        <v>89</v>
      </c>
      <c r="L60" s="4" t="s">
        <v>65</v>
      </c>
      <c r="M60" s="6">
        <v>45399.87326990741</v>
      </c>
      <c r="N60" s="4" t="s">
        <v>76</v>
      </c>
      <c r="O60" s="6">
        <v>45401.382526307869</v>
      </c>
      <c r="P60" s="4"/>
      <c r="Q60" s="6"/>
      <c r="R60" s="4"/>
      <c r="S60" s="6"/>
      <c r="T60" s="4" t="s">
        <v>173</v>
      </c>
      <c r="U60" s="6">
        <v>45404.358571215278</v>
      </c>
      <c r="V60" s="4">
        <v>1</v>
      </c>
      <c r="W60" s="4">
        <v>0</v>
      </c>
      <c r="X60" s="4">
        <v>1</v>
      </c>
      <c r="Y60" s="4">
        <v>1.5092564004589804</v>
      </c>
      <c r="Z60" s="4">
        <v>2.5</v>
      </c>
      <c r="AA60" s="4" t="s">
        <v>258</v>
      </c>
      <c r="AB60" s="4">
        <v>20</v>
      </c>
      <c r="AC60" s="4">
        <v>8</v>
      </c>
      <c r="AD60" s="4">
        <v>12</v>
      </c>
      <c r="AE60" s="4">
        <v>0.5</v>
      </c>
      <c r="AF60" s="4">
        <v>4</v>
      </c>
      <c r="AG60" s="4">
        <v>2.5</v>
      </c>
      <c r="AH60" s="4">
        <v>10</v>
      </c>
      <c r="AI60" s="4" t="s">
        <v>601</v>
      </c>
      <c r="AJ60" s="4">
        <v>4.4853013078682125</v>
      </c>
      <c r="AK60" s="4" t="s">
        <v>696</v>
      </c>
    </row>
    <row r="61" spans="1:37" x14ac:dyDescent="0.25">
      <c r="A61" s="4">
        <v>18375</v>
      </c>
      <c r="B61" s="4" t="s">
        <v>80</v>
      </c>
      <c r="C61" s="4">
        <v>80761207</v>
      </c>
      <c r="D61" s="4" t="s">
        <v>173</v>
      </c>
      <c r="E61" s="4">
        <v>1199001</v>
      </c>
      <c r="F61" s="4" t="s">
        <v>110</v>
      </c>
      <c r="G61" s="4" t="s">
        <v>248</v>
      </c>
      <c r="H61" s="17">
        <v>45399</v>
      </c>
      <c r="I61" s="4" t="s">
        <v>684</v>
      </c>
      <c r="J61" s="4">
        <v>1</v>
      </c>
      <c r="K61" s="4" t="s">
        <v>89</v>
      </c>
      <c r="L61" s="4" t="s">
        <v>65</v>
      </c>
      <c r="M61" s="6">
        <v>45399.873305636575</v>
      </c>
      <c r="N61" s="4" t="s">
        <v>76</v>
      </c>
      <c r="O61" s="6">
        <v>45401.385681712964</v>
      </c>
      <c r="P61" s="4"/>
      <c r="Q61" s="6"/>
      <c r="R61" s="4"/>
      <c r="S61" s="6"/>
      <c r="T61" s="4" t="s">
        <v>173</v>
      </c>
      <c r="U61" s="6">
        <v>45404.358747337959</v>
      </c>
      <c r="V61" s="4">
        <v>1</v>
      </c>
      <c r="W61" s="4">
        <v>0</v>
      </c>
      <c r="X61" s="4">
        <v>1</v>
      </c>
      <c r="Y61" s="4">
        <v>1.5123760763890459</v>
      </c>
      <c r="Z61" s="4">
        <v>2.5</v>
      </c>
      <c r="AA61" s="4" t="s">
        <v>258</v>
      </c>
      <c r="AB61" s="4">
        <v>20</v>
      </c>
      <c r="AC61" s="4">
        <v>8</v>
      </c>
      <c r="AD61" s="4">
        <v>12</v>
      </c>
      <c r="AE61" s="4">
        <v>0.5</v>
      </c>
      <c r="AF61" s="4">
        <v>4</v>
      </c>
      <c r="AG61" s="4">
        <v>2.5</v>
      </c>
      <c r="AH61" s="4">
        <v>10</v>
      </c>
      <c r="AI61" s="4" t="s">
        <v>601</v>
      </c>
      <c r="AJ61" s="4">
        <v>4.4854417013848433</v>
      </c>
      <c r="AK61" s="4" t="s">
        <v>688</v>
      </c>
    </row>
    <row r="62" spans="1:37" x14ac:dyDescent="0.25">
      <c r="A62" s="4">
        <v>18376</v>
      </c>
      <c r="B62" s="4" t="s">
        <v>80</v>
      </c>
      <c r="C62" s="4">
        <v>80761207</v>
      </c>
      <c r="D62" s="4" t="s">
        <v>173</v>
      </c>
      <c r="E62" s="4">
        <v>1199001</v>
      </c>
      <c r="F62" s="4" t="s">
        <v>110</v>
      </c>
      <c r="G62" s="4" t="s">
        <v>248</v>
      </c>
      <c r="H62" s="17">
        <v>45399</v>
      </c>
      <c r="I62" s="4" t="s">
        <v>707</v>
      </c>
      <c r="J62" s="4">
        <v>1</v>
      </c>
      <c r="K62" s="4" t="s">
        <v>211</v>
      </c>
      <c r="L62" s="4" t="s">
        <v>65</v>
      </c>
      <c r="M62" s="6">
        <v>45399.873353668983</v>
      </c>
      <c r="N62" s="4" t="s">
        <v>76</v>
      </c>
      <c r="O62" s="6">
        <v>45401.38858846065</v>
      </c>
      <c r="P62" s="4"/>
      <c r="Q62" s="6"/>
      <c r="R62" s="4"/>
      <c r="S62" s="6"/>
      <c r="T62" s="4" t="s">
        <v>173</v>
      </c>
      <c r="U62" s="6">
        <v>45404.358889432871</v>
      </c>
      <c r="V62" s="4">
        <v>1</v>
      </c>
      <c r="W62" s="4">
        <v>0</v>
      </c>
      <c r="X62" s="4">
        <v>1</v>
      </c>
      <c r="Y62" s="4">
        <v>1.5152347916664439</v>
      </c>
      <c r="Z62" s="4">
        <v>2.5</v>
      </c>
      <c r="AA62" s="4" t="s">
        <v>258</v>
      </c>
      <c r="AB62" s="4">
        <v>20</v>
      </c>
      <c r="AC62" s="4">
        <v>8</v>
      </c>
      <c r="AD62" s="4">
        <v>12</v>
      </c>
      <c r="AE62" s="4">
        <v>0.5</v>
      </c>
      <c r="AF62" s="4">
        <v>4</v>
      </c>
      <c r="AG62" s="4">
        <v>2.5</v>
      </c>
      <c r="AH62" s="4">
        <v>10</v>
      </c>
      <c r="AI62" s="4" t="s">
        <v>601</v>
      </c>
      <c r="AJ62" s="4">
        <v>4.4855357638880378</v>
      </c>
      <c r="AK62" s="4" t="s">
        <v>709</v>
      </c>
    </row>
    <row r="63" spans="1:37" x14ac:dyDescent="0.25">
      <c r="A63" s="4">
        <v>18383</v>
      </c>
      <c r="B63" s="4" t="s">
        <v>80</v>
      </c>
      <c r="C63" s="4">
        <v>80761207</v>
      </c>
      <c r="D63" s="4" t="s">
        <v>173</v>
      </c>
      <c r="E63" s="4">
        <v>1200001</v>
      </c>
      <c r="F63" s="4" t="s">
        <v>110</v>
      </c>
      <c r="G63" s="4" t="s">
        <v>259</v>
      </c>
      <c r="H63" s="17">
        <v>45403</v>
      </c>
      <c r="I63" s="4" t="s">
        <v>176</v>
      </c>
      <c r="J63" s="4">
        <v>1</v>
      </c>
      <c r="K63" s="4" t="s">
        <v>211</v>
      </c>
      <c r="L63" s="4" t="s">
        <v>65</v>
      </c>
      <c r="M63" s="6">
        <v>45403.794312303238</v>
      </c>
      <c r="N63" s="4" t="s">
        <v>76</v>
      </c>
      <c r="O63" s="6">
        <v>45406.539466354167</v>
      </c>
      <c r="P63" s="4"/>
      <c r="Q63" s="6"/>
      <c r="R63" s="4"/>
      <c r="S63" s="6"/>
      <c r="T63" s="4" t="s">
        <v>149</v>
      </c>
      <c r="U63" s="6">
        <v>45406.573789004629</v>
      </c>
      <c r="V63" s="4">
        <v>1</v>
      </c>
      <c r="W63" s="4">
        <v>0</v>
      </c>
      <c r="X63" s="4">
        <v>1</v>
      </c>
      <c r="Y63" s="4">
        <v>2.7451540509282495</v>
      </c>
      <c r="Z63" s="4">
        <v>1.75</v>
      </c>
      <c r="AA63" s="4" t="s">
        <v>194</v>
      </c>
      <c r="AB63" s="4">
        <v>19</v>
      </c>
      <c r="AC63" s="4">
        <v>13</v>
      </c>
      <c r="AD63" s="4">
        <v>18</v>
      </c>
      <c r="AE63" s="4">
        <v>0.75</v>
      </c>
      <c r="AF63" s="4">
        <v>3</v>
      </c>
      <c r="AG63" s="4">
        <v>1.75</v>
      </c>
      <c r="AH63" s="4">
        <v>7</v>
      </c>
      <c r="AI63" s="4" t="s">
        <v>602</v>
      </c>
      <c r="AJ63" s="4">
        <v>2.7794767013911041</v>
      </c>
      <c r="AK63" s="4" t="s">
        <v>265</v>
      </c>
    </row>
    <row r="64" spans="1:37" x14ac:dyDescent="0.25">
      <c r="A64" s="4">
        <v>18384</v>
      </c>
      <c r="B64" s="4" t="s">
        <v>80</v>
      </c>
      <c r="C64" s="4">
        <v>80761207</v>
      </c>
      <c r="D64" s="4" t="s">
        <v>173</v>
      </c>
      <c r="E64" s="4">
        <v>1200001</v>
      </c>
      <c r="F64" s="4" t="s">
        <v>110</v>
      </c>
      <c r="G64" s="4" t="s">
        <v>259</v>
      </c>
      <c r="H64" s="17">
        <v>45404</v>
      </c>
      <c r="I64" s="4" t="s">
        <v>261</v>
      </c>
      <c r="J64" s="4">
        <v>1</v>
      </c>
      <c r="K64" s="4" t="s">
        <v>89</v>
      </c>
      <c r="L64" s="4" t="s">
        <v>65</v>
      </c>
      <c r="M64" s="6">
        <v>45404.441308564812</v>
      </c>
      <c r="N64" s="4" t="s">
        <v>76</v>
      </c>
      <c r="O64" s="6">
        <v>45406.541221608793</v>
      </c>
      <c r="P64" s="4"/>
      <c r="Q64" s="6"/>
      <c r="R64" s="4"/>
      <c r="S64" s="6"/>
      <c r="T64" s="4" t="s">
        <v>173</v>
      </c>
      <c r="U64" s="6">
        <v>45408.401638425923</v>
      </c>
      <c r="V64" s="4">
        <v>1</v>
      </c>
      <c r="W64" s="4">
        <v>1</v>
      </c>
      <c r="X64" s="4">
        <v>0</v>
      </c>
      <c r="Y64" s="4">
        <v>2.0999130439813598</v>
      </c>
      <c r="Z64" s="4">
        <v>3.9583333333333335</v>
      </c>
      <c r="AA64" s="4" t="s">
        <v>194</v>
      </c>
      <c r="AB64" s="4">
        <v>10</v>
      </c>
      <c r="AC64" s="4">
        <v>9</v>
      </c>
      <c r="AD64" s="4">
        <v>23</v>
      </c>
      <c r="AE64" s="4">
        <v>0.95833333333333337</v>
      </c>
      <c r="AF64" s="4">
        <v>5</v>
      </c>
      <c r="AG64" s="4">
        <v>3.9583333333333335</v>
      </c>
      <c r="AH64" s="4">
        <v>7</v>
      </c>
      <c r="AI64" s="4" t="s">
        <v>602</v>
      </c>
      <c r="AJ64" s="4">
        <v>3.9603298611109494</v>
      </c>
      <c r="AK64" s="4" t="s">
        <v>264</v>
      </c>
    </row>
    <row r="65" spans="1:37" x14ac:dyDescent="0.25">
      <c r="A65" s="4">
        <v>18385</v>
      </c>
      <c r="B65" s="4" t="s">
        <v>80</v>
      </c>
      <c r="C65" s="4">
        <v>80761207</v>
      </c>
      <c r="D65" s="4" t="s">
        <v>173</v>
      </c>
      <c r="E65" s="4">
        <v>1200001</v>
      </c>
      <c r="F65" s="4" t="s">
        <v>110</v>
      </c>
      <c r="G65" s="4" t="s">
        <v>259</v>
      </c>
      <c r="H65" s="17">
        <v>45404</v>
      </c>
      <c r="I65" s="4" t="s">
        <v>176</v>
      </c>
      <c r="J65" s="4">
        <v>1</v>
      </c>
      <c r="K65" s="4" t="s">
        <v>89</v>
      </c>
      <c r="L65" s="4" t="s">
        <v>65</v>
      </c>
      <c r="M65" s="6">
        <v>45404.441560497682</v>
      </c>
      <c r="N65" s="4" t="s">
        <v>76</v>
      </c>
      <c r="O65" s="6">
        <v>45406.544763738428</v>
      </c>
      <c r="P65" s="4"/>
      <c r="Q65" s="6"/>
      <c r="R65" s="4"/>
      <c r="S65" s="6"/>
      <c r="T65" s="4" t="s">
        <v>173</v>
      </c>
      <c r="U65" s="6">
        <v>45408.401491435186</v>
      </c>
      <c r="V65" s="4">
        <v>1</v>
      </c>
      <c r="W65" s="4">
        <v>0</v>
      </c>
      <c r="X65" s="4">
        <v>1</v>
      </c>
      <c r="Y65" s="4">
        <v>2.1032032407456427</v>
      </c>
      <c r="Z65" s="4">
        <v>3.9583333333333335</v>
      </c>
      <c r="AA65" s="4" t="s">
        <v>194</v>
      </c>
      <c r="AB65" s="4">
        <v>10</v>
      </c>
      <c r="AC65" s="4">
        <v>9</v>
      </c>
      <c r="AD65" s="4">
        <v>23</v>
      </c>
      <c r="AE65" s="4">
        <v>0.95833333333333337</v>
      </c>
      <c r="AF65" s="4">
        <v>5</v>
      </c>
      <c r="AG65" s="4">
        <v>3.9583333333333335</v>
      </c>
      <c r="AH65" s="4">
        <v>7</v>
      </c>
      <c r="AI65" s="4" t="s">
        <v>602</v>
      </c>
      <c r="AJ65" s="4">
        <v>3.9599309375043958</v>
      </c>
      <c r="AK65" s="4" t="s">
        <v>265</v>
      </c>
    </row>
    <row r="66" spans="1:37" x14ac:dyDescent="0.25">
      <c r="A66" s="4">
        <v>18386</v>
      </c>
      <c r="B66" s="4" t="s">
        <v>80</v>
      </c>
      <c r="C66" s="4">
        <v>80761207</v>
      </c>
      <c r="D66" s="4" t="s">
        <v>173</v>
      </c>
      <c r="E66" s="4">
        <v>1200001</v>
      </c>
      <c r="F66" s="4" t="s">
        <v>110</v>
      </c>
      <c r="G66" s="4" t="s">
        <v>259</v>
      </c>
      <c r="H66" s="17">
        <v>45404</v>
      </c>
      <c r="I66" s="4" t="s">
        <v>261</v>
      </c>
      <c r="J66" s="4">
        <v>1</v>
      </c>
      <c r="K66" s="4" t="s">
        <v>89</v>
      </c>
      <c r="L66" s="4" t="s">
        <v>65</v>
      </c>
      <c r="M66" s="6">
        <v>45404.441743634263</v>
      </c>
      <c r="N66" s="4" t="s">
        <v>76</v>
      </c>
      <c r="O66" s="6">
        <v>45406.542393518517</v>
      </c>
      <c r="P66" s="4"/>
      <c r="Q66" s="6"/>
      <c r="R66" s="4"/>
      <c r="S66" s="6"/>
      <c r="T66" s="4" t="s">
        <v>173</v>
      </c>
      <c r="U66" s="6">
        <v>45408.401352546294</v>
      </c>
      <c r="V66" s="4">
        <v>1</v>
      </c>
      <c r="W66" s="4">
        <v>1</v>
      </c>
      <c r="X66" s="4">
        <v>0</v>
      </c>
      <c r="Y66" s="4">
        <v>2.1006498842543806</v>
      </c>
      <c r="Z66" s="4">
        <v>3.9583333333333335</v>
      </c>
      <c r="AA66" s="4" t="s">
        <v>194</v>
      </c>
      <c r="AB66" s="4">
        <v>10</v>
      </c>
      <c r="AC66" s="4">
        <v>9</v>
      </c>
      <c r="AD66" s="4">
        <v>23</v>
      </c>
      <c r="AE66" s="4">
        <v>0.95833333333333337</v>
      </c>
      <c r="AF66" s="4">
        <v>5</v>
      </c>
      <c r="AG66" s="4">
        <v>3.9583333333333335</v>
      </c>
      <c r="AH66" s="4">
        <v>7</v>
      </c>
      <c r="AI66" s="4" t="s">
        <v>602</v>
      </c>
      <c r="AJ66" s="4">
        <v>3.9596089120313991</v>
      </c>
      <c r="AK66" s="4" t="s">
        <v>264</v>
      </c>
    </row>
    <row r="67" spans="1:37" x14ac:dyDescent="0.25">
      <c r="A67" s="4">
        <v>18387</v>
      </c>
      <c r="B67" s="4" t="s">
        <v>80</v>
      </c>
      <c r="C67" s="4">
        <v>80761207</v>
      </c>
      <c r="D67" s="4" t="s">
        <v>173</v>
      </c>
      <c r="E67" s="4">
        <v>1200001</v>
      </c>
      <c r="F67" s="4" t="s">
        <v>110</v>
      </c>
      <c r="G67" s="4" t="s">
        <v>259</v>
      </c>
      <c r="H67" s="17">
        <v>45404</v>
      </c>
      <c r="I67" s="4" t="s">
        <v>261</v>
      </c>
      <c r="J67" s="4">
        <v>1</v>
      </c>
      <c r="K67" s="4" t="s">
        <v>89</v>
      </c>
      <c r="L67" s="4" t="s">
        <v>65</v>
      </c>
      <c r="M67" s="6">
        <v>45404.443468715275</v>
      </c>
      <c r="N67" s="4" t="s">
        <v>76</v>
      </c>
      <c r="O67" s="6">
        <v>45406.545947685183</v>
      </c>
      <c r="P67" s="4"/>
      <c r="Q67" s="6"/>
      <c r="R67" s="4"/>
      <c r="S67" s="6"/>
      <c r="T67" s="4" t="s">
        <v>173</v>
      </c>
      <c r="U67" s="6">
        <v>45408.401128819445</v>
      </c>
      <c r="V67" s="4">
        <v>1</v>
      </c>
      <c r="W67" s="4">
        <v>1</v>
      </c>
      <c r="X67" s="4">
        <v>0</v>
      </c>
      <c r="Y67" s="4">
        <v>2.1024789699076791</v>
      </c>
      <c r="Z67" s="4">
        <v>3.9583333333333335</v>
      </c>
      <c r="AA67" s="4" t="s">
        <v>194</v>
      </c>
      <c r="AB67" s="4">
        <v>10</v>
      </c>
      <c r="AC67" s="4">
        <v>9</v>
      </c>
      <c r="AD67" s="4">
        <v>23</v>
      </c>
      <c r="AE67" s="4">
        <v>0.95833333333333337</v>
      </c>
      <c r="AF67" s="4">
        <v>5</v>
      </c>
      <c r="AG67" s="4">
        <v>3.9583333333333335</v>
      </c>
      <c r="AH67" s="4">
        <v>7</v>
      </c>
      <c r="AI67" s="4" t="s">
        <v>602</v>
      </c>
      <c r="AJ67" s="4">
        <v>3.9576601041699178</v>
      </c>
      <c r="AK67" s="4" t="s">
        <v>264</v>
      </c>
    </row>
    <row r="68" spans="1:37" x14ac:dyDescent="0.25">
      <c r="A68" s="4">
        <v>18389</v>
      </c>
      <c r="B68" s="4" t="s">
        <v>80</v>
      </c>
      <c r="C68" s="4">
        <v>80761207</v>
      </c>
      <c r="D68" s="4" t="s">
        <v>173</v>
      </c>
      <c r="E68" s="4">
        <v>1200001</v>
      </c>
      <c r="F68" s="4" t="s">
        <v>110</v>
      </c>
      <c r="G68" s="4" t="s">
        <v>259</v>
      </c>
      <c r="H68" s="17">
        <v>45404</v>
      </c>
      <c r="I68" s="4" t="s">
        <v>261</v>
      </c>
      <c r="J68" s="4">
        <v>1</v>
      </c>
      <c r="K68" s="4" t="s">
        <v>89</v>
      </c>
      <c r="L68" s="4" t="s">
        <v>65</v>
      </c>
      <c r="M68" s="6">
        <v>45404.853547997685</v>
      </c>
      <c r="N68" s="4" t="s">
        <v>76</v>
      </c>
      <c r="O68" s="6">
        <v>45406.58795228009</v>
      </c>
      <c r="P68" s="4"/>
      <c r="Q68" s="6"/>
      <c r="R68" s="4"/>
      <c r="S68" s="6"/>
      <c r="T68" s="4" t="s">
        <v>173</v>
      </c>
      <c r="U68" s="6">
        <v>45408.400831099534</v>
      </c>
      <c r="V68" s="4">
        <v>1</v>
      </c>
      <c r="W68" s="4">
        <v>1</v>
      </c>
      <c r="X68" s="4">
        <v>0</v>
      </c>
      <c r="Y68" s="4">
        <v>1.7344042824042845</v>
      </c>
      <c r="Z68" s="4">
        <v>3.5416666666666665</v>
      </c>
      <c r="AA68" s="4" t="s">
        <v>194</v>
      </c>
      <c r="AB68" s="4">
        <v>20</v>
      </c>
      <c r="AC68" s="4">
        <v>9</v>
      </c>
      <c r="AD68" s="4">
        <v>13</v>
      </c>
      <c r="AE68" s="4">
        <v>0.54166666666666663</v>
      </c>
      <c r="AF68" s="4">
        <v>5</v>
      </c>
      <c r="AG68" s="4">
        <v>3.5416666666666665</v>
      </c>
      <c r="AH68" s="4">
        <v>7</v>
      </c>
      <c r="AI68" s="4" t="s">
        <v>602</v>
      </c>
      <c r="AJ68" s="4">
        <v>3.5472831018487341</v>
      </c>
      <c r="AK68" s="4" t="s">
        <v>264</v>
      </c>
    </row>
    <row r="69" spans="1:37" x14ac:dyDescent="0.25">
      <c r="A69" s="4">
        <v>18390</v>
      </c>
      <c r="B69" s="4" t="s">
        <v>80</v>
      </c>
      <c r="C69" s="4">
        <v>80761207</v>
      </c>
      <c r="D69" s="4" t="s">
        <v>173</v>
      </c>
      <c r="E69" s="4">
        <v>1200001</v>
      </c>
      <c r="F69" s="4" t="s">
        <v>110</v>
      </c>
      <c r="G69" s="4" t="s">
        <v>259</v>
      </c>
      <c r="H69" s="17">
        <v>45404</v>
      </c>
      <c r="I69" s="4" t="s">
        <v>261</v>
      </c>
      <c r="J69" s="4">
        <v>1</v>
      </c>
      <c r="K69" s="4" t="s">
        <v>89</v>
      </c>
      <c r="L69" s="4" t="s">
        <v>65</v>
      </c>
      <c r="M69" s="6">
        <v>45404.853587002312</v>
      </c>
      <c r="N69" s="4" t="s">
        <v>76</v>
      </c>
      <c r="O69" s="6">
        <v>45408.497824918981</v>
      </c>
      <c r="P69" s="4"/>
      <c r="Q69" s="6"/>
      <c r="R69" s="4"/>
      <c r="S69" s="6"/>
      <c r="T69" s="4" t="s">
        <v>173</v>
      </c>
      <c r="U69" s="6">
        <v>45408.503693865743</v>
      </c>
      <c r="V69" s="4">
        <v>1</v>
      </c>
      <c r="W69" s="4">
        <v>1</v>
      </c>
      <c r="X69" s="4">
        <v>0</v>
      </c>
      <c r="Y69" s="4">
        <v>3.6442379166692263</v>
      </c>
      <c r="Z69" s="4">
        <v>3.6666666666666665</v>
      </c>
      <c r="AA69" s="4" t="s">
        <v>194</v>
      </c>
      <c r="AB69" s="4">
        <v>20</v>
      </c>
      <c r="AC69" s="4">
        <v>12</v>
      </c>
      <c r="AD69" s="4">
        <v>16</v>
      </c>
      <c r="AE69" s="4">
        <v>0.66666666666666663</v>
      </c>
      <c r="AF69" s="4">
        <v>5</v>
      </c>
      <c r="AG69" s="4">
        <v>3.6666666666666665</v>
      </c>
      <c r="AH69" s="4">
        <v>7</v>
      </c>
      <c r="AI69" s="4" t="s">
        <v>602</v>
      </c>
      <c r="AJ69" s="4">
        <v>3.6501068634315743</v>
      </c>
      <c r="AK69" s="4" t="s">
        <v>264</v>
      </c>
    </row>
    <row r="70" spans="1:37" x14ac:dyDescent="0.25">
      <c r="A70" s="4">
        <v>18391</v>
      </c>
      <c r="B70" s="4" t="s">
        <v>80</v>
      </c>
      <c r="C70" s="4">
        <v>1023000173</v>
      </c>
      <c r="D70" s="4" t="s">
        <v>4859</v>
      </c>
      <c r="E70" s="4">
        <v>4341007</v>
      </c>
      <c r="F70" s="4" t="s">
        <v>67</v>
      </c>
      <c r="G70" s="4" t="s">
        <v>122</v>
      </c>
      <c r="H70" s="17">
        <v>45405</v>
      </c>
      <c r="I70" s="4" t="s">
        <v>877</v>
      </c>
      <c r="J70" s="4">
        <v>1</v>
      </c>
      <c r="K70" s="4" t="s">
        <v>211</v>
      </c>
      <c r="L70" s="4" t="s">
        <v>65</v>
      </c>
      <c r="M70" s="6">
        <v>45405.527533182867</v>
      </c>
      <c r="N70" s="4" t="s">
        <v>76</v>
      </c>
      <c r="O70" s="6">
        <v>45406.590499189813</v>
      </c>
      <c r="P70" s="4"/>
      <c r="Q70" s="6"/>
      <c r="R70" s="4"/>
      <c r="S70" s="6"/>
      <c r="T70" s="4" t="s">
        <v>4859</v>
      </c>
      <c r="U70" s="6">
        <v>45407.319862233795</v>
      </c>
      <c r="V70" s="4">
        <v>1</v>
      </c>
      <c r="W70" s="4">
        <v>1</v>
      </c>
      <c r="X70" s="4">
        <v>0</v>
      </c>
      <c r="Y70" s="4">
        <v>1.0629660069462261</v>
      </c>
      <c r="Z70" s="4">
        <v>1.7916666666666665</v>
      </c>
      <c r="AA70" s="4" t="s">
        <v>4625</v>
      </c>
      <c r="AB70" s="4">
        <v>12</v>
      </c>
      <c r="AC70" s="4">
        <v>7</v>
      </c>
      <c r="AD70" s="4">
        <v>19</v>
      </c>
      <c r="AE70" s="4">
        <v>0.79166666666666663</v>
      </c>
      <c r="AF70" s="4">
        <v>3</v>
      </c>
      <c r="AG70" s="4">
        <v>1.7916666666666665</v>
      </c>
      <c r="AH70" s="4">
        <v>6</v>
      </c>
      <c r="AI70" s="4" t="s">
        <v>602</v>
      </c>
      <c r="AJ70" s="4">
        <v>1.7923290509279468</v>
      </c>
      <c r="AK70" s="4" t="s">
        <v>4250</v>
      </c>
    </row>
    <row r="71" spans="1:37" x14ac:dyDescent="0.25">
      <c r="A71" s="4">
        <v>18395</v>
      </c>
      <c r="B71" s="4" t="s">
        <v>80</v>
      </c>
      <c r="C71" s="4">
        <v>51949366</v>
      </c>
      <c r="D71" s="4" t="s">
        <v>3374</v>
      </c>
      <c r="E71" s="4">
        <v>1060001</v>
      </c>
      <c r="F71" s="4" t="s">
        <v>110</v>
      </c>
      <c r="G71" s="4" t="s">
        <v>133</v>
      </c>
      <c r="H71" s="17">
        <v>45407</v>
      </c>
      <c r="I71" s="4" t="s">
        <v>1263</v>
      </c>
      <c r="J71" s="4">
        <v>1</v>
      </c>
      <c r="K71" s="4" t="s">
        <v>89</v>
      </c>
      <c r="L71" s="4" t="s">
        <v>65</v>
      </c>
      <c r="M71" s="6">
        <v>45407.517807557873</v>
      </c>
      <c r="N71" s="4" t="s">
        <v>76</v>
      </c>
      <c r="O71" s="6">
        <v>45407.539106909724</v>
      </c>
      <c r="P71" s="4"/>
      <c r="Q71" s="6"/>
      <c r="R71" s="4"/>
      <c r="S71" s="6"/>
      <c r="T71" s="4" t="s">
        <v>3374</v>
      </c>
      <c r="U71" s="6">
        <v>45407.542428668981</v>
      </c>
      <c r="V71" s="4">
        <v>1</v>
      </c>
      <c r="W71" s="4">
        <v>0</v>
      </c>
      <c r="X71" s="4">
        <v>1</v>
      </c>
      <c r="Y71" s="4">
        <v>2.1299351850757375E-2</v>
      </c>
      <c r="Z71" s="4">
        <v>4.1666666666666664E-2</v>
      </c>
      <c r="AA71" s="4" t="s">
        <v>921</v>
      </c>
      <c r="AB71" s="4">
        <v>12</v>
      </c>
      <c r="AC71" s="4">
        <v>13</v>
      </c>
      <c r="AD71" s="4">
        <v>1</v>
      </c>
      <c r="AE71" s="4">
        <v>4.1666666666666664E-2</v>
      </c>
      <c r="AF71" s="4">
        <v>1</v>
      </c>
      <c r="AG71" s="4">
        <v>4.1666666666666664E-2</v>
      </c>
      <c r="AH71" s="4">
        <v>4</v>
      </c>
      <c r="AI71" s="4" t="s">
        <v>602</v>
      </c>
      <c r="AJ71" s="4">
        <v>2.4621111107990146E-2</v>
      </c>
      <c r="AK71" s="4" t="s">
        <v>2152</v>
      </c>
    </row>
    <row r="72" spans="1:37" x14ac:dyDescent="0.25">
      <c r="A72" s="4">
        <v>18398</v>
      </c>
      <c r="B72" s="4" t="s">
        <v>80</v>
      </c>
      <c r="C72" s="4">
        <v>79976737</v>
      </c>
      <c r="D72" s="4" t="s">
        <v>452</v>
      </c>
      <c r="E72" s="4">
        <v>8505</v>
      </c>
      <c r="F72" s="4" t="s">
        <v>232</v>
      </c>
      <c r="G72" s="4" t="s">
        <v>232</v>
      </c>
      <c r="H72" s="17">
        <v>45408</v>
      </c>
      <c r="I72" s="4" t="s">
        <v>710</v>
      </c>
      <c r="J72" s="4">
        <v>1</v>
      </c>
      <c r="K72" s="4" t="s">
        <v>89</v>
      </c>
      <c r="L72" s="4" t="s">
        <v>65</v>
      </c>
      <c r="M72" s="6">
        <v>45408.51366542824</v>
      </c>
      <c r="N72" s="4" t="s">
        <v>76</v>
      </c>
      <c r="O72" s="6">
        <v>45408.646828391204</v>
      </c>
      <c r="P72" s="4"/>
      <c r="Q72" s="6"/>
      <c r="R72" s="4"/>
      <c r="S72" s="6"/>
      <c r="T72" s="4" t="s">
        <v>452</v>
      </c>
      <c r="U72" s="6">
        <v>45408.656533796297</v>
      </c>
      <c r="V72" s="4">
        <v>1</v>
      </c>
      <c r="W72" s="4">
        <v>0</v>
      </c>
      <c r="X72" s="4">
        <v>1</v>
      </c>
      <c r="Y72" s="4">
        <v>0.13316296296397923</v>
      </c>
      <c r="Z72" s="4">
        <v>0.125</v>
      </c>
      <c r="AA72" s="4" t="s">
        <v>460</v>
      </c>
      <c r="AB72" s="4">
        <v>12</v>
      </c>
      <c r="AC72" s="4">
        <v>15</v>
      </c>
      <c r="AD72" s="4">
        <v>3</v>
      </c>
      <c r="AE72" s="4">
        <v>0.125</v>
      </c>
      <c r="AF72" s="4">
        <v>1</v>
      </c>
      <c r="AG72" s="4">
        <v>0.125</v>
      </c>
      <c r="AH72" s="4">
        <v>3</v>
      </c>
      <c r="AI72" s="4" t="s">
        <v>602</v>
      </c>
      <c r="AJ72" s="4">
        <v>0.14286836805695202</v>
      </c>
      <c r="AK72" s="4" t="s">
        <v>1913</v>
      </c>
    </row>
    <row r="73" spans="1:37" x14ac:dyDescent="0.25">
      <c r="A73" s="4">
        <v>18399</v>
      </c>
      <c r="B73" s="4" t="s">
        <v>80</v>
      </c>
      <c r="C73" s="4">
        <v>52272753</v>
      </c>
      <c r="D73" s="4" t="s">
        <v>149</v>
      </c>
      <c r="E73" s="4">
        <v>1200001</v>
      </c>
      <c r="F73" s="4" t="s">
        <v>110</v>
      </c>
      <c r="G73" s="4" t="s">
        <v>259</v>
      </c>
      <c r="H73" s="17">
        <v>45408</v>
      </c>
      <c r="I73" s="4" t="s">
        <v>4950</v>
      </c>
      <c r="J73" s="4">
        <v>1</v>
      </c>
      <c r="K73" s="4" t="s">
        <v>74</v>
      </c>
      <c r="L73" s="4" t="s">
        <v>65</v>
      </c>
      <c r="M73" s="6">
        <v>45408.612765972219</v>
      </c>
      <c r="N73" s="4" t="s">
        <v>76</v>
      </c>
      <c r="O73" s="6">
        <v>45408.650777083334</v>
      </c>
      <c r="P73" s="4" t="s">
        <v>149</v>
      </c>
      <c r="Q73" s="6">
        <v>45409.303635266202</v>
      </c>
      <c r="R73" s="4"/>
      <c r="S73" s="6"/>
      <c r="T73" s="4" t="s">
        <v>149</v>
      </c>
      <c r="U73" s="6">
        <v>45409.305662152779</v>
      </c>
      <c r="V73" s="4">
        <v>1</v>
      </c>
      <c r="W73" s="4">
        <v>0</v>
      </c>
      <c r="X73" s="4">
        <v>1</v>
      </c>
      <c r="Y73" s="4">
        <v>3.8011111115338281E-2</v>
      </c>
      <c r="Z73" s="4">
        <v>0.70833333333333337</v>
      </c>
      <c r="AA73" s="4" t="s">
        <v>4953</v>
      </c>
      <c r="AB73" s="4">
        <v>14</v>
      </c>
      <c r="AC73" s="4">
        <v>7</v>
      </c>
      <c r="AD73" s="4">
        <v>17</v>
      </c>
      <c r="AE73" s="4">
        <v>0.70833333333333337</v>
      </c>
      <c r="AF73" s="4">
        <v>1</v>
      </c>
      <c r="AG73" s="4">
        <v>0.70833333333333337</v>
      </c>
      <c r="AH73" s="4">
        <v>3</v>
      </c>
      <c r="AI73" s="4" t="s">
        <v>602</v>
      </c>
      <c r="AJ73" s="4">
        <v>0.69289618056063773</v>
      </c>
      <c r="AK73" s="4" t="s">
        <v>4852</v>
      </c>
    </row>
    <row r="74" spans="1:37" x14ac:dyDescent="0.25">
      <c r="A74" s="4">
        <v>18401</v>
      </c>
      <c r="B74" s="4" t="s">
        <v>80</v>
      </c>
      <c r="C74" s="4">
        <v>52272753</v>
      </c>
      <c r="D74" s="4" t="s">
        <v>149</v>
      </c>
      <c r="E74" s="4">
        <v>1224001</v>
      </c>
      <c r="F74" s="4" t="s">
        <v>110</v>
      </c>
      <c r="G74" s="4" t="s">
        <v>1010</v>
      </c>
      <c r="H74" s="17">
        <v>45408</v>
      </c>
      <c r="I74" s="4" t="s">
        <v>693</v>
      </c>
      <c r="J74" s="4">
        <v>39</v>
      </c>
      <c r="K74" s="4" t="s">
        <v>74</v>
      </c>
      <c r="L74" s="4" t="s">
        <v>65</v>
      </c>
      <c r="M74" s="6">
        <v>45408.832769641202</v>
      </c>
      <c r="N74" s="4" t="s">
        <v>76</v>
      </c>
      <c r="O74" s="6">
        <v>45411.473901354169</v>
      </c>
      <c r="P74" s="4" t="s">
        <v>173</v>
      </c>
      <c r="Q74" s="6">
        <v>45411.538413425929</v>
      </c>
      <c r="R74" s="4"/>
      <c r="S74" s="6"/>
      <c r="T74" s="4" t="s">
        <v>149</v>
      </c>
      <c r="U74" s="6">
        <v>45411.780909687499</v>
      </c>
      <c r="V74" s="4">
        <v>39</v>
      </c>
      <c r="W74" s="4">
        <v>0</v>
      </c>
      <c r="X74" s="4">
        <v>39</v>
      </c>
      <c r="Y74" s="4">
        <v>2.6411317129677627</v>
      </c>
      <c r="Z74" s="4">
        <v>0.95833333333333337</v>
      </c>
      <c r="AA74" s="4" t="s">
        <v>258</v>
      </c>
      <c r="AB74" s="4">
        <v>19</v>
      </c>
      <c r="AC74" s="4">
        <v>18</v>
      </c>
      <c r="AD74" s="4">
        <v>23</v>
      </c>
      <c r="AE74" s="4">
        <v>0.95833333333333337</v>
      </c>
      <c r="AF74" s="4">
        <v>2</v>
      </c>
      <c r="AG74" s="4">
        <v>0.95833333333333337</v>
      </c>
      <c r="AH74" s="4">
        <v>3</v>
      </c>
      <c r="AI74" s="4" t="s">
        <v>602</v>
      </c>
      <c r="AJ74" s="4">
        <v>2.9481400462973397</v>
      </c>
      <c r="AK74" s="4" t="s">
        <v>1016</v>
      </c>
    </row>
    <row r="75" spans="1:37" x14ac:dyDescent="0.25">
      <c r="A75" s="4">
        <v>18408</v>
      </c>
      <c r="B75" s="4" t="s">
        <v>80</v>
      </c>
      <c r="C75" s="4">
        <v>52272753</v>
      </c>
      <c r="D75" s="4" t="s">
        <v>149</v>
      </c>
      <c r="E75" s="4">
        <v>1224001</v>
      </c>
      <c r="F75" s="4" t="s">
        <v>110</v>
      </c>
      <c r="G75" s="4" t="s">
        <v>1010</v>
      </c>
      <c r="H75" s="17">
        <v>45408</v>
      </c>
      <c r="I75" s="4" t="s">
        <v>913</v>
      </c>
      <c r="J75" s="4">
        <v>1</v>
      </c>
      <c r="K75" s="4" t="s">
        <v>74</v>
      </c>
      <c r="L75" s="4" t="s">
        <v>65</v>
      </c>
      <c r="M75" s="6">
        <v>45408.833849189818</v>
      </c>
      <c r="N75" s="4" t="s">
        <v>76</v>
      </c>
      <c r="O75" s="6">
        <v>45411.483942858795</v>
      </c>
      <c r="P75" s="4" t="s">
        <v>173</v>
      </c>
      <c r="Q75" s="6">
        <v>45411.538229201389</v>
      </c>
      <c r="R75" s="4"/>
      <c r="S75" s="6"/>
      <c r="T75" s="4" t="s">
        <v>149</v>
      </c>
      <c r="U75" s="6">
        <v>45411.779889548612</v>
      </c>
      <c r="V75" s="4">
        <v>1</v>
      </c>
      <c r="W75" s="4">
        <v>0</v>
      </c>
      <c r="X75" s="4">
        <v>1</v>
      </c>
      <c r="Y75" s="4">
        <v>2.6500936689772061</v>
      </c>
      <c r="Z75" s="4">
        <v>0.91666666666666663</v>
      </c>
      <c r="AA75" s="4" t="s">
        <v>258</v>
      </c>
      <c r="AB75" s="4">
        <v>20</v>
      </c>
      <c r="AC75" s="4">
        <v>18</v>
      </c>
      <c r="AD75" s="4">
        <v>22</v>
      </c>
      <c r="AE75" s="4">
        <v>0.91666666666666663</v>
      </c>
      <c r="AF75" s="4">
        <v>2</v>
      </c>
      <c r="AG75" s="4">
        <v>0.91666666666666663</v>
      </c>
      <c r="AH75" s="4">
        <v>3</v>
      </c>
      <c r="AI75" s="4" t="s">
        <v>602</v>
      </c>
      <c r="AJ75" s="4">
        <v>2.9460403587945621</v>
      </c>
      <c r="AK75" s="4" t="s">
        <v>4854</v>
      </c>
    </row>
    <row r="76" spans="1:37" x14ac:dyDescent="0.25">
      <c r="A76" s="4">
        <v>18412</v>
      </c>
      <c r="B76" s="4" t="s">
        <v>80</v>
      </c>
      <c r="C76" s="4">
        <v>52272753</v>
      </c>
      <c r="D76" s="4" t="s">
        <v>149</v>
      </c>
      <c r="E76" s="4">
        <v>1224001</v>
      </c>
      <c r="F76" s="4" t="s">
        <v>110</v>
      </c>
      <c r="G76" s="4" t="s">
        <v>1010</v>
      </c>
      <c r="H76" s="17">
        <v>45408</v>
      </c>
      <c r="I76" s="4" t="s">
        <v>855</v>
      </c>
      <c r="J76" s="4">
        <v>1</v>
      </c>
      <c r="K76" s="4" t="s">
        <v>74</v>
      </c>
      <c r="L76" s="4" t="s">
        <v>65</v>
      </c>
      <c r="M76" s="6">
        <v>45408.837186261575</v>
      </c>
      <c r="N76" s="4" t="s">
        <v>76</v>
      </c>
      <c r="O76" s="6">
        <v>45412.318765393517</v>
      </c>
      <c r="P76" s="4" t="s">
        <v>173</v>
      </c>
      <c r="Q76" s="6">
        <v>45412.342187881943</v>
      </c>
      <c r="R76" s="4"/>
      <c r="S76" s="6"/>
      <c r="T76" s="4" t="s">
        <v>149</v>
      </c>
      <c r="U76" s="6">
        <v>45412.392707175924</v>
      </c>
      <c r="V76" s="4">
        <v>1</v>
      </c>
      <c r="W76" s="4">
        <v>0</v>
      </c>
      <c r="X76" s="4">
        <v>1</v>
      </c>
      <c r="Y76" s="4">
        <v>3.4815791319415439</v>
      </c>
      <c r="Z76" s="4">
        <v>1.5416666666666665</v>
      </c>
      <c r="AA76" s="4" t="s">
        <v>258</v>
      </c>
      <c r="AB76" s="4">
        <v>20</v>
      </c>
      <c r="AC76" s="4">
        <v>9</v>
      </c>
      <c r="AD76" s="4">
        <v>13</v>
      </c>
      <c r="AE76" s="4">
        <v>0.54166666666666663</v>
      </c>
      <c r="AF76" s="4">
        <v>3</v>
      </c>
      <c r="AG76" s="4">
        <v>1.5416666666666665</v>
      </c>
      <c r="AH76" s="4">
        <v>3</v>
      </c>
      <c r="AI76" s="4" t="s">
        <v>602</v>
      </c>
      <c r="AJ76" s="4">
        <v>3.5555209143494722</v>
      </c>
      <c r="AK76" s="4" t="s">
        <v>4571</v>
      </c>
    </row>
    <row r="77" spans="1:37" x14ac:dyDescent="0.25">
      <c r="A77" s="4">
        <v>18414</v>
      </c>
      <c r="B77" s="4" t="s">
        <v>80</v>
      </c>
      <c r="C77" s="4">
        <v>52272753</v>
      </c>
      <c r="D77" s="4" t="s">
        <v>149</v>
      </c>
      <c r="E77" s="4">
        <v>1224001</v>
      </c>
      <c r="F77" s="4" t="s">
        <v>110</v>
      </c>
      <c r="G77" s="4" t="s">
        <v>1010</v>
      </c>
      <c r="H77" s="17">
        <v>45408</v>
      </c>
      <c r="I77" s="4" t="s">
        <v>895</v>
      </c>
      <c r="J77" s="4">
        <v>7</v>
      </c>
      <c r="K77" s="4" t="s">
        <v>74</v>
      </c>
      <c r="L77" s="4" t="s">
        <v>65</v>
      </c>
      <c r="M77" s="6">
        <v>45408.840199803242</v>
      </c>
      <c r="N77" s="4" t="s">
        <v>76</v>
      </c>
      <c r="O77" s="6">
        <v>45412.338469594906</v>
      </c>
      <c r="P77" s="4" t="s">
        <v>173</v>
      </c>
      <c r="Q77" s="6">
        <v>45412.342040393516</v>
      </c>
      <c r="R77" s="4"/>
      <c r="S77" s="6"/>
      <c r="T77" s="4" t="s">
        <v>149</v>
      </c>
      <c r="U77" s="6">
        <v>45412.358237650464</v>
      </c>
      <c r="V77" s="4">
        <v>7</v>
      </c>
      <c r="W77" s="4">
        <v>0</v>
      </c>
      <c r="X77" s="4">
        <v>7</v>
      </c>
      <c r="Y77" s="4">
        <v>3.4982697916639154</v>
      </c>
      <c r="Z77" s="4">
        <v>1.5</v>
      </c>
      <c r="AA77" s="4" t="s">
        <v>258</v>
      </c>
      <c r="AB77" s="4">
        <v>20</v>
      </c>
      <c r="AC77" s="4">
        <v>8</v>
      </c>
      <c r="AD77" s="4">
        <v>12</v>
      </c>
      <c r="AE77" s="4">
        <v>0.5</v>
      </c>
      <c r="AF77" s="4">
        <v>3</v>
      </c>
      <c r="AG77" s="4">
        <v>1.5</v>
      </c>
      <c r="AH77" s="4">
        <v>3</v>
      </c>
      <c r="AI77" s="4" t="s">
        <v>602</v>
      </c>
      <c r="AJ77" s="4">
        <v>3.5180378472214215</v>
      </c>
      <c r="AK77" s="4" t="s">
        <v>1015</v>
      </c>
    </row>
    <row r="78" spans="1:37" x14ac:dyDescent="0.25">
      <c r="A78" s="4">
        <v>18416</v>
      </c>
      <c r="B78" s="4" t="s">
        <v>80</v>
      </c>
      <c r="C78" s="4">
        <v>52272753</v>
      </c>
      <c r="D78" s="4" t="s">
        <v>149</v>
      </c>
      <c r="E78" s="4">
        <v>1224001</v>
      </c>
      <c r="F78" s="4" t="s">
        <v>110</v>
      </c>
      <c r="G78" s="4" t="s">
        <v>1010</v>
      </c>
      <c r="H78" s="17">
        <v>45408</v>
      </c>
      <c r="I78" s="4" t="s">
        <v>899</v>
      </c>
      <c r="J78" s="4">
        <v>11</v>
      </c>
      <c r="K78" s="4" t="s">
        <v>74</v>
      </c>
      <c r="L78" s="4" t="s">
        <v>65</v>
      </c>
      <c r="M78" s="6">
        <v>45408.842476423612</v>
      </c>
      <c r="N78" s="4" t="s">
        <v>76</v>
      </c>
      <c r="O78" s="6">
        <v>45412.335467858793</v>
      </c>
      <c r="P78" s="4" t="s">
        <v>173</v>
      </c>
      <c r="Q78" s="6">
        <v>45412.341894328703</v>
      </c>
      <c r="R78" s="4"/>
      <c r="S78" s="6"/>
      <c r="T78" s="4" t="s">
        <v>149</v>
      </c>
      <c r="U78" s="6">
        <v>45412.35474563657</v>
      </c>
      <c r="V78" s="4">
        <v>11</v>
      </c>
      <c r="W78" s="4">
        <v>8</v>
      </c>
      <c r="X78" s="4">
        <v>3</v>
      </c>
      <c r="Y78" s="4">
        <v>3.4929914351814659</v>
      </c>
      <c r="Z78" s="4">
        <v>1.5</v>
      </c>
      <c r="AA78" s="4" t="s">
        <v>258</v>
      </c>
      <c r="AB78" s="4">
        <v>20</v>
      </c>
      <c r="AC78" s="4">
        <v>8</v>
      </c>
      <c r="AD78" s="4">
        <v>12</v>
      </c>
      <c r="AE78" s="4">
        <v>0.5</v>
      </c>
      <c r="AF78" s="4">
        <v>3</v>
      </c>
      <c r="AG78" s="4">
        <v>1.5</v>
      </c>
      <c r="AH78" s="4">
        <v>3</v>
      </c>
      <c r="AI78" s="4" t="s">
        <v>602</v>
      </c>
      <c r="AJ78" s="4">
        <v>3.5122692129589268</v>
      </c>
      <c r="AK78" s="4" t="s">
        <v>4853</v>
      </c>
    </row>
    <row r="79" spans="1:37" x14ac:dyDescent="0.25">
      <c r="A79" s="4">
        <v>18417</v>
      </c>
      <c r="B79" s="4" t="s">
        <v>80</v>
      </c>
      <c r="C79" s="4">
        <v>52272753</v>
      </c>
      <c r="D79" s="4" t="s">
        <v>149</v>
      </c>
      <c r="E79" s="4">
        <v>1224001</v>
      </c>
      <c r="F79" s="4" t="s">
        <v>110</v>
      </c>
      <c r="G79" s="4" t="s">
        <v>1010</v>
      </c>
      <c r="H79" s="17">
        <v>45408</v>
      </c>
      <c r="I79" s="4" t="s">
        <v>4981</v>
      </c>
      <c r="J79" s="4">
        <v>1</v>
      </c>
      <c r="K79" s="4" t="s">
        <v>74</v>
      </c>
      <c r="L79" s="4" t="s">
        <v>65</v>
      </c>
      <c r="M79" s="6">
        <v>45408.843343402776</v>
      </c>
      <c r="N79" s="4" t="s">
        <v>76</v>
      </c>
      <c r="O79" s="6">
        <v>45412.343782141201</v>
      </c>
      <c r="P79" s="4" t="s">
        <v>173</v>
      </c>
      <c r="Q79" s="6">
        <v>45412.496587650465</v>
      </c>
      <c r="R79" s="4"/>
      <c r="S79" s="6"/>
      <c r="T79" s="4" t="s">
        <v>149</v>
      </c>
      <c r="U79" s="6">
        <v>45414.492681863427</v>
      </c>
      <c r="V79" s="4">
        <v>1</v>
      </c>
      <c r="W79" s="4">
        <v>0</v>
      </c>
      <c r="X79" s="4">
        <v>1</v>
      </c>
      <c r="Y79" s="4">
        <v>3.5004387384251459</v>
      </c>
      <c r="Z79" s="4">
        <v>2.625</v>
      </c>
      <c r="AA79" s="4" t="s">
        <v>258</v>
      </c>
      <c r="AB79" s="4">
        <v>20</v>
      </c>
      <c r="AC79" s="4">
        <v>11</v>
      </c>
      <c r="AD79" s="4">
        <v>15</v>
      </c>
      <c r="AE79" s="4">
        <v>0.625</v>
      </c>
      <c r="AF79" s="4">
        <v>4</v>
      </c>
      <c r="AG79" s="4">
        <v>2.625</v>
      </c>
      <c r="AH79" s="4">
        <v>3</v>
      </c>
      <c r="AI79" s="4" t="s">
        <v>602</v>
      </c>
      <c r="AJ79" s="4">
        <v>5.6493384606510517</v>
      </c>
      <c r="AK79" s="4" t="s">
        <v>4855</v>
      </c>
    </row>
    <row r="80" spans="1:37" x14ac:dyDescent="0.25">
      <c r="A80" s="4">
        <v>18418</v>
      </c>
      <c r="B80" s="4" t="s">
        <v>80</v>
      </c>
      <c r="C80" s="4">
        <v>52272753</v>
      </c>
      <c r="D80" s="4" t="s">
        <v>149</v>
      </c>
      <c r="E80" s="4">
        <v>1224001</v>
      </c>
      <c r="F80" s="4" t="s">
        <v>110</v>
      </c>
      <c r="G80" s="4" t="s">
        <v>1010</v>
      </c>
      <c r="H80" s="17">
        <v>45408</v>
      </c>
      <c r="I80" s="4" t="s">
        <v>454</v>
      </c>
      <c r="J80" s="4">
        <v>5</v>
      </c>
      <c r="K80" s="4" t="s">
        <v>74</v>
      </c>
      <c r="L80" s="4" t="s">
        <v>65</v>
      </c>
      <c r="M80" s="6">
        <v>45408.844359872688</v>
      </c>
      <c r="N80" s="4" t="s">
        <v>76</v>
      </c>
      <c r="O80" s="6">
        <v>45412.347863738425</v>
      </c>
      <c r="P80" s="4" t="s">
        <v>173</v>
      </c>
      <c r="Q80" s="6">
        <v>45412.496451307874</v>
      </c>
      <c r="R80" s="4"/>
      <c r="S80" s="6"/>
      <c r="T80" s="4" t="s">
        <v>149</v>
      </c>
      <c r="U80" s="6">
        <v>45414.489638425926</v>
      </c>
      <c r="V80" s="4">
        <v>5</v>
      </c>
      <c r="W80" s="4">
        <v>0</v>
      </c>
      <c r="X80" s="4">
        <v>5</v>
      </c>
      <c r="Y80" s="4">
        <v>3.5035038657370023</v>
      </c>
      <c r="Z80" s="4">
        <v>2.625</v>
      </c>
      <c r="AA80" s="4" t="s">
        <v>258</v>
      </c>
      <c r="AB80" s="4">
        <v>20</v>
      </c>
      <c r="AC80" s="4">
        <v>11</v>
      </c>
      <c r="AD80" s="4">
        <v>15</v>
      </c>
      <c r="AE80" s="4">
        <v>0.625</v>
      </c>
      <c r="AF80" s="4">
        <v>4</v>
      </c>
      <c r="AG80" s="4">
        <v>2.625</v>
      </c>
      <c r="AH80" s="4">
        <v>3</v>
      </c>
      <c r="AI80" s="4" t="s">
        <v>602</v>
      </c>
      <c r="AJ80" s="4">
        <v>5.6452785532383132</v>
      </c>
      <c r="AK80" s="4" t="s">
        <v>4856</v>
      </c>
    </row>
    <row r="81" spans="1:37" x14ac:dyDescent="0.25">
      <c r="A81" s="4">
        <v>18419</v>
      </c>
      <c r="B81" s="4" t="s">
        <v>80</v>
      </c>
      <c r="C81" s="4">
        <v>52272753</v>
      </c>
      <c r="D81" s="4" t="s">
        <v>149</v>
      </c>
      <c r="E81" s="4">
        <v>1224001</v>
      </c>
      <c r="F81" s="4" t="s">
        <v>110</v>
      </c>
      <c r="G81" s="4" t="s">
        <v>1010</v>
      </c>
      <c r="H81" s="17">
        <v>45408</v>
      </c>
      <c r="I81" s="4" t="s">
        <v>900</v>
      </c>
      <c r="J81" s="4">
        <v>2</v>
      </c>
      <c r="K81" s="4" t="s">
        <v>74</v>
      </c>
      <c r="L81" s="4" t="s">
        <v>65</v>
      </c>
      <c r="M81" s="6">
        <v>45408.845173379632</v>
      </c>
      <c r="N81" s="4" t="s">
        <v>76</v>
      </c>
      <c r="O81" s="6">
        <v>45412.349191932874</v>
      </c>
      <c r="P81" s="4" t="s">
        <v>173</v>
      </c>
      <c r="Q81" s="6">
        <v>45412.496302627318</v>
      </c>
      <c r="R81" s="4"/>
      <c r="S81" s="6"/>
      <c r="T81" s="4" t="s">
        <v>149</v>
      </c>
      <c r="U81" s="6">
        <v>45414.484521956016</v>
      </c>
      <c r="V81" s="4">
        <v>2</v>
      </c>
      <c r="W81" s="4">
        <v>0</v>
      </c>
      <c r="X81" s="4">
        <v>2</v>
      </c>
      <c r="Y81" s="4">
        <v>3.5040185532416217</v>
      </c>
      <c r="Z81" s="4">
        <v>2.625</v>
      </c>
      <c r="AA81" s="4" t="s">
        <v>258</v>
      </c>
      <c r="AB81" s="4">
        <v>20</v>
      </c>
      <c r="AC81" s="4">
        <v>11</v>
      </c>
      <c r="AD81" s="4">
        <v>15</v>
      </c>
      <c r="AE81" s="4">
        <v>0.625</v>
      </c>
      <c r="AF81" s="4">
        <v>4</v>
      </c>
      <c r="AG81" s="4">
        <v>2.625</v>
      </c>
      <c r="AH81" s="4">
        <v>3</v>
      </c>
      <c r="AI81" s="4" t="s">
        <v>602</v>
      </c>
      <c r="AJ81" s="4">
        <v>5.6393485763837816</v>
      </c>
      <c r="AK81" s="4" t="s">
        <v>1020</v>
      </c>
    </row>
    <row r="82" spans="1:37" x14ac:dyDescent="0.25">
      <c r="A82" s="4">
        <v>18420</v>
      </c>
      <c r="B82" s="4" t="s">
        <v>80</v>
      </c>
      <c r="C82" s="4">
        <v>52272753</v>
      </c>
      <c r="D82" s="4" t="s">
        <v>149</v>
      </c>
      <c r="E82" s="4">
        <v>1224001</v>
      </c>
      <c r="F82" s="4" t="s">
        <v>110</v>
      </c>
      <c r="G82" s="4" t="s">
        <v>1010</v>
      </c>
      <c r="H82" s="17">
        <v>45408</v>
      </c>
      <c r="I82" s="4" t="s">
        <v>1077</v>
      </c>
      <c r="J82" s="4">
        <v>4</v>
      </c>
      <c r="K82" s="4" t="s">
        <v>74</v>
      </c>
      <c r="L82" s="4" t="s">
        <v>65</v>
      </c>
      <c r="M82" s="6">
        <v>45408.846608136577</v>
      </c>
      <c r="N82" s="4" t="s">
        <v>76</v>
      </c>
      <c r="O82" s="6">
        <v>45412.350641817131</v>
      </c>
      <c r="P82" s="4" t="s">
        <v>173</v>
      </c>
      <c r="Q82" s="6">
        <v>45412.496127743056</v>
      </c>
      <c r="R82" s="4"/>
      <c r="S82" s="6"/>
      <c r="T82" s="4" t="s">
        <v>149</v>
      </c>
      <c r="U82" s="6">
        <v>45414.479864039349</v>
      </c>
      <c r="V82" s="4">
        <v>4</v>
      </c>
      <c r="W82" s="4">
        <v>0</v>
      </c>
      <c r="X82" s="4">
        <v>4</v>
      </c>
      <c r="Y82" s="4">
        <v>3.5040336805541301</v>
      </c>
      <c r="Z82" s="4">
        <v>2.625</v>
      </c>
      <c r="AA82" s="4" t="s">
        <v>258</v>
      </c>
      <c r="AB82" s="4">
        <v>20</v>
      </c>
      <c r="AC82" s="4">
        <v>11</v>
      </c>
      <c r="AD82" s="4">
        <v>15</v>
      </c>
      <c r="AE82" s="4">
        <v>0.625</v>
      </c>
      <c r="AF82" s="4">
        <v>4</v>
      </c>
      <c r="AG82" s="4">
        <v>2.625</v>
      </c>
      <c r="AH82" s="4">
        <v>3</v>
      </c>
      <c r="AI82" s="4" t="s">
        <v>602</v>
      </c>
      <c r="AJ82" s="4">
        <v>5.6332559027723619</v>
      </c>
      <c r="AK82" s="4" t="s">
        <v>1079</v>
      </c>
    </row>
    <row r="83" spans="1:37" x14ac:dyDescent="0.25">
      <c r="A83" s="4">
        <v>18421</v>
      </c>
      <c r="B83" s="4" t="s">
        <v>80</v>
      </c>
      <c r="C83" s="4">
        <v>52272753</v>
      </c>
      <c r="D83" s="4" t="s">
        <v>149</v>
      </c>
      <c r="E83" s="4">
        <v>1224001</v>
      </c>
      <c r="F83" s="4" t="s">
        <v>110</v>
      </c>
      <c r="G83" s="4" t="s">
        <v>1010</v>
      </c>
      <c r="H83" s="17">
        <v>45408</v>
      </c>
      <c r="I83" s="4" t="s">
        <v>5003</v>
      </c>
      <c r="J83" s="4">
        <v>1</v>
      </c>
      <c r="K83" s="4" t="s">
        <v>74</v>
      </c>
      <c r="L83" s="4" t="s">
        <v>65</v>
      </c>
      <c r="M83" s="6">
        <v>45408.847509872685</v>
      </c>
      <c r="N83" s="4" t="s">
        <v>76</v>
      </c>
      <c r="O83" s="6">
        <v>45412.351905474534</v>
      </c>
      <c r="P83" s="4" t="s">
        <v>173</v>
      </c>
      <c r="Q83" s="6">
        <v>45412.4959815162</v>
      </c>
      <c r="R83" s="4"/>
      <c r="S83" s="6"/>
      <c r="T83" s="4" t="s">
        <v>149</v>
      </c>
      <c r="U83" s="6">
        <v>45414.427314270833</v>
      </c>
      <c r="V83" s="4">
        <v>1</v>
      </c>
      <c r="W83" s="4">
        <v>0</v>
      </c>
      <c r="X83" s="4">
        <v>1</v>
      </c>
      <c r="Y83" s="4">
        <v>3.5043956018489553</v>
      </c>
      <c r="Z83" s="4">
        <v>2.5833333333333335</v>
      </c>
      <c r="AA83" s="4" t="s">
        <v>258</v>
      </c>
      <c r="AB83" s="4">
        <v>20</v>
      </c>
      <c r="AC83" s="4">
        <v>10</v>
      </c>
      <c r="AD83" s="4">
        <v>14</v>
      </c>
      <c r="AE83" s="4">
        <v>0.58333333333333337</v>
      </c>
      <c r="AF83" s="4">
        <v>4</v>
      </c>
      <c r="AG83" s="4">
        <v>2.5833333333333335</v>
      </c>
      <c r="AH83" s="4">
        <v>3</v>
      </c>
      <c r="AI83" s="4" t="s">
        <v>602</v>
      </c>
      <c r="AJ83" s="4">
        <v>5.5798043981485534</v>
      </c>
      <c r="AK83" s="4" t="s">
        <v>4857</v>
      </c>
    </row>
    <row r="84" spans="1:37" x14ac:dyDescent="0.25">
      <c r="A84" s="4">
        <v>18423</v>
      </c>
      <c r="B84" s="4" t="s">
        <v>80</v>
      </c>
      <c r="C84" s="4">
        <v>52272753</v>
      </c>
      <c r="D84" s="4" t="s">
        <v>149</v>
      </c>
      <c r="E84" s="4">
        <v>1224001</v>
      </c>
      <c r="F84" s="4" t="s">
        <v>110</v>
      </c>
      <c r="G84" s="4" t="s">
        <v>1010</v>
      </c>
      <c r="H84" s="17">
        <v>45409</v>
      </c>
      <c r="I84" s="4" t="s">
        <v>902</v>
      </c>
      <c r="J84" s="4">
        <v>4</v>
      </c>
      <c r="K84" s="4" t="s">
        <v>74</v>
      </c>
      <c r="L84" s="4" t="s">
        <v>65</v>
      </c>
      <c r="M84" s="6">
        <v>45409.53318726852</v>
      </c>
      <c r="N84" s="4" t="s">
        <v>76</v>
      </c>
      <c r="O84" s="6">
        <v>45412.356789699072</v>
      </c>
      <c r="P84" s="4" t="s">
        <v>173</v>
      </c>
      <c r="Q84" s="6">
        <v>45412.495829398147</v>
      </c>
      <c r="R84" s="4"/>
      <c r="S84" s="6"/>
      <c r="T84" s="4" t="s">
        <v>149</v>
      </c>
      <c r="U84" s="6">
        <v>45414.33160917824</v>
      </c>
      <c r="V84" s="4">
        <v>4</v>
      </c>
      <c r="W84" s="4">
        <v>0</v>
      </c>
      <c r="X84" s="4">
        <v>4</v>
      </c>
      <c r="Y84" s="4">
        <v>2.8236024305515457</v>
      </c>
      <c r="Z84" s="4">
        <v>1.7916666666666665</v>
      </c>
      <c r="AA84" s="4" t="s">
        <v>258</v>
      </c>
      <c r="AB84" s="4">
        <v>12</v>
      </c>
      <c r="AC84" s="4">
        <v>7</v>
      </c>
      <c r="AD84" s="4">
        <v>19</v>
      </c>
      <c r="AE84" s="4">
        <v>0.79166666666666663</v>
      </c>
      <c r="AF84" s="4">
        <v>3</v>
      </c>
      <c r="AG84" s="4">
        <v>1.7916666666666665</v>
      </c>
      <c r="AH84" s="4">
        <v>2</v>
      </c>
      <c r="AI84" s="4" t="s">
        <v>602</v>
      </c>
      <c r="AJ84" s="4">
        <v>4.7984219097197638</v>
      </c>
      <c r="AK84" s="4" t="s">
        <v>1018</v>
      </c>
    </row>
    <row r="85" spans="1:37" x14ac:dyDescent="0.25">
      <c r="A85" s="4">
        <v>18426</v>
      </c>
      <c r="B85" s="4" t="s">
        <v>80</v>
      </c>
      <c r="C85" s="4">
        <v>80761207</v>
      </c>
      <c r="D85" s="4" t="s">
        <v>173</v>
      </c>
      <c r="E85" s="4">
        <v>1200001</v>
      </c>
      <c r="F85" s="4" t="s">
        <v>110</v>
      </c>
      <c r="G85" s="4" t="s">
        <v>259</v>
      </c>
      <c r="H85" s="17">
        <v>45411</v>
      </c>
      <c r="I85" s="4" t="s">
        <v>261</v>
      </c>
      <c r="J85" s="4">
        <v>1</v>
      </c>
      <c r="K85" s="4" t="s">
        <v>89</v>
      </c>
      <c r="L85" s="4" t="s">
        <v>65</v>
      </c>
      <c r="M85" s="6">
        <v>45411.708697071757</v>
      </c>
      <c r="N85" s="4" t="s">
        <v>76</v>
      </c>
      <c r="O85" s="6">
        <v>45412.361332604167</v>
      </c>
      <c r="P85" s="4"/>
      <c r="Q85" s="6"/>
      <c r="R85" s="4"/>
      <c r="S85" s="6"/>
      <c r="T85" s="4" t="s">
        <v>173</v>
      </c>
      <c r="U85" s="6">
        <v>45412.495667013885</v>
      </c>
      <c r="V85" s="4">
        <v>1</v>
      </c>
      <c r="W85" s="4">
        <v>1</v>
      </c>
      <c r="X85" s="4">
        <v>0</v>
      </c>
      <c r="Y85" s="4">
        <v>0.65263553240947658</v>
      </c>
      <c r="Z85" s="4">
        <v>0.75</v>
      </c>
      <c r="AA85" s="4" t="s">
        <v>194</v>
      </c>
      <c r="AB85" s="4">
        <v>17</v>
      </c>
      <c r="AC85" s="4">
        <v>11</v>
      </c>
      <c r="AD85" s="4">
        <v>18</v>
      </c>
      <c r="AE85" s="4">
        <v>0.75</v>
      </c>
      <c r="AF85" s="4">
        <v>2</v>
      </c>
      <c r="AG85" s="4">
        <v>0.75</v>
      </c>
      <c r="AH85" s="4">
        <v>2</v>
      </c>
      <c r="AI85" s="4" t="s">
        <v>602</v>
      </c>
      <c r="AJ85" s="4">
        <v>0.78696994212805294</v>
      </c>
      <c r="AK85" s="4" t="s">
        <v>264</v>
      </c>
    </row>
    <row r="86" spans="1:37" x14ac:dyDescent="0.25">
      <c r="A86" s="4">
        <v>18427</v>
      </c>
      <c r="B86" s="4" t="s">
        <v>80</v>
      </c>
      <c r="C86" s="4">
        <v>80761207</v>
      </c>
      <c r="D86" s="4" t="s">
        <v>173</v>
      </c>
      <c r="E86" s="4">
        <v>1200001</v>
      </c>
      <c r="F86" s="4" t="s">
        <v>110</v>
      </c>
      <c r="G86" s="4" t="s">
        <v>259</v>
      </c>
      <c r="H86" s="17">
        <v>45411</v>
      </c>
      <c r="I86" s="4" t="s">
        <v>176</v>
      </c>
      <c r="J86" s="4">
        <v>1</v>
      </c>
      <c r="K86" s="4" t="s">
        <v>89</v>
      </c>
      <c r="L86" s="4" t="s">
        <v>65</v>
      </c>
      <c r="M86" s="6">
        <v>45411.708745520831</v>
      </c>
      <c r="N86" s="4" t="s">
        <v>76</v>
      </c>
      <c r="O86" s="6">
        <v>45412.362477581017</v>
      </c>
      <c r="P86" s="4"/>
      <c r="Q86" s="6"/>
      <c r="R86" s="4"/>
      <c r="S86" s="6"/>
      <c r="T86" s="4" t="s">
        <v>173</v>
      </c>
      <c r="U86" s="6">
        <v>45412.495473993054</v>
      </c>
      <c r="V86" s="4">
        <v>1</v>
      </c>
      <c r="W86" s="4">
        <v>0</v>
      </c>
      <c r="X86" s="4">
        <v>1</v>
      </c>
      <c r="Y86" s="4">
        <v>0.65373206018557539</v>
      </c>
      <c r="Z86" s="4">
        <v>0.75</v>
      </c>
      <c r="AA86" s="4" t="s">
        <v>194</v>
      </c>
      <c r="AB86" s="4">
        <v>17</v>
      </c>
      <c r="AC86" s="4">
        <v>11</v>
      </c>
      <c r="AD86" s="4">
        <v>18</v>
      </c>
      <c r="AE86" s="4">
        <v>0.75</v>
      </c>
      <c r="AF86" s="4">
        <v>2</v>
      </c>
      <c r="AG86" s="4">
        <v>0.75</v>
      </c>
      <c r="AH86" s="4">
        <v>2</v>
      </c>
      <c r="AI86" s="4" t="s">
        <v>602</v>
      </c>
      <c r="AJ86" s="4">
        <v>0.78672847222333075</v>
      </c>
      <c r="AK86" s="4" t="s">
        <v>265</v>
      </c>
    </row>
    <row r="87" spans="1:37" x14ac:dyDescent="0.25">
      <c r="A87" s="4">
        <v>18428</v>
      </c>
      <c r="B87" s="4" t="s">
        <v>80</v>
      </c>
      <c r="C87" s="4">
        <v>80761207</v>
      </c>
      <c r="D87" s="4" t="s">
        <v>173</v>
      </c>
      <c r="E87" s="4">
        <v>1200001</v>
      </c>
      <c r="F87" s="4" t="s">
        <v>110</v>
      </c>
      <c r="G87" s="4" t="s">
        <v>259</v>
      </c>
      <c r="H87" s="17">
        <v>45411</v>
      </c>
      <c r="I87" s="4" t="s">
        <v>176</v>
      </c>
      <c r="J87" s="4">
        <v>1</v>
      </c>
      <c r="K87" s="4" t="s">
        <v>89</v>
      </c>
      <c r="L87" s="4" t="s">
        <v>65</v>
      </c>
      <c r="M87" s="6">
        <v>45411.708796377316</v>
      </c>
      <c r="N87" s="4" t="s">
        <v>76</v>
      </c>
      <c r="O87" s="6">
        <v>45412.363613888891</v>
      </c>
      <c r="P87" s="4"/>
      <c r="Q87" s="6"/>
      <c r="R87" s="4"/>
      <c r="S87" s="6"/>
      <c r="T87" s="4" t="s">
        <v>173</v>
      </c>
      <c r="U87" s="6">
        <v>45412.495282951386</v>
      </c>
      <c r="V87" s="4">
        <v>1</v>
      </c>
      <c r="W87" s="4">
        <v>0</v>
      </c>
      <c r="X87" s="4">
        <v>1</v>
      </c>
      <c r="Y87" s="4">
        <v>0.65481751157494728</v>
      </c>
      <c r="Z87" s="4">
        <v>0.75</v>
      </c>
      <c r="AA87" s="4" t="s">
        <v>194</v>
      </c>
      <c r="AB87" s="4">
        <v>17</v>
      </c>
      <c r="AC87" s="4">
        <v>11</v>
      </c>
      <c r="AD87" s="4">
        <v>18</v>
      </c>
      <c r="AE87" s="4">
        <v>0.75</v>
      </c>
      <c r="AF87" s="4">
        <v>2</v>
      </c>
      <c r="AG87" s="4">
        <v>0.75</v>
      </c>
      <c r="AH87" s="4">
        <v>2</v>
      </c>
      <c r="AI87" s="4" t="s">
        <v>602</v>
      </c>
      <c r="AJ87" s="4">
        <v>0.78648657407029532</v>
      </c>
      <c r="AK87" s="4" t="s">
        <v>265</v>
      </c>
    </row>
    <row r="88" spans="1:37" x14ac:dyDescent="0.25">
      <c r="A88" s="4">
        <v>18429</v>
      </c>
      <c r="B88" s="4" t="s">
        <v>80</v>
      </c>
      <c r="C88" s="4">
        <v>52272753</v>
      </c>
      <c r="D88" s="4" t="s">
        <v>149</v>
      </c>
      <c r="E88" s="4">
        <v>1151001</v>
      </c>
      <c r="F88" s="4" t="s">
        <v>110</v>
      </c>
      <c r="G88" s="4" t="s">
        <v>5030</v>
      </c>
      <c r="H88" s="17">
        <v>45411</v>
      </c>
      <c r="I88" s="4" t="s">
        <v>5032</v>
      </c>
      <c r="J88" s="4">
        <v>2</v>
      </c>
      <c r="K88" s="4" t="s">
        <v>74</v>
      </c>
      <c r="L88" s="4" t="s">
        <v>65</v>
      </c>
      <c r="M88" s="6">
        <v>45411.841756400463</v>
      </c>
      <c r="N88" s="4" t="s">
        <v>76</v>
      </c>
      <c r="O88" s="6">
        <v>45412.368002858799</v>
      </c>
      <c r="P88" s="4" t="s">
        <v>173</v>
      </c>
      <c r="Q88" s="6">
        <v>45412.495100810185</v>
      </c>
      <c r="R88" s="4"/>
      <c r="S88" s="6"/>
      <c r="T88" s="4" t="s">
        <v>149</v>
      </c>
      <c r="U88" s="6">
        <v>45414.33109359954</v>
      </c>
      <c r="V88" s="4">
        <v>2</v>
      </c>
      <c r="W88" s="4">
        <v>0</v>
      </c>
      <c r="X88" s="4">
        <v>2</v>
      </c>
      <c r="Y88" s="4">
        <v>0.52624645833566319</v>
      </c>
      <c r="Z88" s="4">
        <v>1.4583333333333333</v>
      </c>
      <c r="AA88" s="4" t="s">
        <v>258</v>
      </c>
      <c r="AB88" s="4">
        <v>20</v>
      </c>
      <c r="AC88" s="4">
        <v>7</v>
      </c>
      <c r="AD88" s="4">
        <v>11</v>
      </c>
      <c r="AE88" s="4">
        <v>0.45833333333333331</v>
      </c>
      <c r="AF88" s="4">
        <v>3</v>
      </c>
      <c r="AG88" s="4">
        <v>1.4583333333333333</v>
      </c>
      <c r="AH88" s="4">
        <v>2</v>
      </c>
      <c r="AI88" s="4" t="s">
        <v>602</v>
      </c>
      <c r="AJ88" s="4">
        <v>2.4893371990765445</v>
      </c>
      <c r="AK88" s="4" t="s">
        <v>4858</v>
      </c>
    </row>
    <row r="89" spans="1:37" x14ac:dyDescent="0.25">
      <c r="A89" s="4">
        <v>18430</v>
      </c>
      <c r="B89" s="4" t="s">
        <v>80</v>
      </c>
      <c r="C89" s="4">
        <v>1023000173</v>
      </c>
      <c r="D89" s="4" t="s">
        <v>4859</v>
      </c>
      <c r="E89" s="4">
        <v>4343007</v>
      </c>
      <c r="F89" s="4" t="s">
        <v>67</v>
      </c>
      <c r="G89" s="4" t="s">
        <v>273</v>
      </c>
      <c r="H89" s="17">
        <v>45411</v>
      </c>
      <c r="I89" s="4" t="s">
        <v>82</v>
      </c>
      <c r="J89" s="4">
        <v>1</v>
      </c>
      <c r="K89" s="4" t="s">
        <v>89</v>
      </c>
      <c r="L89" s="4" t="s">
        <v>65</v>
      </c>
      <c r="M89" s="6">
        <v>45411.847311724538</v>
      </c>
      <c r="N89" s="4" t="s">
        <v>76</v>
      </c>
      <c r="O89" s="6">
        <v>45412.377051539355</v>
      </c>
      <c r="P89" s="4"/>
      <c r="Q89" s="6"/>
      <c r="R89" s="4"/>
      <c r="S89" s="6"/>
      <c r="T89" s="4" t="s">
        <v>4859</v>
      </c>
      <c r="U89" s="6">
        <v>45412.619883761574</v>
      </c>
      <c r="V89" s="4">
        <v>1</v>
      </c>
      <c r="W89" s="4">
        <v>1</v>
      </c>
      <c r="X89" s="4">
        <v>0</v>
      </c>
      <c r="Y89" s="4">
        <v>0.5297398148177308</v>
      </c>
      <c r="Z89" s="4">
        <v>0.75</v>
      </c>
      <c r="AA89" s="4" t="s">
        <v>4625</v>
      </c>
      <c r="AB89" s="4">
        <v>20</v>
      </c>
      <c r="AC89" s="4">
        <v>14</v>
      </c>
      <c r="AD89" s="4">
        <v>18</v>
      </c>
      <c r="AE89" s="4">
        <v>0.75</v>
      </c>
      <c r="AF89" s="4">
        <v>2</v>
      </c>
      <c r="AG89" s="4">
        <v>0.75</v>
      </c>
      <c r="AH89" s="4">
        <v>2</v>
      </c>
      <c r="AI89" s="4" t="s">
        <v>602</v>
      </c>
      <c r="AJ89" s="4">
        <v>0.77257203703629795</v>
      </c>
      <c r="AK89" s="4" t="s">
        <v>284</v>
      </c>
    </row>
    <row r="90" spans="1:37" x14ac:dyDescent="0.25">
      <c r="A90" s="4">
        <v>18431</v>
      </c>
      <c r="B90" s="4" t="s">
        <v>80</v>
      </c>
      <c r="C90" s="4">
        <v>80761207</v>
      </c>
      <c r="D90" s="4" t="s">
        <v>173</v>
      </c>
      <c r="E90" s="4">
        <v>1198001</v>
      </c>
      <c r="F90" s="4" t="s">
        <v>110</v>
      </c>
      <c r="G90" s="4" t="s">
        <v>397</v>
      </c>
      <c r="H90" s="17">
        <v>45411</v>
      </c>
      <c r="I90" s="4" t="s">
        <v>2302</v>
      </c>
      <c r="J90" s="4">
        <v>1</v>
      </c>
      <c r="K90" s="4" t="s">
        <v>89</v>
      </c>
      <c r="L90" s="4" t="s">
        <v>65</v>
      </c>
      <c r="M90" s="6">
        <v>45411.850345254628</v>
      </c>
      <c r="N90" s="4" t="s">
        <v>76</v>
      </c>
      <c r="O90" s="6">
        <v>45412.381271180559</v>
      </c>
      <c r="P90" s="4"/>
      <c r="Q90" s="6"/>
      <c r="R90" s="4"/>
      <c r="S90" s="6"/>
      <c r="T90" s="4" t="s">
        <v>173</v>
      </c>
      <c r="U90" s="6">
        <v>45412.494899849538</v>
      </c>
      <c r="V90" s="4">
        <v>1</v>
      </c>
      <c r="W90" s="4">
        <v>0</v>
      </c>
      <c r="X90" s="4">
        <v>1</v>
      </c>
      <c r="Y90" s="4">
        <v>0.53092592593020527</v>
      </c>
      <c r="Z90" s="4">
        <v>0.625</v>
      </c>
      <c r="AA90" s="4" t="s">
        <v>5041</v>
      </c>
      <c r="AB90" s="4">
        <v>20</v>
      </c>
      <c r="AC90" s="4">
        <v>11</v>
      </c>
      <c r="AD90" s="4">
        <v>15</v>
      </c>
      <c r="AE90" s="4">
        <v>0.625</v>
      </c>
      <c r="AF90" s="4">
        <v>2</v>
      </c>
      <c r="AG90" s="4">
        <v>0.625</v>
      </c>
      <c r="AH90" s="4">
        <v>2</v>
      </c>
      <c r="AI90" s="4" t="s">
        <v>602</v>
      </c>
      <c r="AJ90" s="4">
        <v>0.64455459491000511</v>
      </c>
      <c r="AK90" s="4" t="s">
        <v>5042</v>
      </c>
    </row>
    <row r="91" spans="1:37" x14ac:dyDescent="0.25">
      <c r="A91" s="4">
        <v>18432</v>
      </c>
      <c r="B91" s="4" t="s">
        <v>80</v>
      </c>
      <c r="C91" s="4">
        <v>80761207</v>
      </c>
      <c r="D91" s="4" t="s">
        <v>173</v>
      </c>
      <c r="E91" s="4">
        <v>1199001</v>
      </c>
      <c r="F91" s="4" t="s">
        <v>110</v>
      </c>
      <c r="G91" s="4" t="s">
        <v>248</v>
      </c>
      <c r="H91" s="17">
        <v>45412</v>
      </c>
      <c r="I91" s="4" t="s">
        <v>516</v>
      </c>
      <c r="J91" s="4">
        <v>1</v>
      </c>
      <c r="K91" s="4" t="s">
        <v>211</v>
      </c>
      <c r="L91" s="4" t="s">
        <v>65</v>
      </c>
      <c r="M91" s="6">
        <v>45412.431820335645</v>
      </c>
      <c r="N91" s="4" t="s">
        <v>76</v>
      </c>
      <c r="O91" s="6">
        <v>45412.630972604165</v>
      </c>
      <c r="P91" s="4"/>
      <c r="Q91" s="6"/>
      <c r="R91" s="4"/>
      <c r="S91" s="6"/>
      <c r="T91" s="4" t="s">
        <v>173</v>
      </c>
      <c r="U91" s="6">
        <v>45414.468327696763</v>
      </c>
      <c r="V91" s="4">
        <v>1</v>
      </c>
      <c r="W91" s="4">
        <v>0</v>
      </c>
      <c r="X91" s="4">
        <v>1</v>
      </c>
      <c r="Y91" s="4">
        <v>0.19915226852026535</v>
      </c>
      <c r="Z91" s="4">
        <v>1.0416666666666667</v>
      </c>
      <c r="AA91" s="4" t="s">
        <v>258</v>
      </c>
      <c r="AB91" s="4">
        <v>10</v>
      </c>
      <c r="AC91" s="4">
        <v>11</v>
      </c>
      <c r="AD91" s="4">
        <v>1</v>
      </c>
      <c r="AE91" s="4">
        <v>4.1666666666666664E-2</v>
      </c>
      <c r="AF91" s="4">
        <v>2</v>
      </c>
      <c r="AG91" s="4">
        <v>1.0416666666666667</v>
      </c>
      <c r="AH91" s="4">
        <v>1</v>
      </c>
      <c r="AI91" s="4" t="s">
        <v>602</v>
      </c>
      <c r="AJ91" s="4">
        <v>2.0365073611174012</v>
      </c>
      <c r="AK91" s="4" t="s">
        <v>519</v>
      </c>
    </row>
    <row r="92" spans="1:37" x14ac:dyDescent="0.25">
      <c r="A92" s="4">
        <v>18435</v>
      </c>
      <c r="B92" s="4" t="s">
        <v>80</v>
      </c>
      <c r="C92" s="4">
        <v>1023000173</v>
      </c>
      <c r="D92" s="4" t="s">
        <v>4859</v>
      </c>
      <c r="E92" s="4">
        <v>4343007</v>
      </c>
      <c r="F92" s="4" t="s">
        <v>67</v>
      </c>
      <c r="G92" s="4" t="s">
        <v>273</v>
      </c>
      <c r="H92" s="17">
        <v>45412</v>
      </c>
      <c r="I92" s="4" t="s">
        <v>82</v>
      </c>
      <c r="J92" s="4">
        <v>1</v>
      </c>
      <c r="K92" s="4" t="s">
        <v>89</v>
      </c>
      <c r="L92" s="4" t="s">
        <v>65</v>
      </c>
      <c r="M92" s="6">
        <v>45412.462509027777</v>
      </c>
      <c r="N92" s="4" t="s">
        <v>76</v>
      </c>
      <c r="O92" s="6">
        <v>45412.632669328705</v>
      </c>
      <c r="P92" s="4"/>
      <c r="Q92" s="6"/>
      <c r="R92" s="4"/>
      <c r="S92" s="6"/>
      <c r="T92" s="4" t="s">
        <v>4859</v>
      </c>
      <c r="U92" s="6">
        <v>45414.51445790509</v>
      </c>
      <c r="V92" s="4">
        <v>1</v>
      </c>
      <c r="W92" s="4">
        <v>1</v>
      </c>
      <c r="X92" s="4">
        <v>0</v>
      </c>
      <c r="Y92" s="4">
        <v>0.17016030092781875</v>
      </c>
      <c r="Z92" s="4">
        <v>1.0416666666666667</v>
      </c>
      <c r="AA92" s="4" t="s">
        <v>4625</v>
      </c>
      <c r="AB92" s="4">
        <v>11</v>
      </c>
      <c r="AC92" s="4">
        <v>12</v>
      </c>
      <c r="AD92" s="4">
        <v>1</v>
      </c>
      <c r="AE92" s="4">
        <v>4.1666666666666664E-2</v>
      </c>
      <c r="AF92" s="4">
        <v>2</v>
      </c>
      <c r="AG92" s="4">
        <v>1.0416666666666667</v>
      </c>
      <c r="AH92" s="4">
        <v>1</v>
      </c>
      <c r="AI92" s="4" t="s">
        <v>602</v>
      </c>
      <c r="AJ92" s="4">
        <v>2.0519488773134071</v>
      </c>
      <c r="AK92" s="4" t="s">
        <v>284</v>
      </c>
    </row>
    <row r="93" spans="1:37" x14ac:dyDescent="0.25">
      <c r="A93" s="4">
        <v>18436</v>
      </c>
      <c r="B93" s="4" t="s">
        <v>80</v>
      </c>
      <c r="C93" s="4">
        <v>1023000173</v>
      </c>
      <c r="D93" s="4" t="s">
        <v>4859</v>
      </c>
      <c r="E93" s="4">
        <v>4343007</v>
      </c>
      <c r="F93" s="4" t="s">
        <v>67</v>
      </c>
      <c r="G93" s="4" t="s">
        <v>273</v>
      </c>
      <c r="H93" s="17">
        <v>45412</v>
      </c>
      <c r="I93" s="4" t="s">
        <v>82</v>
      </c>
      <c r="J93" s="4">
        <v>1</v>
      </c>
      <c r="K93" s="4" t="s">
        <v>89</v>
      </c>
      <c r="L93" s="4" t="s">
        <v>65</v>
      </c>
      <c r="M93" s="6">
        <v>45412.465880474534</v>
      </c>
      <c r="N93" s="4" t="s">
        <v>76</v>
      </c>
      <c r="O93" s="6">
        <v>45412.720272418985</v>
      </c>
      <c r="P93" s="4"/>
      <c r="Q93" s="6"/>
      <c r="R93" s="4"/>
      <c r="S93" s="6"/>
      <c r="T93" s="4" t="s">
        <v>4859</v>
      </c>
      <c r="U93" s="6">
        <v>45414.315070138888</v>
      </c>
      <c r="V93" s="4">
        <v>1</v>
      </c>
      <c r="W93" s="4">
        <v>1</v>
      </c>
      <c r="X93" s="4">
        <v>0</v>
      </c>
      <c r="Y93" s="4">
        <v>0.2543919444506173</v>
      </c>
      <c r="Z93" s="4">
        <v>0.83333333333333337</v>
      </c>
      <c r="AA93" s="4" t="s">
        <v>4625</v>
      </c>
      <c r="AB93" s="4">
        <v>11</v>
      </c>
      <c r="AC93" s="4">
        <v>7</v>
      </c>
      <c r="AD93" s="4">
        <v>20</v>
      </c>
      <c r="AE93" s="4">
        <v>0.83333333333333337</v>
      </c>
      <c r="AF93" s="4">
        <v>2</v>
      </c>
      <c r="AG93" s="4">
        <v>0.83333333333333337</v>
      </c>
      <c r="AH93" s="4">
        <v>1</v>
      </c>
      <c r="AI93" s="4" t="s">
        <v>602</v>
      </c>
      <c r="AJ93" s="4">
        <v>1.8491896643536163</v>
      </c>
      <c r="AK93" s="4" t="s">
        <v>284</v>
      </c>
    </row>
    <row r="94" spans="1:37" x14ac:dyDescent="0.25">
      <c r="A94" s="4">
        <v>18437</v>
      </c>
      <c r="B94" s="4" t="s">
        <v>80</v>
      </c>
      <c r="C94" s="4">
        <v>1023000173</v>
      </c>
      <c r="D94" s="4" t="s">
        <v>4859</v>
      </c>
      <c r="E94" s="4">
        <v>4343007</v>
      </c>
      <c r="F94" s="4" t="s">
        <v>67</v>
      </c>
      <c r="G94" s="4" t="s">
        <v>273</v>
      </c>
      <c r="H94" s="17">
        <v>45412</v>
      </c>
      <c r="I94" s="4" t="s">
        <v>82</v>
      </c>
      <c r="J94" s="4">
        <v>1</v>
      </c>
      <c r="K94" s="4" t="s">
        <v>89</v>
      </c>
      <c r="L94" s="4" t="s">
        <v>65</v>
      </c>
      <c r="M94" s="6">
        <v>45412.465964699077</v>
      </c>
      <c r="N94" s="4" t="s">
        <v>76</v>
      </c>
      <c r="O94" s="6">
        <v>45412.721081481483</v>
      </c>
      <c r="P94" s="4"/>
      <c r="Q94" s="6"/>
      <c r="R94" s="4"/>
      <c r="S94" s="6"/>
      <c r="T94" s="4" t="s">
        <v>4859</v>
      </c>
      <c r="U94" s="6">
        <v>45414.314632638889</v>
      </c>
      <c r="V94" s="4">
        <v>1</v>
      </c>
      <c r="W94" s="4">
        <v>0</v>
      </c>
      <c r="X94" s="4">
        <v>1</v>
      </c>
      <c r="Y94" s="4">
        <v>0.25511678240582114</v>
      </c>
      <c r="Z94" s="4">
        <v>0.83333333333333337</v>
      </c>
      <c r="AA94" s="4" t="s">
        <v>4625</v>
      </c>
      <c r="AB94" s="4">
        <v>11</v>
      </c>
      <c r="AC94" s="4">
        <v>7</v>
      </c>
      <c r="AD94" s="4">
        <v>20</v>
      </c>
      <c r="AE94" s="4">
        <v>0.83333333333333337</v>
      </c>
      <c r="AF94" s="4">
        <v>2</v>
      </c>
      <c r="AG94" s="4">
        <v>0.83333333333333337</v>
      </c>
      <c r="AH94" s="4">
        <v>1</v>
      </c>
      <c r="AI94" s="4" t="s">
        <v>602</v>
      </c>
      <c r="AJ94" s="4">
        <v>1.8486679398120032</v>
      </c>
      <c r="AK94" s="4" t="s">
        <v>284</v>
      </c>
    </row>
    <row r="95" spans="1:37" x14ac:dyDescent="0.25">
      <c r="A95" s="4">
        <v>18439</v>
      </c>
      <c r="B95" s="4" t="s">
        <v>80</v>
      </c>
      <c r="C95" s="4">
        <v>52272753</v>
      </c>
      <c r="D95" s="4" t="s">
        <v>149</v>
      </c>
      <c r="E95" s="4">
        <v>1060001</v>
      </c>
      <c r="F95" s="4" t="s">
        <v>110</v>
      </c>
      <c r="G95" s="4" t="s">
        <v>133</v>
      </c>
      <c r="H95" s="17">
        <v>45412</v>
      </c>
      <c r="I95" s="4" t="s">
        <v>366</v>
      </c>
      <c r="J95" s="4">
        <v>1</v>
      </c>
      <c r="K95" s="4" t="s">
        <v>74</v>
      </c>
      <c r="L95" s="4" t="s">
        <v>65</v>
      </c>
      <c r="M95" s="6">
        <v>45412.580199618053</v>
      </c>
      <c r="N95" s="4" t="s">
        <v>76</v>
      </c>
      <c r="O95" s="6">
        <v>45412.72419158565</v>
      </c>
      <c r="P95" s="4" t="s">
        <v>3374</v>
      </c>
      <c r="Q95" s="6">
        <v>45414.377453553243</v>
      </c>
      <c r="R95" s="4"/>
      <c r="S95" s="6"/>
      <c r="T95" s="4" t="s">
        <v>149</v>
      </c>
      <c r="U95" s="6">
        <v>45414.478847604165</v>
      </c>
      <c r="V95" s="4">
        <v>1</v>
      </c>
      <c r="W95" s="4">
        <v>0</v>
      </c>
      <c r="X95" s="4">
        <v>1</v>
      </c>
      <c r="Y95" s="4">
        <v>0.14399196759768529</v>
      </c>
      <c r="Z95" s="4">
        <v>0.91666666666666663</v>
      </c>
      <c r="AA95" s="4" t="s">
        <v>921</v>
      </c>
      <c r="AB95" s="4">
        <v>13</v>
      </c>
      <c r="AC95" s="4">
        <v>11</v>
      </c>
      <c r="AD95" s="4">
        <v>22</v>
      </c>
      <c r="AE95" s="4">
        <v>0.91666666666666663</v>
      </c>
      <c r="AF95" s="4">
        <v>2</v>
      </c>
      <c r="AG95" s="4">
        <v>0.91666666666666663</v>
      </c>
      <c r="AH95" s="4">
        <v>1</v>
      </c>
      <c r="AI95" s="4" t="s">
        <v>602</v>
      </c>
      <c r="AJ95" s="4">
        <v>1.8986479861123371</v>
      </c>
      <c r="AK95" s="4" t="s">
        <v>369</v>
      </c>
    </row>
    <row r="96" spans="1:37" x14ac:dyDescent="0.25">
      <c r="A96" s="4">
        <v>18442</v>
      </c>
      <c r="B96" s="4" t="s">
        <v>80</v>
      </c>
      <c r="C96" s="4">
        <v>52272753</v>
      </c>
      <c r="D96" s="4" t="s">
        <v>149</v>
      </c>
      <c r="E96" s="4">
        <v>1060001</v>
      </c>
      <c r="F96" s="4" t="s">
        <v>110</v>
      </c>
      <c r="G96" s="4" t="s">
        <v>133</v>
      </c>
      <c r="H96" s="17">
        <v>45413</v>
      </c>
      <c r="I96" s="4" t="s">
        <v>135</v>
      </c>
      <c r="J96" s="4">
        <v>10</v>
      </c>
      <c r="K96" s="4" t="s">
        <v>74</v>
      </c>
      <c r="L96" s="4" t="s">
        <v>65</v>
      </c>
      <c r="M96" s="6">
        <v>45413.537545254629</v>
      </c>
      <c r="N96" s="4" t="s">
        <v>76</v>
      </c>
      <c r="O96" s="6">
        <v>45414.408585034726</v>
      </c>
      <c r="P96" s="4" t="s">
        <v>3374</v>
      </c>
      <c r="Q96" s="6">
        <v>45414.411466284721</v>
      </c>
      <c r="R96" s="4"/>
      <c r="S96" s="6"/>
      <c r="T96" s="4" t="s">
        <v>149</v>
      </c>
      <c r="U96" s="6">
        <v>45414.478148923612</v>
      </c>
      <c r="V96" s="4">
        <v>10</v>
      </c>
      <c r="W96" s="4">
        <v>0</v>
      </c>
      <c r="X96" s="4">
        <v>10</v>
      </c>
      <c r="Y96" s="4">
        <v>0.87103978009690763</v>
      </c>
      <c r="Z96" s="4">
        <v>0.95833333333333337</v>
      </c>
      <c r="AA96" s="4" t="s">
        <v>921</v>
      </c>
      <c r="AB96" s="4">
        <v>12</v>
      </c>
      <c r="AC96" s="4">
        <v>11</v>
      </c>
      <c r="AD96" s="4">
        <v>23</v>
      </c>
      <c r="AE96" s="4">
        <v>0.95833333333333337</v>
      </c>
      <c r="AF96" s="4">
        <v>1</v>
      </c>
      <c r="AG96" s="4">
        <v>0.95833333333333337</v>
      </c>
      <c r="AH96" s="4">
        <v>0</v>
      </c>
      <c r="AI96" s="4" t="s">
        <v>602</v>
      </c>
      <c r="AJ96" s="4">
        <v>0.94060366898338543</v>
      </c>
      <c r="AK96" s="4" t="s">
        <v>138</v>
      </c>
    </row>
    <row r="97" spans="1:37" x14ac:dyDescent="0.25">
      <c r="A97" s="4">
        <v>18443</v>
      </c>
      <c r="B97" s="4" t="s">
        <v>80</v>
      </c>
      <c r="C97" s="4">
        <v>80761207</v>
      </c>
      <c r="D97" s="4" t="s">
        <v>173</v>
      </c>
      <c r="E97" s="4">
        <v>1199001</v>
      </c>
      <c r="F97" s="4" t="s">
        <v>110</v>
      </c>
      <c r="G97" s="4" t="s">
        <v>248</v>
      </c>
      <c r="H97" s="17">
        <v>45413</v>
      </c>
      <c r="I97" s="4" t="s">
        <v>693</v>
      </c>
      <c r="J97" s="4">
        <v>1</v>
      </c>
      <c r="K97" s="4" t="s">
        <v>89</v>
      </c>
      <c r="L97" s="4" t="s">
        <v>65</v>
      </c>
      <c r="M97" s="6">
        <v>45413.751987962962</v>
      </c>
      <c r="N97" s="4" t="s">
        <v>76</v>
      </c>
      <c r="O97" s="6">
        <v>45414.41084394676</v>
      </c>
      <c r="P97" s="4"/>
      <c r="Q97" s="6"/>
      <c r="R97" s="4"/>
      <c r="S97" s="6"/>
      <c r="T97" s="4" t="s">
        <v>173</v>
      </c>
      <c r="U97" s="6">
        <v>45414.468112650466</v>
      </c>
      <c r="V97" s="4">
        <v>1</v>
      </c>
      <c r="W97" s="4">
        <v>0</v>
      </c>
      <c r="X97" s="4">
        <v>1</v>
      </c>
      <c r="Y97" s="4">
        <v>0.6588559837982757</v>
      </c>
      <c r="Z97" s="4">
        <v>0.70833333333333337</v>
      </c>
      <c r="AA97" s="4" t="s">
        <v>258</v>
      </c>
      <c r="AB97" s="4">
        <v>18</v>
      </c>
      <c r="AC97" s="4">
        <v>11</v>
      </c>
      <c r="AD97" s="4">
        <v>17</v>
      </c>
      <c r="AE97" s="4">
        <v>0.70833333333333337</v>
      </c>
      <c r="AF97" s="4">
        <v>1</v>
      </c>
      <c r="AG97" s="4">
        <v>0.70833333333333337</v>
      </c>
      <c r="AH97" s="4">
        <v>0</v>
      </c>
      <c r="AI97" s="4" t="s">
        <v>602</v>
      </c>
      <c r="AJ97" s="4">
        <v>0.7161246875039069</v>
      </c>
      <c r="AK97" s="4" t="s">
        <v>696</v>
      </c>
    </row>
    <row r="98" spans="1:37" x14ac:dyDescent="0.25">
      <c r="A98" s="4">
        <v>18444</v>
      </c>
      <c r="B98" s="4" t="s">
        <v>80</v>
      </c>
      <c r="C98" s="4">
        <v>80761207</v>
      </c>
      <c r="D98" s="4" t="s">
        <v>173</v>
      </c>
      <c r="E98" s="4">
        <v>1199001</v>
      </c>
      <c r="F98" s="4" t="s">
        <v>110</v>
      </c>
      <c r="G98" s="4" t="s">
        <v>248</v>
      </c>
      <c r="H98" s="17">
        <v>45413</v>
      </c>
      <c r="I98" s="4" t="s">
        <v>684</v>
      </c>
      <c r="J98" s="4">
        <v>1</v>
      </c>
      <c r="K98" s="4" t="s">
        <v>89</v>
      </c>
      <c r="L98" s="4" t="s">
        <v>65</v>
      </c>
      <c r="M98" s="6">
        <v>45413.75201802083</v>
      </c>
      <c r="N98" s="4" t="s">
        <v>76</v>
      </c>
      <c r="O98" s="6">
        <v>45414.413221678238</v>
      </c>
      <c r="P98" s="4"/>
      <c r="Q98" s="6"/>
      <c r="R98" s="4"/>
      <c r="S98" s="6"/>
      <c r="T98" s="4" t="s">
        <v>173</v>
      </c>
      <c r="U98" s="6">
        <v>45414.46789521991</v>
      </c>
      <c r="V98" s="4">
        <v>1</v>
      </c>
      <c r="W98" s="4">
        <v>0</v>
      </c>
      <c r="X98" s="4">
        <v>1</v>
      </c>
      <c r="Y98" s="4">
        <v>0.66120365740789566</v>
      </c>
      <c r="Z98" s="4">
        <v>0.70833333333333337</v>
      </c>
      <c r="AA98" s="4" t="s">
        <v>258</v>
      </c>
      <c r="AB98" s="4">
        <v>18</v>
      </c>
      <c r="AC98" s="4">
        <v>11</v>
      </c>
      <c r="AD98" s="4">
        <v>17</v>
      </c>
      <c r="AE98" s="4">
        <v>0.70833333333333337</v>
      </c>
      <c r="AF98" s="4">
        <v>1</v>
      </c>
      <c r="AG98" s="4">
        <v>0.70833333333333337</v>
      </c>
      <c r="AH98" s="4">
        <v>0</v>
      </c>
      <c r="AI98" s="4" t="s">
        <v>602</v>
      </c>
      <c r="AJ98" s="4">
        <v>0.71587719907984138</v>
      </c>
      <c r="AK98" s="4" t="s">
        <v>688</v>
      </c>
    </row>
    <row r="99" spans="1:37" x14ac:dyDescent="0.25">
      <c r="A99" s="4">
        <v>18447</v>
      </c>
      <c r="B99" s="4" t="s">
        <v>80</v>
      </c>
      <c r="C99" s="4">
        <v>80761207</v>
      </c>
      <c r="D99" s="4" t="s">
        <v>173</v>
      </c>
      <c r="E99" s="4">
        <v>1198001</v>
      </c>
      <c r="F99" s="4" t="s">
        <v>110</v>
      </c>
      <c r="G99" s="4" t="s">
        <v>397</v>
      </c>
      <c r="H99" s="17">
        <v>45414</v>
      </c>
      <c r="I99" s="4" t="s">
        <v>2302</v>
      </c>
      <c r="J99" s="4">
        <v>1</v>
      </c>
      <c r="K99" s="4" t="s">
        <v>89</v>
      </c>
      <c r="L99" s="4" t="s">
        <v>65</v>
      </c>
      <c r="M99" s="6">
        <v>45414.369627002314</v>
      </c>
      <c r="N99" s="4" t="s">
        <v>76</v>
      </c>
      <c r="O99" s="6">
        <v>45414.41472896991</v>
      </c>
      <c r="P99" s="4"/>
      <c r="Q99" s="6"/>
      <c r="R99" s="4"/>
      <c r="S99" s="6"/>
      <c r="T99" s="4" t="s">
        <v>173</v>
      </c>
      <c r="U99" s="6">
        <v>45414.462818136577</v>
      </c>
      <c r="V99" s="4">
        <v>1</v>
      </c>
      <c r="W99" s="4">
        <v>0</v>
      </c>
      <c r="X99" s="4">
        <v>1</v>
      </c>
      <c r="Y99" s="4">
        <v>4.5101967596565373E-2</v>
      </c>
      <c r="Z99" s="4">
        <v>0.125</v>
      </c>
      <c r="AA99" s="4" t="s">
        <v>5041</v>
      </c>
      <c r="AB99" s="4">
        <v>8</v>
      </c>
      <c r="AC99" s="4">
        <v>11</v>
      </c>
      <c r="AD99" s="4">
        <v>3</v>
      </c>
      <c r="AE99" s="4">
        <v>0.125</v>
      </c>
      <c r="AF99" s="4">
        <v>1</v>
      </c>
      <c r="AG99" s="4">
        <v>0.125</v>
      </c>
      <c r="AH99" s="4">
        <v>0</v>
      </c>
      <c r="AI99" s="4" t="s">
        <v>602</v>
      </c>
      <c r="AJ99" s="4">
        <v>9.3191134263179265E-2</v>
      </c>
      <c r="AK99" s="4" t="s">
        <v>5042</v>
      </c>
    </row>
    <row r="100" spans="1:37" x14ac:dyDescent="0.25">
      <c r="A100" s="4">
        <v>18448</v>
      </c>
      <c r="B100" s="4" t="s">
        <v>80</v>
      </c>
      <c r="C100" s="4">
        <v>80761207</v>
      </c>
      <c r="D100" s="4" t="s">
        <v>173</v>
      </c>
      <c r="E100" s="4">
        <v>1198001</v>
      </c>
      <c r="F100" s="4" t="s">
        <v>110</v>
      </c>
      <c r="G100" s="4" t="s">
        <v>397</v>
      </c>
      <c r="H100" s="17">
        <v>45414</v>
      </c>
      <c r="I100" s="4" t="s">
        <v>462</v>
      </c>
      <c r="J100" s="4">
        <v>1</v>
      </c>
      <c r="K100" s="4" t="s">
        <v>89</v>
      </c>
      <c r="L100" s="4" t="s">
        <v>65</v>
      </c>
      <c r="M100" s="6">
        <v>45414.369695451387</v>
      </c>
      <c r="N100" s="4" t="s">
        <v>76</v>
      </c>
      <c r="O100" s="6">
        <v>45414.415827858793</v>
      </c>
      <c r="P100" s="4"/>
      <c r="Q100" s="6"/>
      <c r="R100" s="4"/>
      <c r="S100" s="6"/>
      <c r="T100" s="4" t="s">
        <v>173</v>
      </c>
      <c r="U100" s="6">
        <v>45414.460756215274</v>
      </c>
      <c r="V100" s="4">
        <v>1</v>
      </c>
      <c r="W100" s="4">
        <v>0</v>
      </c>
      <c r="X100" s="4">
        <v>1</v>
      </c>
      <c r="Y100" s="4">
        <v>4.6132407405821141E-2</v>
      </c>
      <c r="Z100" s="4">
        <v>0.125</v>
      </c>
      <c r="AA100" s="4" t="s">
        <v>5041</v>
      </c>
      <c r="AB100" s="4">
        <v>8</v>
      </c>
      <c r="AC100" s="4">
        <v>11</v>
      </c>
      <c r="AD100" s="4">
        <v>3</v>
      </c>
      <c r="AE100" s="4">
        <v>0.125</v>
      </c>
      <c r="AF100" s="4">
        <v>1</v>
      </c>
      <c r="AG100" s="4">
        <v>0.125</v>
      </c>
      <c r="AH100" s="4">
        <v>0</v>
      </c>
      <c r="AI100" s="4" t="s">
        <v>602</v>
      </c>
      <c r="AJ100" s="4">
        <v>9.1060763887071516E-2</v>
      </c>
      <c r="AK100" s="4" t="s">
        <v>467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AK153"/>
  <sheetViews>
    <sheetView workbookViewId="0">
      <selection activeCell="A153" sqref="A153"/>
    </sheetView>
  </sheetViews>
  <sheetFormatPr baseColWidth="10" defaultRowHeight="15" x14ac:dyDescent="0.25"/>
  <cols>
    <col min="3" max="3" width="16" customWidth="1"/>
    <col min="4" max="4" width="25" customWidth="1"/>
    <col min="6" max="6" width="17.5703125" customWidth="1"/>
    <col min="7" max="7" width="17.140625" customWidth="1"/>
    <col min="8" max="8" width="19" customWidth="1"/>
    <col min="10" max="10" width="12.28515625" customWidth="1"/>
    <col min="11" max="11" width="23.28515625" customWidth="1"/>
    <col min="12" max="12" width="36.7109375" customWidth="1"/>
    <col min="13" max="13" width="53.5703125" customWidth="1"/>
    <col min="14" max="14" width="48.28515625" customWidth="1"/>
    <col min="15" max="15" width="65.140625" customWidth="1"/>
    <col min="16" max="16" width="48.28515625" customWidth="1"/>
    <col min="17" max="17" width="65.140625" customWidth="1"/>
    <col min="18" max="18" width="48.28515625" customWidth="1"/>
    <col min="19" max="19" width="65.140625" customWidth="1"/>
    <col min="20" max="20" width="30.42578125" customWidth="1"/>
    <col min="21" max="21" width="47.28515625" customWidth="1"/>
    <col min="22" max="22" width="12.42578125" customWidth="1"/>
    <col min="23" max="23" width="17.28515625" customWidth="1"/>
    <col min="24" max="24" width="13.85546875" customWidth="1"/>
    <col min="25" max="25" width="15" customWidth="1"/>
    <col min="26" max="26" width="17.28515625" customWidth="1"/>
    <col min="28" max="28" width="15" customWidth="1"/>
    <col min="29" max="29" width="13.7109375" customWidth="1"/>
    <col min="31" max="31" width="13.140625" customWidth="1"/>
    <col min="32" max="32" width="14.7109375" customWidth="1"/>
    <col min="34" max="34" width="27.42578125" customWidth="1"/>
    <col min="35" max="35" width="18.5703125" customWidth="1"/>
    <col min="36" max="36" width="11.85546875" customWidth="1"/>
  </cols>
  <sheetData>
    <row r="1" spans="1:37" x14ac:dyDescent="0.25">
      <c r="A1" t="s">
        <v>2</v>
      </c>
      <c r="B1" t="s">
        <v>5</v>
      </c>
      <c r="C1" t="s">
        <v>6</v>
      </c>
      <c r="D1" t="s">
        <v>7</v>
      </c>
      <c r="E1" t="s">
        <v>8</v>
      </c>
      <c r="F1" t="s">
        <v>9</v>
      </c>
      <c r="G1" t="s">
        <v>10</v>
      </c>
      <c r="H1" t="s">
        <v>12</v>
      </c>
      <c r="I1" t="s">
        <v>13</v>
      </c>
      <c r="J1" t="s">
        <v>14</v>
      </c>
      <c r="K1" t="s">
        <v>26</v>
      </c>
      <c r="L1" t="s">
        <v>32</v>
      </c>
      <c r="M1" t="s">
        <v>33</v>
      </c>
      <c r="N1" t="s">
        <v>34</v>
      </c>
      <c r="O1" t="s">
        <v>35</v>
      </c>
      <c r="P1" t="s">
        <v>36</v>
      </c>
      <c r="Q1" t="s">
        <v>37</v>
      </c>
      <c r="R1" t="s">
        <v>38</v>
      </c>
      <c r="S1" t="s">
        <v>39</v>
      </c>
      <c r="T1" t="s">
        <v>40</v>
      </c>
      <c r="U1" t="s">
        <v>41</v>
      </c>
      <c r="V1" t="s">
        <v>48</v>
      </c>
      <c r="W1" t="s">
        <v>49</v>
      </c>
      <c r="X1" t="s">
        <v>50</v>
      </c>
      <c r="Y1" t="s">
        <v>51</v>
      </c>
      <c r="Z1" t="s">
        <v>52</v>
      </c>
      <c r="AA1" t="s">
        <v>53</v>
      </c>
      <c r="AB1" t="s">
        <v>54</v>
      </c>
      <c r="AC1" t="s">
        <v>55</v>
      </c>
      <c r="AD1" t="s">
        <v>56</v>
      </c>
      <c r="AE1" t="s">
        <v>57</v>
      </c>
      <c r="AF1" t="s">
        <v>58</v>
      </c>
      <c r="AG1" t="s">
        <v>59</v>
      </c>
      <c r="AH1" t="s">
        <v>60</v>
      </c>
      <c r="AI1" t="s">
        <v>61</v>
      </c>
      <c r="AJ1" t="s">
        <v>0</v>
      </c>
      <c r="AK1" t="s">
        <v>64</v>
      </c>
    </row>
    <row r="2" spans="1:37" x14ac:dyDescent="0.25">
      <c r="A2">
        <v>18094</v>
      </c>
      <c r="B2" t="s">
        <v>80</v>
      </c>
      <c r="C2">
        <v>80761207</v>
      </c>
      <c r="D2" t="s">
        <v>173</v>
      </c>
      <c r="E2">
        <v>1198001</v>
      </c>
      <c r="F2" t="s">
        <v>110</v>
      </c>
      <c r="G2" t="s">
        <v>397</v>
      </c>
      <c r="H2">
        <v>45293</v>
      </c>
      <c r="I2" t="s">
        <v>462</v>
      </c>
      <c r="J2">
        <v>1</v>
      </c>
      <c r="K2" t="s">
        <v>89</v>
      </c>
      <c r="L2" t="s">
        <v>65</v>
      </c>
      <c r="M2">
        <v>45293.382634456022</v>
      </c>
      <c r="N2" t="s">
        <v>76</v>
      </c>
      <c r="O2">
        <v>45295.523462152778</v>
      </c>
      <c r="T2" t="s">
        <v>173</v>
      </c>
      <c r="U2">
        <v>45296.324334143515</v>
      </c>
      <c r="V2">
        <v>1</v>
      </c>
      <c r="W2">
        <v>1</v>
      </c>
      <c r="X2">
        <v>0</v>
      </c>
      <c r="Y2">
        <v>2.1408276967558777</v>
      </c>
      <c r="Z2">
        <v>2.9166666666666665</v>
      </c>
      <c r="AA2" t="s">
        <v>194</v>
      </c>
      <c r="AB2">
        <v>9</v>
      </c>
      <c r="AC2">
        <v>7</v>
      </c>
      <c r="AD2">
        <v>22</v>
      </c>
      <c r="AE2">
        <v>0.91666666666666663</v>
      </c>
      <c r="AF2">
        <v>4</v>
      </c>
      <c r="AG2">
        <v>2.9166666666666665</v>
      </c>
      <c r="AH2">
        <v>64</v>
      </c>
      <c r="AI2" t="s">
        <v>600</v>
      </c>
      <c r="AJ2">
        <v>2.941699687493383</v>
      </c>
      <c r="AK2" t="s">
        <v>467</v>
      </c>
    </row>
    <row r="3" spans="1:37" x14ac:dyDescent="0.25">
      <c r="A3">
        <v>18095</v>
      </c>
      <c r="B3" t="s">
        <v>80</v>
      </c>
      <c r="C3">
        <v>80761207</v>
      </c>
      <c r="D3" t="s">
        <v>173</v>
      </c>
      <c r="E3">
        <v>1198001</v>
      </c>
      <c r="F3" t="s">
        <v>110</v>
      </c>
      <c r="G3" t="s">
        <v>397</v>
      </c>
      <c r="H3">
        <v>45293</v>
      </c>
      <c r="I3" t="s">
        <v>462</v>
      </c>
      <c r="J3">
        <v>1</v>
      </c>
      <c r="K3" t="s">
        <v>89</v>
      </c>
      <c r="L3" t="s">
        <v>65</v>
      </c>
      <c r="M3">
        <v>45293.382763043985</v>
      </c>
      <c r="N3" t="s">
        <v>76</v>
      </c>
      <c r="O3">
        <v>45295.526246909722</v>
      </c>
      <c r="T3" t="s">
        <v>173</v>
      </c>
      <c r="U3">
        <v>45296.324207789352</v>
      </c>
      <c r="V3">
        <v>1</v>
      </c>
      <c r="W3">
        <v>1</v>
      </c>
      <c r="X3">
        <v>0</v>
      </c>
      <c r="Y3">
        <v>2.1434838657369255</v>
      </c>
      <c r="Z3">
        <v>2.9166666666666665</v>
      </c>
      <c r="AA3" t="s">
        <v>194</v>
      </c>
      <c r="AB3">
        <v>9</v>
      </c>
      <c r="AC3">
        <v>7</v>
      </c>
      <c r="AD3">
        <v>22</v>
      </c>
      <c r="AE3">
        <v>0.91666666666666663</v>
      </c>
      <c r="AF3">
        <v>4</v>
      </c>
      <c r="AG3">
        <v>2.9166666666666665</v>
      </c>
      <c r="AH3">
        <v>64</v>
      </c>
      <c r="AI3" t="s">
        <v>600</v>
      </c>
      <c r="AJ3">
        <v>2.9414447453673347</v>
      </c>
      <c r="AK3" t="s">
        <v>467</v>
      </c>
    </row>
    <row r="4" spans="1:37" x14ac:dyDescent="0.25">
      <c r="A4">
        <v>18114</v>
      </c>
      <c r="B4" t="s">
        <v>80</v>
      </c>
      <c r="C4">
        <v>80761207</v>
      </c>
      <c r="D4" t="s">
        <v>173</v>
      </c>
      <c r="E4">
        <v>1198001</v>
      </c>
      <c r="F4" t="s">
        <v>110</v>
      </c>
      <c r="G4" t="s">
        <v>397</v>
      </c>
      <c r="H4">
        <v>45295</v>
      </c>
      <c r="I4" t="s">
        <v>462</v>
      </c>
      <c r="J4">
        <v>1</v>
      </c>
      <c r="K4" t="s">
        <v>89</v>
      </c>
      <c r="L4" t="s">
        <v>65</v>
      </c>
      <c r="M4">
        <v>45295.615407951387</v>
      </c>
      <c r="N4" t="s">
        <v>76</v>
      </c>
      <c r="O4">
        <v>45295.675691747689</v>
      </c>
      <c r="T4" t="s">
        <v>173</v>
      </c>
      <c r="U4">
        <v>45296.322898113423</v>
      </c>
      <c r="V4">
        <v>1</v>
      </c>
      <c r="W4">
        <v>1</v>
      </c>
      <c r="X4">
        <v>0</v>
      </c>
      <c r="Y4">
        <v>6.0283796301519033E-2</v>
      </c>
      <c r="Z4">
        <v>0.70833333333333337</v>
      </c>
      <c r="AA4" t="s">
        <v>194</v>
      </c>
      <c r="AB4">
        <v>14</v>
      </c>
      <c r="AC4">
        <v>7</v>
      </c>
      <c r="AD4">
        <v>17</v>
      </c>
      <c r="AE4">
        <v>0.70833333333333337</v>
      </c>
      <c r="AF4">
        <v>2</v>
      </c>
      <c r="AG4">
        <v>0.70833333333333337</v>
      </c>
      <c r="AH4">
        <v>62</v>
      </c>
      <c r="AI4" t="s">
        <v>600</v>
      </c>
      <c r="AJ4">
        <v>0.70749016203626525</v>
      </c>
      <c r="AK4" t="s">
        <v>467</v>
      </c>
    </row>
    <row r="5" spans="1:37" x14ac:dyDescent="0.25">
      <c r="A5">
        <v>18131</v>
      </c>
      <c r="B5" t="s">
        <v>80</v>
      </c>
      <c r="C5">
        <v>80761207</v>
      </c>
      <c r="D5" t="s">
        <v>173</v>
      </c>
      <c r="E5">
        <v>1198001</v>
      </c>
      <c r="F5" t="s">
        <v>110</v>
      </c>
      <c r="G5" t="s">
        <v>397</v>
      </c>
      <c r="H5">
        <v>45299</v>
      </c>
      <c r="I5" t="s">
        <v>462</v>
      </c>
      <c r="J5">
        <v>1</v>
      </c>
      <c r="K5" t="s">
        <v>89</v>
      </c>
      <c r="L5" t="s">
        <v>65</v>
      </c>
      <c r="M5">
        <v>45299.809214120367</v>
      </c>
      <c r="N5" t="s">
        <v>76</v>
      </c>
      <c r="O5">
        <v>45300.474370405092</v>
      </c>
      <c r="T5" t="s">
        <v>173</v>
      </c>
      <c r="U5">
        <v>45300.69493283565</v>
      </c>
      <c r="V5">
        <v>1</v>
      </c>
      <c r="W5">
        <v>1</v>
      </c>
      <c r="X5">
        <v>0</v>
      </c>
      <c r="Y5">
        <v>0.66515628472552635</v>
      </c>
      <c r="Z5">
        <v>0.875</v>
      </c>
      <c r="AA5" t="s">
        <v>194</v>
      </c>
      <c r="AB5">
        <v>19</v>
      </c>
      <c r="AC5">
        <v>16</v>
      </c>
      <c r="AD5">
        <v>21</v>
      </c>
      <c r="AE5">
        <v>0.875</v>
      </c>
      <c r="AF5">
        <v>1</v>
      </c>
      <c r="AG5">
        <v>0.875</v>
      </c>
      <c r="AH5">
        <v>60</v>
      </c>
      <c r="AI5" t="s">
        <v>600</v>
      </c>
      <c r="AJ5">
        <v>0.88571871528256452</v>
      </c>
      <c r="AK5" t="s">
        <v>467</v>
      </c>
    </row>
    <row r="6" spans="1:37" x14ac:dyDescent="0.25">
      <c r="A6">
        <v>18110</v>
      </c>
      <c r="B6" t="s">
        <v>80</v>
      </c>
      <c r="E6">
        <v>1056001</v>
      </c>
      <c r="F6" t="s">
        <v>110</v>
      </c>
      <c r="G6" t="s">
        <v>133</v>
      </c>
      <c r="H6">
        <v>45295</v>
      </c>
      <c r="I6" t="s">
        <v>436</v>
      </c>
      <c r="J6">
        <v>2</v>
      </c>
      <c r="K6" t="s">
        <v>74</v>
      </c>
      <c r="L6" t="s">
        <v>65</v>
      </c>
      <c r="M6">
        <v>45295.020338078706</v>
      </c>
      <c r="N6" t="s">
        <v>76</v>
      </c>
      <c r="O6">
        <v>45295.661140891207</v>
      </c>
      <c r="P6" t="s">
        <v>109</v>
      </c>
      <c r="Q6">
        <v>45296.187175081017</v>
      </c>
      <c r="T6" t="s">
        <v>109</v>
      </c>
      <c r="U6">
        <v>45300.598283101855</v>
      </c>
      <c r="V6">
        <v>2</v>
      </c>
      <c r="W6">
        <v>2</v>
      </c>
      <c r="X6">
        <v>0</v>
      </c>
      <c r="Y6">
        <v>0.64080281250062399</v>
      </c>
      <c r="Z6">
        <v>2.5833333333333335</v>
      </c>
      <c r="AA6" t="s">
        <v>437</v>
      </c>
      <c r="AB6">
        <v>0</v>
      </c>
      <c r="AC6">
        <v>14</v>
      </c>
      <c r="AD6">
        <v>14</v>
      </c>
      <c r="AE6">
        <v>0.58333333333333337</v>
      </c>
      <c r="AF6">
        <v>3</v>
      </c>
      <c r="AG6">
        <v>2.5833333333333335</v>
      </c>
      <c r="AH6">
        <v>62</v>
      </c>
      <c r="AI6" t="s">
        <v>600</v>
      </c>
      <c r="AJ6">
        <v>5.5779450231493684</v>
      </c>
      <c r="AK6" t="s">
        <v>438</v>
      </c>
    </row>
    <row r="7" spans="1:37" x14ac:dyDescent="0.25">
      <c r="A7">
        <v>18132</v>
      </c>
      <c r="B7" t="s">
        <v>80</v>
      </c>
      <c r="E7">
        <v>1056001</v>
      </c>
      <c r="F7" t="s">
        <v>110</v>
      </c>
      <c r="G7" t="s">
        <v>133</v>
      </c>
      <c r="H7">
        <v>45299</v>
      </c>
      <c r="I7" t="s">
        <v>153</v>
      </c>
      <c r="J7">
        <v>1</v>
      </c>
      <c r="K7" t="s">
        <v>89</v>
      </c>
      <c r="L7" t="s">
        <v>65</v>
      </c>
      <c r="M7">
        <v>45299.840350312501</v>
      </c>
      <c r="N7" t="s">
        <v>76</v>
      </c>
      <c r="O7">
        <v>45300.477888506946</v>
      </c>
      <c r="T7" t="s">
        <v>109</v>
      </c>
      <c r="U7">
        <v>45300.598507523151</v>
      </c>
      <c r="V7">
        <v>1</v>
      </c>
      <c r="W7">
        <v>1</v>
      </c>
      <c r="X7">
        <v>0</v>
      </c>
      <c r="Y7">
        <v>0.6375381944453693</v>
      </c>
      <c r="Z7">
        <v>0.75</v>
      </c>
      <c r="AA7" t="s">
        <v>437</v>
      </c>
      <c r="AB7">
        <v>20</v>
      </c>
      <c r="AC7">
        <v>14</v>
      </c>
      <c r="AD7">
        <v>18</v>
      </c>
      <c r="AE7">
        <v>0.75</v>
      </c>
      <c r="AF7">
        <v>1</v>
      </c>
      <c r="AG7">
        <v>0.75</v>
      </c>
      <c r="AH7">
        <v>60</v>
      </c>
      <c r="AI7" t="s">
        <v>600</v>
      </c>
      <c r="AJ7">
        <v>0.75815721065009711</v>
      </c>
      <c r="AK7" t="s">
        <v>156</v>
      </c>
    </row>
    <row r="8" spans="1:37" x14ac:dyDescent="0.25">
      <c r="A8">
        <v>18139</v>
      </c>
      <c r="B8" t="s">
        <v>80</v>
      </c>
      <c r="E8">
        <v>1056001</v>
      </c>
      <c r="F8" t="s">
        <v>110</v>
      </c>
      <c r="G8" t="s">
        <v>133</v>
      </c>
      <c r="H8">
        <v>45301</v>
      </c>
      <c r="I8" t="s">
        <v>150</v>
      </c>
      <c r="J8">
        <v>1</v>
      </c>
      <c r="K8" t="s">
        <v>211</v>
      </c>
      <c r="L8" t="s">
        <v>65</v>
      </c>
      <c r="M8">
        <v>45301.626747719907</v>
      </c>
      <c r="N8" t="s">
        <v>76</v>
      </c>
      <c r="O8">
        <v>45305.69891334491</v>
      </c>
      <c r="T8" t="s">
        <v>109</v>
      </c>
      <c r="U8">
        <v>45306.307490937499</v>
      </c>
      <c r="V8">
        <v>1</v>
      </c>
      <c r="W8">
        <v>1</v>
      </c>
      <c r="X8">
        <v>0</v>
      </c>
      <c r="Y8">
        <v>4.0721656250025262</v>
      </c>
      <c r="Z8">
        <v>2.6666666666666665</v>
      </c>
      <c r="AA8" t="s">
        <v>437</v>
      </c>
      <c r="AB8">
        <v>15</v>
      </c>
      <c r="AC8">
        <v>7</v>
      </c>
      <c r="AD8">
        <v>16</v>
      </c>
      <c r="AE8">
        <v>0.66666666666666663</v>
      </c>
      <c r="AF8">
        <v>4</v>
      </c>
      <c r="AG8">
        <v>2.6666666666666665</v>
      </c>
      <c r="AH8">
        <v>59</v>
      </c>
      <c r="AI8" t="s">
        <v>600</v>
      </c>
      <c r="AJ8">
        <v>4.680743217591953</v>
      </c>
      <c r="AK8" t="s">
        <v>152</v>
      </c>
    </row>
    <row r="9" spans="1:37" x14ac:dyDescent="0.25">
      <c r="A9">
        <v>18140</v>
      </c>
      <c r="B9" t="s">
        <v>80</v>
      </c>
      <c r="E9">
        <v>1056001</v>
      </c>
      <c r="F9" t="s">
        <v>110</v>
      </c>
      <c r="G9" t="s">
        <v>133</v>
      </c>
      <c r="H9">
        <v>45301</v>
      </c>
      <c r="I9" t="s">
        <v>579</v>
      </c>
      <c r="J9">
        <v>1</v>
      </c>
      <c r="K9" t="s">
        <v>89</v>
      </c>
      <c r="L9" t="s">
        <v>65</v>
      </c>
      <c r="M9">
        <v>45301.893404247683</v>
      </c>
      <c r="N9" t="s">
        <v>76</v>
      </c>
      <c r="O9">
        <v>45305.701987650464</v>
      </c>
      <c r="T9" t="s">
        <v>109</v>
      </c>
      <c r="U9">
        <v>45306.307677048608</v>
      </c>
      <c r="V9">
        <v>1</v>
      </c>
      <c r="W9">
        <v>1</v>
      </c>
      <c r="X9">
        <v>0</v>
      </c>
      <c r="Y9">
        <v>3.8085834027806413</v>
      </c>
      <c r="Z9">
        <v>2.4166666666666665</v>
      </c>
      <c r="AA9" t="s">
        <v>437</v>
      </c>
      <c r="AB9">
        <v>21</v>
      </c>
      <c r="AC9">
        <v>7</v>
      </c>
      <c r="AD9">
        <v>10</v>
      </c>
      <c r="AE9">
        <v>0.41666666666666669</v>
      </c>
      <c r="AF9">
        <v>4</v>
      </c>
      <c r="AG9">
        <v>2.4166666666666665</v>
      </c>
      <c r="AH9">
        <v>59</v>
      </c>
      <c r="AI9" t="s">
        <v>600</v>
      </c>
      <c r="AJ9">
        <v>4.4142728009246639</v>
      </c>
      <c r="AK9" t="s">
        <v>584</v>
      </c>
    </row>
    <row r="10" spans="1:37" x14ac:dyDescent="0.25">
      <c r="A10">
        <v>18144</v>
      </c>
      <c r="B10" t="s">
        <v>80</v>
      </c>
      <c r="C10">
        <v>80761207</v>
      </c>
      <c r="D10" t="s">
        <v>173</v>
      </c>
      <c r="E10">
        <v>1199001</v>
      </c>
      <c r="F10" t="s">
        <v>110</v>
      </c>
      <c r="G10" t="s">
        <v>248</v>
      </c>
      <c r="H10">
        <v>45303</v>
      </c>
      <c r="I10" t="s">
        <v>516</v>
      </c>
      <c r="J10">
        <v>4</v>
      </c>
      <c r="K10" t="s">
        <v>74</v>
      </c>
      <c r="L10" t="s">
        <v>65</v>
      </c>
      <c r="M10">
        <v>45303.342845983796</v>
      </c>
      <c r="N10" t="s">
        <v>76</v>
      </c>
      <c r="O10">
        <v>45303.396540393522</v>
      </c>
      <c r="P10" t="s">
        <v>173</v>
      </c>
      <c r="Q10">
        <v>45303.409906631947</v>
      </c>
      <c r="T10" t="s">
        <v>173</v>
      </c>
      <c r="U10">
        <v>45303.410041817129</v>
      </c>
      <c r="V10">
        <v>2</v>
      </c>
      <c r="W10">
        <v>2</v>
      </c>
      <c r="X10">
        <v>0</v>
      </c>
      <c r="Y10">
        <v>5.3694409725721925E-2</v>
      </c>
      <c r="Z10">
        <v>4.1666666666666664E-2</v>
      </c>
      <c r="AA10" t="s">
        <v>683</v>
      </c>
      <c r="AB10">
        <v>8</v>
      </c>
      <c r="AC10">
        <v>9</v>
      </c>
      <c r="AD10">
        <v>1</v>
      </c>
      <c r="AE10">
        <v>4.1666666666666664E-2</v>
      </c>
      <c r="AF10">
        <v>1</v>
      </c>
      <c r="AG10">
        <v>4.1666666666666664E-2</v>
      </c>
      <c r="AH10">
        <v>57</v>
      </c>
      <c r="AI10" t="s">
        <v>600</v>
      </c>
      <c r="AJ10">
        <v>6.7195833333244082E-2</v>
      </c>
      <c r="AK10" t="s">
        <v>519</v>
      </c>
    </row>
    <row r="11" spans="1:37" x14ac:dyDescent="0.25">
      <c r="A11">
        <v>18145</v>
      </c>
      <c r="B11" t="s">
        <v>80</v>
      </c>
      <c r="C11">
        <v>80761207</v>
      </c>
      <c r="D11" t="s">
        <v>173</v>
      </c>
      <c r="E11">
        <v>1199001</v>
      </c>
      <c r="F11" t="s">
        <v>110</v>
      </c>
      <c r="G11" t="s">
        <v>248</v>
      </c>
      <c r="H11">
        <v>45303</v>
      </c>
      <c r="I11" t="s">
        <v>684</v>
      </c>
      <c r="J11">
        <v>4</v>
      </c>
      <c r="K11" t="s">
        <v>74</v>
      </c>
      <c r="L11" t="s">
        <v>65</v>
      </c>
      <c r="M11">
        <v>45303.343012500001</v>
      </c>
      <c r="N11" t="s">
        <v>76</v>
      </c>
      <c r="O11">
        <v>45303.397396793982</v>
      </c>
      <c r="P11" t="s">
        <v>173</v>
      </c>
      <c r="Q11">
        <v>45303.409531597223</v>
      </c>
      <c r="T11" t="s">
        <v>173</v>
      </c>
      <c r="U11">
        <v>45303.409759340277</v>
      </c>
      <c r="V11">
        <v>4</v>
      </c>
      <c r="W11">
        <v>4</v>
      </c>
      <c r="X11">
        <v>0</v>
      </c>
      <c r="Y11">
        <v>5.4384293980547227E-2</v>
      </c>
      <c r="Z11">
        <v>4.1666666666666664E-2</v>
      </c>
      <c r="AA11" t="s">
        <v>683</v>
      </c>
      <c r="AB11">
        <v>8</v>
      </c>
      <c r="AC11">
        <v>9</v>
      </c>
      <c r="AD11">
        <v>1</v>
      </c>
      <c r="AE11">
        <v>4.1666666666666664E-2</v>
      </c>
      <c r="AF11">
        <v>1</v>
      </c>
      <c r="AG11">
        <v>4.1666666666666664E-2</v>
      </c>
      <c r="AH11">
        <v>57</v>
      </c>
      <c r="AI11" t="s">
        <v>600</v>
      </c>
      <c r="AJ11">
        <v>6.6746840275300201E-2</v>
      </c>
      <c r="AK11" t="s">
        <v>688</v>
      </c>
    </row>
    <row r="12" spans="1:37" x14ac:dyDescent="0.25">
      <c r="A12">
        <v>18146</v>
      </c>
      <c r="B12" t="s">
        <v>80</v>
      </c>
      <c r="C12">
        <v>80761207</v>
      </c>
      <c r="D12" t="s">
        <v>173</v>
      </c>
      <c r="E12">
        <v>1199001</v>
      </c>
      <c r="F12" t="s">
        <v>110</v>
      </c>
      <c r="G12" t="s">
        <v>248</v>
      </c>
      <c r="H12">
        <v>45303</v>
      </c>
      <c r="I12" t="s">
        <v>689</v>
      </c>
      <c r="J12">
        <v>2</v>
      </c>
      <c r="K12" t="s">
        <v>74</v>
      </c>
      <c r="L12" t="s">
        <v>65</v>
      </c>
      <c r="M12">
        <v>45303.343430439818</v>
      </c>
      <c r="N12" t="s">
        <v>76</v>
      </c>
      <c r="O12">
        <v>45303.399765972223</v>
      </c>
      <c r="P12" t="s">
        <v>173</v>
      </c>
      <c r="Q12">
        <v>45303.409222071758</v>
      </c>
      <c r="T12" t="s">
        <v>173</v>
      </c>
      <c r="U12">
        <v>45303.409397453703</v>
      </c>
      <c r="V12">
        <v>2</v>
      </c>
      <c r="W12">
        <v>2</v>
      </c>
      <c r="X12">
        <v>0</v>
      </c>
      <c r="Y12">
        <v>5.6335532404773403E-2</v>
      </c>
      <c r="Z12">
        <v>4.1666666666666664E-2</v>
      </c>
      <c r="AA12" t="s">
        <v>683</v>
      </c>
      <c r="AB12">
        <v>8</v>
      </c>
      <c r="AC12">
        <v>9</v>
      </c>
      <c r="AD12">
        <v>1</v>
      </c>
      <c r="AE12">
        <v>4.1666666666666664E-2</v>
      </c>
      <c r="AF12">
        <v>1</v>
      </c>
      <c r="AG12">
        <v>4.1666666666666664E-2</v>
      </c>
      <c r="AH12">
        <v>57</v>
      </c>
      <c r="AI12" t="s">
        <v>600</v>
      </c>
      <c r="AJ12">
        <v>6.5967013884801418E-2</v>
      </c>
      <c r="AK12" t="s">
        <v>692</v>
      </c>
    </row>
    <row r="13" spans="1:37" x14ac:dyDescent="0.25">
      <c r="A13">
        <v>18147</v>
      </c>
      <c r="B13" t="s">
        <v>80</v>
      </c>
      <c r="C13">
        <v>80761207</v>
      </c>
      <c r="D13" t="s">
        <v>173</v>
      </c>
      <c r="E13">
        <v>1199001</v>
      </c>
      <c r="F13" t="s">
        <v>110</v>
      </c>
      <c r="G13" t="s">
        <v>248</v>
      </c>
      <c r="H13">
        <v>45303</v>
      </c>
      <c r="I13" t="s">
        <v>693</v>
      </c>
      <c r="J13">
        <v>6</v>
      </c>
      <c r="K13" t="s">
        <v>74</v>
      </c>
      <c r="L13" t="s">
        <v>65</v>
      </c>
      <c r="M13">
        <v>45303.343659872684</v>
      </c>
      <c r="N13" t="s">
        <v>76</v>
      </c>
      <c r="O13">
        <v>45303.400777118055</v>
      </c>
      <c r="P13" t="s">
        <v>173</v>
      </c>
      <c r="Q13">
        <v>45303.408934803243</v>
      </c>
      <c r="T13" t="s">
        <v>173</v>
      </c>
      <c r="U13">
        <v>45303.409100543984</v>
      </c>
      <c r="V13">
        <v>6</v>
      </c>
      <c r="W13">
        <v>6</v>
      </c>
      <c r="X13">
        <v>0</v>
      </c>
      <c r="Y13">
        <v>5.711724537104601E-2</v>
      </c>
      <c r="Z13">
        <v>4.1666666666666664E-2</v>
      </c>
      <c r="AA13" t="s">
        <v>683</v>
      </c>
      <c r="AB13">
        <v>8</v>
      </c>
      <c r="AC13">
        <v>9</v>
      </c>
      <c r="AD13">
        <v>1</v>
      </c>
      <c r="AE13">
        <v>4.1666666666666664E-2</v>
      </c>
      <c r="AF13">
        <v>1</v>
      </c>
      <c r="AG13">
        <v>4.1666666666666664E-2</v>
      </c>
      <c r="AH13">
        <v>57</v>
      </c>
      <c r="AI13" t="s">
        <v>600</v>
      </c>
      <c r="AJ13">
        <v>6.5440671300166287E-2</v>
      </c>
      <c r="AK13" t="s">
        <v>696</v>
      </c>
    </row>
    <row r="14" spans="1:37" x14ac:dyDescent="0.25">
      <c r="A14">
        <v>18148</v>
      </c>
      <c r="B14" t="s">
        <v>80</v>
      </c>
      <c r="C14">
        <v>52272753</v>
      </c>
      <c r="D14" t="s">
        <v>149</v>
      </c>
      <c r="E14">
        <v>1199001</v>
      </c>
      <c r="F14" t="s">
        <v>110</v>
      </c>
      <c r="G14" t="s">
        <v>248</v>
      </c>
      <c r="H14">
        <v>45303</v>
      </c>
      <c r="I14" t="s">
        <v>689</v>
      </c>
      <c r="J14">
        <v>1</v>
      </c>
      <c r="K14" t="s">
        <v>211</v>
      </c>
      <c r="L14" t="s">
        <v>65</v>
      </c>
      <c r="M14">
        <v>45303.415227511578</v>
      </c>
      <c r="N14" t="s">
        <v>76</v>
      </c>
      <c r="O14">
        <v>45305.708942280093</v>
      </c>
      <c r="T14" t="s">
        <v>149</v>
      </c>
      <c r="U14">
        <v>45309.89985721065</v>
      </c>
      <c r="V14">
        <v>1</v>
      </c>
      <c r="W14">
        <v>1</v>
      </c>
      <c r="X14">
        <v>0</v>
      </c>
      <c r="Y14">
        <v>2.2937147685152013</v>
      </c>
      <c r="Z14">
        <v>4.5</v>
      </c>
      <c r="AA14" t="s">
        <v>683</v>
      </c>
      <c r="AB14">
        <v>9</v>
      </c>
      <c r="AC14">
        <v>21</v>
      </c>
      <c r="AD14">
        <v>12</v>
      </c>
      <c r="AE14">
        <v>0.5</v>
      </c>
      <c r="AF14">
        <v>5</v>
      </c>
      <c r="AG14">
        <v>4.5</v>
      </c>
      <c r="AH14">
        <v>57</v>
      </c>
      <c r="AI14" t="s">
        <v>600</v>
      </c>
      <c r="AJ14">
        <v>6.4846296990726842</v>
      </c>
      <c r="AK14" t="s">
        <v>692</v>
      </c>
    </row>
    <row r="15" spans="1:37" x14ac:dyDescent="0.25">
      <c r="A15">
        <v>18149</v>
      </c>
      <c r="B15" t="s">
        <v>80</v>
      </c>
      <c r="C15">
        <v>52272753</v>
      </c>
      <c r="D15" t="s">
        <v>149</v>
      </c>
      <c r="E15">
        <v>1199001</v>
      </c>
      <c r="F15" t="s">
        <v>110</v>
      </c>
      <c r="G15" t="s">
        <v>248</v>
      </c>
      <c r="H15">
        <v>45303</v>
      </c>
      <c r="I15" t="s">
        <v>689</v>
      </c>
      <c r="J15">
        <v>1</v>
      </c>
      <c r="K15" t="s">
        <v>211</v>
      </c>
      <c r="L15" t="s">
        <v>65</v>
      </c>
      <c r="M15">
        <v>45303.415364004628</v>
      </c>
      <c r="N15" t="s">
        <v>76</v>
      </c>
      <c r="O15">
        <v>45305.710097800926</v>
      </c>
      <c r="T15" t="s">
        <v>149</v>
      </c>
      <c r="U15">
        <v>45309.898946180554</v>
      </c>
      <c r="V15">
        <v>1</v>
      </c>
      <c r="W15">
        <v>1</v>
      </c>
      <c r="X15">
        <v>0</v>
      </c>
      <c r="Y15">
        <v>2.2947337962978054</v>
      </c>
      <c r="Z15">
        <v>4.5</v>
      </c>
      <c r="AA15" t="s">
        <v>683</v>
      </c>
      <c r="AB15">
        <v>9</v>
      </c>
      <c r="AC15">
        <v>21</v>
      </c>
      <c r="AD15">
        <v>12</v>
      </c>
      <c r="AE15">
        <v>0.5</v>
      </c>
      <c r="AF15">
        <v>5</v>
      </c>
      <c r="AG15">
        <v>4.5</v>
      </c>
      <c r="AH15">
        <v>57</v>
      </c>
      <c r="AI15" t="s">
        <v>600</v>
      </c>
      <c r="AJ15">
        <v>6.4835821759261307</v>
      </c>
      <c r="AK15" t="s">
        <v>692</v>
      </c>
    </row>
    <row r="16" spans="1:37" x14ac:dyDescent="0.25">
      <c r="A16">
        <v>18154</v>
      </c>
      <c r="B16" t="s">
        <v>80</v>
      </c>
      <c r="C16">
        <v>52272753</v>
      </c>
      <c r="D16" t="s">
        <v>149</v>
      </c>
      <c r="E16">
        <v>1199001</v>
      </c>
      <c r="F16" t="s">
        <v>110</v>
      </c>
      <c r="G16" t="s">
        <v>248</v>
      </c>
      <c r="H16">
        <v>45307</v>
      </c>
      <c r="I16" t="s">
        <v>516</v>
      </c>
      <c r="J16">
        <v>12</v>
      </c>
      <c r="K16" t="s">
        <v>74</v>
      </c>
      <c r="L16" t="s">
        <v>65</v>
      </c>
      <c r="M16">
        <v>45307.401502118053</v>
      </c>
      <c r="N16" t="s">
        <v>125</v>
      </c>
      <c r="O16">
        <v>45309.777744178238</v>
      </c>
      <c r="P16" t="s">
        <v>149</v>
      </c>
      <c r="Q16">
        <v>45312.87040320602</v>
      </c>
      <c r="T16" t="s">
        <v>149</v>
      </c>
      <c r="U16">
        <v>45312.87092040509</v>
      </c>
      <c r="V16">
        <v>12</v>
      </c>
      <c r="W16">
        <v>12</v>
      </c>
      <c r="X16">
        <v>0</v>
      </c>
      <c r="Y16">
        <v>2.3762420601851773</v>
      </c>
      <c r="Z16">
        <v>3.4583333333333335</v>
      </c>
      <c r="AA16" t="s">
        <v>683</v>
      </c>
      <c r="AB16">
        <v>9</v>
      </c>
      <c r="AC16">
        <v>20</v>
      </c>
      <c r="AD16">
        <v>11</v>
      </c>
      <c r="AE16">
        <v>0.45833333333333331</v>
      </c>
      <c r="AF16">
        <v>4</v>
      </c>
      <c r="AG16">
        <v>3.4583333333333335</v>
      </c>
      <c r="AH16">
        <v>55</v>
      </c>
      <c r="AI16" t="s">
        <v>600</v>
      </c>
      <c r="AJ16">
        <v>5.4694182870371151</v>
      </c>
      <c r="AK16" t="s">
        <v>519</v>
      </c>
    </row>
    <row r="17" spans="1:37" x14ac:dyDescent="0.25">
      <c r="A17">
        <v>18155</v>
      </c>
      <c r="B17" t="s">
        <v>80</v>
      </c>
      <c r="C17">
        <v>52272753</v>
      </c>
      <c r="D17" t="s">
        <v>149</v>
      </c>
      <c r="E17">
        <v>1199001</v>
      </c>
      <c r="F17" t="s">
        <v>110</v>
      </c>
      <c r="G17" t="s">
        <v>248</v>
      </c>
      <c r="H17">
        <v>45307</v>
      </c>
      <c r="I17" t="s">
        <v>684</v>
      </c>
      <c r="J17">
        <v>12</v>
      </c>
      <c r="K17" t="s">
        <v>74</v>
      </c>
      <c r="L17" t="s">
        <v>65</v>
      </c>
      <c r="M17">
        <v>45307.401632141205</v>
      </c>
      <c r="N17" t="s">
        <v>125</v>
      </c>
      <c r="O17">
        <v>45309.780495833336</v>
      </c>
      <c r="P17" t="s">
        <v>149</v>
      </c>
      <c r="Q17">
        <v>45310.58736380787</v>
      </c>
      <c r="T17" t="s">
        <v>149</v>
      </c>
      <c r="U17">
        <v>45312.872929282406</v>
      </c>
      <c r="V17">
        <v>12</v>
      </c>
      <c r="W17">
        <v>12</v>
      </c>
      <c r="X17">
        <v>0</v>
      </c>
      <c r="Y17">
        <v>2.3788636921308353</v>
      </c>
      <c r="Z17">
        <v>3.4583333333333335</v>
      </c>
      <c r="AA17" t="s">
        <v>683</v>
      </c>
      <c r="AB17">
        <v>9</v>
      </c>
      <c r="AC17">
        <v>20</v>
      </c>
      <c r="AD17">
        <v>11</v>
      </c>
      <c r="AE17">
        <v>0.45833333333333331</v>
      </c>
      <c r="AF17">
        <v>4</v>
      </c>
      <c r="AG17">
        <v>3.4583333333333335</v>
      </c>
      <c r="AH17">
        <v>55</v>
      </c>
      <c r="AI17" t="s">
        <v>600</v>
      </c>
      <c r="AJ17">
        <v>5.471297141200921</v>
      </c>
      <c r="AK17" t="s">
        <v>688</v>
      </c>
    </row>
    <row r="18" spans="1:37" x14ac:dyDescent="0.25">
      <c r="A18">
        <v>18156</v>
      </c>
      <c r="B18" t="s">
        <v>80</v>
      </c>
      <c r="C18">
        <v>52272753</v>
      </c>
      <c r="D18" t="s">
        <v>149</v>
      </c>
      <c r="E18">
        <v>1199001</v>
      </c>
      <c r="F18" t="s">
        <v>110</v>
      </c>
      <c r="G18" t="s">
        <v>248</v>
      </c>
      <c r="H18">
        <v>45307</v>
      </c>
      <c r="I18" t="s">
        <v>689</v>
      </c>
      <c r="J18">
        <v>6</v>
      </c>
      <c r="K18" t="s">
        <v>74</v>
      </c>
      <c r="L18" t="s">
        <v>65</v>
      </c>
      <c r="M18">
        <v>45307.401786145834</v>
      </c>
      <c r="N18" t="s">
        <v>125</v>
      </c>
      <c r="O18">
        <v>45309.782274618054</v>
      </c>
      <c r="P18" t="s">
        <v>149</v>
      </c>
      <c r="Q18">
        <v>45310.551574074074</v>
      </c>
      <c r="T18" t="s">
        <v>149</v>
      </c>
      <c r="U18">
        <v>45310.552066585646</v>
      </c>
      <c r="V18">
        <v>6</v>
      </c>
      <c r="W18">
        <v>6</v>
      </c>
      <c r="X18">
        <v>0</v>
      </c>
      <c r="Y18">
        <v>2.3804884722194402</v>
      </c>
      <c r="Z18">
        <v>3.1666666666666665</v>
      </c>
      <c r="AA18" t="s">
        <v>683</v>
      </c>
      <c r="AB18">
        <v>9</v>
      </c>
      <c r="AC18">
        <v>13</v>
      </c>
      <c r="AD18">
        <v>4</v>
      </c>
      <c r="AE18">
        <v>0.16666666666666666</v>
      </c>
      <c r="AF18">
        <v>4</v>
      </c>
      <c r="AG18">
        <v>3.1666666666666665</v>
      </c>
      <c r="AH18">
        <v>55</v>
      </c>
      <c r="AI18" t="s">
        <v>600</v>
      </c>
      <c r="AJ18">
        <v>3.1502804398114677</v>
      </c>
      <c r="AK18" t="s">
        <v>692</v>
      </c>
    </row>
    <row r="19" spans="1:37" x14ac:dyDescent="0.25">
      <c r="A19">
        <v>18098</v>
      </c>
      <c r="B19" t="s">
        <v>80</v>
      </c>
      <c r="C19">
        <v>80761207</v>
      </c>
      <c r="D19" t="s">
        <v>173</v>
      </c>
      <c r="E19">
        <v>1197001</v>
      </c>
      <c r="F19" t="s">
        <v>110</v>
      </c>
      <c r="G19" t="s">
        <v>205</v>
      </c>
      <c r="H19">
        <v>45293</v>
      </c>
      <c r="I19" t="s">
        <v>207</v>
      </c>
      <c r="J19">
        <v>1</v>
      </c>
      <c r="K19" t="s">
        <v>89</v>
      </c>
      <c r="L19" t="s">
        <v>65</v>
      </c>
      <c r="M19">
        <v>45293.536975266201</v>
      </c>
      <c r="N19" t="s">
        <v>76</v>
      </c>
      <c r="O19">
        <v>45295.544004513889</v>
      </c>
      <c r="T19" t="s">
        <v>173</v>
      </c>
      <c r="U19">
        <v>45296.324068368056</v>
      </c>
      <c r="V19">
        <v>1</v>
      </c>
      <c r="W19">
        <v>1</v>
      </c>
      <c r="X19">
        <v>0</v>
      </c>
      <c r="Y19">
        <v>2.0070292476884788</v>
      </c>
      <c r="Z19">
        <v>2.7916666666666665</v>
      </c>
      <c r="AA19" t="s">
        <v>209</v>
      </c>
      <c r="AB19">
        <v>12</v>
      </c>
      <c r="AC19">
        <v>7</v>
      </c>
      <c r="AD19">
        <v>19</v>
      </c>
      <c r="AE19">
        <v>0.79166666666666663</v>
      </c>
      <c r="AF19">
        <v>4</v>
      </c>
      <c r="AG19">
        <v>2.7916666666666665</v>
      </c>
      <c r="AH19">
        <v>64</v>
      </c>
      <c r="AI19" t="s">
        <v>600</v>
      </c>
      <c r="AJ19">
        <v>2.7870931018551346</v>
      </c>
      <c r="AK19" t="s">
        <v>210</v>
      </c>
    </row>
    <row r="20" spans="1:37" x14ac:dyDescent="0.25">
      <c r="A20">
        <v>18101</v>
      </c>
      <c r="B20" t="s">
        <v>80</v>
      </c>
      <c r="C20">
        <v>80761207</v>
      </c>
      <c r="D20" t="s">
        <v>173</v>
      </c>
      <c r="E20">
        <v>1197001</v>
      </c>
      <c r="F20" t="s">
        <v>110</v>
      </c>
      <c r="G20" t="s">
        <v>205</v>
      </c>
      <c r="H20">
        <v>45293</v>
      </c>
      <c r="I20" t="s">
        <v>207</v>
      </c>
      <c r="J20">
        <v>1</v>
      </c>
      <c r="K20" t="s">
        <v>89</v>
      </c>
      <c r="L20" t="s">
        <v>65</v>
      </c>
      <c r="M20">
        <v>45293.537134375001</v>
      </c>
      <c r="N20" t="s">
        <v>76</v>
      </c>
      <c r="O20">
        <v>45295.619764733798</v>
      </c>
      <c r="T20" t="s">
        <v>173</v>
      </c>
      <c r="U20">
        <v>45296.323958715278</v>
      </c>
      <c r="V20">
        <v>1</v>
      </c>
      <c r="W20">
        <v>1</v>
      </c>
      <c r="X20">
        <v>0</v>
      </c>
      <c r="Y20">
        <v>2.0826303587964503</v>
      </c>
      <c r="Z20">
        <v>2.7916666666666665</v>
      </c>
      <c r="AA20" t="s">
        <v>209</v>
      </c>
      <c r="AB20">
        <v>12</v>
      </c>
      <c r="AC20">
        <v>7</v>
      </c>
      <c r="AD20">
        <v>19</v>
      </c>
      <c r="AE20">
        <v>0.79166666666666663</v>
      </c>
      <c r="AF20">
        <v>4</v>
      </c>
      <c r="AG20">
        <v>2.7916666666666665</v>
      </c>
      <c r="AH20">
        <v>64</v>
      </c>
      <c r="AI20" t="s">
        <v>600</v>
      </c>
      <c r="AJ20">
        <v>2.786824340277235</v>
      </c>
      <c r="AK20" t="s">
        <v>210</v>
      </c>
    </row>
    <row r="21" spans="1:37" x14ac:dyDescent="0.25">
      <c r="A21">
        <v>18102</v>
      </c>
      <c r="B21" t="s">
        <v>80</v>
      </c>
      <c r="C21">
        <v>80761207</v>
      </c>
      <c r="D21" t="s">
        <v>173</v>
      </c>
      <c r="E21">
        <v>1197001</v>
      </c>
      <c r="F21" t="s">
        <v>110</v>
      </c>
      <c r="G21" t="s">
        <v>205</v>
      </c>
      <c r="H21">
        <v>45293</v>
      </c>
      <c r="I21" t="s">
        <v>207</v>
      </c>
      <c r="J21">
        <v>1</v>
      </c>
      <c r="K21" t="s">
        <v>89</v>
      </c>
      <c r="L21" t="s">
        <v>65</v>
      </c>
      <c r="M21">
        <v>45293.537179710649</v>
      </c>
      <c r="N21" t="s">
        <v>76</v>
      </c>
      <c r="O21">
        <v>45295.620433946759</v>
      </c>
      <c r="T21" t="s">
        <v>173</v>
      </c>
      <c r="U21">
        <v>45296.323807754627</v>
      </c>
      <c r="V21">
        <v>1</v>
      </c>
      <c r="W21">
        <v>1</v>
      </c>
      <c r="X21">
        <v>0</v>
      </c>
      <c r="Y21">
        <v>2.0832542361094966</v>
      </c>
      <c r="Z21">
        <v>2.7916666666666665</v>
      </c>
      <c r="AA21" t="s">
        <v>209</v>
      </c>
      <c r="AB21">
        <v>12</v>
      </c>
      <c r="AC21">
        <v>7</v>
      </c>
      <c r="AD21">
        <v>19</v>
      </c>
      <c r="AE21">
        <v>0.79166666666666663</v>
      </c>
      <c r="AF21">
        <v>4</v>
      </c>
      <c r="AG21">
        <v>2.7916666666666665</v>
      </c>
      <c r="AH21">
        <v>64</v>
      </c>
      <c r="AI21" t="s">
        <v>600</v>
      </c>
      <c r="AJ21">
        <v>2.7866280439775437</v>
      </c>
      <c r="AK21" t="s">
        <v>210</v>
      </c>
    </row>
    <row r="22" spans="1:37" x14ac:dyDescent="0.25">
      <c r="A22">
        <v>18103</v>
      </c>
      <c r="B22" t="s">
        <v>80</v>
      </c>
      <c r="C22">
        <v>80761207</v>
      </c>
      <c r="D22" t="s">
        <v>173</v>
      </c>
      <c r="E22">
        <v>1197001</v>
      </c>
      <c r="F22" t="s">
        <v>110</v>
      </c>
      <c r="G22" t="s">
        <v>205</v>
      </c>
      <c r="H22">
        <v>45293</v>
      </c>
      <c r="I22" t="s">
        <v>207</v>
      </c>
      <c r="J22">
        <v>1</v>
      </c>
      <c r="K22" t="s">
        <v>89</v>
      </c>
      <c r="L22" t="s">
        <v>65</v>
      </c>
      <c r="M22">
        <v>45293.537213310185</v>
      </c>
      <c r="N22" t="s">
        <v>76</v>
      </c>
      <c r="O22">
        <v>45295.621146296297</v>
      </c>
      <c r="T22" t="s">
        <v>173</v>
      </c>
      <c r="U22">
        <v>45296.323685567128</v>
      </c>
      <c r="V22">
        <v>1</v>
      </c>
      <c r="W22">
        <v>1</v>
      </c>
      <c r="X22">
        <v>0</v>
      </c>
      <c r="Y22">
        <v>2.083932986111904</v>
      </c>
      <c r="Z22">
        <v>2.7916666666666665</v>
      </c>
      <c r="AA22" t="s">
        <v>209</v>
      </c>
      <c r="AB22">
        <v>12</v>
      </c>
      <c r="AC22">
        <v>7</v>
      </c>
      <c r="AD22">
        <v>19</v>
      </c>
      <c r="AE22">
        <v>0.79166666666666663</v>
      </c>
      <c r="AF22">
        <v>4</v>
      </c>
      <c r="AG22">
        <v>2.7916666666666665</v>
      </c>
      <c r="AH22">
        <v>64</v>
      </c>
      <c r="AI22" t="s">
        <v>600</v>
      </c>
      <c r="AJ22">
        <v>2.7864722569429432</v>
      </c>
      <c r="AK22" t="s">
        <v>210</v>
      </c>
    </row>
    <row r="23" spans="1:37" x14ac:dyDescent="0.25">
      <c r="A23">
        <v>18104</v>
      </c>
      <c r="B23" t="s">
        <v>80</v>
      </c>
      <c r="C23">
        <v>80761207</v>
      </c>
      <c r="D23" t="s">
        <v>173</v>
      </c>
      <c r="E23">
        <v>1197001</v>
      </c>
      <c r="F23" t="s">
        <v>110</v>
      </c>
      <c r="G23" t="s">
        <v>205</v>
      </c>
      <c r="H23">
        <v>45293</v>
      </c>
      <c r="I23" t="s">
        <v>207</v>
      </c>
      <c r="J23">
        <v>1</v>
      </c>
      <c r="K23" t="s">
        <v>89</v>
      </c>
      <c r="L23" t="s">
        <v>65</v>
      </c>
      <c r="M23">
        <v>45293.537240243058</v>
      </c>
      <c r="N23" t="s">
        <v>76</v>
      </c>
      <c r="O23">
        <v>45295.621881446757</v>
      </c>
      <c r="T23" t="s">
        <v>173</v>
      </c>
      <c r="U23">
        <v>45296.323505243054</v>
      </c>
      <c r="V23">
        <v>1</v>
      </c>
      <c r="W23">
        <v>1</v>
      </c>
      <c r="X23">
        <v>0</v>
      </c>
      <c r="Y23">
        <v>2.0846412036989932</v>
      </c>
      <c r="Z23">
        <v>2.7916666666666665</v>
      </c>
      <c r="AA23" t="s">
        <v>209</v>
      </c>
      <c r="AB23">
        <v>12</v>
      </c>
      <c r="AC23">
        <v>7</v>
      </c>
      <c r="AD23">
        <v>19</v>
      </c>
      <c r="AE23">
        <v>0.79166666666666663</v>
      </c>
      <c r="AF23">
        <v>4</v>
      </c>
      <c r="AG23">
        <v>2.7916666666666665</v>
      </c>
      <c r="AH23">
        <v>64</v>
      </c>
      <c r="AI23" t="s">
        <v>600</v>
      </c>
      <c r="AJ23">
        <v>2.7862649999951827</v>
      </c>
      <c r="AK23" t="s">
        <v>210</v>
      </c>
    </row>
    <row r="24" spans="1:37" x14ac:dyDescent="0.25">
      <c r="A24">
        <v>18106</v>
      </c>
      <c r="B24" t="s">
        <v>80</v>
      </c>
      <c r="C24">
        <v>80761207</v>
      </c>
      <c r="D24" t="s">
        <v>173</v>
      </c>
      <c r="E24">
        <v>1197001</v>
      </c>
      <c r="F24" t="s">
        <v>110</v>
      </c>
      <c r="G24" t="s">
        <v>205</v>
      </c>
      <c r="H24">
        <v>45293</v>
      </c>
      <c r="I24" t="s">
        <v>207</v>
      </c>
      <c r="J24">
        <v>1</v>
      </c>
      <c r="K24" t="s">
        <v>89</v>
      </c>
      <c r="L24" t="s">
        <v>65</v>
      </c>
      <c r="M24">
        <v>45293.540901076391</v>
      </c>
      <c r="N24" t="s">
        <v>76</v>
      </c>
      <c r="O24">
        <v>45295.625546793985</v>
      </c>
      <c r="T24" t="s">
        <v>173</v>
      </c>
      <c r="U24">
        <v>45296.323094131942</v>
      </c>
      <c r="V24">
        <v>1</v>
      </c>
      <c r="W24">
        <v>1</v>
      </c>
      <c r="X24">
        <v>0</v>
      </c>
      <c r="Y24">
        <v>2.0846457175939577</v>
      </c>
      <c r="Z24">
        <v>2.7916666666666665</v>
      </c>
      <c r="AA24" t="s">
        <v>209</v>
      </c>
      <c r="AB24">
        <v>12</v>
      </c>
      <c r="AC24">
        <v>7</v>
      </c>
      <c r="AD24">
        <v>19</v>
      </c>
      <c r="AE24">
        <v>0.79166666666666663</v>
      </c>
      <c r="AF24">
        <v>4</v>
      </c>
      <c r="AG24">
        <v>2.7916666666666665</v>
      </c>
      <c r="AH24">
        <v>64</v>
      </c>
      <c r="AI24" t="s">
        <v>600</v>
      </c>
      <c r="AJ24">
        <v>2.7821930555510335</v>
      </c>
      <c r="AK24" t="s">
        <v>210</v>
      </c>
    </row>
    <row r="25" spans="1:37" x14ac:dyDescent="0.25">
      <c r="A25">
        <v>18133</v>
      </c>
      <c r="B25" t="s">
        <v>80</v>
      </c>
      <c r="C25">
        <v>80761207</v>
      </c>
      <c r="D25" t="s">
        <v>173</v>
      </c>
      <c r="E25">
        <v>1197001</v>
      </c>
      <c r="F25" t="s">
        <v>110</v>
      </c>
      <c r="G25" t="s">
        <v>205</v>
      </c>
      <c r="H25">
        <v>45300</v>
      </c>
      <c r="I25" t="s">
        <v>207</v>
      </c>
      <c r="J25">
        <v>1</v>
      </c>
      <c r="K25" t="s">
        <v>89</v>
      </c>
      <c r="L25" t="s">
        <v>65</v>
      </c>
      <c r="M25">
        <v>45300.55523229167</v>
      </c>
      <c r="N25" t="s">
        <v>76</v>
      </c>
      <c r="O25">
        <v>45302.517916932869</v>
      </c>
      <c r="T25" t="s">
        <v>173</v>
      </c>
      <c r="U25">
        <v>45302.742346145831</v>
      </c>
      <c r="V25">
        <v>1</v>
      </c>
      <c r="W25">
        <v>1</v>
      </c>
      <c r="X25">
        <v>0</v>
      </c>
      <c r="Y25">
        <v>1.9626846411993029</v>
      </c>
      <c r="Z25">
        <v>2.1666666666666665</v>
      </c>
      <c r="AA25" t="s">
        <v>559</v>
      </c>
      <c r="AB25">
        <v>13</v>
      </c>
      <c r="AC25">
        <v>17</v>
      </c>
      <c r="AD25">
        <v>4</v>
      </c>
      <c r="AE25">
        <v>0.16666666666666666</v>
      </c>
      <c r="AF25">
        <v>3</v>
      </c>
      <c r="AG25">
        <v>2.1666666666666665</v>
      </c>
      <c r="AH25">
        <v>60</v>
      </c>
      <c r="AI25" t="s">
        <v>600</v>
      </c>
      <c r="AJ25">
        <v>2.187113854160998</v>
      </c>
      <c r="AK25" t="s">
        <v>210</v>
      </c>
    </row>
    <row r="26" spans="1:37" x14ac:dyDescent="0.25">
      <c r="A26">
        <v>18141</v>
      </c>
      <c r="B26" t="s">
        <v>80</v>
      </c>
      <c r="C26">
        <v>80761207</v>
      </c>
      <c r="D26" t="s">
        <v>173</v>
      </c>
      <c r="E26">
        <v>1197001</v>
      </c>
      <c r="F26" t="s">
        <v>110</v>
      </c>
      <c r="G26" t="s">
        <v>205</v>
      </c>
      <c r="H26">
        <v>45302</v>
      </c>
      <c r="I26" t="s">
        <v>207</v>
      </c>
      <c r="J26">
        <v>12</v>
      </c>
      <c r="K26" t="s">
        <v>74</v>
      </c>
      <c r="L26" t="s">
        <v>65</v>
      </c>
      <c r="M26">
        <v>45302.796809953703</v>
      </c>
      <c r="N26" t="s">
        <v>76</v>
      </c>
      <c r="O26">
        <v>45303.391767361114</v>
      </c>
      <c r="P26" t="s">
        <v>173</v>
      </c>
      <c r="Q26">
        <v>45303.410730127318</v>
      </c>
      <c r="T26" t="s">
        <v>173</v>
      </c>
      <c r="U26">
        <v>45303.410995335646</v>
      </c>
      <c r="V26">
        <v>9</v>
      </c>
      <c r="W26">
        <v>9</v>
      </c>
      <c r="X26">
        <v>0</v>
      </c>
      <c r="Y26">
        <v>0.59495740741112968</v>
      </c>
      <c r="Z26">
        <v>0.58333333333333337</v>
      </c>
      <c r="AA26" t="s">
        <v>559</v>
      </c>
      <c r="AB26">
        <v>19</v>
      </c>
      <c r="AC26">
        <v>9</v>
      </c>
      <c r="AD26">
        <v>14</v>
      </c>
      <c r="AE26">
        <v>0.58333333333333337</v>
      </c>
      <c r="AF26">
        <v>2</v>
      </c>
      <c r="AG26">
        <v>0.58333333333333337</v>
      </c>
      <c r="AH26">
        <v>58</v>
      </c>
      <c r="AI26" t="s">
        <v>600</v>
      </c>
      <c r="AJ26">
        <v>0.61418538194266148</v>
      </c>
      <c r="AK26" t="s">
        <v>210</v>
      </c>
    </row>
    <row r="27" spans="1:37" x14ac:dyDescent="0.25">
      <c r="A27">
        <v>18142</v>
      </c>
      <c r="B27" t="s">
        <v>80</v>
      </c>
      <c r="C27">
        <v>80761207</v>
      </c>
      <c r="D27" t="s">
        <v>173</v>
      </c>
      <c r="E27">
        <v>1197001</v>
      </c>
      <c r="F27" t="s">
        <v>110</v>
      </c>
      <c r="G27" t="s">
        <v>205</v>
      </c>
      <c r="H27">
        <v>45302</v>
      </c>
      <c r="I27" t="s">
        <v>587</v>
      </c>
      <c r="J27">
        <v>7</v>
      </c>
      <c r="K27" t="s">
        <v>74</v>
      </c>
      <c r="L27" t="s">
        <v>65</v>
      </c>
      <c r="M27">
        <v>45302.806182789354</v>
      </c>
      <c r="N27" t="s">
        <v>76</v>
      </c>
      <c r="O27">
        <v>45303.392717708331</v>
      </c>
      <c r="P27" t="s">
        <v>173</v>
      </c>
      <c r="Q27">
        <v>45303.410389432873</v>
      </c>
      <c r="T27" t="s">
        <v>173</v>
      </c>
      <c r="U27">
        <v>45303.410551967594</v>
      </c>
      <c r="V27">
        <v>7</v>
      </c>
      <c r="W27">
        <v>7</v>
      </c>
      <c r="X27">
        <v>0</v>
      </c>
      <c r="Y27">
        <v>0.58653491897712229</v>
      </c>
      <c r="Z27">
        <v>0.58333333333333337</v>
      </c>
      <c r="AA27" t="s">
        <v>559</v>
      </c>
      <c r="AB27">
        <v>19</v>
      </c>
      <c r="AC27">
        <v>9</v>
      </c>
      <c r="AD27">
        <v>14</v>
      </c>
      <c r="AE27">
        <v>0.58333333333333337</v>
      </c>
      <c r="AF27">
        <v>2</v>
      </c>
      <c r="AG27">
        <v>0.58333333333333337</v>
      </c>
      <c r="AH27">
        <v>58</v>
      </c>
      <c r="AI27" t="s">
        <v>600</v>
      </c>
      <c r="AJ27">
        <v>0.6043691782397218</v>
      </c>
      <c r="AK27" t="s">
        <v>590</v>
      </c>
    </row>
    <row r="28" spans="1:37" x14ac:dyDescent="0.25">
      <c r="A28">
        <v>18143</v>
      </c>
      <c r="B28" t="s">
        <v>80</v>
      </c>
      <c r="C28">
        <v>80761207</v>
      </c>
      <c r="D28" t="s">
        <v>173</v>
      </c>
      <c r="E28">
        <v>1197001</v>
      </c>
      <c r="F28" t="s">
        <v>110</v>
      </c>
      <c r="G28" t="s">
        <v>205</v>
      </c>
      <c r="H28">
        <v>45302</v>
      </c>
      <c r="I28" t="s">
        <v>587</v>
      </c>
      <c r="J28">
        <v>3</v>
      </c>
      <c r="K28" t="s">
        <v>74</v>
      </c>
      <c r="L28" t="s">
        <v>65</v>
      </c>
      <c r="M28">
        <v>45302.819071874997</v>
      </c>
      <c r="N28" t="s">
        <v>76</v>
      </c>
      <c r="O28">
        <v>45303.394287303243</v>
      </c>
      <c r="P28" t="s">
        <v>173</v>
      </c>
      <c r="Q28">
        <v>45303.410163460649</v>
      </c>
      <c r="T28" t="s">
        <v>173</v>
      </c>
      <c r="U28">
        <v>45303.410277511575</v>
      </c>
      <c r="V28">
        <v>3</v>
      </c>
      <c r="W28">
        <v>3</v>
      </c>
      <c r="X28">
        <v>0</v>
      </c>
      <c r="Y28">
        <v>0.57521542824542848</v>
      </c>
      <c r="Z28">
        <v>0.58333333333333337</v>
      </c>
      <c r="AA28" t="s">
        <v>559</v>
      </c>
      <c r="AB28">
        <v>19</v>
      </c>
      <c r="AC28">
        <v>9</v>
      </c>
      <c r="AD28">
        <v>14</v>
      </c>
      <c r="AE28">
        <v>0.58333333333333337</v>
      </c>
      <c r="AF28">
        <v>2</v>
      </c>
      <c r="AG28">
        <v>0.58333333333333337</v>
      </c>
      <c r="AH28">
        <v>58</v>
      </c>
      <c r="AI28" t="s">
        <v>600</v>
      </c>
      <c r="AJ28">
        <v>0.59120563657779712</v>
      </c>
      <c r="AK28" t="s">
        <v>590</v>
      </c>
    </row>
    <row r="29" spans="1:37" x14ac:dyDescent="0.25">
      <c r="A29">
        <v>18115</v>
      </c>
      <c r="B29" t="s">
        <v>80</v>
      </c>
      <c r="C29">
        <v>52272753</v>
      </c>
      <c r="D29" t="s">
        <v>149</v>
      </c>
      <c r="E29">
        <v>1196001</v>
      </c>
      <c r="F29" t="s">
        <v>110</v>
      </c>
      <c r="G29" t="s">
        <v>174</v>
      </c>
      <c r="H29">
        <v>45295</v>
      </c>
      <c r="I29" t="s">
        <v>182</v>
      </c>
      <c r="J29">
        <v>1</v>
      </c>
      <c r="K29" t="s">
        <v>89</v>
      </c>
      <c r="L29" t="s">
        <v>65</v>
      </c>
      <c r="M29">
        <v>45295.615454363426</v>
      </c>
      <c r="N29" t="s">
        <v>125</v>
      </c>
      <c r="O29">
        <v>45309.759699386574</v>
      </c>
      <c r="T29" t="s">
        <v>149</v>
      </c>
      <c r="U29">
        <v>45312.867699768518</v>
      </c>
      <c r="V29">
        <v>1</v>
      </c>
      <c r="W29">
        <v>1</v>
      </c>
      <c r="X29">
        <v>0</v>
      </c>
      <c r="Y29">
        <v>14.14424502314796</v>
      </c>
      <c r="Z29">
        <v>10.25</v>
      </c>
      <c r="AA29" t="s">
        <v>194</v>
      </c>
      <c r="AB29">
        <v>14</v>
      </c>
      <c r="AC29">
        <v>20</v>
      </c>
      <c r="AD29">
        <v>6</v>
      </c>
      <c r="AE29">
        <v>0.25</v>
      </c>
      <c r="AF29">
        <v>11</v>
      </c>
      <c r="AG29">
        <v>10.25</v>
      </c>
      <c r="AH29">
        <v>62</v>
      </c>
      <c r="AI29" t="s">
        <v>600</v>
      </c>
      <c r="AJ29">
        <v>17.252245405092253</v>
      </c>
      <c r="AK29" t="s">
        <v>186</v>
      </c>
    </row>
    <row r="30" spans="1:37" x14ac:dyDescent="0.25">
      <c r="A30">
        <v>18116</v>
      </c>
      <c r="B30" t="s">
        <v>80</v>
      </c>
      <c r="C30">
        <v>80761207</v>
      </c>
      <c r="D30" t="s">
        <v>173</v>
      </c>
      <c r="E30">
        <v>1196001</v>
      </c>
      <c r="F30" t="s">
        <v>110</v>
      </c>
      <c r="G30" t="s">
        <v>174</v>
      </c>
      <c r="H30">
        <v>45295</v>
      </c>
      <c r="I30" t="s">
        <v>182</v>
      </c>
      <c r="J30">
        <v>1</v>
      </c>
      <c r="K30" t="s">
        <v>89</v>
      </c>
      <c r="L30" t="s">
        <v>65</v>
      </c>
      <c r="M30">
        <v>45295.61550177083</v>
      </c>
      <c r="N30" t="s">
        <v>76</v>
      </c>
      <c r="O30">
        <v>45295.681517094905</v>
      </c>
      <c r="T30" t="s">
        <v>173</v>
      </c>
      <c r="U30">
        <v>45296.322717673611</v>
      </c>
      <c r="V30">
        <v>1</v>
      </c>
      <c r="W30">
        <v>1</v>
      </c>
      <c r="X30">
        <v>0</v>
      </c>
      <c r="Y30">
        <v>6.6015324075124227E-2</v>
      </c>
      <c r="Z30">
        <v>0.70833333333333337</v>
      </c>
      <c r="AA30" t="s">
        <v>194</v>
      </c>
      <c r="AB30">
        <v>14</v>
      </c>
      <c r="AC30">
        <v>7</v>
      </c>
      <c r="AD30">
        <v>17</v>
      </c>
      <c r="AE30">
        <v>0.70833333333333337</v>
      </c>
      <c r="AF30">
        <v>2</v>
      </c>
      <c r="AG30">
        <v>0.70833333333333337</v>
      </c>
      <c r="AH30">
        <v>62</v>
      </c>
      <c r="AI30" t="s">
        <v>600</v>
      </c>
      <c r="AJ30">
        <v>0.70721590278117219</v>
      </c>
      <c r="AK30" t="s">
        <v>186</v>
      </c>
    </row>
    <row r="31" spans="1:37" x14ac:dyDescent="0.25">
      <c r="A31">
        <v>18117</v>
      </c>
      <c r="B31" t="s">
        <v>80</v>
      </c>
      <c r="C31">
        <v>80761207</v>
      </c>
      <c r="D31" t="s">
        <v>173</v>
      </c>
      <c r="E31">
        <v>1196001</v>
      </c>
      <c r="F31" t="s">
        <v>110</v>
      </c>
      <c r="G31" t="s">
        <v>174</v>
      </c>
      <c r="H31">
        <v>45295</v>
      </c>
      <c r="I31" t="s">
        <v>176</v>
      </c>
      <c r="J31">
        <v>1</v>
      </c>
      <c r="K31" t="s">
        <v>89</v>
      </c>
      <c r="L31" t="s">
        <v>65</v>
      </c>
      <c r="M31">
        <v>45295.615550694441</v>
      </c>
      <c r="N31" t="s">
        <v>76</v>
      </c>
      <c r="O31">
        <v>45295.683137812499</v>
      </c>
      <c r="T31" t="s">
        <v>173</v>
      </c>
      <c r="U31">
        <v>45296.32243472222</v>
      </c>
      <c r="V31">
        <v>1</v>
      </c>
      <c r="W31">
        <v>1</v>
      </c>
      <c r="X31">
        <v>0</v>
      </c>
      <c r="Y31">
        <v>6.7587118057417683E-2</v>
      </c>
      <c r="Z31">
        <v>0.70833333333333337</v>
      </c>
      <c r="AA31" t="s">
        <v>194</v>
      </c>
      <c r="AB31">
        <v>14</v>
      </c>
      <c r="AC31">
        <v>7</v>
      </c>
      <c r="AD31">
        <v>17</v>
      </c>
      <c r="AE31">
        <v>0.70833333333333337</v>
      </c>
      <c r="AF31">
        <v>2</v>
      </c>
      <c r="AG31">
        <v>0.70833333333333337</v>
      </c>
      <c r="AH31">
        <v>62</v>
      </c>
      <c r="AI31" t="s">
        <v>600</v>
      </c>
      <c r="AJ31">
        <v>0.70688402777886949</v>
      </c>
      <c r="AK31" t="s">
        <v>179</v>
      </c>
    </row>
    <row r="32" spans="1:37" x14ac:dyDescent="0.25">
      <c r="A32">
        <v>18111</v>
      </c>
      <c r="B32" t="s">
        <v>80</v>
      </c>
      <c r="E32">
        <v>1512001</v>
      </c>
      <c r="F32" t="s">
        <v>110</v>
      </c>
      <c r="G32" t="s">
        <v>111</v>
      </c>
      <c r="H32">
        <v>45295</v>
      </c>
      <c r="I32" t="s">
        <v>113</v>
      </c>
      <c r="J32">
        <v>1</v>
      </c>
      <c r="K32" t="s">
        <v>89</v>
      </c>
      <c r="L32" t="s">
        <v>65</v>
      </c>
      <c r="M32">
        <v>45295.566712928237</v>
      </c>
      <c r="N32" t="s">
        <v>76</v>
      </c>
      <c r="O32">
        <v>45295.663350543982</v>
      </c>
      <c r="T32" t="s">
        <v>109</v>
      </c>
      <c r="U32">
        <v>45296.188768437503</v>
      </c>
      <c r="V32">
        <v>1</v>
      </c>
      <c r="W32">
        <v>1</v>
      </c>
      <c r="X32">
        <v>0</v>
      </c>
      <c r="Y32">
        <v>9.6637615744839422E-2</v>
      </c>
      <c r="Z32">
        <v>0.625</v>
      </c>
      <c r="AA32" t="s">
        <v>3951</v>
      </c>
      <c r="AB32">
        <v>13</v>
      </c>
      <c r="AC32">
        <v>4</v>
      </c>
      <c r="AD32">
        <v>15</v>
      </c>
      <c r="AE32">
        <v>0.625</v>
      </c>
      <c r="AF32">
        <v>2</v>
      </c>
      <c r="AG32">
        <v>0.625</v>
      </c>
      <c r="AH32">
        <v>62</v>
      </c>
      <c r="AI32" t="s">
        <v>600</v>
      </c>
      <c r="AJ32">
        <v>0.62205550926591968</v>
      </c>
      <c r="AK32" t="s">
        <v>120</v>
      </c>
    </row>
    <row r="33" spans="1:37" x14ac:dyDescent="0.25">
      <c r="A33">
        <v>18120</v>
      </c>
      <c r="B33" t="s">
        <v>80</v>
      </c>
      <c r="C33">
        <v>80761207</v>
      </c>
      <c r="D33" t="s">
        <v>173</v>
      </c>
      <c r="E33">
        <v>1200001</v>
      </c>
      <c r="F33" t="s">
        <v>110</v>
      </c>
      <c r="G33" t="s">
        <v>259</v>
      </c>
      <c r="H33">
        <v>45296</v>
      </c>
      <c r="I33" t="s">
        <v>261</v>
      </c>
      <c r="J33">
        <v>40</v>
      </c>
      <c r="K33" t="s">
        <v>262</v>
      </c>
      <c r="L33" t="s">
        <v>65</v>
      </c>
      <c r="M33">
        <v>45296.757347141203</v>
      </c>
      <c r="N33" t="s">
        <v>76</v>
      </c>
      <c r="O33">
        <v>45300.441429895836</v>
      </c>
      <c r="P33" t="s">
        <v>173</v>
      </c>
      <c r="Q33">
        <v>45300.696827743057</v>
      </c>
      <c r="T33" t="s">
        <v>231</v>
      </c>
      <c r="U33">
        <v>45301.375894328703</v>
      </c>
      <c r="V33">
        <v>32</v>
      </c>
      <c r="W33">
        <v>32</v>
      </c>
      <c r="X33">
        <v>0</v>
      </c>
      <c r="Y33">
        <v>3.684082754632982</v>
      </c>
      <c r="Z33">
        <v>1.625</v>
      </c>
      <c r="AA33" t="s">
        <v>194</v>
      </c>
      <c r="AB33">
        <v>18</v>
      </c>
      <c r="AC33">
        <v>9</v>
      </c>
      <c r="AD33">
        <v>15</v>
      </c>
      <c r="AE33">
        <v>0.625</v>
      </c>
      <c r="AF33">
        <v>3</v>
      </c>
      <c r="AG33">
        <v>1.625</v>
      </c>
      <c r="AH33">
        <v>61</v>
      </c>
      <c r="AI33" t="s">
        <v>600</v>
      </c>
      <c r="AJ33">
        <v>4.6185471874996438</v>
      </c>
      <c r="AK33" t="s">
        <v>264</v>
      </c>
    </row>
    <row r="34" spans="1:37" x14ac:dyDescent="0.25">
      <c r="A34">
        <v>18121</v>
      </c>
      <c r="B34" t="s">
        <v>80</v>
      </c>
      <c r="C34">
        <v>80761207</v>
      </c>
      <c r="D34" t="s">
        <v>173</v>
      </c>
      <c r="E34">
        <v>1200001</v>
      </c>
      <c r="F34" t="s">
        <v>110</v>
      </c>
      <c r="G34" t="s">
        <v>259</v>
      </c>
      <c r="H34">
        <v>45296</v>
      </c>
      <c r="I34" t="s">
        <v>261</v>
      </c>
      <c r="J34">
        <v>6</v>
      </c>
      <c r="K34" t="s">
        <v>262</v>
      </c>
      <c r="L34" t="s">
        <v>65</v>
      </c>
      <c r="M34">
        <v>45296.757386307872</v>
      </c>
      <c r="N34" t="s">
        <v>76</v>
      </c>
      <c r="O34">
        <v>45300.44386712963</v>
      </c>
      <c r="P34" t="s">
        <v>173</v>
      </c>
      <c r="Q34">
        <v>45300.696689004631</v>
      </c>
      <c r="T34" t="s">
        <v>173</v>
      </c>
      <c r="U34">
        <v>45302.74263966435</v>
      </c>
      <c r="V34">
        <v>6</v>
      </c>
      <c r="W34">
        <v>6</v>
      </c>
      <c r="X34">
        <v>0</v>
      </c>
      <c r="Y34">
        <v>3.6864808217578684</v>
      </c>
      <c r="Z34">
        <v>2.9583333333333335</v>
      </c>
      <c r="AA34" t="s">
        <v>194</v>
      </c>
      <c r="AB34">
        <v>18</v>
      </c>
      <c r="AC34">
        <v>17</v>
      </c>
      <c r="AD34">
        <v>23</v>
      </c>
      <c r="AE34">
        <v>0.95833333333333337</v>
      </c>
      <c r="AF34">
        <v>4</v>
      </c>
      <c r="AG34">
        <v>2.9583333333333335</v>
      </c>
      <c r="AH34">
        <v>61</v>
      </c>
      <c r="AI34" t="s">
        <v>600</v>
      </c>
      <c r="AJ34">
        <v>5.9852533564771875</v>
      </c>
      <c r="AK34" t="s">
        <v>264</v>
      </c>
    </row>
    <row r="35" spans="1:37" x14ac:dyDescent="0.25">
      <c r="A35">
        <v>18122</v>
      </c>
      <c r="B35" t="s">
        <v>80</v>
      </c>
      <c r="C35">
        <v>80761207</v>
      </c>
      <c r="D35" t="s">
        <v>173</v>
      </c>
      <c r="E35">
        <v>1200001</v>
      </c>
      <c r="F35" t="s">
        <v>110</v>
      </c>
      <c r="G35" t="s">
        <v>259</v>
      </c>
      <c r="H35">
        <v>45296</v>
      </c>
      <c r="I35" t="s">
        <v>176</v>
      </c>
      <c r="J35">
        <v>14</v>
      </c>
      <c r="K35" t="s">
        <v>262</v>
      </c>
      <c r="L35" t="s">
        <v>65</v>
      </c>
      <c r="M35">
        <v>45296.757439155095</v>
      </c>
      <c r="N35" t="s">
        <v>76</v>
      </c>
      <c r="O35">
        <v>45300.446628321763</v>
      </c>
      <c r="P35" t="s">
        <v>173</v>
      </c>
      <c r="Q35">
        <v>45300.696501307873</v>
      </c>
      <c r="T35" t="s">
        <v>173</v>
      </c>
      <c r="U35">
        <v>45302.742549537033</v>
      </c>
      <c r="V35">
        <v>14</v>
      </c>
      <c r="W35">
        <v>14</v>
      </c>
      <c r="X35">
        <v>0</v>
      </c>
      <c r="Y35">
        <v>3.6891891666673473</v>
      </c>
      <c r="Z35">
        <v>2.9583333333333335</v>
      </c>
      <c r="AA35" t="s">
        <v>194</v>
      </c>
      <c r="AB35">
        <v>18</v>
      </c>
      <c r="AC35">
        <v>17</v>
      </c>
      <c r="AD35">
        <v>23</v>
      </c>
      <c r="AE35">
        <v>0.95833333333333337</v>
      </c>
      <c r="AF35">
        <v>4</v>
      </c>
      <c r="AG35">
        <v>2.9583333333333335</v>
      </c>
      <c r="AH35">
        <v>61</v>
      </c>
      <c r="AI35" t="s">
        <v>600</v>
      </c>
      <c r="AJ35">
        <v>5.9851103819382843</v>
      </c>
      <c r="AK35" t="s">
        <v>265</v>
      </c>
    </row>
    <row r="36" spans="1:37" x14ac:dyDescent="0.25">
      <c r="A36">
        <v>18126</v>
      </c>
      <c r="B36" t="s">
        <v>80</v>
      </c>
      <c r="C36">
        <v>80761207</v>
      </c>
      <c r="D36" t="s">
        <v>173</v>
      </c>
      <c r="E36">
        <v>1200001</v>
      </c>
      <c r="F36" t="s">
        <v>110</v>
      </c>
      <c r="G36" t="s">
        <v>259</v>
      </c>
      <c r="H36">
        <v>45296</v>
      </c>
      <c r="I36" t="s">
        <v>250</v>
      </c>
      <c r="J36">
        <v>2</v>
      </c>
      <c r="K36" t="s">
        <v>262</v>
      </c>
      <c r="L36" t="s">
        <v>65</v>
      </c>
      <c r="M36">
        <v>45296.757571180555</v>
      </c>
      <c r="N36" t="s">
        <v>76</v>
      </c>
      <c r="O36">
        <v>45300.454565474538</v>
      </c>
      <c r="P36" t="s">
        <v>173</v>
      </c>
      <c r="Q36">
        <v>45300.695875543985</v>
      </c>
      <c r="T36" t="s">
        <v>231</v>
      </c>
      <c r="U36">
        <v>45301.373784525465</v>
      </c>
      <c r="V36">
        <v>2</v>
      </c>
      <c r="W36">
        <v>2</v>
      </c>
      <c r="X36">
        <v>0</v>
      </c>
      <c r="Y36">
        <v>3.6969942939831526</v>
      </c>
      <c r="Z36">
        <v>1.5833333333333335</v>
      </c>
      <c r="AA36" t="s">
        <v>194</v>
      </c>
      <c r="AB36">
        <v>18</v>
      </c>
      <c r="AC36">
        <v>8</v>
      </c>
      <c r="AD36">
        <v>14</v>
      </c>
      <c r="AE36">
        <v>0.58333333333333337</v>
      </c>
      <c r="AF36">
        <v>3</v>
      </c>
      <c r="AG36">
        <v>1.5833333333333335</v>
      </c>
      <c r="AH36">
        <v>61</v>
      </c>
      <c r="AI36" t="s">
        <v>600</v>
      </c>
      <c r="AJ36">
        <v>4.6162133449106477</v>
      </c>
      <c r="AK36" t="s">
        <v>267</v>
      </c>
    </row>
    <row r="37" spans="1:37" x14ac:dyDescent="0.25">
      <c r="A37">
        <v>18127</v>
      </c>
      <c r="B37" t="s">
        <v>80</v>
      </c>
      <c r="C37">
        <v>80761207</v>
      </c>
      <c r="D37" t="s">
        <v>173</v>
      </c>
      <c r="E37">
        <v>1200001</v>
      </c>
      <c r="F37" t="s">
        <v>110</v>
      </c>
      <c r="G37" t="s">
        <v>259</v>
      </c>
      <c r="H37">
        <v>45296</v>
      </c>
      <c r="I37" t="s">
        <v>268</v>
      </c>
      <c r="J37">
        <v>1</v>
      </c>
      <c r="K37" t="s">
        <v>262</v>
      </c>
      <c r="L37" t="s">
        <v>65</v>
      </c>
      <c r="M37">
        <v>45296.757602199075</v>
      </c>
      <c r="N37" t="s">
        <v>76</v>
      </c>
      <c r="O37">
        <v>45300.45875859954</v>
      </c>
      <c r="P37" t="s">
        <v>173</v>
      </c>
      <c r="Q37">
        <v>45300.69562515046</v>
      </c>
      <c r="T37" t="s">
        <v>231</v>
      </c>
      <c r="U37">
        <v>45301.37329560185</v>
      </c>
      <c r="V37">
        <v>1</v>
      </c>
      <c r="W37">
        <v>1</v>
      </c>
      <c r="X37">
        <v>0</v>
      </c>
      <c r="Y37">
        <v>3.7011564004642423</v>
      </c>
      <c r="Z37">
        <v>1.5833333333333335</v>
      </c>
      <c r="AA37" t="s">
        <v>194</v>
      </c>
      <c r="AB37">
        <v>18</v>
      </c>
      <c r="AC37">
        <v>8</v>
      </c>
      <c r="AD37">
        <v>14</v>
      </c>
      <c r="AE37">
        <v>0.58333333333333337</v>
      </c>
      <c r="AF37">
        <v>3</v>
      </c>
      <c r="AG37">
        <v>1.5833333333333335</v>
      </c>
      <c r="AH37">
        <v>61</v>
      </c>
      <c r="AI37" t="s">
        <v>600</v>
      </c>
      <c r="AJ37">
        <v>4.615693402774923</v>
      </c>
      <c r="AK37" t="s">
        <v>269</v>
      </c>
    </row>
    <row r="38" spans="1:37" x14ac:dyDescent="0.25">
      <c r="A38">
        <v>18130</v>
      </c>
      <c r="B38" t="s">
        <v>80</v>
      </c>
      <c r="C38">
        <v>80761207</v>
      </c>
      <c r="D38" t="s">
        <v>173</v>
      </c>
      <c r="E38">
        <v>1200001</v>
      </c>
      <c r="F38" t="s">
        <v>110</v>
      </c>
      <c r="G38" t="s">
        <v>259</v>
      </c>
      <c r="H38">
        <v>45296</v>
      </c>
      <c r="I38" t="s">
        <v>454</v>
      </c>
      <c r="J38">
        <v>2</v>
      </c>
      <c r="K38" t="s">
        <v>262</v>
      </c>
      <c r="L38" t="s">
        <v>65</v>
      </c>
      <c r="M38">
        <v>45296.757686886573</v>
      </c>
      <c r="N38" t="s">
        <v>76</v>
      </c>
      <c r="O38">
        <v>45300.472118483798</v>
      </c>
      <c r="P38" t="s">
        <v>173</v>
      </c>
      <c r="Q38">
        <v>45300.695075000003</v>
      </c>
      <c r="T38" t="s">
        <v>231</v>
      </c>
      <c r="U38">
        <v>45301.36918483796</v>
      </c>
      <c r="V38">
        <v>2</v>
      </c>
      <c r="W38">
        <v>2</v>
      </c>
      <c r="X38">
        <v>0</v>
      </c>
      <c r="Y38">
        <v>3.7144315972254844</v>
      </c>
      <c r="Z38">
        <v>1.5833333333333335</v>
      </c>
      <c r="AA38" t="s">
        <v>194</v>
      </c>
      <c r="AB38">
        <v>18</v>
      </c>
      <c r="AC38">
        <v>8</v>
      </c>
      <c r="AD38">
        <v>14</v>
      </c>
      <c r="AE38">
        <v>0.58333333333333337</v>
      </c>
      <c r="AF38">
        <v>3</v>
      </c>
      <c r="AG38">
        <v>1.5833333333333335</v>
      </c>
      <c r="AH38">
        <v>61</v>
      </c>
      <c r="AI38" t="s">
        <v>600</v>
      </c>
      <c r="AJ38">
        <v>4.6114979513877188</v>
      </c>
      <c r="AK38" t="s">
        <v>530</v>
      </c>
    </row>
    <row r="39" spans="1:37" x14ac:dyDescent="0.25">
      <c r="A39">
        <v>18137</v>
      </c>
      <c r="B39" t="s">
        <v>80</v>
      </c>
      <c r="C39">
        <v>80761207</v>
      </c>
      <c r="D39" t="s">
        <v>173</v>
      </c>
      <c r="E39">
        <v>1200001</v>
      </c>
      <c r="F39" t="s">
        <v>110</v>
      </c>
      <c r="G39" t="s">
        <v>259</v>
      </c>
      <c r="H39">
        <v>45301</v>
      </c>
      <c r="I39" t="s">
        <v>572</v>
      </c>
      <c r="J39">
        <v>14</v>
      </c>
      <c r="K39" t="s">
        <v>262</v>
      </c>
      <c r="L39" t="s">
        <v>65</v>
      </c>
      <c r="M39">
        <v>45301.615610451387</v>
      </c>
      <c r="N39" t="s">
        <v>76</v>
      </c>
      <c r="O39">
        <v>45302.535059108799</v>
      </c>
      <c r="P39" t="s">
        <v>173</v>
      </c>
      <c r="Q39">
        <v>45302.742064085651</v>
      </c>
      <c r="T39" t="s">
        <v>173</v>
      </c>
      <c r="U39">
        <v>45302.742182951391</v>
      </c>
      <c r="V39">
        <v>10</v>
      </c>
      <c r="W39">
        <v>10</v>
      </c>
      <c r="X39">
        <v>0</v>
      </c>
      <c r="Y39">
        <v>0.9194486574124312</v>
      </c>
      <c r="Z39">
        <v>1.125</v>
      </c>
      <c r="AA39" t="s">
        <v>194</v>
      </c>
      <c r="AB39">
        <v>14</v>
      </c>
      <c r="AC39">
        <v>17</v>
      </c>
      <c r="AD39">
        <v>3</v>
      </c>
      <c r="AE39">
        <v>0.125</v>
      </c>
      <c r="AF39">
        <v>2</v>
      </c>
      <c r="AG39">
        <v>1.125</v>
      </c>
      <c r="AH39">
        <v>59</v>
      </c>
      <c r="AI39" t="s">
        <v>600</v>
      </c>
      <c r="AJ39">
        <v>1.1265725000048403</v>
      </c>
      <c r="AK39" t="s">
        <v>576</v>
      </c>
    </row>
    <row r="40" spans="1:37" x14ac:dyDescent="0.25">
      <c r="A40">
        <v>18138</v>
      </c>
      <c r="B40" t="s">
        <v>80</v>
      </c>
      <c r="C40">
        <v>80761207</v>
      </c>
      <c r="D40" t="s">
        <v>173</v>
      </c>
      <c r="E40">
        <v>1200001</v>
      </c>
      <c r="F40" t="s">
        <v>110</v>
      </c>
      <c r="G40" t="s">
        <v>259</v>
      </c>
      <c r="H40">
        <v>45301</v>
      </c>
      <c r="I40" t="s">
        <v>572</v>
      </c>
      <c r="J40">
        <v>2</v>
      </c>
      <c r="K40" t="s">
        <v>262</v>
      </c>
      <c r="L40" t="s">
        <v>65</v>
      </c>
      <c r="M40">
        <v>45301.615632638888</v>
      </c>
      <c r="N40" t="s">
        <v>76</v>
      </c>
      <c r="O40">
        <v>45302.536193831016</v>
      </c>
      <c r="P40" t="s">
        <v>173</v>
      </c>
      <c r="Q40">
        <v>45302.741807951388</v>
      </c>
      <c r="T40" t="s">
        <v>173</v>
      </c>
      <c r="U40">
        <v>45302.741952743054</v>
      </c>
      <c r="V40">
        <v>2</v>
      </c>
      <c r="W40">
        <v>2</v>
      </c>
      <c r="X40">
        <v>0</v>
      </c>
      <c r="Y40">
        <v>0.92056119212793419</v>
      </c>
      <c r="Z40">
        <v>1.125</v>
      </c>
      <c r="AA40" t="s">
        <v>194</v>
      </c>
      <c r="AB40">
        <v>14</v>
      </c>
      <c r="AC40">
        <v>17</v>
      </c>
      <c r="AD40">
        <v>3</v>
      </c>
      <c r="AE40">
        <v>0.125</v>
      </c>
      <c r="AF40">
        <v>2</v>
      </c>
      <c r="AG40">
        <v>1.125</v>
      </c>
      <c r="AH40">
        <v>59</v>
      </c>
      <c r="AI40" t="s">
        <v>600</v>
      </c>
      <c r="AJ40">
        <v>1.126320104165643</v>
      </c>
      <c r="AK40" t="s">
        <v>576</v>
      </c>
    </row>
    <row r="41" spans="1:37" x14ac:dyDescent="0.25">
      <c r="A41">
        <v>18136</v>
      </c>
      <c r="B41" t="s">
        <v>80</v>
      </c>
      <c r="E41">
        <v>1514001</v>
      </c>
      <c r="F41" t="s">
        <v>110</v>
      </c>
      <c r="G41" t="s">
        <v>564</v>
      </c>
      <c r="H41">
        <v>45300</v>
      </c>
      <c r="I41" t="s">
        <v>566</v>
      </c>
      <c r="J41">
        <v>1</v>
      </c>
      <c r="K41" t="s">
        <v>89</v>
      </c>
      <c r="L41" t="s">
        <v>65</v>
      </c>
      <c r="M41">
        <v>45300.709879745373</v>
      </c>
      <c r="N41" t="s">
        <v>76</v>
      </c>
      <c r="O41">
        <v>45302.532043437503</v>
      </c>
      <c r="T41" t="s">
        <v>109</v>
      </c>
      <c r="U41">
        <v>45302.655250497686</v>
      </c>
      <c r="V41">
        <v>1</v>
      </c>
      <c r="W41">
        <v>1</v>
      </c>
      <c r="X41">
        <v>0</v>
      </c>
      <c r="Y41">
        <v>1.8221636921298341</v>
      </c>
      <c r="Z41">
        <v>1.9166666666666665</v>
      </c>
      <c r="AA41" t="s">
        <v>3951</v>
      </c>
      <c r="AB41">
        <v>17</v>
      </c>
      <c r="AC41">
        <v>15</v>
      </c>
      <c r="AD41">
        <v>22</v>
      </c>
      <c r="AE41">
        <v>0.91666666666666663</v>
      </c>
      <c r="AF41">
        <v>3</v>
      </c>
      <c r="AG41">
        <v>1.9166666666666665</v>
      </c>
      <c r="AH41">
        <v>60</v>
      </c>
      <c r="AI41" t="s">
        <v>600</v>
      </c>
      <c r="AJ41">
        <v>1.9453707523134651</v>
      </c>
      <c r="AK41" t="s">
        <v>571</v>
      </c>
    </row>
    <row r="42" spans="1:37" x14ac:dyDescent="0.25">
      <c r="A42">
        <v>18157</v>
      </c>
      <c r="B42" t="s">
        <v>80</v>
      </c>
      <c r="C42">
        <v>52272753</v>
      </c>
      <c r="D42" t="s">
        <v>149</v>
      </c>
      <c r="E42">
        <v>1199001</v>
      </c>
      <c r="F42" t="s">
        <v>110</v>
      </c>
      <c r="G42" t="s">
        <v>248</v>
      </c>
      <c r="H42">
        <v>45307</v>
      </c>
      <c r="I42" t="s">
        <v>693</v>
      </c>
      <c r="J42">
        <v>18</v>
      </c>
      <c r="K42" t="s">
        <v>74</v>
      </c>
      <c r="L42" t="s">
        <v>65</v>
      </c>
      <c r="M42">
        <v>45307.401870983798</v>
      </c>
      <c r="N42" t="s">
        <v>125</v>
      </c>
      <c r="O42">
        <v>45309.783426192131</v>
      </c>
      <c r="P42" t="s">
        <v>149</v>
      </c>
      <c r="Q42">
        <v>45310.554829548608</v>
      </c>
      <c r="T42" t="s">
        <v>149</v>
      </c>
      <c r="U42">
        <v>45310.554979895831</v>
      </c>
      <c r="V42">
        <v>18</v>
      </c>
      <c r="W42">
        <v>18</v>
      </c>
      <c r="X42">
        <v>0</v>
      </c>
      <c r="Y42">
        <v>2.3815552083324292</v>
      </c>
      <c r="Z42">
        <v>3.1666666666666665</v>
      </c>
      <c r="AA42" t="s">
        <v>683</v>
      </c>
      <c r="AB42">
        <v>9</v>
      </c>
      <c r="AC42">
        <v>13</v>
      </c>
      <c r="AD42">
        <v>4</v>
      </c>
      <c r="AE42">
        <v>0.16666666666666666</v>
      </c>
      <c r="AF42">
        <v>4</v>
      </c>
      <c r="AG42">
        <v>3.1666666666666665</v>
      </c>
      <c r="AH42">
        <v>55</v>
      </c>
      <c r="AI42" t="s">
        <v>600</v>
      </c>
      <c r="AJ42">
        <v>3.1531089120326214</v>
      </c>
      <c r="AK42" t="s">
        <v>696</v>
      </c>
    </row>
    <row r="43" spans="1:37" x14ac:dyDescent="0.25">
      <c r="A43">
        <v>18158</v>
      </c>
      <c r="B43" t="s">
        <v>80</v>
      </c>
      <c r="C43">
        <v>52272753</v>
      </c>
      <c r="D43" t="s">
        <v>149</v>
      </c>
      <c r="E43">
        <v>1199001</v>
      </c>
      <c r="F43" t="s">
        <v>110</v>
      </c>
      <c r="G43" t="s">
        <v>248</v>
      </c>
      <c r="H43">
        <v>45307</v>
      </c>
      <c r="I43" t="s">
        <v>707</v>
      </c>
      <c r="J43">
        <v>1</v>
      </c>
      <c r="K43" t="s">
        <v>74</v>
      </c>
      <c r="L43" t="s">
        <v>65</v>
      </c>
      <c r="M43">
        <v>45307.402095983794</v>
      </c>
      <c r="N43" t="s">
        <v>125</v>
      </c>
      <c r="O43">
        <v>45309.787975729167</v>
      </c>
      <c r="P43" t="s">
        <v>149</v>
      </c>
      <c r="Q43">
        <v>45310.522816435187</v>
      </c>
      <c r="T43" t="s">
        <v>149</v>
      </c>
      <c r="U43">
        <v>45310.523428587963</v>
      </c>
      <c r="V43">
        <v>1</v>
      </c>
      <c r="W43">
        <v>1</v>
      </c>
      <c r="X43">
        <v>0</v>
      </c>
      <c r="Y43">
        <v>2.3858797453722218</v>
      </c>
      <c r="Z43">
        <v>3.125</v>
      </c>
      <c r="AA43" t="s">
        <v>683</v>
      </c>
      <c r="AB43">
        <v>9</v>
      </c>
      <c r="AC43">
        <v>12</v>
      </c>
      <c r="AD43">
        <v>3</v>
      </c>
      <c r="AE43">
        <v>0.125</v>
      </c>
      <c r="AF43">
        <v>4</v>
      </c>
      <c r="AG43">
        <v>3.125</v>
      </c>
      <c r="AH43">
        <v>55</v>
      </c>
      <c r="AI43" t="s">
        <v>600</v>
      </c>
      <c r="AJ43">
        <v>3.1213326041688561</v>
      </c>
      <c r="AK43" t="s">
        <v>709</v>
      </c>
    </row>
    <row r="44" spans="1:37" x14ac:dyDescent="0.25">
      <c r="A44">
        <v>18159</v>
      </c>
      <c r="B44" t="s">
        <v>80</v>
      </c>
      <c r="C44">
        <v>52272753</v>
      </c>
      <c r="D44" t="s">
        <v>149</v>
      </c>
      <c r="E44">
        <v>1199001</v>
      </c>
      <c r="F44" t="s">
        <v>110</v>
      </c>
      <c r="G44" t="s">
        <v>248</v>
      </c>
      <c r="H44">
        <v>45307</v>
      </c>
      <c r="I44" t="s">
        <v>710</v>
      </c>
      <c r="J44">
        <v>2</v>
      </c>
      <c r="K44" t="s">
        <v>74</v>
      </c>
      <c r="L44" t="s">
        <v>65</v>
      </c>
      <c r="M44">
        <v>45307.402218981479</v>
      </c>
      <c r="N44" t="s">
        <v>125</v>
      </c>
      <c r="O44">
        <v>45309.791461493056</v>
      </c>
      <c r="P44" t="s">
        <v>149</v>
      </c>
      <c r="Q44">
        <v>45310.51621559028</v>
      </c>
      <c r="T44" t="s">
        <v>149</v>
      </c>
      <c r="U44">
        <v>45310.523890081022</v>
      </c>
      <c r="V44">
        <v>2</v>
      </c>
      <c r="W44">
        <v>2</v>
      </c>
      <c r="X44">
        <v>0</v>
      </c>
      <c r="Y44">
        <v>2.3892425115773221</v>
      </c>
      <c r="Z44">
        <v>3.125</v>
      </c>
      <c r="AA44" t="s">
        <v>683</v>
      </c>
      <c r="AB44">
        <v>9</v>
      </c>
      <c r="AC44">
        <v>12</v>
      </c>
      <c r="AD44">
        <v>3</v>
      </c>
      <c r="AE44">
        <v>0.125</v>
      </c>
      <c r="AF44">
        <v>4</v>
      </c>
      <c r="AG44">
        <v>3.125</v>
      </c>
      <c r="AH44">
        <v>55</v>
      </c>
      <c r="AI44" t="s">
        <v>600</v>
      </c>
      <c r="AJ44">
        <v>3.121671099543164</v>
      </c>
      <c r="AK44" t="s">
        <v>713</v>
      </c>
    </row>
    <row r="45" spans="1:37" x14ac:dyDescent="0.25">
      <c r="A45">
        <v>18161</v>
      </c>
      <c r="B45" t="s">
        <v>80</v>
      </c>
      <c r="C45">
        <v>52272753</v>
      </c>
      <c r="D45" t="s">
        <v>149</v>
      </c>
      <c r="E45">
        <v>1200001</v>
      </c>
      <c r="F45" t="s">
        <v>110</v>
      </c>
      <c r="G45" t="s">
        <v>259</v>
      </c>
      <c r="H45">
        <v>45310</v>
      </c>
      <c r="I45" t="s">
        <v>942</v>
      </c>
      <c r="J45">
        <v>1</v>
      </c>
      <c r="K45" t="s">
        <v>262</v>
      </c>
      <c r="L45" t="s">
        <v>65</v>
      </c>
      <c r="M45">
        <v>45310.297512581019</v>
      </c>
      <c r="N45" t="s">
        <v>125</v>
      </c>
      <c r="O45">
        <v>45313.398215740737</v>
      </c>
      <c r="P45" t="s">
        <v>149</v>
      </c>
      <c r="Q45">
        <v>45316.423602777781</v>
      </c>
      <c r="T45" t="s">
        <v>149</v>
      </c>
      <c r="U45">
        <v>45316.42374903935</v>
      </c>
      <c r="V45">
        <v>1</v>
      </c>
      <c r="W45">
        <v>1</v>
      </c>
      <c r="X45">
        <v>0</v>
      </c>
      <c r="Y45">
        <v>3.1007031597182504</v>
      </c>
      <c r="Z45">
        <v>4.125</v>
      </c>
      <c r="AA45" t="s">
        <v>194</v>
      </c>
      <c r="AB45">
        <v>7</v>
      </c>
      <c r="AC45">
        <v>10</v>
      </c>
      <c r="AD45">
        <v>3</v>
      </c>
      <c r="AE45">
        <v>0.125</v>
      </c>
      <c r="AF45">
        <v>5</v>
      </c>
      <c r="AG45">
        <v>4.125</v>
      </c>
      <c r="AH45">
        <v>52</v>
      </c>
      <c r="AI45" t="s">
        <v>600</v>
      </c>
      <c r="AJ45">
        <v>6.1262364583308226</v>
      </c>
      <c r="AK45" t="s">
        <v>944</v>
      </c>
    </row>
    <row r="46" spans="1:37" x14ac:dyDescent="0.25">
      <c r="A46">
        <v>18163</v>
      </c>
      <c r="B46" t="s">
        <v>80</v>
      </c>
      <c r="C46">
        <v>80096369</v>
      </c>
      <c r="D46" t="s">
        <v>66</v>
      </c>
      <c r="E46">
        <v>89992</v>
      </c>
      <c r="F46" t="s">
        <v>67</v>
      </c>
      <c r="G46" t="s">
        <v>243</v>
      </c>
      <c r="H46">
        <v>45310</v>
      </c>
      <c r="I46" t="s">
        <v>127</v>
      </c>
      <c r="J46">
        <v>1</v>
      </c>
      <c r="K46" t="s">
        <v>89</v>
      </c>
      <c r="L46" t="s">
        <v>65</v>
      </c>
      <c r="M46">
        <v>45310.468044560184</v>
      </c>
      <c r="N46" t="s">
        <v>125</v>
      </c>
      <c r="O46">
        <v>45313.415587847223</v>
      </c>
      <c r="T46" t="s">
        <v>66</v>
      </c>
      <c r="U46">
        <v>45313.816685879632</v>
      </c>
      <c r="V46">
        <v>1</v>
      </c>
      <c r="W46">
        <v>1</v>
      </c>
      <c r="X46">
        <v>0</v>
      </c>
      <c r="Y46">
        <v>2.9475432870385703</v>
      </c>
      <c r="Z46">
        <v>1.3333333333333333</v>
      </c>
      <c r="AA46" t="s">
        <v>279</v>
      </c>
      <c r="AB46">
        <v>11</v>
      </c>
      <c r="AC46">
        <v>19</v>
      </c>
      <c r="AD46">
        <v>8</v>
      </c>
      <c r="AE46">
        <v>0.33333333333333331</v>
      </c>
      <c r="AF46">
        <v>2</v>
      </c>
      <c r="AG46">
        <v>1.3333333333333333</v>
      </c>
      <c r="AH46">
        <v>52</v>
      </c>
      <c r="AI46" t="s">
        <v>600</v>
      </c>
      <c r="AJ46">
        <v>3.3486413194477791</v>
      </c>
      <c r="AK46" t="s">
        <v>247</v>
      </c>
    </row>
    <row r="47" spans="1:37" x14ac:dyDescent="0.25">
      <c r="A47">
        <v>18165</v>
      </c>
      <c r="B47" t="s">
        <v>80</v>
      </c>
      <c r="C47">
        <v>1010213264</v>
      </c>
      <c r="D47" t="s">
        <v>214</v>
      </c>
      <c r="E47">
        <v>4058001</v>
      </c>
      <c r="F47" t="s">
        <v>67</v>
      </c>
      <c r="G47" t="s">
        <v>215</v>
      </c>
      <c r="H47">
        <v>45310</v>
      </c>
      <c r="I47" t="s">
        <v>217</v>
      </c>
      <c r="J47">
        <v>1</v>
      </c>
      <c r="K47" t="s">
        <v>89</v>
      </c>
      <c r="L47" t="s">
        <v>65</v>
      </c>
      <c r="M47">
        <v>45310.721921608798</v>
      </c>
      <c r="N47" t="s">
        <v>125</v>
      </c>
      <c r="O47">
        <v>45313.468122800929</v>
      </c>
      <c r="T47" t="s">
        <v>201</v>
      </c>
      <c r="U47">
        <v>45313.472562002316</v>
      </c>
      <c r="V47">
        <v>1</v>
      </c>
      <c r="W47">
        <v>1</v>
      </c>
      <c r="X47">
        <v>0</v>
      </c>
      <c r="Y47">
        <v>2.7462011921306839</v>
      </c>
      <c r="Z47">
        <v>0.75</v>
      </c>
      <c r="AA47" t="s">
        <v>923</v>
      </c>
      <c r="AB47">
        <v>17</v>
      </c>
      <c r="AC47">
        <v>11</v>
      </c>
      <c r="AD47">
        <v>18</v>
      </c>
      <c r="AE47">
        <v>0.75</v>
      </c>
      <c r="AF47">
        <v>2</v>
      </c>
      <c r="AG47">
        <v>0.75</v>
      </c>
      <c r="AH47">
        <v>52</v>
      </c>
      <c r="AI47" t="s">
        <v>600</v>
      </c>
      <c r="AJ47">
        <v>2.7506403935185517</v>
      </c>
      <c r="AK47" t="s">
        <v>222</v>
      </c>
    </row>
    <row r="48" spans="1:37" x14ac:dyDescent="0.25">
      <c r="A48">
        <v>18167</v>
      </c>
      <c r="B48" t="s">
        <v>80</v>
      </c>
      <c r="E48">
        <v>4343007</v>
      </c>
      <c r="F48" t="s">
        <v>67</v>
      </c>
      <c r="G48" t="s">
        <v>273</v>
      </c>
      <c r="H48">
        <v>45313</v>
      </c>
      <c r="I48" t="s">
        <v>82</v>
      </c>
      <c r="J48">
        <v>1</v>
      </c>
      <c r="K48" t="s">
        <v>89</v>
      </c>
      <c r="L48" t="s">
        <v>65</v>
      </c>
      <c r="M48">
        <v>45313.498890625</v>
      </c>
      <c r="N48" t="s">
        <v>125</v>
      </c>
      <c r="O48">
        <v>45320.391475115743</v>
      </c>
      <c r="T48" t="s">
        <v>121</v>
      </c>
      <c r="U48">
        <v>45321.509320173609</v>
      </c>
      <c r="V48">
        <v>1</v>
      </c>
      <c r="W48">
        <v>1</v>
      </c>
      <c r="X48">
        <v>0</v>
      </c>
      <c r="Y48">
        <v>6.8925844907425926</v>
      </c>
      <c r="Z48">
        <v>6.041666666666667</v>
      </c>
      <c r="AA48" t="s">
        <v>980</v>
      </c>
      <c r="AB48">
        <v>11</v>
      </c>
      <c r="AC48">
        <v>12</v>
      </c>
      <c r="AD48">
        <v>1</v>
      </c>
      <c r="AE48">
        <v>4.1666666666666664E-2</v>
      </c>
      <c r="AF48">
        <v>7</v>
      </c>
      <c r="AG48">
        <v>6.041666666666667</v>
      </c>
      <c r="AH48">
        <v>51</v>
      </c>
      <c r="AI48" t="s">
        <v>600</v>
      </c>
      <c r="AJ48">
        <v>8.0104295486089541</v>
      </c>
      <c r="AK48" t="s">
        <v>284</v>
      </c>
    </row>
    <row r="49" spans="1:37" x14ac:dyDescent="0.25">
      <c r="A49">
        <v>18169</v>
      </c>
      <c r="B49" t="s">
        <v>80</v>
      </c>
      <c r="C49">
        <v>80150172</v>
      </c>
      <c r="D49" t="s">
        <v>277</v>
      </c>
      <c r="E49">
        <v>4343007</v>
      </c>
      <c r="F49" t="s">
        <v>67</v>
      </c>
      <c r="G49" t="s">
        <v>273</v>
      </c>
      <c r="H49">
        <v>45313</v>
      </c>
      <c r="I49" t="s">
        <v>82</v>
      </c>
      <c r="J49">
        <v>1</v>
      </c>
      <c r="K49" t="s">
        <v>89</v>
      </c>
      <c r="L49" t="s">
        <v>65</v>
      </c>
      <c r="M49">
        <v>45313.601747604167</v>
      </c>
      <c r="N49" t="s">
        <v>125</v>
      </c>
      <c r="O49">
        <v>45316.714439895833</v>
      </c>
      <c r="T49" t="s">
        <v>277</v>
      </c>
      <c r="U49">
        <v>45317.300514351853</v>
      </c>
      <c r="V49">
        <v>1</v>
      </c>
      <c r="W49">
        <v>1</v>
      </c>
      <c r="X49">
        <v>0</v>
      </c>
      <c r="Y49">
        <v>3.1126922916664626</v>
      </c>
      <c r="Z49">
        <v>3.7083333333333335</v>
      </c>
      <c r="AA49" t="s">
        <v>980</v>
      </c>
      <c r="AB49">
        <v>14</v>
      </c>
      <c r="AC49">
        <v>7</v>
      </c>
      <c r="AD49">
        <v>17</v>
      </c>
      <c r="AE49">
        <v>0.70833333333333337</v>
      </c>
      <c r="AF49">
        <v>5</v>
      </c>
      <c r="AG49">
        <v>3.7083333333333335</v>
      </c>
      <c r="AH49">
        <v>51</v>
      </c>
      <c r="AI49" t="s">
        <v>600</v>
      </c>
      <c r="AJ49">
        <v>3.6987667476860224</v>
      </c>
      <c r="AK49" t="s">
        <v>284</v>
      </c>
    </row>
    <row r="50" spans="1:37" x14ac:dyDescent="0.25">
      <c r="A50">
        <v>18170</v>
      </c>
      <c r="B50" t="s">
        <v>80</v>
      </c>
      <c r="C50">
        <v>52272753</v>
      </c>
      <c r="D50" t="s">
        <v>149</v>
      </c>
      <c r="E50">
        <v>1200001</v>
      </c>
      <c r="F50" t="s">
        <v>110</v>
      </c>
      <c r="G50" t="s">
        <v>259</v>
      </c>
      <c r="H50">
        <v>45313</v>
      </c>
      <c r="I50" t="s">
        <v>971</v>
      </c>
      <c r="J50">
        <v>2</v>
      </c>
      <c r="K50" t="s">
        <v>262</v>
      </c>
      <c r="L50" t="s">
        <v>65</v>
      </c>
      <c r="M50">
        <v>45313.622171331015</v>
      </c>
      <c r="N50" t="s">
        <v>125</v>
      </c>
      <c r="O50">
        <v>45316.717703854163</v>
      </c>
      <c r="P50" t="s">
        <v>149</v>
      </c>
      <c r="Q50">
        <v>45316.762555868052</v>
      </c>
      <c r="T50" t="s">
        <v>149</v>
      </c>
      <c r="U50">
        <v>45316.76315859954</v>
      </c>
      <c r="V50">
        <v>2</v>
      </c>
      <c r="W50">
        <v>2</v>
      </c>
      <c r="X50">
        <v>0</v>
      </c>
      <c r="Y50">
        <v>3.0955325231479947</v>
      </c>
      <c r="Z50">
        <v>3.1666666666666665</v>
      </c>
      <c r="AA50" t="s">
        <v>194</v>
      </c>
      <c r="AB50">
        <v>14</v>
      </c>
      <c r="AC50">
        <v>18</v>
      </c>
      <c r="AD50">
        <v>4</v>
      </c>
      <c r="AE50">
        <v>0.16666666666666666</v>
      </c>
      <c r="AF50">
        <v>4</v>
      </c>
      <c r="AG50">
        <v>3.1666666666666665</v>
      </c>
      <c r="AH50">
        <v>51</v>
      </c>
      <c r="AI50" t="s">
        <v>600</v>
      </c>
      <c r="AJ50">
        <v>3.1409872685253504</v>
      </c>
      <c r="AK50" t="s">
        <v>973</v>
      </c>
    </row>
    <row r="51" spans="1:37" x14ac:dyDescent="0.25">
      <c r="A51">
        <v>18174</v>
      </c>
      <c r="B51" t="s">
        <v>80</v>
      </c>
      <c r="C51">
        <v>52272753</v>
      </c>
      <c r="D51" t="s">
        <v>149</v>
      </c>
      <c r="E51">
        <v>1197001</v>
      </c>
      <c r="F51" t="s">
        <v>110</v>
      </c>
      <c r="G51" t="s">
        <v>205</v>
      </c>
      <c r="H51">
        <v>45315</v>
      </c>
      <c r="I51" t="s">
        <v>587</v>
      </c>
      <c r="J51">
        <v>2</v>
      </c>
      <c r="K51" t="s">
        <v>74</v>
      </c>
      <c r="L51" t="s">
        <v>65</v>
      </c>
      <c r="M51">
        <v>45315.370003622687</v>
      </c>
      <c r="N51" t="s">
        <v>125</v>
      </c>
      <c r="O51">
        <v>45316.72824236111</v>
      </c>
      <c r="P51" t="s">
        <v>149</v>
      </c>
      <c r="Q51">
        <v>45316.729857523147</v>
      </c>
      <c r="T51" t="s">
        <v>149</v>
      </c>
      <c r="U51">
        <v>45316.76367453704</v>
      </c>
      <c r="V51">
        <v>2</v>
      </c>
      <c r="W51">
        <v>2</v>
      </c>
      <c r="X51">
        <v>0</v>
      </c>
      <c r="Y51">
        <v>1.3582387384230969</v>
      </c>
      <c r="Z51">
        <v>1.4166666666666667</v>
      </c>
      <c r="AA51" t="s">
        <v>209</v>
      </c>
      <c r="AB51">
        <v>8</v>
      </c>
      <c r="AC51">
        <v>18</v>
      </c>
      <c r="AD51">
        <v>10</v>
      </c>
      <c r="AE51">
        <v>0.41666666666666669</v>
      </c>
      <c r="AF51">
        <v>2</v>
      </c>
      <c r="AG51">
        <v>1.4166666666666667</v>
      </c>
      <c r="AH51">
        <v>49</v>
      </c>
      <c r="AI51" t="s">
        <v>600</v>
      </c>
      <c r="AJ51">
        <v>1.3936709143526969</v>
      </c>
      <c r="AK51" t="s">
        <v>590</v>
      </c>
    </row>
    <row r="52" spans="1:37" x14ac:dyDescent="0.25">
      <c r="A52">
        <v>18175</v>
      </c>
      <c r="B52" t="s">
        <v>80</v>
      </c>
      <c r="E52">
        <v>4665001</v>
      </c>
      <c r="F52" t="s">
        <v>67</v>
      </c>
      <c r="G52" t="s">
        <v>223</v>
      </c>
      <c r="H52">
        <v>45315</v>
      </c>
      <c r="I52" t="s">
        <v>82</v>
      </c>
      <c r="J52">
        <v>1</v>
      </c>
      <c r="K52" t="s">
        <v>89</v>
      </c>
      <c r="L52" t="s">
        <v>65</v>
      </c>
      <c r="M52">
        <v>45315.480747997688</v>
      </c>
      <c r="N52" t="s">
        <v>125</v>
      </c>
      <c r="O52">
        <v>45316.734913425928</v>
      </c>
      <c r="T52" t="s">
        <v>121</v>
      </c>
      <c r="U52">
        <v>45320.345194675923</v>
      </c>
      <c r="V52">
        <v>1</v>
      </c>
      <c r="W52">
        <v>1</v>
      </c>
      <c r="X52">
        <v>0</v>
      </c>
      <c r="Y52">
        <v>1.2541654282395029</v>
      </c>
      <c r="Z52">
        <v>2.875</v>
      </c>
      <c r="AA52" t="s">
        <v>980</v>
      </c>
      <c r="AB52">
        <v>11</v>
      </c>
      <c r="AC52">
        <v>8</v>
      </c>
      <c r="AD52">
        <v>21</v>
      </c>
      <c r="AE52">
        <v>0.875</v>
      </c>
      <c r="AF52">
        <v>4</v>
      </c>
      <c r="AG52">
        <v>2.875</v>
      </c>
      <c r="AH52">
        <v>49</v>
      </c>
      <c r="AI52" t="s">
        <v>600</v>
      </c>
      <c r="AJ52">
        <v>4.8644466782352538</v>
      </c>
      <c r="AK52" t="s">
        <v>230</v>
      </c>
    </row>
    <row r="53" spans="1:37" x14ac:dyDescent="0.25">
      <c r="A53">
        <v>18179</v>
      </c>
      <c r="B53" t="s">
        <v>80</v>
      </c>
      <c r="C53">
        <v>52272753</v>
      </c>
      <c r="D53" t="s">
        <v>149</v>
      </c>
      <c r="E53">
        <v>1197001</v>
      </c>
      <c r="F53" t="s">
        <v>110</v>
      </c>
      <c r="G53" t="s">
        <v>205</v>
      </c>
      <c r="H53">
        <v>45316</v>
      </c>
      <c r="I53" t="s">
        <v>462</v>
      </c>
      <c r="J53">
        <v>1</v>
      </c>
      <c r="K53" t="s">
        <v>89</v>
      </c>
      <c r="L53" t="s">
        <v>65</v>
      </c>
      <c r="M53">
        <v>45316.355214664349</v>
      </c>
      <c r="N53" t="s">
        <v>125</v>
      </c>
      <c r="O53">
        <v>45316.76167407407</v>
      </c>
      <c r="T53" t="s">
        <v>149</v>
      </c>
      <c r="U53">
        <v>45317.955958182873</v>
      </c>
      <c r="V53">
        <v>1</v>
      </c>
      <c r="W53">
        <v>1</v>
      </c>
      <c r="X53">
        <v>0</v>
      </c>
      <c r="Y53">
        <v>0.40645940972171957</v>
      </c>
      <c r="Z53">
        <v>1.5833333333333335</v>
      </c>
      <c r="AA53" t="s">
        <v>209</v>
      </c>
      <c r="AB53">
        <v>8</v>
      </c>
      <c r="AC53">
        <v>22</v>
      </c>
      <c r="AD53">
        <v>14</v>
      </c>
      <c r="AE53">
        <v>0.58333333333333337</v>
      </c>
      <c r="AF53">
        <v>2</v>
      </c>
      <c r="AG53">
        <v>1.5833333333333335</v>
      </c>
      <c r="AH53">
        <v>48</v>
      </c>
      <c r="AI53" t="s">
        <v>600</v>
      </c>
      <c r="AJ53">
        <v>1.6007435185238137</v>
      </c>
      <c r="AK53" t="s">
        <v>987</v>
      </c>
    </row>
    <row r="54" spans="1:37" x14ac:dyDescent="0.25">
      <c r="A54">
        <v>18180</v>
      </c>
      <c r="B54" t="s">
        <v>80</v>
      </c>
      <c r="C54">
        <v>52272753</v>
      </c>
      <c r="D54" t="s">
        <v>149</v>
      </c>
      <c r="E54">
        <v>1200001</v>
      </c>
      <c r="F54" t="s">
        <v>110</v>
      </c>
      <c r="G54" t="s">
        <v>259</v>
      </c>
      <c r="H54">
        <v>45317</v>
      </c>
      <c r="I54" t="s">
        <v>182</v>
      </c>
      <c r="J54">
        <v>4</v>
      </c>
      <c r="K54" t="s">
        <v>262</v>
      </c>
      <c r="L54" t="s">
        <v>65</v>
      </c>
      <c r="M54">
        <v>45317.706650081018</v>
      </c>
      <c r="N54" t="s">
        <v>125</v>
      </c>
      <c r="O54">
        <v>45318.742990625004</v>
      </c>
      <c r="P54" t="s">
        <v>149</v>
      </c>
      <c r="Q54">
        <v>45319.323042627315</v>
      </c>
      <c r="T54" t="s">
        <v>149</v>
      </c>
      <c r="U54">
        <v>45319.323179513885</v>
      </c>
      <c r="V54">
        <v>1</v>
      </c>
      <c r="W54">
        <v>1</v>
      </c>
      <c r="X54">
        <v>0</v>
      </c>
      <c r="Y54">
        <v>1.0363405439857161</v>
      </c>
      <c r="Z54">
        <v>0.625</v>
      </c>
      <c r="AA54" t="s">
        <v>194</v>
      </c>
      <c r="AB54">
        <v>16</v>
      </c>
      <c r="AC54">
        <v>7</v>
      </c>
      <c r="AD54">
        <v>15</v>
      </c>
      <c r="AE54">
        <v>0.625</v>
      </c>
      <c r="AF54">
        <v>1</v>
      </c>
      <c r="AG54">
        <v>0.625</v>
      </c>
      <c r="AH54">
        <v>47</v>
      </c>
      <c r="AI54" t="s">
        <v>600</v>
      </c>
      <c r="AJ54">
        <v>1.6165294328675373</v>
      </c>
      <c r="AK54" t="s">
        <v>266</v>
      </c>
    </row>
    <row r="55" spans="1:37" x14ac:dyDescent="0.25">
      <c r="A55">
        <v>18181</v>
      </c>
      <c r="B55" t="s">
        <v>80</v>
      </c>
      <c r="C55">
        <v>52272753</v>
      </c>
      <c r="D55" t="s">
        <v>149</v>
      </c>
      <c r="E55">
        <v>1200001</v>
      </c>
      <c r="F55" t="s">
        <v>110</v>
      </c>
      <c r="G55" t="s">
        <v>259</v>
      </c>
      <c r="H55">
        <v>45317</v>
      </c>
      <c r="I55" t="s">
        <v>176</v>
      </c>
      <c r="J55">
        <v>2</v>
      </c>
      <c r="K55" t="s">
        <v>262</v>
      </c>
      <c r="L55" t="s">
        <v>65</v>
      </c>
      <c r="M55">
        <v>45317.706687187499</v>
      </c>
      <c r="N55" t="s">
        <v>125</v>
      </c>
      <c r="O55">
        <v>45318.74627476852</v>
      </c>
      <c r="P55" t="s">
        <v>149</v>
      </c>
      <c r="Q55">
        <v>45319.322481909723</v>
      </c>
      <c r="T55" t="s">
        <v>149</v>
      </c>
      <c r="U55">
        <v>45319.322688773151</v>
      </c>
      <c r="V55">
        <v>2</v>
      </c>
      <c r="W55">
        <v>2</v>
      </c>
      <c r="X55">
        <v>0</v>
      </c>
      <c r="Y55">
        <v>1.0395875810208963</v>
      </c>
      <c r="Z55">
        <v>0.625</v>
      </c>
      <c r="AA55" t="s">
        <v>194</v>
      </c>
      <c r="AB55">
        <v>16</v>
      </c>
      <c r="AC55">
        <v>7</v>
      </c>
      <c r="AD55">
        <v>15</v>
      </c>
      <c r="AE55">
        <v>0.625</v>
      </c>
      <c r="AF55">
        <v>1</v>
      </c>
      <c r="AG55">
        <v>0.625</v>
      </c>
      <c r="AH55">
        <v>47</v>
      </c>
      <c r="AI55" t="s">
        <v>600</v>
      </c>
      <c r="AJ55">
        <v>1.6160015856512473</v>
      </c>
      <c r="AK55" t="s">
        <v>265</v>
      </c>
    </row>
    <row r="56" spans="1:37" x14ac:dyDescent="0.25">
      <c r="A56">
        <v>18182</v>
      </c>
      <c r="B56" t="s">
        <v>80</v>
      </c>
      <c r="C56">
        <v>79976737</v>
      </c>
      <c r="D56" t="s">
        <v>452</v>
      </c>
      <c r="E56">
        <v>8903</v>
      </c>
      <c r="F56" t="s">
        <v>67</v>
      </c>
      <c r="G56" t="s">
        <v>1001</v>
      </c>
      <c r="H56">
        <v>45317</v>
      </c>
      <c r="I56" t="s">
        <v>911</v>
      </c>
      <c r="J56">
        <v>1</v>
      </c>
      <c r="K56" t="s">
        <v>89</v>
      </c>
      <c r="L56" t="s">
        <v>65</v>
      </c>
      <c r="M56">
        <v>45317.715396527776</v>
      </c>
      <c r="N56" t="s">
        <v>125</v>
      </c>
      <c r="O56">
        <v>45318.748686423613</v>
      </c>
      <c r="T56" t="s">
        <v>452</v>
      </c>
      <c r="U56">
        <v>45320.344828321759</v>
      </c>
      <c r="V56">
        <v>1</v>
      </c>
      <c r="W56">
        <v>1</v>
      </c>
      <c r="X56">
        <v>0</v>
      </c>
      <c r="Y56">
        <v>1.0332898958367878</v>
      </c>
      <c r="Z56">
        <v>0.625</v>
      </c>
      <c r="AA56" t="s">
        <v>126</v>
      </c>
      <c r="AB56">
        <v>17</v>
      </c>
      <c r="AC56">
        <v>8</v>
      </c>
      <c r="AD56">
        <v>15</v>
      </c>
      <c r="AE56">
        <v>0.625</v>
      </c>
      <c r="AF56">
        <v>2</v>
      </c>
      <c r="AG56">
        <v>0.625</v>
      </c>
      <c r="AH56">
        <v>47</v>
      </c>
      <c r="AI56" t="s">
        <v>600</v>
      </c>
      <c r="AJ56">
        <v>2.6294317939828034</v>
      </c>
      <c r="AK56" t="s">
        <v>1009</v>
      </c>
    </row>
    <row r="57" spans="1:37" x14ac:dyDescent="0.25">
      <c r="A57">
        <v>18184</v>
      </c>
      <c r="B57" t="s">
        <v>80</v>
      </c>
      <c r="C57">
        <v>52272753</v>
      </c>
      <c r="D57" t="s">
        <v>149</v>
      </c>
      <c r="E57">
        <v>1224001</v>
      </c>
      <c r="F57" t="s">
        <v>110</v>
      </c>
      <c r="G57" t="s">
        <v>1010</v>
      </c>
      <c r="H57">
        <v>45320</v>
      </c>
      <c r="I57" t="s">
        <v>895</v>
      </c>
      <c r="J57">
        <v>2</v>
      </c>
      <c r="K57" t="s">
        <v>74</v>
      </c>
      <c r="L57" t="s">
        <v>65</v>
      </c>
      <c r="M57">
        <v>45320.384643668978</v>
      </c>
      <c r="N57" t="s">
        <v>125</v>
      </c>
      <c r="O57">
        <v>45321.803658715275</v>
      </c>
      <c r="P57" t="s">
        <v>149</v>
      </c>
      <c r="Q57">
        <v>45321.859040162039</v>
      </c>
      <c r="T57" t="s">
        <v>149</v>
      </c>
      <c r="U57">
        <v>45321.859231481481</v>
      </c>
      <c r="V57">
        <v>2</v>
      </c>
      <c r="W57">
        <v>2</v>
      </c>
      <c r="X57">
        <v>0</v>
      </c>
      <c r="Y57">
        <v>1.4190150462964084</v>
      </c>
      <c r="Z57">
        <v>1.4583333333333333</v>
      </c>
      <c r="AA57" t="s">
        <v>683</v>
      </c>
      <c r="AB57">
        <v>9</v>
      </c>
      <c r="AC57">
        <v>20</v>
      </c>
      <c r="AD57">
        <v>11</v>
      </c>
      <c r="AE57">
        <v>0.45833333333333331</v>
      </c>
      <c r="AF57">
        <v>2</v>
      </c>
      <c r="AG57">
        <v>1.4583333333333333</v>
      </c>
      <c r="AH57">
        <v>46</v>
      </c>
      <c r="AI57" t="s">
        <v>600</v>
      </c>
      <c r="AJ57">
        <v>1.4745878125031595</v>
      </c>
      <c r="AK57" t="s">
        <v>1015</v>
      </c>
    </row>
    <row r="58" spans="1:37" x14ac:dyDescent="0.25">
      <c r="A58">
        <v>18186</v>
      </c>
      <c r="B58" t="s">
        <v>80</v>
      </c>
      <c r="C58">
        <v>52272753</v>
      </c>
      <c r="D58" t="s">
        <v>149</v>
      </c>
      <c r="E58">
        <v>1224001</v>
      </c>
      <c r="F58" t="s">
        <v>110</v>
      </c>
      <c r="G58" t="s">
        <v>1010</v>
      </c>
      <c r="H58">
        <v>45320</v>
      </c>
      <c r="I58" t="s">
        <v>902</v>
      </c>
      <c r="J58">
        <v>1</v>
      </c>
      <c r="K58" t="s">
        <v>74</v>
      </c>
      <c r="L58" t="s">
        <v>65</v>
      </c>
      <c r="M58">
        <v>45320.384738275461</v>
      </c>
      <c r="N58" t="s">
        <v>125</v>
      </c>
      <c r="O58">
        <v>45321.828961724539</v>
      </c>
      <c r="P58" t="s">
        <v>149</v>
      </c>
      <c r="Q58">
        <v>45321.857482094907</v>
      </c>
      <c r="T58" t="s">
        <v>149</v>
      </c>
      <c r="U58">
        <v>45321.857675844905</v>
      </c>
      <c r="V58">
        <v>1</v>
      </c>
      <c r="W58">
        <v>1</v>
      </c>
      <c r="X58">
        <v>0</v>
      </c>
      <c r="Y58">
        <v>1.4442234490779811</v>
      </c>
      <c r="Z58">
        <v>1.4583333333333333</v>
      </c>
      <c r="AA58" t="s">
        <v>683</v>
      </c>
      <c r="AB58">
        <v>9</v>
      </c>
      <c r="AC58">
        <v>20</v>
      </c>
      <c r="AD58">
        <v>11</v>
      </c>
      <c r="AE58">
        <v>0.45833333333333331</v>
      </c>
      <c r="AF58">
        <v>2</v>
      </c>
      <c r="AG58">
        <v>1.4583333333333333</v>
      </c>
      <c r="AH58">
        <v>46</v>
      </c>
      <c r="AI58" t="s">
        <v>600</v>
      </c>
      <c r="AJ58">
        <v>1.4729375694441842</v>
      </c>
      <c r="AK58" t="s">
        <v>1018</v>
      </c>
    </row>
    <row r="59" spans="1:37" x14ac:dyDescent="0.25">
      <c r="A59">
        <v>18187</v>
      </c>
      <c r="B59" t="s">
        <v>80</v>
      </c>
      <c r="C59">
        <v>52272753</v>
      </c>
      <c r="D59" t="s">
        <v>149</v>
      </c>
      <c r="E59">
        <v>1224001</v>
      </c>
      <c r="F59" t="s">
        <v>110</v>
      </c>
      <c r="G59" t="s">
        <v>1010</v>
      </c>
      <c r="H59">
        <v>45320</v>
      </c>
      <c r="I59" t="s">
        <v>900</v>
      </c>
      <c r="J59">
        <v>1</v>
      </c>
      <c r="K59" t="s">
        <v>74</v>
      </c>
      <c r="L59" t="s">
        <v>65</v>
      </c>
      <c r="M59">
        <v>45320.384767129632</v>
      </c>
      <c r="N59" t="s">
        <v>125</v>
      </c>
      <c r="O59">
        <v>45321.835503159724</v>
      </c>
      <c r="P59" t="s">
        <v>149</v>
      </c>
      <c r="Q59">
        <v>45321.855700613429</v>
      </c>
      <c r="T59" t="s">
        <v>149</v>
      </c>
      <c r="U59">
        <v>45321.856423344907</v>
      </c>
      <c r="V59">
        <v>1</v>
      </c>
      <c r="W59">
        <v>1</v>
      </c>
      <c r="X59">
        <v>0</v>
      </c>
      <c r="Y59">
        <v>1.4507360300922301</v>
      </c>
      <c r="Z59">
        <v>1.4583333333333333</v>
      </c>
      <c r="AA59" t="s">
        <v>683</v>
      </c>
      <c r="AB59">
        <v>9</v>
      </c>
      <c r="AC59">
        <v>20</v>
      </c>
      <c r="AD59">
        <v>11</v>
      </c>
      <c r="AE59">
        <v>0.45833333333333331</v>
      </c>
      <c r="AF59">
        <v>2</v>
      </c>
      <c r="AG59">
        <v>1.4583333333333333</v>
      </c>
      <c r="AH59">
        <v>46</v>
      </c>
      <c r="AI59" t="s">
        <v>600</v>
      </c>
      <c r="AJ59">
        <v>1.4716562152752886</v>
      </c>
      <c r="AK59" t="s">
        <v>1020</v>
      </c>
    </row>
    <row r="60" spans="1:37" x14ac:dyDescent="0.25">
      <c r="A60">
        <v>18188</v>
      </c>
      <c r="B60" t="s">
        <v>80</v>
      </c>
      <c r="C60">
        <v>52272753</v>
      </c>
      <c r="D60" t="s">
        <v>149</v>
      </c>
      <c r="E60">
        <v>1060001</v>
      </c>
      <c r="F60" t="s">
        <v>110</v>
      </c>
      <c r="G60" t="s">
        <v>133</v>
      </c>
      <c r="H60">
        <v>45320</v>
      </c>
      <c r="I60" t="s">
        <v>135</v>
      </c>
      <c r="J60">
        <v>1</v>
      </c>
      <c r="K60" t="s">
        <v>89</v>
      </c>
      <c r="L60" t="s">
        <v>65</v>
      </c>
      <c r="M60">
        <v>45320.438412881944</v>
      </c>
      <c r="N60" t="s">
        <v>125</v>
      </c>
      <c r="O60">
        <v>45321.843156134259</v>
      </c>
      <c r="T60" t="s">
        <v>149</v>
      </c>
      <c r="U60">
        <v>45324.009974340275</v>
      </c>
      <c r="V60">
        <v>1</v>
      </c>
      <c r="W60">
        <v>1</v>
      </c>
      <c r="X60">
        <v>0</v>
      </c>
      <c r="Y60">
        <v>1.4047432523148018</v>
      </c>
      <c r="Z60">
        <v>3.5833333333333335</v>
      </c>
      <c r="AA60" t="s">
        <v>1024</v>
      </c>
      <c r="AB60">
        <v>10</v>
      </c>
      <c r="AC60">
        <v>0</v>
      </c>
      <c r="AD60">
        <v>14</v>
      </c>
      <c r="AE60">
        <v>0.58333333333333337</v>
      </c>
      <c r="AF60">
        <v>5</v>
      </c>
      <c r="AG60">
        <v>3.5833333333333335</v>
      </c>
      <c r="AH60">
        <v>46</v>
      </c>
      <c r="AI60" t="s">
        <v>600</v>
      </c>
      <c r="AJ60">
        <v>3.5715614583314164</v>
      </c>
      <c r="AK60" t="s">
        <v>138</v>
      </c>
    </row>
    <row r="61" spans="1:37" x14ac:dyDescent="0.25">
      <c r="A61">
        <v>18189</v>
      </c>
      <c r="B61" t="s">
        <v>80</v>
      </c>
      <c r="E61">
        <v>4343007</v>
      </c>
      <c r="F61" t="s">
        <v>67</v>
      </c>
      <c r="G61" t="s">
        <v>273</v>
      </c>
      <c r="H61">
        <v>45320</v>
      </c>
      <c r="I61" t="s">
        <v>82</v>
      </c>
      <c r="J61">
        <v>1</v>
      </c>
      <c r="K61" t="s">
        <v>89</v>
      </c>
      <c r="L61" t="s">
        <v>65</v>
      </c>
      <c r="M61">
        <v>45320.457900694448</v>
      </c>
      <c r="N61" t="s">
        <v>125</v>
      </c>
      <c r="O61">
        <v>45321.851840659721</v>
      </c>
      <c r="T61" t="s">
        <v>121</v>
      </c>
      <c r="U61">
        <v>45323.539046412036</v>
      </c>
      <c r="V61">
        <v>1</v>
      </c>
      <c r="W61">
        <v>1</v>
      </c>
      <c r="X61">
        <v>0</v>
      </c>
      <c r="Y61">
        <v>1.3939399652736029</v>
      </c>
      <c r="Z61">
        <v>3.0833333333333335</v>
      </c>
      <c r="AA61" t="s">
        <v>126</v>
      </c>
      <c r="AB61">
        <v>10</v>
      </c>
      <c r="AC61">
        <v>12</v>
      </c>
      <c r="AD61">
        <v>2</v>
      </c>
      <c r="AE61">
        <v>8.3333333333333329E-2</v>
      </c>
      <c r="AF61">
        <v>4</v>
      </c>
      <c r="AG61">
        <v>3.0833333333333335</v>
      </c>
      <c r="AH61">
        <v>46</v>
      </c>
      <c r="AI61" t="s">
        <v>600</v>
      </c>
      <c r="AJ61">
        <v>3.0811457175877877</v>
      </c>
      <c r="AK61" t="s">
        <v>284</v>
      </c>
    </row>
    <row r="62" spans="1:37" x14ac:dyDescent="0.25">
      <c r="A62">
        <v>18190</v>
      </c>
      <c r="B62" t="s">
        <v>80</v>
      </c>
      <c r="E62">
        <v>4343007</v>
      </c>
      <c r="F62" t="s">
        <v>67</v>
      </c>
      <c r="G62" t="s">
        <v>273</v>
      </c>
      <c r="H62">
        <v>45320</v>
      </c>
      <c r="I62" t="s">
        <v>82</v>
      </c>
      <c r="J62">
        <v>1</v>
      </c>
      <c r="K62" t="s">
        <v>89</v>
      </c>
      <c r="L62" t="s">
        <v>65</v>
      </c>
      <c r="M62">
        <v>45320.458527164352</v>
      </c>
      <c r="N62" t="s">
        <v>125</v>
      </c>
      <c r="O62">
        <v>45321.854863159722</v>
      </c>
      <c r="T62" t="s">
        <v>121</v>
      </c>
      <c r="U62">
        <v>45323.538773182867</v>
      </c>
      <c r="V62">
        <v>1</v>
      </c>
      <c r="W62">
        <v>1</v>
      </c>
      <c r="X62">
        <v>0</v>
      </c>
      <c r="Y62">
        <v>1.3963359953704639</v>
      </c>
      <c r="Z62">
        <v>3.0416666666666665</v>
      </c>
      <c r="AA62" t="s">
        <v>126</v>
      </c>
      <c r="AB62">
        <v>11</v>
      </c>
      <c r="AC62">
        <v>12</v>
      </c>
      <c r="AD62">
        <v>1</v>
      </c>
      <c r="AE62">
        <v>4.1666666666666664E-2</v>
      </c>
      <c r="AF62">
        <v>4</v>
      </c>
      <c r="AG62">
        <v>3.0416666666666665</v>
      </c>
      <c r="AH62">
        <v>46</v>
      </c>
      <c r="AI62" t="s">
        <v>600</v>
      </c>
      <c r="AJ62">
        <v>3.0802460185150267</v>
      </c>
      <c r="AK62" t="s">
        <v>284</v>
      </c>
    </row>
    <row r="63" spans="1:37" x14ac:dyDescent="0.25">
      <c r="A63">
        <v>18191</v>
      </c>
      <c r="B63" t="s">
        <v>80</v>
      </c>
      <c r="C63">
        <v>52272753</v>
      </c>
      <c r="D63" t="s">
        <v>149</v>
      </c>
      <c r="E63">
        <v>1197001</v>
      </c>
      <c r="F63" t="s">
        <v>110</v>
      </c>
      <c r="G63" t="s">
        <v>205</v>
      </c>
      <c r="H63">
        <v>45320</v>
      </c>
      <c r="I63" t="s">
        <v>1030</v>
      </c>
      <c r="J63">
        <v>10</v>
      </c>
      <c r="K63" t="s">
        <v>74</v>
      </c>
      <c r="L63" t="s">
        <v>65</v>
      </c>
      <c r="M63">
        <v>45320.46493584491</v>
      </c>
      <c r="N63" t="s">
        <v>125</v>
      </c>
      <c r="O63">
        <v>45322.364005868054</v>
      </c>
      <c r="P63" t="s">
        <v>125</v>
      </c>
      <c r="Q63">
        <v>45322.374389432873</v>
      </c>
      <c r="R63" t="s">
        <v>149</v>
      </c>
      <c r="S63">
        <v>45322.381345636575</v>
      </c>
      <c r="T63" t="s">
        <v>149</v>
      </c>
      <c r="U63">
        <v>45322.39422800926</v>
      </c>
      <c r="V63">
        <v>10</v>
      </c>
      <c r="W63">
        <v>10</v>
      </c>
      <c r="X63">
        <v>0</v>
      </c>
      <c r="Y63">
        <v>1.8990700231443043</v>
      </c>
      <c r="Z63">
        <v>1.9166666666666665</v>
      </c>
      <c r="AA63" t="s">
        <v>209</v>
      </c>
      <c r="AB63">
        <v>11</v>
      </c>
      <c r="AC63">
        <v>9</v>
      </c>
      <c r="AD63">
        <v>22</v>
      </c>
      <c r="AE63">
        <v>0.91666666666666663</v>
      </c>
      <c r="AF63">
        <v>3</v>
      </c>
      <c r="AG63">
        <v>1.9166666666666665</v>
      </c>
      <c r="AH63">
        <v>46</v>
      </c>
      <c r="AI63" t="s">
        <v>600</v>
      </c>
      <c r="AJ63">
        <v>1.9292921643500447</v>
      </c>
      <c r="AK63" t="s">
        <v>1032</v>
      </c>
    </row>
    <row r="64" spans="1:37" x14ac:dyDescent="0.25">
      <c r="A64">
        <v>18194</v>
      </c>
      <c r="B64" t="s">
        <v>80</v>
      </c>
      <c r="C64">
        <v>52272753</v>
      </c>
      <c r="D64" t="s">
        <v>149</v>
      </c>
      <c r="E64">
        <v>1199001</v>
      </c>
      <c r="F64" t="s">
        <v>110</v>
      </c>
      <c r="G64" t="s">
        <v>248</v>
      </c>
      <c r="H64">
        <v>45321</v>
      </c>
      <c r="I64" t="s">
        <v>693</v>
      </c>
      <c r="J64">
        <v>1</v>
      </c>
      <c r="K64" t="s">
        <v>89</v>
      </c>
      <c r="L64" t="s">
        <v>65</v>
      </c>
      <c r="M64">
        <v>45321.786806828706</v>
      </c>
      <c r="N64" t="s">
        <v>125</v>
      </c>
      <c r="O64">
        <v>45322.368431863426</v>
      </c>
      <c r="T64" t="s">
        <v>149</v>
      </c>
      <c r="U64">
        <v>45322.388704513891</v>
      </c>
      <c r="V64">
        <v>1</v>
      </c>
      <c r="W64">
        <v>1</v>
      </c>
      <c r="X64">
        <v>0</v>
      </c>
      <c r="Y64">
        <v>0.58162503471976379</v>
      </c>
      <c r="Z64">
        <v>0.625</v>
      </c>
      <c r="AA64" t="s">
        <v>683</v>
      </c>
      <c r="AB64">
        <v>18</v>
      </c>
      <c r="AC64">
        <v>9</v>
      </c>
      <c r="AD64">
        <v>15</v>
      </c>
      <c r="AE64">
        <v>0.625</v>
      </c>
      <c r="AF64">
        <v>2</v>
      </c>
      <c r="AG64">
        <v>0.625</v>
      </c>
      <c r="AH64">
        <v>45</v>
      </c>
      <c r="AI64" t="s">
        <v>600</v>
      </c>
      <c r="AJ64">
        <v>0.60189768518466735</v>
      </c>
      <c r="AK64" t="s">
        <v>696</v>
      </c>
    </row>
    <row r="65" spans="1:37" x14ac:dyDescent="0.25">
      <c r="A65">
        <v>18195</v>
      </c>
      <c r="B65" t="s">
        <v>80</v>
      </c>
      <c r="C65">
        <v>52272753</v>
      </c>
      <c r="D65" t="s">
        <v>149</v>
      </c>
      <c r="E65">
        <v>1199001</v>
      </c>
      <c r="F65" t="s">
        <v>110</v>
      </c>
      <c r="G65" t="s">
        <v>248</v>
      </c>
      <c r="H65">
        <v>45321</v>
      </c>
      <c r="I65" t="s">
        <v>684</v>
      </c>
      <c r="J65">
        <v>1</v>
      </c>
      <c r="K65" t="s">
        <v>89</v>
      </c>
      <c r="L65" t="s">
        <v>65</v>
      </c>
      <c r="M65">
        <v>45321.786839618057</v>
      </c>
      <c r="N65" t="s">
        <v>125</v>
      </c>
      <c r="O65">
        <v>45321.866597187502</v>
      </c>
      <c r="T65" t="s">
        <v>149</v>
      </c>
      <c r="U65">
        <v>45321.9412212963</v>
      </c>
      <c r="V65">
        <v>1</v>
      </c>
      <c r="W65">
        <v>1</v>
      </c>
      <c r="X65">
        <v>0</v>
      </c>
      <c r="Y65">
        <v>7.9757569445064291E-2</v>
      </c>
      <c r="Z65">
        <v>0.16666666666666666</v>
      </c>
      <c r="AA65" t="s">
        <v>683</v>
      </c>
      <c r="AB65">
        <v>18</v>
      </c>
      <c r="AC65">
        <v>22</v>
      </c>
      <c r="AD65">
        <v>4</v>
      </c>
      <c r="AE65">
        <v>0.16666666666666666</v>
      </c>
      <c r="AF65">
        <v>1</v>
      </c>
      <c r="AG65">
        <v>0.16666666666666666</v>
      </c>
      <c r="AH65">
        <v>45</v>
      </c>
      <c r="AI65" t="s">
        <v>600</v>
      </c>
      <c r="AJ65">
        <v>0.15438167824322593</v>
      </c>
      <c r="AK65" t="s">
        <v>688</v>
      </c>
    </row>
    <row r="66" spans="1:37" x14ac:dyDescent="0.25">
      <c r="A66">
        <v>18196</v>
      </c>
      <c r="B66" t="s">
        <v>80</v>
      </c>
      <c r="C66">
        <v>52272753</v>
      </c>
      <c r="D66" t="s">
        <v>149</v>
      </c>
      <c r="E66">
        <v>1199001</v>
      </c>
      <c r="F66" t="s">
        <v>110</v>
      </c>
      <c r="G66" t="s">
        <v>248</v>
      </c>
      <c r="H66">
        <v>45321</v>
      </c>
      <c r="I66" t="s">
        <v>693</v>
      </c>
      <c r="J66">
        <v>1</v>
      </c>
      <c r="K66" t="s">
        <v>89</v>
      </c>
      <c r="L66" t="s">
        <v>65</v>
      </c>
      <c r="M66">
        <v>45321.786882025466</v>
      </c>
      <c r="N66" t="s">
        <v>125</v>
      </c>
      <c r="O66">
        <v>45322.369081597222</v>
      </c>
      <c r="T66" t="s">
        <v>149</v>
      </c>
      <c r="U66">
        <v>45322.388335567128</v>
      </c>
      <c r="V66">
        <v>1</v>
      </c>
      <c r="W66">
        <v>1</v>
      </c>
      <c r="X66">
        <v>0</v>
      </c>
      <c r="Y66">
        <v>0.58219957175606396</v>
      </c>
      <c r="Z66">
        <v>0.625</v>
      </c>
      <c r="AA66" t="s">
        <v>683</v>
      </c>
      <c r="AB66">
        <v>18</v>
      </c>
      <c r="AC66">
        <v>9</v>
      </c>
      <c r="AD66">
        <v>15</v>
      </c>
      <c r="AE66">
        <v>0.625</v>
      </c>
      <c r="AF66">
        <v>2</v>
      </c>
      <c r="AG66">
        <v>0.625</v>
      </c>
      <c r="AH66">
        <v>45</v>
      </c>
      <c r="AI66" t="s">
        <v>600</v>
      </c>
      <c r="AJ66">
        <v>0.60145354166161269</v>
      </c>
      <c r="AK66" t="s">
        <v>696</v>
      </c>
    </row>
    <row r="67" spans="1:37" x14ac:dyDescent="0.25">
      <c r="A67">
        <v>18197</v>
      </c>
      <c r="B67" t="s">
        <v>80</v>
      </c>
      <c r="C67">
        <v>52272753</v>
      </c>
      <c r="D67" t="s">
        <v>149</v>
      </c>
      <c r="E67">
        <v>1199001</v>
      </c>
      <c r="F67" t="s">
        <v>110</v>
      </c>
      <c r="G67" t="s">
        <v>248</v>
      </c>
      <c r="H67">
        <v>45321</v>
      </c>
      <c r="I67" t="s">
        <v>689</v>
      </c>
      <c r="J67">
        <v>1</v>
      </c>
      <c r="K67" t="s">
        <v>89</v>
      </c>
      <c r="L67" t="s">
        <v>65</v>
      </c>
      <c r="M67">
        <v>45321.786921145831</v>
      </c>
      <c r="N67" t="s">
        <v>125</v>
      </c>
      <c r="O67">
        <v>45322.369776192128</v>
      </c>
      <c r="T67" t="s">
        <v>149</v>
      </c>
      <c r="U67">
        <v>45322.384693599539</v>
      </c>
      <c r="V67">
        <v>1</v>
      </c>
      <c r="W67">
        <v>1</v>
      </c>
      <c r="X67">
        <v>0</v>
      </c>
      <c r="Y67">
        <v>0.58285504629748175</v>
      </c>
      <c r="Z67">
        <v>0.625</v>
      </c>
      <c r="AA67" t="s">
        <v>683</v>
      </c>
      <c r="AB67">
        <v>18</v>
      </c>
      <c r="AC67">
        <v>9</v>
      </c>
      <c r="AD67">
        <v>15</v>
      </c>
      <c r="AE67">
        <v>0.625</v>
      </c>
      <c r="AF67">
        <v>2</v>
      </c>
      <c r="AG67">
        <v>0.625</v>
      </c>
      <c r="AH67">
        <v>45</v>
      </c>
      <c r="AI67" t="s">
        <v>600</v>
      </c>
      <c r="AJ67">
        <v>0.59777245370787568</v>
      </c>
      <c r="AK67" t="s">
        <v>692</v>
      </c>
    </row>
    <row r="68" spans="1:37" x14ac:dyDescent="0.25">
      <c r="A68">
        <v>18198</v>
      </c>
      <c r="B68" t="s">
        <v>80</v>
      </c>
      <c r="C68">
        <v>52272753</v>
      </c>
      <c r="D68" t="s">
        <v>149</v>
      </c>
      <c r="E68">
        <v>1199001</v>
      </c>
      <c r="F68" t="s">
        <v>110</v>
      </c>
      <c r="G68" t="s">
        <v>248</v>
      </c>
      <c r="H68">
        <v>45321</v>
      </c>
      <c r="I68" t="s">
        <v>693</v>
      </c>
      <c r="J68">
        <v>1</v>
      </c>
      <c r="K68" t="s">
        <v>89</v>
      </c>
      <c r="L68" t="s">
        <v>65</v>
      </c>
      <c r="M68">
        <v>45321.786958715275</v>
      </c>
      <c r="N68" t="s">
        <v>125</v>
      </c>
      <c r="O68">
        <v>45322.370369363423</v>
      </c>
      <c r="T68" t="s">
        <v>149</v>
      </c>
      <c r="U68">
        <v>45322.383499884258</v>
      </c>
      <c r="V68">
        <v>1</v>
      </c>
      <c r="W68">
        <v>1</v>
      </c>
      <c r="X68">
        <v>0</v>
      </c>
      <c r="Y68">
        <v>0.58341064814885613</v>
      </c>
      <c r="Z68">
        <v>0.625</v>
      </c>
      <c r="AA68" t="s">
        <v>683</v>
      </c>
      <c r="AB68">
        <v>18</v>
      </c>
      <c r="AC68">
        <v>9</v>
      </c>
      <c r="AD68">
        <v>15</v>
      </c>
      <c r="AE68">
        <v>0.625</v>
      </c>
      <c r="AF68">
        <v>2</v>
      </c>
      <c r="AG68">
        <v>0.625</v>
      </c>
      <c r="AH68">
        <v>45</v>
      </c>
      <c r="AI68" t="s">
        <v>600</v>
      </c>
      <c r="AJ68">
        <v>0.59654116898309439</v>
      </c>
      <c r="AK68" t="s">
        <v>696</v>
      </c>
    </row>
    <row r="69" spans="1:37" x14ac:dyDescent="0.25">
      <c r="A69">
        <v>18199</v>
      </c>
      <c r="B69" t="s">
        <v>80</v>
      </c>
      <c r="C69">
        <v>52272753</v>
      </c>
      <c r="D69" t="s">
        <v>149</v>
      </c>
      <c r="E69">
        <v>1199001</v>
      </c>
      <c r="F69" t="s">
        <v>110</v>
      </c>
      <c r="G69" t="s">
        <v>248</v>
      </c>
      <c r="H69">
        <v>45321</v>
      </c>
      <c r="I69" t="s">
        <v>516</v>
      </c>
      <c r="J69">
        <v>1</v>
      </c>
      <c r="K69" t="s">
        <v>89</v>
      </c>
      <c r="L69" t="s">
        <v>65</v>
      </c>
      <c r="M69">
        <v>45321.786990706016</v>
      </c>
      <c r="N69" t="s">
        <v>125</v>
      </c>
      <c r="O69">
        <v>45321.875905057874</v>
      </c>
      <c r="T69" t="s">
        <v>149</v>
      </c>
      <c r="U69">
        <v>45321.941367013889</v>
      </c>
      <c r="V69">
        <v>1</v>
      </c>
      <c r="W69">
        <v>1</v>
      </c>
      <c r="X69">
        <v>0</v>
      </c>
      <c r="Y69">
        <v>8.8914351857965812E-2</v>
      </c>
      <c r="Z69">
        <v>0.16666666666666666</v>
      </c>
      <c r="AA69" t="s">
        <v>683</v>
      </c>
      <c r="AB69">
        <v>18</v>
      </c>
      <c r="AC69">
        <v>22</v>
      </c>
      <c r="AD69">
        <v>4</v>
      </c>
      <c r="AE69">
        <v>0.16666666666666666</v>
      </c>
      <c r="AF69">
        <v>1</v>
      </c>
      <c r="AG69">
        <v>0.16666666666666666</v>
      </c>
      <c r="AH69">
        <v>45</v>
      </c>
      <c r="AI69" t="s">
        <v>600</v>
      </c>
      <c r="AJ69">
        <v>0.15437630787346279</v>
      </c>
      <c r="AK69" t="s">
        <v>519</v>
      </c>
    </row>
    <row r="70" spans="1:37" x14ac:dyDescent="0.25">
      <c r="A70">
        <v>18201</v>
      </c>
      <c r="B70" t="s">
        <v>80</v>
      </c>
      <c r="C70">
        <v>52272753</v>
      </c>
      <c r="D70" t="s">
        <v>149</v>
      </c>
      <c r="E70">
        <v>1199001</v>
      </c>
      <c r="F70" t="s">
        <v>110</v>
      </c>
      <c r="G70" t="s">
        <v>248</v>
      </c>
      <c r="H70">
        <v>45322</v>
      </c>
      <c r="I70" t="s">
        <v>897</v>
      </c>
      <c r="J70">
        <v>1</v>
      </c>
      <c r="K70" t="s">
        <v>89</v>
      </c>
      <c r="L70" t="s">
        <v>65</v>
      </c>
      <c r="M70">
        <v>45322.431507372683</v>
      </c>
      <c r="N70" t="s">
        <v>125</v>
      </c>
      <c r="O70">
        <v>45324.809631863427</v>
      </c>
      <c r="T70" t="s">
        <v>149</v>
      </c>
      <c r="U70">
        <v>45324.818639236109</v>
      </c>
      <c r="V70">
        <v>1</v>
      </c>
      <c r="W70">
        <v>1</v>
      </c>
      <c r="X70">
        <v>0</v>
      </c>
      <c r="Y70">
        <v>2.3781244907440851</v>
      </c>
      <c r="Z70">
        <v>2.375</v>
      </c>
      <c r="AA70" t="s">
        <v>683</v>
      </c>
      <c r="AB70">
        <v>10</v>
      </c>
      <c r="AC70">
        <v>19</v>
      </c>
      <c r="AD70">
        <v>9</v>
      </c>
      <c r="AE70">
        <v>0.375</v>
      </c>
      <c r="AF70">
        <v>3</v>
      </c>
      <c r="AG70">
        <v>2.375</v>
      </c>
      <c r="AH70">
        <v>44</v>
      </c>
      <c r="AI70" t="s">
        <v>600</v>
      </c>
      <c r="AJ70">
        <v>2.3871318634264753</v>
      </c>
      <c r="AK70" t="s">
        <v>1070</v>
      </c>
    </row>
    <row r="71" spans="1:37" x14ac:dyDescent="0.25">
      <c r="A71">
        <v>18202</v>
      </c>
      <c r="B71" t="s">
        <v>80</v>
      </c>
      <c r="C71">
        <v>52272753</v>
      </c>
      <c r="D71" t="s">
        <v>149</v>
      </c>
      <c r="E71">
        <v>1224001</v>
      </c>
      <c r="F71" t="s">
        <v>110</v>
      </c>
      <c r="G71" t="s">
        <v>1010</v>
      </c>
      <c r="H71">
        <v>45322</v>
      </c>
      <c r="I71" t="s">
        <v>1071</v>
      </c>
      <c r="J71">
        <v>2</v>
      </c>
      <c r="K71" t="s">
        <v>74</v>
      </c>
      <c r="L71" t="s">
        <v>65</v>
      </c>
      <c r="M71">
        <v>45322.453099305552</v>
      </c>
      <c r="N71" t="s">
        <v>125</v>
      </c>
      <c r="O71">
        <v>45324.816439201386</v>
      </c>
      <c r="P71" t="s">
        <v>149</v>
      </c>
      <c r="Q71">
        <v>45324.8177434838</v>
      </c>
      <c r="T71" t="s">
        <v>149</v>
      </c>
      <c r="U71">
        <v>45324.817884953707</v>
      </c>
      <c r="V71">
        <v>2</v>
      </c>
      <c r="W71">
        <v>2</v>
      </c>
      <c r="X71">
        <v>0</v>
      </c>
      <c r="Y71">
        <v>2.3633398958336329</v>
      </c>
      <c r="Z71">
        <v>2.375</v>
      </c>
      <c r="AA71" t="s">
        <v>683</v>
      </c>
      <c r="AB71">
        <v>10</v>
      </c>
      <c r="AC71">
        <v>19</v>
      </c>
      <c r="AD71">
        <v>9</v>
      </c>
      <c r="AE71">
        <v>0.375</v>
      </c>
      <c r="AF71">
        <v>3</v>
      </c>
      <c r="AG71">
        <v>2.375</v>
      </c>
      <c r="AH71">
        <v>44</v>
      </c>
      <c r="AI71" t="s">
        <v>600</v>
      </c>
      <c r="AJ71">
        <v>2.3647856481547933</v>
      </c>
      <c r="AK71" t="s">
        <v>1073</v>
      </c>
    </row>
    <row r="72" spans="1:37" x14ac:dyDescent="0.25">
      <c r="A72">
        <v>18203</v>
      </c>
      <c r="B72" t="s">
        <v>80</v>
      </c>
      <c r="C72">
        <v>52272753</v>
      </c>
      <c r="D72" t="s">
        <v>149</v>
      </c>
      <c r="E72">
        <v>1224001</v>
      </c>
      <c r="F72" t="s">
        <v>110</v>
      </c>
      <c r="G72" t="s">
        <v>1010</v>
      </c>
      <c r="H72">
        <v>45322</v>
      </c>
      <c r="I72" t="s">
        <v>914</v>
      </c>
      <c r="J72">
        <v>1</v>
      </c>
      <c r="K72" t="s">
        <v>74</v>
      </c>
      <c r="L72" t="s">
        <v>65</v>
      </c>
      <c r="M72">
        <v>45322.526013692128</v>
      </c>
      <c r="N72" t="s">
        <v>125</v>
      </c>
      <c r="O72">
        <v>45324.81965795139</v>
      </c>
      <c r="P72" t="s">
        <v>149</v>
      </c>
      <c r="Q72">
        <v>45324.820762615738</v>
      </c>
      <c r="T72" t="s">
        <v>149</v>
      </c>
      <c r="U72">
        <v>45324.820875115744</v>
      </c>
      <c r="V72">
        <v>1</v>
      </c>
      <c r="W72">
        <v>1</v>
      </c>
      <c r="X72">
        <v>0</v>
      </c>
      <c r="Y72">
        <v>2.2936442592617823</v>
      </c>
      <c r="Z72">
        <v>2.2916666666666665</v>
      </c>
      <c r="AA72" t="s">
        <v>683</v>
      </c>
      <c r="AB72">
        <v>12</v>
      </c>
      <c r="AC72">
        <v>19</v>
      </c>
      <c r="AD72">
        <v>7</v>
      </c>
      <c r="AE72">
        <v>0.29166666666666669</v>
      </c>
      <c r="AF72">
        <v>3</v>
      </c>
      <c r="AG72">
        <v>2.2916666666666665</v>
      </c>
      <c r="AH72">
        <v>44</v>
      </c>
      <c r="AI72" t="s">
        <v>600</v>
      </c>
      <c r="AJ72">
        <v>2.2948614236156573</v>
      </c>
      <c r="AK72" t="s">
        <v>1075</v>
      </c>
    </row>
    <row r="73" spans="1:37" x14ac:dyDescent="0.25">
      <c r="A73">
        <v>18204</v>
      </c>
      <c r="B73" t="s">
        <v>80</v>
      </c>
      <c r="C73">
        <v>52272753</v>
      </c>
      <c r="D73" t="s">
        <v>149</v>
      </c>
      <c r="E73">
        <v>1224001</v>
      </c>
      <c r="F73" t="s">
        <v>110</v>
      </c>
      <c r="G73" t="s">
        <v>1010</v>
      </c>
      <c r="H73">
        <v>45322</v>
      </c>
      <c r="I73" t="s">
        <v>693</v>
      </c>
      <c r="J73">
        <v>3</v>
      </c>
      <c r="K73" t="s">
        <v>74</v>
      </c>
      <c r="L73" t="s">
        <v>65</v>
      </c>
      <c r="M73">
        <v>45322.526099618059</v>
      </c>
      <c r="N73" t="s">
        <v>125</v>
      </c>
      <c r="O73">
        <v>45324.821889120372</v>
      </c>
      <c r="P73" t="s">
        <v>149</v>
      </c>
      <c r="Q73">
        <v>45324.832458101853</v>
      </c>
      <c r="T73" t="s">
        <v>149</v>
      </c>
      <c r="U73">
        <v>45324.832560648145</v>
      </c>
      <c r="V73">
        <v>3</v>
      </c>
      <c r="W73">
        <v>3</v>
      </c>
      <c r="X73">
        <v>0</v>
      </c>
      <c r="Y73">
        <v>2.2957895023137098</v>
      </c>
      <c r="Z73">
        <v>2.2916666666666665</v>
      </c>
      <c r="AA73" t="s">
        <v>683</v>
      </c>
      <c r="AB73">
        <v>12</v>
      </c>
      <c r="AC73">
        <v>19</v>
      </c>
      <c r="AD73">
        <v>7</v>
      </c>
      <c r="AE73">
        <v>0.29166666666666669</v>
      </c>
      <c r="AF73">
        <v>3</v>
      </c>
      <c r="AG73">
        <v>2.2916666666666665</v>
      </c>
      <c r="AH73">
        <v>44</v>
      </c>
      <c r="AI73" t="s">
        <v>600</v>
      </c>
      <c r="AJ73">
        <v>2.3064610300862114</v>
      </c>
      <c r="AK73" t="s">
        <v>1016</v>
      </c>
    </row>
    <row r="74" spans="1:37" x14ac:dyDescent="0.25">
      <c r="A74">
        <v>18206</v>
      </c>
      <c r="B74" t="s">
        <v>80</v>
      </c>
      <c r="C74">
        <v>52272753</v>
      </c>
      <c r="D74" t="s">
        <v>149</v>
      </c>
      <c r="E74">
        <v>1196001</v>
      </c>
      <c r="F74" t="s">
        <v>110</v>
      </c>
      <c r="G74" t="s">
        <v>174</v>
      </c>
      <c r="H74">
        <v>45322</v>
      </c>
      <c r="I74" t="s">
        <v>176</v>
      </c>
      <c r="J74">
        <v>1</v>
      </c>
      <c r="K74" t="s">
        <v>89</v>
      </c>
      <c r="L74" t="s">
        <v>65</v>
      </c>
      <c r="M74">
        <v>45322.67617233796</v>
      </c>
      <c r="N74" t="s">
        <v>125</v>
      </c>
      <c r="O74">
        <v>45324.830263541669</v>
      </c>
      <c r="T74" t="s">
        <v>149</v>
      </c>
      <c r="U74">
        <v>45324.831580983795</v>
      </c>
      <c r="V74">
        <v>1</v>
      </c>
      <c r="W74">
        <v>1</v>
      </c>
      <c r="X74">
        <v>0</v>
      </c>
      <c r="Y74">
        <v>2.1540912037089583</v>
      </c>
      <c r="Z74">
        <v>2.125</v>
      </c>
      <c r="AA74" t="s">
        <v>181</v>
      </c>
      <c r="AB74">
        <v>16</v>
      </c>
      <c r="AC74">
        <v>19</v>
      </c>
      <c r="AD74">
        <v>3</v>
      </c>
      <c r="AE74">
        <v>0.125</v>
      </c>
      <c r="AF74">
        <v>3</v>
      </c>
      <c r="AG74">
        <v>2.125</v>
      </c>
      <c r="AH74">
        <v>44</v>
      </c>
      <c r="AI74" t="s">
        <v>600</v>
      </c>
      <c r="AJ74">
        <v>2.1554086458345409</v>
      </c>
      <c r="AK74" t="s">
        <v>179</v>
      </c>
    </row>
    <row r="75" spans="1:37" x14ac:dyDescent="0.25">
      <c r="A75">
        <v>18207</v>
      </c>
      <c r="B75" t="s">
        <v>80</v>
      </c>
      <c r="C75">
        <v>52272753</v>
      </c>
      <c r="D75" t="s">
        <v>149</v>
      </c>
      <c r="E75">
        <v>1196001</v>
      </c>
      <c r="F75" t="s">
        <v>110</v>
      </c>
      <c r="G75" t="s">
        <v>174</v>
      </c>
      <c r="H75">
        <v>45322</v>
      </c>
      <c r="I75" t="s">
        <v>176</v>
      </c>
      <c r="J75">
        <v>1</v>
      </c>
      <c r="K75" t="s">
        <v>211</v>
      </c>
      <c r="L75" t="s">
        <v>65</v>
      </c>
      <c r="M75">
        <v>45322.676633101852</v>
      </c>
      <c r="N75" t="s">
        <v>125</v>
      </c>
      <c r="O75">
        <v>45324.837397303243</v>
      </c>
      <c r="T75" t="s">
        <v>149</v>
      </c>
      <c r="U75">
        <v>45324.840009641201</v>
      </c>
      <c r="V75">
        <v>1</v>
      </c>
      <c r="W75">
        <v>1</v>
      </c>
      <c r="X75">
        <v>0</v>
      </c>
      <c r="Y75">
        <v>2.1607642013914301</v>
      </c>
      <c r="Z75">
        <v>2.1666666666666665</v>
      </c>
      <c r="AA75" t="s">
        <v>181</v>
      </c>
      <c r="AB75">
        <v>16</v>
      </c>
      <c r="AC75">
        <v>20</v>
      </c>
      <c r="AD75">
        <v>4</v>
      </c>
      <c r="AE75">
        <v>0.16666666666666666</v>
      </c>
      <c r="AF75">
        <v>3</v>
      </c>
      <c r="AG75">
        <v>2.1666666666666665</v>
      </c>
      <c r="AH75">
        <v>44</v>
      </c>
      <c r="AI75" t="s">
        <v>600</v>
      </c>
      <c r="AJ75">
        <v>2.1633765393489739</v>
      </c>
      <c r="AK75" t="s">
        <v>179</v>
      </c>
    </row>
    <row r="76" spans="1:37" x14ac:dyDescent="0.25">
      <c r="A76">
        <v>18209</v>
      </c>
      <c r="B76" t="s">
        <v>80</v>
      </c>
      <c r="E76">
        <v>4343007</v>
      </c>
      <c r="F76" t="s">
        <v>67</v>
      </c>
      <c r="G76" t="s">
        <v>273</v>
      </c>
      <c r="H76">
        <v>45323</v>
      </c>
      <c r="I76" t="s">
        <v>288</v>
      </c>
      <c r="J76">
        <v>1</v>
      </c>
      <c r="K76" t="s">
        <v>89</v>
      </c>
      <c r="L76" t="s">
        <v>65</v>
      </c>
      <c r="M76">
        <v>45323.411521030095</v>
      </c>
      <c r="N76" t="s">
        <v>125</v>
      </c>
      <c r="O76">
        <v>45324.842591747685</v>
      </c>
      <c r="T76" t="s">
        <v>121</v>
      </c>
      <c r="U76">
        <v>45328.431911377316</v>
      </c>
      <c r="V76">
        <v>1</v>
      </c>
      <c r="W76">
        <v>1</v>
      </c>
      <c r="X76">
        <v>0</v>
      </c>
      <c r="Y76">
        <v>1.4310707175900461</v>
      </c>
      <c r="Z76">
        <v>3.0416666666666665</v>
      </c>
      <c r="AA76" t="s">
        <v>279</v>
      </c>
      <c r="AB76">
        <v>9</v>
      </c>
      <c r="AC76">
        <v>10</v>
      </c>
      <c r="AD76">
        <v>1</v>
      </c>
      <c r="AE76">
        <v>4.1666666666666664E-2</v>
      </c>
      <c r="AF76">
        <v>4</v>
      </c>
      <c r="AG76">
        <v>3.0416666666666665</v>
      </c>
      <c r="AH76">
        <v>43</v>
      </c>
      <c r="AI76" t="s">
        <v>600</v>
      </c>
      <c r="AJ76">
        <v>5.0203903472211096</v>
      </c>
      <c r="AK76" t="s">
        <v>292</v>
      </c>
    </row>
    <row r="77" spans="1:37" x14ac:dyDescent="0.25">
      <c r="A77">
        <v>18211</v>
      </c>
      <c r="B77" t="s">
        <v>80</v>
      </c>
      <c r="C77">
        <v>52272753</v>
      </c>
      <c r="D77" t="s">
        <v>149</v>
      </c>
      <c r="E77">
        <v>1197001</v>
      </c>
      <c r="F77" t="s">
        <v>110</v>
      </c>
      <c r="G77" t="s">
        <v>205</v>
      </c>
      <c r="H77">
        <v>45323</v>
      </c>
      <c r="I77" t="s">
        <v>207</v>
      </c>
      <c r="J77">
        <v>1</v>
      </c>
      <c r="K77" t="s">
        <v>89</v>
      </c>
      <c r="L77" t="s">
        <v>65</v>
      </c>
      <c r="M77">
        <v>45323.895526423614</v>
      </c>
      <c r="N77" t="s">
        <v>125</v>
      </c>
      <c r="O77">
        <v>45324.851909606485</v>
      </c>
      <c r="T77" t="s">
        <v>149</v>
      </c>
      <c r="U77">
        <v>45326.392188078702</v>
      </c>
      <c r="V77">
        <v>1</v>
      </c>
      <c r="W77">
        <v>1</v>
      </c>
      <c r="X77">
        <v>0</v>
      </c>
      <c r="Y77">
        <v>0.95638318287092261</v>
      </c>
      <c r="Z77">
        <v>0.5</v>
      </c>
      <c r="AA77" t="s">
        <v>209</v>
      </c>
      <c r="AB77">
        <v>21</v>
      </c>
      <c r="AC77">
        <v>9</v>
      </c>
      <c r="AD77">
        <v>12</v>
      </c>
      <c r="AE77">
        <v>0.5</v>
      </c>
      <c r="AF77">
        <v>2</v>
      </c>
      <c r="AG77">
        <v>0.5</v>
      </c>
      <c r="AH77">
        <v>43</v>
      </c>
      <c r="AI77" t="s">
        <v>600</v>
      </c>
      <c r="AJ77">
        <v>2.4966616550882463</v>
      </c>
      <c r="AK77" t="s">
        <v>210</v>
      </c>
    </row>
    <row r="78" spans="1:37" x14ac:dyDescent="0.25">
      <c r="A78">
        <v>18212</v>
      </c>
      <c r="B78" t="s">
        <v>80</v>
      </c>
      <c r="C78">
        <v>52272753</v>
      </c>
      <c r="D78" t="s">
        <v>149</v>
      </c>
      <c r="E78">
        <v>1197001</v>
      </c>
      <c r="F78" t="s">
        <v>110</v>
      </c>
      <c r="G78" t="s">
        <v>205</v>
      </c>
      <c r="H78">
        <v>45323</v>
      </c>
      <c r="I78" t="s">
        <v>207</v>
      </c>
      <c r="J78">
        <v>1</v>
      </c>
      <c r="K78" t="s">
        <v>89</v>
      </c>
      <c r="L78" t="s">
        <v>65</v>
      </c>
      <c r="M78">
        <v>45323.895680752314</v>
      </c>
      <c r="N78" t="s">
        <v>125</v>
      </c>
      <c r="O78">
        <v>45324.853842592594</v>
      </c>
      <c r="T78" t="s">
        <v>149</v>
      </c>
      <c r="U78">
        <v>45326.391903900461</v>
      </c>
      <c r="V78">
        <v>1</v>
      </c>
      <c r="W78">
        <v>1</v>
      </c>
      <c r="X78">
        <v>0</v>
      </c>
      <c r="Y78">
        <v>0.95816184028080897</v>
      </c>
      <c r="Z78">
        <v>0.5</v>
      </c>
      <c r="AA78" t="s">
        <v>209</v>
      </c>
      <c r="AB78">
        <v>21</v>
      </c>
      <c r="AC78">
        <v>9</v>
      </c>
      <c r="AD78">
        <v>12</v>
      </c>
      <c r="AE78">
        <v>0.5</v>
      </c>
      <c r="AF78">
        <v>2</v>
      </c>
      <c r="AG78">
        <v>0.5</v>
      </c>
      <c r="AH78">
        <v>43</v>
      </c>
      <c r="AI78" t="s">
        <v>600</v>
      </c>
      <c r="AJ78">
        <v>2.496223148147692</v>
      </c>
      <c r="AK78" t="s">
        <v>210</v>
      </c>
    </row>
    <row r="79" spans="1:37" x14ac:dyDescent="0.25">
      <c r="A79">
        <v>18213</v>
      </c>
      <c r="B79" t="s">
        <v>80</v>
      </c>
      <c r="C79">
        <v>52272753</v>
      </c>
      <c r="D79" t="s">
        <v>149</v>
      </c>
      <c r="E79">
        <v>1197001</v>
      </c>
      <c r="F79" t="s">
        <v>110</v>
      </c>
      <c r="G79" t="s">
        <v>205</v>
      </c>
      <c r="H79">
        <v>45323</v>
      </c>
      <c r="I79" t="s">
        <v>207</v>
      </c>
      <c r="J79">
        <v>1</v>
      </c>
      <c r="K79" t="s">
        <v>89</v>
      </c>
      <c r="L79" t="s">
        <v>65</v>
      </c>
      <c r="M79">
        <v>45323.895869525462</v>
      </c>
      <c r="N79" t="s">
        <v>125</v>
      </c>
      <c r="O79">
        <v>45324.85667144676</v>
      </c>
      <c r="T79" t="s">
        <v>149</v>
      </c>
      <c r="U79">
        <v>45325.482256215277</v>
      </c>
      <c r="V79">
        <v>1</v>
      </c>
      <c r="W79">
        <v>1</v>
      </c>
      <c r="X79">
        <v>0</v>
      </c>
      <c r="Y79">
        <v>0.96080192129738862</v>
      </c>
      <c r="Z79">
        <v>0.58333333333333337</v>
      </c>
      <c r="AA79" t="s">
        <v>209</v>
      </c>
      <c r="AB79">
        <v>21</v>
      </c>
      <c r="AC79">
        <v>11</v>
      </c>
      <c r="AD79">
        <v>14</v>
      </c>
      <c r="AE79">
        <v>0.58333333333333337</v>
      </c>
      <c r="AF79">
        <v>2</v>
      </c>
      <c r="AG79">
        <v>0.58333333333333337</v>
      </c>
      <c r="AH79">
        <v>43</v>
      </c>
      <c r="AI79" t="s">
        <v>600</v>
      </c>
      <c r="AJ79">
        <v>1.5863866898143897</v>
      </c>
      <c r="AK79" t="s">
        <v>210</v>
      </c>
    </row>
    <row r="80" spans="1:37" x14ac:dyDescent="0.25">
      <c r="A80">
        <v>18214</v>
      </c>
      <c r="B80" t="s">
        <v>80</v>
      </c>
      <c r="C80">
        <v>52272753</v>
      </c>
      <c r="D80" t="s">
        <v>149</v>
      </c>
      <c r="E80">
        <v>1197001</v>
      </c>
      <c r="F80" t="s">
        <v>110</v>
      </c>
      <c r="G80" t="s">
        <v>205</v>
      </c>
      <c r="H80">
        <v>45323</v>
      </c>
      <c r="I80" t="s">
        <v>207</v>
      </c>
      <c r="J80">
        <v>1</v>
      </c>
      <c r="K80" t="s">
        <v>89</v>
      </c>
      <c r="L80" t="s">
        <v>65</v>
      </c>
      <c r="M80">
        <v>45323.895989699071</v>
      </c>
      <c r="N80" t="s">
        <v>125</v>
      </c>
      <c r="O80">
        <v>45324.857998460648</v>
      </c>
      <c r="T80" t="s">
        <v>149</v>
      </c>
      <c r="U80">
        <v>45326.392508252313</v>
      </c>
      <c r="V80">
        <v>1</v>
      </c>
      <c r="W80">
        <v>1</v>
      </c>
      <c r="X80">
        <v>0</v>
      </c>
      <c r="Y80">
        <v>0.9620087615767261</v>
      </c>
      <c r="Z80">
        <v>0.5</v>
      </c>
      <c r="AA80" t="s">
        <v>209</v>
      </c>
      <c r="AB80">
        <v>21</v>
      </c>
      <c r="AC80">
        <v>9</v>
      </c>
      <c r="AD80">
        <v>12</v>
      </c>
      <c r="AE80">
        <v>0.5</v>
      </c>
      <c r="AF80">
        <v>2</v>
      </c>
      <c r="AG80">
        <v>0.5</v>
      </c>
      <c r="AH80">
        <v>43</v>
      </c>
      <c r="AI80" t="s">
        <v>600</v>
      </c>
      <c r="AJ80">
        <v>2.4965185532419127</v>
      </c>
      <c r="AK80" t="s">
        <v>210</v>
      </c>
    </row>
    <row r="81" spans="1:37" x14ac:dyDescent="0.25">
      <c r="A81">
        <v>18215</v>
      </c>
      <c r="B81" t="s">
        <v>80</v>
      </c>
      <c r="C81">
        <v>52272753</v>
      </c>
      <c r="D81" t="s">
        <v>149</v>
      </c>
      <c r="E81">
        <v>1197001</v>
      </c>
      <c r="F81" t="s">
        <v>110</v>
      </c>
      <c r="G81" t="s">
        <v>205</v>
      </c>
      <c r="H81">
        <v>45323</v>
      </c>
      <c r="I81" t="s">
        <v>1030</v>
      </c>
      <c r="J81">
        <v>1</v>
      </c>
      <c r="K81" t="s">
        <v>89</v>
      </c>
      <c r="L81" t="s">
        <v>65</v>
      </c>
      <c r="M81">
        <v>45323.89619540509</v>
      </c>
      <c r="N81" t="s">
        <v>125</v>
      </c>
      <c r="O81">
        <v>45324.863303587961</v>
      </c>
      <c r="T81" t="s">
        <v>149</v>
      </c>
      <c r="U81">
        <v>45326.392719988427</v>
      </c>
      <c r="V81">
        <v>1</v>
      </c>
      <c r="W81">
        <v>1</v>
      </c>
      <c r="X81">
        <v>0</v>
      </c>
      <c r="Y81">
        <v>0.96710818287101574</v>
      </c>
      <c r="Z81">
        <v>0.5</v>
      </c>
      <c r="AA81" t="s">
        <v>209</v>
      </c>
      <c r="AB81">
        <v>21</v>
      </c>
      <c r="AC81">
        <v>9</v>
      </c>
      <c r="AD81">
        <v>12</v>
      </c>
      <c r="AE81">
        <v>0.5</v>
      </c>
      <c r="AF81">
        <v>2</v>
      </c>
      <c r="AG81">
        <v>0.5</v>
      </c>
      <c r="AH81">
        <v>43</v>
      </c>
      <c r="AI81" t="s">
        <v>600</v>
      </c>
      <c r="AJ81">
        <v>2.4965245833373046</v>
      </c>
      <c r="AK81" t="s">
        <v>1032</v>
      </c>
    </row>
    <row r="82" spans="1:37" x14ac:dyDescent="0.25">
      <c r="A82">
        <v>18216</v>
      </c>
      <c r="B82" t="s">
        <v>80</v>
      </c>
      <c r="C82">
        <v>52272753</v>
      </c>
      <c r="D82" t="s">
        <v>149</v>
      </c>
      <c r="E82">
        <v>1197001</v>
      </c>
      <c r="F82" t="s">
        <v>110</v>
      </c>
      <c r="G82" t="s">
        <v>205</v>
      </c>
      <c r="H82">
        <v>45323</v>
      </c>
      <c r="I82" t="s">
        <v>1030</v>
      </c>
      <c r="J82">
        <v>1</v>
      </c>
      <c r="K82" t="s">
        <v>89</v>
      </c>
      <c r="L82" t="s">
        <v>65</v>
      </c>
      <c r="M82">
        <v>45323.89630015046</v>
      </c>
      <c r="N82" t="s">
        <v>125</v>
      </c>
      <c r="O82">
        <v>45324.865568865738</v>
      </c>
      <c r="T82" t="s">
        <v>149</v>
      </c>
      <c r="U82">
        <v>45326.392890856485</v>
      </c>
      <c r="V82">
        <v>1</v>
      </c>
      <c r="W82">
        <v>1</v>
      </c>
      <c r="X82">
        <v>0</v>
      </c>
      <c r="Y82">
        <v>0.96926871527830372</v>
      </c>
      <c r="Z82">
        <v>0.5</v>
      </c>
      <c r="AA82" t="s">
        <v>209</v>
      </c>
      <c r="AB82">
        <v>21</v>
      </c>
      <c r="AC82">
        <v>9</v>
      </c>
      <c r="AD82">
        <v>12</v>
      </c>
      <c r="AE82">
        <v>0.5</v>
      </c>
      <c r="AF82">
        <v>2</v>
      </c>
      <c r="AG82">
        <v>0.5</v>
      </c>
      <c r="AH82">
        <v>43</v>
      </c>
      <c r="AI82" t="s">
        <v>600</v>
      </c>
      <c r="AJ82">
        <v>2.4965907060250174</v>
      </c>
      <c r="AK82" t="s">
        <v>1032</v>
      </c>
    </row>
    <row r="83" spans="1:37" x14ac:dyDescent="0.25">
      <c r="A83">
        <v>18217</v>
      </c>
      <c r="B83" t="s">
        <v>80</v>
      </c>
      <c r="C83">
        <v>52272753</v>
      </c>
      <c r="D83" t="s">
        <v>149</v>
      </c>
      <c r="E83">
        <v>1197001</v>
      </c>
      <c r="F83" t="s">
        <v>110</v>
      </c>
      <c r="G83" t="s">
        <v>205</v>
      </c>
      <c r="H83">
        <v>45323</v>
      </c>
      <c r="I83" t="s">
        <v>207</v>
      </c>
      <c r="J83">
        <v>1</v>
      </c>
      <c r="K83" t="s">
        <v>89</v>
      </c>
      <c r="L83" t="s">
        <v>65</v>
      </c>
      <c r="M83">
        <v>45323.896458067131</v>
      </c>
      <c r="N83" t="s">
        <v>125</v>
      </c>
      <c r="O83">
        <v>45324.86735601852</v>
      </c>
      <c r="T83" t="s">
        <v>149</v>
      </c>
      <c r="U83">
        <v>45326.393056863424</v>
      </c>
      <c r="V83">
        <v>1</v>
      </c>
      <c r="W83">
        <v>1</v>
      </c>
      <c r="X83">
        <v>0</v>
      </c>
      <c r="Y83">
        <v>0.97089795138890622</v>
      </c>
      <c r="Z83">
        <v>0.5</v>
      </c>
      <c r="AA83" t="s">
        <v>209</v>
      </c>
      <c r="AB83">
        <v>21</v>
      </c>
      <c r="AC83">
        <v>9</v>
      </c>
      <c r="AD83">
        <v>12</v>
      </c>
      <c r="AE83">
        <v>0.5</v>
      </c>
      <c r="AF83">
        <v>2</v>
      </c>
      <c r="AG83">
        <v>0.5</v>
      </c>
      <c r="AH83">
        <v>43</v>
      </c>
      <c r="AI83" t="s">
        <v>600</v>
      </c>
      <c r="AJ83">
        <v>2.4965987962932559</v>
      </c>
      <c r="AK83" t="s">
        <v>210</v>
      </c>
    </row>
    <row r="84" spans="1:37" x14ac:dyDescent="0.25">
      <c r="A84">
        <v>18218</v>
      </c>
      <c r="B84" t="s">
        <v>80</v>
      </c>
      <c r="C84">
        <v>52272753</v>
      </c>
      <c r="D84" t="s">
        <v>149</v>
      </c>
      <c r="E84">
        <v>1197001</v>
      </c>
      <c r="F84" t="s">
        <v>110</v>
      </c>
      <c r="G84" t="s">
        <v>205</v>
      </c>
      <c r="H84">
        <v>45323</v>
      </c>
      <c r="I84" t="s">
        <v>462</v>
      </c>
      <c r="J84">
        <v>1</v>
      </c>
      <c r="K84" t="s">
        <v>89</v>
      </c>
      <c r="L84" t="s">
        <v>65</v>
      </c>
      <c r="M84">
        <v>45323.89655578704</v>
      </c>
      <c r="N84" t="s">
        <v>125</v>
      </c>
      <c r="O84">
        <v>45324.870464386571</v>
      </c>
      <c r="T84" t="s">
        <v>149</v>
      </c>
      <c r="U84">
        <v>45326.393208564812</v>
      </c>
      <c r="V84">
        <v>1</v>
      </c>
      <c r="W84">
        <v>1</v>
      </c>
      <c r="X84">
        <v>0</v>
      </c>
      <c r="Y84">
        <v>0.97390859953156905</v>
      </c>
      <c r="Z84">
        <v>0.5</v>
      </c>
      <c r="AA84" t="s">
        <v>209</v>
      </c>
      <c r="AB84">
        <v>21</v>
      </c>
      <c r="AC84">
        <v>9</v>
      </c>
      <c r="AD84">
        <v>12</v>
      </c>
      <c r="AE84">
        <v>0.5</v>
      </c>
      <c r="AF84">
        <v>2</v>
      </c>
      <c r="AG84">
        <v>0.5</v>
      </c>
      <c r="AH84">
        <v>43</v>
      </c>
      <c r="AI84" t="s">
        <v>600</v>
      </c>
      <c r="AJ84">
        <v>2.4966527777723968</v>
      </c>
      <c r="AK84" t="s">
        <v>987</v>
      </c>
    </row>
    <row r="85" spans="1:37" x14ac:dyDescent="0.25">
      <c r="A85">
        <v>18221</v>
      </c>
      <c r="B85" t="s">
        <v>80</v>
      </c>
      <c r="C85">
        <v>52272753</v>
      </c>
      <c r="D85" t="s">
        <v>149</v>
      </c>
      <c r="E85">
        <v>1199001</v>
      </c>
      <c r="F85" t="s">
        <v>110</v>
      </c>
      <c r="G85" t="s">
        <v>248</v>
      </c>
      <c r="H85">
        <v>45324</v>
      </c>
      <c r="I85" t="s">
        <v>693</v>
      </c>
      <c r="J85">
        <v>4</v>
      </c>
      <c r="K85" t="s">
        <v>74</v>
      </c>
      <c r="L85" t="s">
        <v>65</v>
      </c>
      <c r="M85">
        <v>45324.434973113428</v>
      </c>
      <c r="N85" t="s">
        <v>125</v>
      </c>
      <c r="O85">
        <v>45324.89105046296</v>
      </c>
      <c r="P85" t="s">
        <v>149</v>
      </c>
      <c r="Q85">
        <v>45326.39535431713</v>
      </c>
      <c r="T85" t="s">
        <v>149</v>
      </c>
      <c r="U85">
        <v>45326.39550150463</v>
      </c>
      <c r="V85">
        <v>4</v>
      </c>
      <c r="W85">
        <v>4</v>
      </c>
      <c r="X85">
        <v>0</v>
      </c>
      <c r="Y85">
        <v>0.45607734953227919</v>
      </c>
      <c r="Z85">
        <v>0.95833333333333337</v>
      </c>
      <c r="AA85" t="s">
        <v>683</v>
      </c>
      <c r="AB85">
        <v>10</v>
      </c>
      <c r="AC85">
        <v>9</v>
      </c>
      <c r="AD85">
        <v>23</v>
      </c>
      <c r="AE85">
        <v>0.95833333333333337</v>
      </c>
      <c r="AF85">
        <v>1</v>
      </c>
      <c r="AG85">
        <v>0.95833333333333337</v>
      </c>
      <c r="AH85">
        <v>42</v>
      </c>
      <c r="AI85" t="s">
        <v>600</v>
      </c>
      <c r="AJ85">
        <v>1.9605283912023881</v>
      </c>
      <c r="AK85" t="s">
        <v>696</v>
      </c>
    </row>
    <row r="86" spans="1:37" x14ac:dyDescent="0.25">
      <c r="A86">
        <v>18222</v>
      </c>
      <c r="B86" t="s">
        <v>80</v>
      </c>
      <c r="C86">
        <v>52272753</v>
      </c>
      <c r="D86" t="s">
        <v>149</v>
      </c>
      <c r="E86">
        <v>1199001</v>
      </c>
      <c r="F86" t="s">
        <v>110</v>
      </c>
      <c r="G86" t="s">
        <v>248</v>
      </c>
      <c r="H86">
        <v>45324</v>
      </c>
      <c r="I86" t="s">
        <v>710</v>
      </c>
      <c r="J86">
        <v>1</v>
      </c>
      <c r="K86" t="s">
        <v>74</v>
      </c>
      <c r="L86" t="s">
        <v>65</v>
      </c>
      <c r="M86">
        <v>45324.435013888891</v>
      </c>
      <c r="N86" t="s">
        <v>125</v>
      </c>
      <c r="O86">
        <v>45324.893695752318</v>
      </c>
      <c r="P86" t="s">
        <v>149</v>
      </c>
      <c r="Q86">
        <v>45326.396944907407</v>
      </c>
      <c r="T86" t="s">
        <v>149</v>
      </c>
      <c r="U86">
        <v>45326.397250960646</v>
      </c>
      <c r="V86">
        <v>1</v>
      </c>
      <c r="W86">
        <v>1</v>
      </c>
      <c r="X86">
        <v>0</v>
      </c>
      <c r="Y86">
        <v>0.45868186342704576</v>
      </c>
      <c r="Z86">
        <v>0.95833333333333337</v>
      </c>
      <c r="AA86" t="s">
        <v>683</v>
      </c>
      <c r="AB86">
        <v>10</v>
      </c>
      <c r="AC86">
        <v>9</v>
      </c>
      <c r="AD86">
        <v>23</v>
      </c>
      <c r="AE86">
        <v>0.95833333333333337</v>
      </c>
      <c r="AF86">
        <v>1</v>
      </c>
      <c r="AG86">
        <v>0.95833333333333337</v>
      </c>
      <c r="AH86">
        <v>42</v>
      </c>
      <c r="AI86" t="s">
        <v>600</v>
      </c>
      <c r="AJ86">
        <v>1.9622370717552255</v>
      </c>
      <c r="AK86" t="s">
        <v>713</v>
      </c>
    </row>
    <row r="87" spans="1:37" x14ac:dyDescent="0.25">
      <c r="A87">
        <v>18223</v>
      </c>
      <c r="B87" t="s">
        <v>80</v>
      </c>
      <c r="C87">
        <v>52272753</v>
      </c>
      <c r="D87" t="s">
        <v>149</v>
      </c>
      <c r="E87">
        <v>1199001</v>
      </c>
      <c r="F87" t="s">
        <v>110</v>
      </c>
      <c r="G87" t="s">
        <v>248</v>
      </c>
      <c r="H87">
        <v>45324</v>
      </c>
      <c r="I87" t="s">
        <v>707</v>
      </c>
      <c r="J87">
        <v>1</v>
      </c>
      <c r="K87" t="s">
        <v>74</v>
      </c>
      <c r="L87" t="s">
        <v>65</v>
      </c>
      <c r="M87">
        <v>45324.43505428241</v>
      </c>
      <c r="N87" t="s">
        <v>125</v>
      </c>
      <c r="O87">
        <v>45324.895943055555</v>
      </c>
      <c r="P87" t="s">
        <v>149</v>
      </c>
      <c r="Q87">
        <v>45326.397412696759</v>
      </c>
      <c r="T87" t="s">
        <v>149</v>
      </c>
      <c r="U87">
        <v>45326.397525266206</v>
      </c>
      <c r="V87">
        <v>1</v>
      </c>
      <c r="W87">
        <v>1</v>
      </c>
      <c r="X87">
        <v>0</v>
      </c>
      <c r="Y87">
        <v>0.46088877314468846</v>
      </c>
      <c r="Z87">
        <v>0.95833333333333337</v>
      </c>
      <c r="AA87" t="s">
        <v>683</v>
      </c>
      <c r="AB87">
        <v>10</v>
      </c>
      <c r="AC87">
        <v>9</v>
      </c>
      <c r="AD87">
        <v>23</v>
      </c>
      <c r="AE87">
        <v>0.95833333333333337</v>
      </c>
      <c r="AF87">
        <v>1</v>
      </c>
      <c r="AG87">
        <v>0.95833333333333337</v>
      </c>
      <c r="AH87">
        <v>42</v>
      </c>
      <c r="AI87" t="s">
        <v>600</v>
      </c>
      <c r="AJ87">
        <v>1.962470983795356</v>
      </c>
      <c r="AK87" t="s">
        <v>709</v>
      </c>
    </row>
    <row r="88" spans="1:37" x14ac:dyDescent="0.25">
      <c r="A88">
        <v>18224</v>
      </c>
      <c r="B88" t="s">
        <v>80</v>
      </c>
      <c r="C88">
        <v>52272753</v>
      </c>
      <c r="D88" t="s">
        <v>149</v>
      </c>
      <c r="E88">
        <v>1200001</v>
      </c>
      <c r="F88" t="s">
        <v>110</v>
      </c>
      <c r="G88" t="s">
        <v>259</v>
      </c>
      <c r="H88">
        <v>45327</v>
      </c>
      <c r="I88" t="s">
        <v>1142</v>
      </c>
      <c r="J88">
        <v>1</v>
      </c>
      <c r="K88" t="s">
        <v>262</v>
      </c>
      <c r="L88" t="s">
        <v>65</v>
      </c>
      <c r="M88">
        <v>45327.487738229167</v>
      </c>
      <c r="N88" t="s">
        <v>125</v>
      </c>
      <c r="O88">
        <v>45327.497978587962</v>
      </c>
      <c r="P88" t="s">
        <v>149</v>
      </c>
      <c r="Q88">
        <v>45328.523640624997</v>
      </c>
      <c r="T88" t="s">
        <v>149</v>
      </c>
      <c r="U88">
        <v>45328.52379146991</v>
      </c>
      <c r="V88">
        <v>1</v>
      </c>
      <c r="W88">
        <v>1</v>
      </c>
      <c r="X88">
        <v>0</v>
      </c>
      <c r="Y88">
        <v>1.0240358795272186E-2</v>
      </c>
      <c r="Z88">
        <v>1.0416666666666667</v>
      </c>
      <c r="AA88" t="s">
        <v>1146</v>
      </c>
      <c r="AB88">
        <v>11</v>
      </c>
      <c r="AC88">
        <v>12</v>
      </c>
      <c r="AD88">
        <v>1</v>
      </c>
      <c r="AE88">
        <v>4.1666666666666664E-2</v>
      </c>
      <c r="AF88">
        <v>2</v>
      </c>
      <c r="AG88">
        <v>1.0416666666666667</v>
      </c>
      <c r="AH88">
        <v>41</v>
      </c>
      <c r="AI88" t="s">
        <v>600</v>
      </c>
      <c r="AJ88">
        <v>1.0360532407430585</v>
      </c>
      <c r="AK88" t="s">
        <v>1147</v>
      </c>
    </row>
    <row r="89" spans="1:37" x14ac:dyDescent="0.25">
      <c r="A89">
        <v>18225</v>
      </c>
      <c r="B89" t="s">
        <v>80</v>
      </c>
      <c r="C89">
        <v>80761207</v>
      </c>
      <c r="D89" t="s">
        <v>173</v>
      </c>
      <c r="E89">
        <v>1197001</v>
      </c>
      <c r="F89" t="s">
        <v>110</v>
      </c>
      <c r="G89" t="s">
        <v>205</v>
      </c>
      <c r="H89">
        <v>45327</v>
      </c>
      <c r="I89" t="s">
        <v>1148</v>
      </c>
      <c r="J89">
        <v>1</v>
      </c>
      <c r="K89" t="s">
        <v>211</v>
      </c>
      <c r="L89" t="s">
        <v>65</v>
      </c>
      <c r="M89">
        <v>45327.499839814816</v>
      </c>
      <c r="N89" t="s">
        <v>125</v>
      </c>
      <c r="O89">
        <v>45330.455459027777</v>
      </c>
      <c r="T89" t="s">
        <v>173</v>
      </c>
      <c r="U89">
        <v>45330.626772187497</v>
      </c>
      <c r="V89">
        <v>1</v>
      </c>
      <c r="W89">
        <v>1</v>
      </c>
      <c r="X89">
        <v>0</v>
      </c>
      <c r="Y89">
        <v>2.9556192129603005</v>
      </c>
      <c r="Z89">
        <v>3.1666666666666665</v>
      </c>
      <c r="AA89" t="s">
        <v>1146</v>
      </c>
      <c r="AB89">
        <v>11</v>
      </c>
      <c r="AC89">
        <v>15</v>
      </c>
      <c r="AD89">
        <v>4</v>
      </c>
      <c r="AE89">
        <v>0.16666666666666666</v>
      </c>
      <c r="AF89">
        <v>4</v>
      </c>
      <c r="AG89">
        <v>3.1666666666666665</v>
      </c>
      <c r="AH89">
        <v>41</v>
      </c>
      <c r="AI89" t="s">
        <v>600</v>
      </c>
      <c r="AJ89">
        <v>3.1269323726810399</v>
      </c>
      <c r="AK89" t="s">
        <v>1153</v>
      </c>
    </row>
    <row r="90" spans="1:37" x14ac:dyDescent="0.25">
      <c r="A90">
        <v>18228</v>
      </c>
      <c r="B90" t="s">
        <v>80</v>
      </c>
      <c r="C90">
        <v>52272753</v>
      </c>
      <c r="D90" t="s">
        <v>149</v>
      </c>
      <c r="E90">
        <v>1200001</v>
      </c>
      <c r="F90" t="s">
        <v>110</v>
      </c>
      <c r="G90" t="s">
        <v>259</v>
      </c>
      <c r="H90">
        <v>45329</v>
      </c>
      <c r="I90" t="s">
        <v>1142</v>
      </c>
      <c r="J90">
        <v>1</v>
      </c>
      <c r="K90" t="s">
        <v>74</v>
      </c>
      <c r="L90" t="s">
        <v>65</v>
      </c>
      <c r="M90">
        <v>45329.415769409723</v>
      </c>
      <c r="N90" t="s">
        <v>76</v>
      </c>
      <c r="O90">
        <v>45329.73150775463</v>
      </c>
      <c r="P90" t="s">
        <v>149</v>
      </c>
      <c r="Q90">
        <v>45329.81414278935</v>
      </c>
      <c r="T90" t="s">
        <v>149</v>
      </c>
      <c r="U90">
        <v>45330.289919872688</v>
      </c>
      <c r="V90">
        <v>1</v>
      </c>
      <c r="W90">
        <v>1</v>
      </c>
      <c r="X90">
        <v>0</v>
      </c>
      <c r="Y90">
        <v>0.31573834490700392</v>
      </c>
      <c r="Z90">
        <v>0.875</v>
      </c>
      <c r="AA90" t="s">
        <v>1146</v>
      </c>
      <c r="AB90">
        <v>9</v>
      </c>
      <c r="AC90">
        <v>6</v>
      </c>
      <c r="AD90">
        <v>21</v>
      </c>
      <c r="AE90">
        <v>0.875</v>
      </c>
      <c r="AF90">
        <v>2</v>
      </c>
      <c r="AG90">
        <v>0.875</v>
      </c>
      <c r="AH90">
        <v>39</v>
      </c>
      <c r="AI90" t="s">
        <v>600</v>
      </c>
      <c r="AJ90">
        <v>0.87415046296518994</v>
      </c>
      <c r="AK90" t="s">
        <v>1147</v>
      </c>
    </row>
    <row r="91" spans="1:37" x14ac:dyDescent="0.25">
      <c r="A91">
        <v>18229</v>
      </c>
      <c r="B91" t="s">
        <v>80</v>
      </c>
      <c r="C91">
        <v>80761207</v>
      </c>
      <c r="D91" t="s">
        <v>173</v>
      </c>
      <c r="E91">
        <v>1199001</v>
      </c>
      <c r="F91" t="s">
        <v>110</v>
      </c>
      <c r="G91" t="s">
        <v>248</v>
      </c>
      <c r="H91">
        <v>45329</v>
      </c>
      <c r="I91" t="s">
        <v>516</v>
      </c>
      <c r="J91">
        <v>1</v>
      </c>
      <c r="K91" t="s">
        <v>74</v>
      </c>
      <c r="L91" t="s">
        <v>65</v>
      </c>
      <c r="M91">
        <v>45329.585637615739</v>
      </c>
      <c r="N91" t="s">
        <v>76</v>
      </c>
      <c r="O91">
        <v>45329.733321296299</v>
      </c>
      <c r="P91" t="s">
        <v>173</v>
      </c>
      <c r="Q91">
        <v>45330.3758471412</v>
      </c>
      <c r="T91" t="s">
        <v>173</v>
      </c>
      <c r="U91">
        <v>45330.376222766201</v>
      </c>
      <c r="V91">
        <v>1</v>
      </c>
      <c r="W91">
        <v>1</v>
      </c>
      <c r="X91">
        <v>0</v>
      </c>
      <c r="Y91">
        <v>0.14768368055956671</v>
      </c>
      <c r="Z91">
        <v>0.79166666666666663</v>
      </c>
      <c r="AA91" t="s">
        <v>683</v>
      </c>
      <c r="AB91">
        <v>14</v>
      </c>
      <c r="AC91">
        <v>9</v>
      </c>
      <c r="AD91">
        <v>19</v>
      </c>
      <c r="AE91">
        <v>0.79166666666666663</v>
      </c>
      <c r="AF91">
        <v>2</v>
      </c>
      <c r="AG91">
        <v>0.79166666666666663</v>
      </c>
      <c r="AH91">
        <v>39</v>
      </c>
      <c r="AI91" t="s">
        <v>600</v>
      </c>
      <c r="AJ91">
        <v>0.79058515046199307</v>
      </c>
      <c r="AK91" t="s">
        <v>519</v>
      </c>
    </row>
    <row r="92" spans="1:37" x14ac:dyDescent="0.25">
      <c r="A92">
        <v>18230</v>
      </c>
      <c r="B92" t="s">
        <v>80</v>
      </c>
      <c r="C92">
        <v>80761207</v>
      </c>
      <c r="D92" t="s">
        <v>173</v>
      </c>
      <c r="E92">
        <v>1199001</v>
      </c>
      <c r="F92" t="s">
        <v>110</v>
      </c>
      <c r="G92" t="s">
        <v>248</v>
      </c>
      <c r="H92">
        <v>45329</v>
      </c>
      <c r="I92" t="s">
        <v>684</v>
      </c>
      <c r="J92">
        <v>1</v>
      </c>
      <c r="K92" t="s">
        <v>74</v>
      </c>
      <c r="L92" t="s">
        <v>65</v>
      </c>
      <c r="M92">
        <v>45329.585674502312</v>
      </c>
      <c r="N92" t="s">
        <v>76</v>
      </c>
      <c r="O92">
        <v>45329.734088078701</v>
      </c>
      <c r="P92" t="s">
        <v>173</v>
      </c>
      <c r="Q92">
        <v>45330.375623229163</v>
      </c>
      <c r="T92" t="s">
        <v>173</v>
      </c>
      <c r="U92">
        <v>45330.376040127318</v>
      </c>
      <c r="V92">
        <v>1</v>
      </c>
      <c r="W92">
        <v>1</v>
      </c>
      <c r="X92">
        <v>0</v>
      </c>
      <c r="Y92">
        <v>0.14841357638943009</v>
      </c>
      <c r="Z92">
        <v>0.79166666666666663</v>
      </c>
      <c r="AA92" t="s">
        <v>683</v>
      </c>
      <c r="AB92">
        <v>14</v>
      </c>
      <c r="AC92">
        <v>9</v>
      </c>
      <c r="AD92">
        <v>19</v>
      </c>
      <c r="AE92">
        <v>0.79166666666666663</v>
      </c>
      <c r="AF92">
        <v>2</v>
      </c>
      <c r="AG92">
        <v>0.79166666666666663</v>
      </c>
      <c r="AH92">
        <v>39</v>
      </c>
      <c r="AI92" t="s">
        <v>600</v>
      </c>
      <c r="AJ92">
        <v>0.79036562500550644</v>
      </c>
      <c r="AK92" t="s">
        <v>688</v>
      </c>
    </row>
    <row r="93" spans="1:37" x14ac:dyDescent="0.25">
      <c r="A93">
        <v>18231</v>
      </c>
      <c r="B93" t="s">
        <v>80</v>
      </c>
      <c r="C93">
        <v>52272753</v>
      </c>
      <c r="D93" t="s">
        <v>149</v>
      </c>
      <c r="E93">
        <v>1060001</v>
      </c>
      <c r="F93" t="s">
        <v>110</v>
      </c>
      <c r="G93" t="s">
        <v>133</v>
      </c>
      <c r="H93">
        <v>45330</v>
      </c>
      <c r="I93" t="s">
        <v>366</v>
      </c>
      <c r="J93">
        <v>1</v>
      </c>
      <c r="K93" t="s">
        <v>89</v>
      </c>
      <c r="L93" t="s">
        <v>65</v>
      </c>
      <c r="M93">
        <v>45330.657779942128</v>
      </c>
      <c r="N93" t="s">
        <v>125</v>
      </c>
      <c r="O93">
        <v>45331.345472106485</v>
      </c>
      <c r="T93" t="s">
        <v>149</v>
      </c>
      <c r="U93">
        <v>45331.812351817127</v>
      </c>
      <c r="V93">
        <v>1</v>
      </c>
      <c r="W93">
        <v>1</v>
      </c>
      <c r="X93">
        <v>0</v>
      </c>
      <c r="Y93">
        <v>0.68769216435612179</v>
      </c>
      <c r="Z93">
        <v>1.1666666666666667</v>
      </c>
      <c r="AA93" t="s">
        <v>921</v>
      </c>
      <c r="AB93">
        <v>15</v>
      </c>
      <c r="AC93">
        <v>19</v>
      </c>
      <c r="AD93">
        <v>4</v>
      </c>
      <c r="AE93">
        <v>0.16666666666666666</v>
      </c>
      <c r="AF93">
        <v>2</v>
      </c>
      <c r="AG93">
        <v>1.1666666666666667</v>
      </c>
      <c r="AH93">
        <v>38</v>
      </c>
      <c r="AI93" t="s">
        <v>600</v>
      </c>
      <c r="AJ93">
        <v>1.1545718749985101</v>
      </c>
      <c r="AK93" t="s">
        <v>369</v>
      </c>
    </row>
    <row r="94" spans="1:37" x14ac:dyDescent="0.25">
      <c r="A94">
        <v>18232</v>
      </c>
      <c r="B94" t="s">
        <v>80</v>
      </c>
      <c r="C94">
        <v>52272753</v>
      </c>
      <c r="D94" t="s">
        <v>149</v>
      </c>
      <c r="E94">
        <v>1060001</v>
      </c>
      <c r="F94" t="s">
        <v>110</v>
      </c>
      <c r="G94" t="s">
        <v>133</v>
      </c>
      <c r="H94">
        <v>45330</v>
      </c>
      <c r="I94" t="s">
        <v>135</v>
      </c>
      <c r="J94">
        <v>1</v>
      </c>
      <c r="K94" t="s">
        <v>211</v>
      </c>
      <c r="L94" t="s">
        <v>65</v>
      </c>
      <c r="M94">
        <v>45330.809667627313</v>
      </c>
      <c r="N94" t="s">
        <v>76</v>
      </c>
      <c r="O94">
        <v>45340.642654629628</v>
      </c>
      <c r="T94" t="s">
        <v>149</v>
      </c>
      <c r="U94">
        <v>45341.288695717594</v>
      </c>
      <c r="V94">
        <v>1</v>
      </c>
      <c r="W94">
        <v>1</v>
      </c>
      <c r="X94">
        <v>0</v>
      </c>
      <c r="Y94">
        <v>9.8329870023153489</v>
      </c>
      <c r="Z94">
        <v>6.458333333333333</v>
      </c>
      <c r="AA94" t="s">
        <v>921</v>
      </c>
      <c r="AB94">
        <v>19</v>
      </c>
      <c r="AC94">
        <v>6</v>
      </c>
      <c r="AD94">
        <v>11</v>
      </c>
      <c r="AE94">
        <v>0.45833333333333331</v>
      </c>
      <c r="AF94">
        <v>8</v>
      </c>
      <c r="AG94">
        <v>6.458333333333333</v>
      </c>
      <c r="AH94">
        <v>38</v>
      </c>
      <c r="AI94" t="s">
        <v>600</v>
      </c>
      <c r="AJ94">
        <v>10.479028090281645</v>
      </c>
      <c r="AK94" t="s">
        <v>138</v>
      </c>
    </row>
    <row r="95" spans="1:37" x14ac:dyDescent="0.25">
      <c r="A95">
        <v>18233</v>
      </c>
      <c r="B95" t="s">
        <v>80</v>
      </c>
      <c r="C95">
        <v>52272753</v>
      </c>
      <c r="D95" t="s">
        <v>149</v>
      </c>
      <c r="E95">
        <v>1056001</v>
      </c>
      <c r="F95" t="s">
        <v>110</v>
      </c>
      <c r="G95" t="s">
        <v>133</v>
      </c>
      <c r="H95">
        <v>45331</v>
      </c>
      <c r="I95" t="s">
        <v>1196</v>
      </c>
      <c r="J95">
        <v>1</v>
      </c>
      <c r="K95" t="s">
        <v>89</v>
      </c>
      <c r="L95" t="s">
        <v>65</v>
      </c>
      <c r="M95">
        <v>45331.313910682868</v>
      </c>
      <c r="N95" t="s">
        <v>125</v>
      </c>
      <c r="O95">
        <v>45331.352336307871</v>
      </c>
      <c r="T95" t="s">
        <v>149</v>
      </c>
      <c r="U95">
        <v>45331.647214317127</v>
      </c>
      <c r="V95">
        <v>1</v>
      </c>
      <c r="W95">
        <v>1</v>
      </c>
      <c r="X95">
        <v>0</v>
      </c>
      <c r="Y95">
        <v>3.8425625003583264E-2</v>
      </c>
      <c r="Z95">
        <v>0.33333333333333331</v>
      </c>
      <c r="AA95" t="s">
        <v>1146</v>
      </c>
      <c r="AB95">
        <v>7</v>
      </c>
      <c r="AC95">
        <v>15</v>
      </c>
      <c r="AD95">
        <v>8</v>
      </c>
      <c r="AE95">
        <v>0.33333333333333331</v>
      </c>
      <c r="AF95">
        <v>1</v>
      </c>
      <c r="AG95">
        <v>0.33333333333333331</v>
      </c>
      <c r="AH95">
        <v>37</v>
      </c>
      <c r="AI95" t="s">
        <v>600</v>
      </c>
      <c r="AJ95">
        <v>0.3333036342592095</v>
      </c>
      <c r="AK95" t="s">
        <v>1202</v>
      </c>
    </row>
    <row r="96" spans="1:37" x14ac:dyDescent="0.25">
      <c r="A96">
        <v>18234</v>
      </c>
      <c r="B96" t="s">
        <v>80</v>
      </c>
      <c r="C96">
        <v>52272753</v>
      </c>
      <c r="D96" t="s">
        <v>149</v>
      </c>
      <c r="E96">
        <v>1519001</v>
      </c>
      <c r="F96" t="s">
        <v>110</v>
      </c>
      <c r="G96" t="s">
        <v>1203</v>
      </c>
      <c r="H96">
        <v>45331</v>
      </c>
      <c r="I96" t="s">
        <v>150</v>
      </c>
      <c r="J96">
        <v>2</v>
      </c>
      <c r="K96" t="s">
        <v>74</v>
      </c>
      <c r="L96" t="s">
        <v>65</v>
      </c>
      <c r="M96">
        <v>45331.700104976851</v>
      </c>
      <c r="N96" t="s">
        <v>76</v>
      </c>
      <c r="O96">
        <v>45340.645638310183</v>
      </c>
      <c r="T96" t="s">
        <v>149</v>
      </c>
      <c r="U96">
        <v>45341.288272187499</v>
      </c>
      <c r="V96">
        <v>2</v>
      </c>
      <c r="W96">
        <v>2</v>
      </c>
      <c r="X96">
        <v>0</v>
      </c>
      <c r="Y96">
        <v>8.9455333333316958</v>
      </c>
      <c r="Z96">
        <v>5.583333333333333</v>
      </c>
      <c r="AA96" t="s">
        <v>437</v>
      </c>
      <c r="AB96">
        <v>16</v>
      </c>
      <c r="AC96">
        <v>6</v>
      </c>
      <c r="AD96">
        <v>14</v>
      </c>
      <c r="AE96">
        <v>0.58333333333333337</v>
      </c>
      <c r="AF96">
        <v>7</v>
      </c>
      <c r="AG96">
        <v>5.583333333333333</v>
      </c>
      <c r="AH96">
        <v>37</v>
      </c>
      <c r="AI96" t="s">
        <v>600</v>
      </c>
      <c r="AJ96">
        <v>9.5881672106479527</v>
      </c>
      <c r="AK96" t="s">
        <v>1207</v>
      </c>
    </row>
    <row r="97" spans="1:37" x14ac:dyDescent="0.25">
      <c r="A97">
        <v>18240</v>
      </c>
      <c r="B97" t="s">
        <v>80</v>
      </c>
      <c r="C97">
        <v>52272753</v>
      </c>
      <c r="D97" t="s">
        <v>149</v>
      </c>
      <c r="E97">
        <v>1060001</v>
      </c>
      <c r="F97" t="s">
        <v>110</v>
      </c>
      <c r="G97" t="s">
        <v>133</v>
      </c>
      <c r="H97">
        <v>45335</v>
      </c>
      <c r="I97" t="s">
        <v>157</v>
      </c>
      <c r="J97">
        <v>1</v>
      </c>
      <c r="K97" t="s">
        <v>89</v>
      </c>
      <c r="L97" t="s">
        <v>65</v>
      </c>
      <c r="M97">
        <v>45335.48385478009</v>
      </c>
      <c r="N97" t="s">
        <v>76</v>
      </c>
      <c r="O97">
        <v>45340.658225925923</v>
      </c>
      <c r="T97" t="s">
        <v>149</v>
      </c>
      <c r="U97">
        <v>45341.287631597224</v>
      </c>
      <c r="V97">
        <v>1</v>
      </c>
      <c r="W97">
        <v>1</v>
      </c>
      <c r="X97">
        <v>0</v>
      </c>
      <c r="Y97">
        <v>5.1743711458329926</v>
      </c>
      <c r="Z97">
        <v>3.7916666666666665</v>
      </c>
      <c r="AA97" t="s">
        <v>921</v>
      </c>
      <c r="AB97">
        <v>11</v>
      </c>
      <c r="AC97">
        <v>6</v>
      </c>
      <c r="AD97">
        <v>19</v>
      </c>
      <c r="AE97">
        <v>0.79166666666666663</v>
      </c>
      <c r="AF97">
        <v>5</v>
      </c>
      <c r="AG97">
        <v>3.7916666666666665</v>
      </c>
      <c r="AH97">
        <v>35</v>
      </c>
      <c r="AI97" t="s">
        <v>600</v>
      </c>
      <c r="AJ97">
        <v>5.8037768171343487</v>
      </c>
      <c r="AK97" t="s">
        <v>163</v>
      </c>
    </row>
    <row r="98" spans="1:37" x14ac:dyDescent="0.25">
      <c r="A98">
        <v>18241</v>
      </c>
      <c r="B98" t="s">
        <v>80</v>
      </c>
      <c r="C98">
        <v>80761207</v>
      </c>
      <c r="D98" t="s">
        <v>173</v>
      </c>
      <c r="E98">
        <v>1199001</v>
      </c>
      <c r="F98" t="s">
        <v>110</v>
      </c>
      <c r="G98" t="s">
        <v>248</v>
      </c>
      <c r="H98">
        <v>45335</v>
      </c>
      <c r="I98" t="s">
        <v>689</v>
      </c>
      <c r="J98">
        <v>1</v>
      </c>
      <c r="K98" t="s">
        <v>89</v>
      </c>
      <c r="L98" t="s">
        <v>65</v>
      </c>
      <c r="M98">
        <v>45335.634141203707</v>
      </c>
      <c r="N98" t="s">
        <v>76</v>
      </c>
      <c r="O98">
        <v>45340.660150150463</v>
      </c>
      <c r="T98" t="s">
        <v>173</v>
      </c>
      <c r="U98">
        <v>45341.319085497686</v>
      </c>
      <c r="V98">
        <v>1</v>
      </c>
      <c r="W98">
        <v>1</v>
      </c>
      <c r="X98">
        <v>0</v>
      </c>
      <c r="Y98">
        <v>5.0260089467556099</v>
      </c>
      <c r="Z98">
        <v>3.6666666666666665</v>
      </c>
      <c r="AA98" t="s">
        <v>683</v>
      </c>
      <c r="AB98">
        <v>15</v>
      </c>
      <c r="AC98">
        <v>7</v>
      </c>
      <c r="AD98">
        <v>16</v>
      </c>
      <c r="AE98">
        <v>0.66666666666666663</v>
      </c>
      <c r="AF98">
        <v>5</v>
      </c>
      <c r="AG98">
        <v>3.6666666666666665</v>
      </c>
      <c r="AH98">
        <v>35</v>
      </c>
      <c r="AI98" t="s">
        <v>600</v>
      </c>
      <c r="AJ98">
        <v>5.684944293978333</v>
      </c>
      <c r="AK98" t="s">
        <v>692</v>
      </c>
    </row>
    <row r="99" spans="1:37" x14ac:dyDescent="0.25">
      <c r="A99">
        <v>18242</v>
      </c>
      <c r="B99" t="s">
        <v>80</v>
      </c>
      <c r="C99">
        <v>80761207</v>
      </c>
      <c r="D99" t="s">
        <v>173</v>
      </c>
      <c r="E99">
        <v>1199001</v>
      </c>
      <c r="F99" t="s">
        <v>110</v>
      </c>
      <c r="G99" t="s">
        <v>248</v>
      </c>
      <c r="H99">
        <v>45335</v>
      </c>
      <c r="I99" t="s">
        <v>693</v>
      </c>
      <c r="J99">
        <v>1</v>
      </c>
      <c r="K99" t="s">
        <v>89</v>
      </c>
      <c r="L99" t="s">
        <v>65</v>
      </c>
      <c r="M99">
        <v>45335.634283217594</v>
      </c>
      <c r="N99" t="s">
        <v>76</v>
      </c>
      <c r="O99">
        <v>45340.661542627313</v>
      </c>
      <c r="T99" t="s">
        <v>173</v>
      </c>
      <c r="U99">
        <v>45341.318995914349</v>
      </c>
      <c r="V99">
        <v>1</v>
      </c>
      <c r="W99">
        <v>1</v>
      </c>
      <c r="X99">
        <v>0</v>
      </c>
      <c r="Y99">
        <v>5.0272594097186811</v>
      </c>
      <c r="Z99">
        <v>3.6666666666666665</v>
      </c>
      <c r="AA99" t="s">
        <v>683</v>
      </c>
      <c r="AB99">
        <v>15</v>
      </c>
      <c r="AC99">
        <v>7</v>
      </c>
      <c r="AD99">
        <v>16</v>
      </c>
      <c r="AE99">
        <v>0.66666666666666663</v>
      </c>
      <c r="AF99">
        <v>5</v>
      </c>
      <c r="AG99">
        <v>3.6666666666666665</v>
      </c>
      <c r="AH99">
        <v>35</v>
      </c>
      <c r="AI99" t="s">
        <v>600</v>
      </c>
      <c r="AJ99">
        <v>5.6847126967550139</v>
      </c>
      <c r="AK99" t="s">
        <v>696</v>
      </c>
    </row>
    <row r="100" spans="1:37" x14ac:dyDescent="0.25">
      <c r="A100">
        <v>18245</v>
      </c>
      <c r="B100" t="s">
        <v>80</v>
      </c>
      <c r="C100">
        <v>1121861091</v>
      </c>
      <c r="D100" t="s">
        <v>87</v>
      </c>
      <c r="E100">
        <v>4842001</v>
      </c>
      <c r="F100" t="s">
        <v>67</v>
      </c>
      <c r="G100" t="s">
        <v>3344</v>
      </c>
      <c r="H100">
        <v>45338</v>
      </c>
      <c r="I100" t="s">
        <v>3346</v>
      </c>
      <c r="J100">
        <v>1</v>
      </c>
      <c r="K100" t="s">
        <v>89</v>
      </c>
      <c r="L100" t="s">
        <v>65</v>
      </c>
      <c r="M100">
        <v>45338.368376655089</v>
      </c>
      <c r="N100" t="s">
        <v>76</v>
      </c>
      <c r="O100">
        <v>45340.671798842595</v>
      </c>
      <c r="T100" t="s">
        <v>87</v>
      </c>
      <c r="U100">
        <v>45344.464103784725</v>
      </c>
      <c r="V100">
        <v>1</v>
      </c>
      <c r="W100">
        <v>1</v>
      </c>
      <c r="X100">
        <v>0</v>
      </c>
      <c r="Y100">
        <v>2.3034221875059302</v>
      </c>
      <c r="Z100">
        <v>4.125</v>
      </c>
      <c r="AA100" t="s">
        <v>79</v>
      </c>
      <c r="AB100">
        <v>8</v>
      </c>
      <c r="AC100">
        <v>11</v>
      </c>
      <c r="AD100">
        <v>3</v>
      </c>
      <c r="AE100">
        <v>0.125</v>
      </c>
      <c r="AF100">
        <v>5</v>
      </c>
      <c r="AG100">
        <v>4.125</v>
      </c>
      <c r="AH100">
        <v>32</v>
      </c>
      <c r="AI100" t="s">
        <v>600</v>
      </c>
      <c r="AJ100">
        <v>6.0957271296356339</v>
      </c>
      <c r="AK100" t="s">
        <v>3350</v>
      </c>
    </row>
    <row r="101" spans="1:37" x14ac:dyDescent="0.25">
      <c r="A101">
        <v>18247</v>
      </c>
      <c r="B101" t="s">
        <v>80</v>
      </c>
      <c r="C101">
        <v>1010233555</v>
      </c>
      <c r="D101" t="s">
        <v>300</v>
      </c>
      <c r="E101">
        <v>4861001</v>
      </c>
      <c r="F101" t="s">
        <v>67</v>
      </c>
      <c r="G101" t="s">
        <v>296</v>
      </c>
      <c r="H101">
        <v>45338</v>
      </c>
      <c r="I101" t="s">
        <v>217</v>
      </c>
      <c r="J101">
        <v>1</v>
      </c>
      <c r="K101" t="s">
        <v>89</v>
      </c>
      <c r="L101" t="s">
        <v>65</v>
      </c>
      <c r="M101">
        <v>45338.454956793983</v>
      </c>
      <c r="N101" t="s">
        <v>76</v>
      </c>
      <c r="O101">
        <v>45340.678295682868</v>
      </c>
      <c r="T101" t="s">
        <v>300</v>
      </c>
      <c r="U101">
        <v>45340.735051585645</v>
      </c>
      <c r="V101">
        <v>1</v>
      </c>
      <c r="W101">
        <v>1</v>
      </c>
      <c r="X101">
        <v>0</v>
      </c>
      <c r="Y101">
        <v>2.2233388888853369</v>
      </c>
      <c r="Z101">
        <v>0.29166666666666669</v>
      </c>
      <c r="AA101" t="s">
        <v>2567</v>
      </c>
      <c r="AB101">
        <v>10</v>
      </c>
      <c r="AC101">
        <v>17</v>
      </c>
      <c r="AD101">
        <v>7</v>
      </c>
      <c r="AE101">
        <v>0.29166666666666669</v>
      </c>
      <c r="AF101">
        <v>1</v>
      </c>
      <c r="AG101">
        <v>0.29166666666666669</v>
      </c>
      <c r="AH101">
        <v>32</v>
      </c>
      <c r="AI101" t="s">
        <v>600</v>
      </c>
      <c r="AJ101">
        <v>2.2800947916621226</v>
      </c>
      <c r="AK101" t="s">
        <v>302</v>
      </c>
    </row>
    <row r="102" spans="1:37" x14ac:dyDescent="0.25">
      <c r="A102">
        <v>18249</v>
      </c>
      <c r="B102" t="s">
        <v>80</v>
      </c>
      <c r="C102">
        <v>1121861091</v>
      </c>
      <c r="D102" t="s">
        <v>87</v>
      </c>
      <c r="E102">
        <v>4842001</v>
      </c>
      <c r="F102" t="s">
        <v>67</v>
      </c>
      <c r="G102" t="s">
        <v>3344</v>
      </c>
      <c r="H102">
        <v>45338</v>
      </c>
      <c r="I102" t="s">
        <v>82</v>
      </c>
      <c r="J102">
        <v>1</v>
      </c>
      <c r="K102" t="s">
        <v>89</v>
      </c>
      <c r="L102" t="s">
        <v>65</v>
      </c>
      <c r="M102">
        <v>45338.718751423614</v>
      </c>
      <c r="N102" t="s">
        <v>76</v>
      </c>
      <c r="O102">
        <v>45340.681472881945</v>
      </c>
      <c r="T102" t="s">
        <v>87</v>
      </c>
      <c r="U102">
        <v>45344.463893981483</v>
      </c>
      <c r="V102">
        <v>1</v>
      </c>
      <c r="W102">
        <v>1</v>
      </c>
      <c r="X102">
        <v>0</v>
      </c>
      <c r="Y102">
        <v>1.9627214583306341</v>
      </c>
      <c r="Z102">
        <v>3.75</v>
      </c>
      <c r="AA102" t="s">
        <v>79</v>
      </c>
      <c r="AB102">
        <v>17</v>
      </c>
      <c r="AC102">
        <v>11</v>
      </c>
      <c r="AD102">
        <v>18</v>
      </c>
      <c r="AE102">
        <v>0.75</v>
      </c>
      <c r="AF102">
        <v>5</v>
      </c>
      <c r="AG102">
        <v>3.75</v>
      </c>
      <c r="AH102">
        <v>32</v>
      </c>
      <c r="AI102" t="s">
        <v>600</v>
      </c>
      <c r="AJ102">
        <v>5.7451425578692579</v>
      </c>
      <c r="AK102" t="s">
        <v>3358</v>
      </c>
    </row>
    <row r="103" spans="1:37" x14ac:dyDescent="0.25">
      <c r="A103">
        <v>18254</v>
      </c>
      <c r="B103" t="s">
        <v>80</v>
      </c>
      <c r="C103">
        <v>80761207</v>
      </c>
      <c r="D103" t="s">
        <v>173</v>
      </c>
      <c r="E103">
        <v>1224001</v>
      </c>
      <c r="F103" t="s">
        <v>110</v>
      </c>
      <c r="G103" t="s">
        <v>1010</v>
      </c>
      <c r="H103">
        <v>45345</v>
      </c>
      <c r="I103" t="s">
        <v>1077</v>
      </c>
      <c r="J103">
        <v>1</v>
      </c>
      <c r="K103" t="s">
        <v>74</v>
      </c>
      <c r="L103" t="s">
        <v>65</v>
      </c>
      <c r="M103">
        <v>45345.422361342593</v>
      </c>
      <c r="N103" t="s">
        <v>76</v>
      </c>
      <c r="O103">
        <v>45348.348661655094</v>
      </c>
      <c r="P103" t="s">
        <v>173</v>
      </c>
      <c r="Q103">
        <v>45348.349456678239</v>
      </c>
      <c r="T103" t="s">
        <v>173</v>
      </c>
      <c r="U103">
        <v>45348.349645104165</v>
      </c>
      <c r="V103">
        <v>1</v>
      </c>
      <c r="W103">
        <v>1</v>
      </c>
      <c r="X103">
        <v>0</v>
      </c>
      <c r="Y103">
        <v>2.926300312501553</v>
      </c>
      <c r="Z103">
        <v>0.91666666666666663</v>
      </c>
      <c r="AA103" t="s">
        <v>683</v>
      </c>
      <c r="AB103">
        <v>10</v>
      </c>
      <c r="AC103">
        <v>8</v>
      </c>
      <c r="AD103">
        <v>22</v>
      </c>
      <c r="AE103">
        <v>0.91666666666666663</v>
      </c>
      <c r="AF103">
        <v>2</v>
      </c>
      <c r="AG103">
        <v>0.91666666666666663</v>
      </c>
      <c r="AH103">
        <v>27</v>
      </c>
      <c r="AI103" t="s">
        <v>600</v>
      </c>
      <c r="AJ103">
        <v>2.9272837615717435</v>
      </c>
      <c r="AK103" t="s">
        <v>1079</v>
      </c>
    </row>
    <row r="104" spans="1:37" x14ac:dyDescent="0.25">
      <c r="A104">
        <v>18258</v>
      </c>
      <c r="B104" t="s">
        <v>80</v>
      </c>
      <c r="C104">
        <v>51949366</v>
      </c>
      <c r="D104" t="s">
        <v>3374</v>
      </c>
      <c r="E104">
        <v>1512001</v>
      </c>
      <c r="F104" t="s">
        <v>110</v>
      </c>
      <c r="G104" t="s">
        <v>111</v>
      </c>
      <c r="H104">
        <v>45348</v>
      </c>
      <c r="I104" t="s">
        <v>113</v>
      </c>
      <c r="J104">
        <v>1</v>
      </c>
      <c r="K104" t="s">
        <v>89</v>
      </c>
      <c r="L104" t="s">
        <v>65</v>
      </c>
      <c r="M104">
        <v>45348.401305706022</v>
      </c>
      <c r="N104" t="s">
        <v>76</v>
      </c>
      <c r="O104">
        <v>45348.461922800925</v>
      </c>
      <c r="T104" t="s">
        <v>3374</v>
      </c>
      <c r="U104">
        <v>45349.449885104164</v>
      </c>
      <c r="V104">
        <v>1</v>
      </c>
      <c r="W104">
        <v>1</v>
      </c>
      <c r="X104">
        <v>0</v>
      </c>
      <c r="Y104">
        <v>6.0617094903136604E-2</v>
      </c>
      <c r="Z104">
        <v>1.0416666666666667</v>
      </c>
      <c r="AA104" t="s">
        <v>3951</v>
      </c>
      <c r="AB104">
        <v>9</v>
      </c>
      <c r="AC104">
        <v>10</v>
      </c>
      <c r="AD104">
        <v>1</v>
      </c>
      <c r="AE104">
        <v>4.1666666666666664E-2</v>
      </c>
      <c r="AF104">
        <v>2</v>
      </c>
      <c r="AG104">
        <v>1.0416666666666667</v>
      </c>
      <c r="AH104">
        <v>26</v>
      </c>
      <c r="AI104" t="s">
        <v>600</v>
      </c>
      <c r="AJ104">
        <v>1.0485793981424647</v>
      </c>
      <c r="AK104" t="s">
        <v>120</v>
      </c>
    </row>
    <row r="105" spans="1:37" x14ac:dyDescent="0.25">
      <c r="A105">
        <v>18259</v>
      </c>
      <c r="B105" t="s">
        <v>80</v>
      </c>
      <c r="C105">
        <v>51949366</v>
      </c>
      <c r="D105" t="s">
        <v>3374</v>
      </c>
      <c r="E105">
        <v>1519001</v>
      </c>
      <c r="F105" t="s">
        <v>110</v>
      </c>
      <c r="G105" t="s">
        <v>1203</v>
      </c>
      <c r="H105">
        <v>45348</v>
      </c>
      <c r="I105" t="s">
        <v>153</v>
      </c>
      <c r="J105">
        <v>1</v>
      </c>
      <c r="K105" t="s">
        <v>89</v>
      </c>
      <c r="L105" t="s">
        <v>65</v>
      </c>
      <c r="M105">
        <v>45348.42988541667</v>
      </c>
      <c r="N105" t="s">
        <v>76</v>
      </c>
      <c r="O105">
        <v>45348.46343009259</v>
      </c>
      <c r="T105" t="s">
        <v>3374</v>
      </c>
      <c r="U105">
        <v>45349.442406284725</v>
      </c>
      <c r="V105">
        <v>1</v>
      </c>
      <c r="W105">
        <v>1</v>
      </c>
      <c r="X105">
        <v>0</v>
      </c>
      <c r="Y105">
        <v>3.3544675919984002E-2</v>
      </c>
      <c r="Z105">
        <v>1</v>
      </c>
      <c r="AA105" t="s">
        <v>437</v>
      </c>
      <c r="AB105">
        <v>10</v>
      </c>
      <c r="AC105">
        <v>10</v>
      </c>
      <c r="AD105">
        <v>-24</v>
      </c>
      <c r="AE105">
        <v>-1</v>
      </c>
      <c r="AF105">
        <v>2</v>
      </c>
      <c r="AG105">
        <v>1</v>
      </c>
      <c r="AH105">
        <v>26</v>
      </c>
      <c r="AI105" t="s">
        <v>600</v>
      </c>
      <c r="AJ105">
        <v>1.0125208680547075</v>
      </c>
      <c r="AK105" t="s">
        <v>3379</v>
      </c>
    </row>
    <row r="106" spans="1:37" x14ac:dyDescent="0.25">
      <c r="A106">
        <v>18260</v>
      </c>
      <c r="B106" t="s">
        <v>80</v>
      </c>
      <c r="C106">
        <v>51949366</v>
      </c>
      <c r="D106" t="s">
        <v>3374</v>
      </c>
      <c r="E106">
        <v>1060001</v>
      </c>
      <c r="F106" t="s">
        <v>110</v>
      </c>
      <c r="G106" t="s">
        <v>133</v>
      </c>
      <c r="H106">
        <v>45348</v>
      </c>
      <c r="I106" t="s">
        <v>366</v>
      </c>
      <c r="J106">
        <v>1</v>
      </c>
      <c r="K106" t="s">
        <v>89</v>
      </c>
      <c r="L106" t="s">
        <v>65</v>
      </c>
      <c r="M106">
        <v>45348.463057719906</v>
      </c>
      <c r="N106" t="s">
        <v>76</v>
      </c>
      <c r="O106">
        <v>45348.479298148151</v>
      </c>
      <c r="T106" t="s">
        <v>3374</v>
      </c>
      <c r="U106">
        <v>45349.441636840274</v>
      </c>
      <c r="V106">
        <v>1</v>
      </c>
      <c r="W106">
        <v>1</v>
      </c>
      <c r="X106">
        <v>0</v>
      </c>
      <c r="Y106">
        <v>1.6240428245509975E-2</v>
      </c>
      <c r="Z106">
        <v>0.95833333333333337</v>
      </c>
      <c r="AA106" t="s">
        <v>921</v>
      </c>
      <c r="AB106">
        <v>11</v>
      </c>
      <c r="AC106">
        <v>10</v>
      </c>
      <c r="AD106">
        <v>23</v>
      </c>
      <c r="AE106">
        <v>0.95833333333333337</v>
      </c>
      <c r="AF106">
        <v>2</v>
      </c>
      <c r="AG106">
        <v>0.95833333333333337</v>
      </c>
      <c r="AH106">
        <v>26</v>
      </c>
      <c r="AI106" t="s">
        <v>600</v>
      </c>
      <c r="AJ106">
        <v>0.97857912036852213</v>
      </c>
      <c r="AK106" t="s">
        <v>369</v>
      </c>
    </row>
    <row r="107" spans="1:37" x14ac:dyDescent="0.25">
      <c r="A107">
        <v>18262</v>
      </c>
      <c r="B107" t="s">
        <v>80</v>
      </c>
      <c r="E107">
        <v>4343007</v>
      </c>
      <c r="F107" t="s">
        <v>67</v>
      </c>
      <c r="G107" t="s">
        <v>273</v>
      </c>
      <c r="H107">
        <v>45348</v>
      </c>
      <c r="I107" t="s">
        <v>82</v>
      </c>
      <c r="J107">
        <v>1</v>
      </c>
      <c r="K107" t="s">
        <v>89</v>
      </c>
      <c r="L107" t="s">
        <v>65</v>
      </c>
      <c r="M107">
        <v>45348.609418321757</v>
      </c>
      <c r="N107" t="s">
        <v>76</v>
      </c>
      <c r="O107">
        <v>45349.342773611112</v>
      </c>
      <c r="T107" t="s">
        <v>121</v>
      </c>
      <c r="U107">
        <v>45350.329498530089</v>
      </c>
      <c r="V107">
        <v>1</v>
      </c>
      <c r="W107">
        <v>1</v>
      </c>
      <c r="X107">
        <v>0</v>
      </c>
      <c r="Y107">
        <v>0.7333552893542219</v>
      </c>
      <c r="Z107">
        <v>1.7083333333333335</v>
      </c>
      <c r="AA107" t="s">
        <v>980</v>
      </c>
      <c r="AB107">
        <v>14</v>
      </c>
      <c r="AC107">
        <v>7</v>
      </c>
      <c r="AD107">
        <v>17</v>
      </c>
      <c r="AE107">
        <v>0.70833333333333337</v>
      </c>
      <c r="AF107">
        <v>3</v>
      </c>
      <c r="AG107">
        <v>1.7083333333333335</v>
      </c>
      <c r="AH107">
        <v>26</v>
      </c>
      <c r="AI107" t="s">
        <v>600</v>
      </c>
      <c r="AJ107">
        <v>1.7200802083316376</v>
      </c>
      <c r="AK107" t="s">
        <v>284</v>
      </c>
    </row>
    <row r="108" spans="1:37" x14ac:dyDescent="0.25">
      <c r="A108">
        <v>18266</v>
      </c>
      <c r="B108" t="s">
        <v>80</v>
      </c>
      <c r="C108">
        <v>51949366</v>
      </c>
      <c r="D108" t="s">
        <v>3374</v>
      </c>
      <c r="E108">
        <v>1519001</v>
      </c>
      <c r="F108" t="s">
        <v>110</v>
      </c>
      <c r="G108" t="s">
        <v>1203</v>
      </c>
      <c r="H108">
        <v>45348</v>
      </c>
      <c r="I108" t="s">
        <v>917</v>
      </c>
      <c r="J108">
        <v>1</v>
      </c>
      <c r="K108" t="s">
        <v>89</v>
      </c>
      <c r="L108" t="s">
        <v>65</v>
      </c>
      <c r="M108">
        <v>45348.89817630787</v>
      </c>
      <c r="N108" t="s">
        <v>76</v>
      </c>
      <c r="O108">
        <v>45349.379508912039</v>
      </c>
      <c r="T108" t="s">
        <v>3374</v>
      </c>
      <c r="U108">
        <v>45349.441126736114</v>
      </c>
      <c r="V108">
        <v>1</v>
      </c>
      <c r="W108">
        <v>1</v>
      </c>
      <c r="X108">
        <v>0</v>
      </c>
      <c r="Y108">
        <v>0.48133260416943813</v>
      </c>
      <c r="Z108">
        <v>0.54166666666666663</v>
      </c>
      <c r="AA108" t="s">
        <v>437</v>
      </c>
      <c r="AB108">
        <v>21</v>
      </c>
      <c r="AC108">
        <v>10</v>
      </c>
      <c r="AD108">
        <v>13</v>
      </c>
      <c r="AE108">
        <v>0.54166666666666663</v>
      </c>
      <c r="AF108">
        <v>2</v>
      </c>
      <c r="AG108">
        <v>0.54166666666666663</v>
      </c>
      <c r="AH108">
        <v>26</v>
      </c>
      <c r="AI108" t="s">
        <v>600</v>
      </c>
      <c r="AJ108">
        <v>0.5429504282437847</v>
      </c>
      <c r="AK108" t="s">
        <v>3394</v>
      </c>
    </row>
    <row r="109" spans="1:37" x14ac:dyDescent="0.25">
      <c r="A109">
        <v>18269</v>
      </c>
      <c r="B109" t="s">
        <v>80</v>
      </c>
      <c r="C109">
        <v>80761207</v>
      </c>
      <c r="D109" t="s">
        <v>173</v>
      </c>
      <c r="E109">
        <v>1197001</v>
      </c>
      <c r="F109" t="s">
        <v>110</v>
      </c>
      <c r="G109" t="s">
        <v>205</v>
      </c>
      <c r="H109">
        <v>45350</v>
      </c>
      <c r="I109" t="s">
        <v>207</v>
      </c>
      <c r="J109">
        <v>1</v>
      </c>
      <c r="K109" t="s">
        <v>89</v>
      </c>
      <c r="L109" t="s">
        <v>65</v>
      </c>
      <c r="M109">
        <v>45350.482630208331</v>
      </c>
      <c r="N109" t="s">
        <v>76</v>
      </c>
      <c r="O109">
        <v>45350.658960844907</v>
      </c>
      <c r="T109" t="s">
        <v>173</v>
      </c>
      <c r="U109">
        <v>45356.366112152777</v>
      </c>
      <c r="V109">
        <v>1</v>
      </c>
      <c r="W109">
        <v>1</v>
      </c>
      <c r="X109">
        <v>0</v>
      </c>
      <c r="Y109">
        <v>0.17633063657558523</v>
      </c>
      <c r="Z109">
        <v>3.875</v>
      </c>
      <c r="AA109" t="s">
        <v>925</v>
      </c>
      <c r="AB109">
        <v>11</v>
      </c>
      <c r="AC109">
        <v>8</v>
      </c>
      <c r="AD109">
        <v>21</v>
      </c>
      <c r="AE109">
        <v>0.875</v>
      </c>
      <c r="AF109">
        <v>5</v>
      </c>
      <c r="AG109">
        <v>3.875</v>
      </c>
      <c r="AH109">
        <v>24</v>
      </c>
      <c r="AI109" t="s">
        <v>600</v>
      </c>
      <c r="AJ109">
        <v>5.8834819444455206</v>
      </c>
      <c r="AK109" t="s">
        <v>210</v>
      </c>
    </row>
    <row r="110" spans="1:37" x14ac:dyDescent="0.25">
      <c r="A110">
        <v>18270</v>
      </c>
      <c r="B110" t="s">
        <v>80</v>
      </c>
      <c r="C110">
        <v>80761207</v>
      </c>
      <c r="D110" t="s">
        <v>173</v>
      </c>
      <c r="E110">
        <v>1197001</v>
      </c>
      <c r="F110" t="s">
        <v>110</v>
      </c>
      <c r="G110" t="s">
        <v>205</v>
      </c>
      <c r="H110">
        <v>45350</v>
      </c>
      <c r="I110" t="s">
        <v>207</v>
      </c>
      <c r="J110">
        <v>1</v>
      </c>
      <c r="K110" t="s">
        <v>89</v>
      </c>
      <c r="L110" t="s">
        <v>65</v>
      </c>
      <c r="M110">
        <v>45350.482663310184</v>
      </c>
      <c r="N110" t="s">
        <v>76</v>
      </c>
      <c r="O110">
        <v>45350.66162939815</v>
      </c>
      <c r="T110" t="s">
        <v>173</v>
      </c>
      <c r="U110">
        <v>45356.365976423614</v>
      </c>
      <c r="V110">
        <v>1</v>
      </c>
      <c r="W110">
        <v>1</v>
      </c>
      <c r="X110">
        <v>0</v>
      </c>
      <c r="Y110">
        <v>0.17896608796581859</v>
      </c>
      <c r="Z110">
        <v>3.875</v>
      </c>
      <c r="AA110" t="s">
        <v>209</v>
      </c>
      <c r="AB110">
        <v>11</v>
      </c>
      <c r="AC110">
        <v>8</v>
      </c>
      <c r="AD110">
        <v>21</v>
      </c>
      <c r="AE110">
        <v>0.875</v>
      </c>
      <c r="AF110">
        <v>5</v>
      </c>
      <c r="AG110">
        <v>3.875</v>
      </c>
      <c r="AH110">
        <v>24</v>
      </c>
      <c r="AI110" t="s">
        <v>600</v>
      </c>
      <c r="AJ110">
        <v>5.8833131134306313</v>
      </c>
      <c r="AK110" t="s">
        <v>210</v>
      </c>
    </row>
    <row r="111" spans="1:37" x14ac:dyDescent="0.25">
      <c r="A111">
        <v>18272</v>
      </c>
      <c r="B111" t="s">
        <v>80</v>
      </c>
      <c r="C111">
        <v>80761207</v>
      </c>
      <c r="D111" t="s">
        <v>173</v>
      </c>
      <c r="E111">
        <v>1197001</v>
      </c>
      <c r="F111" t="s">
        <v>110</v>
      </c>
      <c r="G111" t="s">
        <v>205</v>
      </c>
      <c r="H111">
        <v>45350</v>
      </c>
      <c r="I111" t="s">
        <v>207</v>
      </c>
      <c r="J111">
        <v>1</v>
      </c>
      <c r="K111" t="s">
        <v>89</v>
      </c>
      <c r="L111" t="s">
        <v>65</v>
      </c>
      <c r="M111">
        <v>45350.49699482639</v>
      </c>
      <c r="N111" t="s">
        <v>76</v>
      </c>
      <c r="O111">
        <v>45350.665820057868</v>
      </c>
      <c r="T111" t="s">
        <v>173</v>
      </c>
      <c r="U111">
        <v>45356.365813738426</v>
      </c>
      <c r="V111">
        <v>1</v>
      </c>
      <c r="W111">
        <v>1</v>
      </c>
      <c r="X111">
        <v>0</v>
      </c>
      <c r="Y111">
        <v>0.16882523147796746</v>
      </c>
      <c r="Z111">
        <v>3.875</v>
      </c>
      <c r="AA111" t="s">
        <v>209</v>
      </c>
      <c r="AB111">
        <v>11</v>
      </c>
      <c r="AC111">
        <v>8</v>
      </c>
      <c r="AD111">
        <v>21</v>
      </c>
      <c r="AE111">
        <v>0.875</v>
      </c>
      <c r="AF111">
        <v>5</v>
      </c>
      <c r="AG111">
        <v>3.875</v>
      </c>
      <c r="AH111">
        <v>24</v>
      </c>
      <c r="AI111" t="s">
        <v>600</v>
      </c>
      <c r="AJ111">
        <v>5.8688189120366587</v>
      </c>
      <c r="AK111" t="s">
        <v>210</v>
      </c>
    </row>
    <row r="112" spans="1:37" x14ac:dyDescent="0.25">
      <c r="A112">
        <v>18275</v>
      </c>
      <c r="B112" t="s">
        <v>80</v>
      </c>
      <c r="C112">
        <v>80761207</v>
      </c>
      <c r="D112" t="s">
        <v>173</v>
      </c>
      <c r="E112">
        <v>1197001</v>
      </c>
      <c r="F112" t="s">
        <v>110</v>
      </c>
      <c r="G112" t="s">
        <v>205</v>
      </c>
      <c r="H112">
        <v>45351</v>
      </c>
      <c r="I112" t="s">
        <v>207</v>
      </c>
      <c r="J112">
        <v>1</v>
      </c>
      <c r="K112" t="s">
        <v>89</v>
      </c>
      <c r="L112" t="s">
        <v>65</v>
      </c>
      <c r="M112">
        <v>45351.858785266202</v>
      </c>
      <c r="N112" t="s">
        <v>76</v>
      </c>
      <c r="O112">
        <v>45352.44833954861</v>
      </c>
      <c r="T112" t="s">
        <v>173</v>
      </c>
      <c r="U112">
        <v>45356.365684837961</v>
      </c>
      <c r="V112">
        <v>1</v>
      </c>
      <c r="W112">
        <v>1</v>
      </c>
      <c r="X112">
        <v>0</v>
      </c>
      <c r="Y112">
        <v>0.58955428240733454</v>
      </c>
      <c r="Z112">
        <v>2.5</v>
      </c>
      <c r="AA112" t="s">
        <v>209</v>
      </c>
      <c r="AB112">
        <v>20</v>
      </c>
      <c r="AC112">
        <v>8</v>
      </c>
      <c r="AD112">
        <v>12</v>
      </c>
      <c r="AE112">
        <v>0.5</v>
      </c>
      <c r="AF112">
        <v>4</v>
      </c>
      <c r="AG112">
        <v>2.5</v>
      </c>
      <c r="AH112">
        <v>23</v>
      </c>
      <c r="AI112" t="s">
        <v>600</v>
      </c>
      <c r="AJ112">
        <v>4.506899571759277</v>
      </c>
      <c r="AK112" t="s">
        <v>210</v>
      </c>
    </row>
    <row r="113" spans="1:37" x14ac:dyDescent="0.25">
      <c r="A113">
        <v>18278</v>
      </c>
      <c r="B113" t="s">
        <v>80</v>
      </c>
      <c r="E113">
        <v>4341007</v>
      </c>
      <c r="F113" t="s">
        <v>67</v>
      </c>
      <c r="G113" t="s">
        <v>122</v>
      </c>
      <c r="H113">
        <v>45352</v>
      </c>
      <c r="I113" t="s">
        <v>104</v>
      </c>
      <c r="J113">
        <v>1</v>
      </c>
      <c r="K113" t="s">
        <v>89</v>
      </c>
      <c r="L113" t="s">
        <v>65</v>
      </c>
      <c r="M113">
        <v>45352.641642592593</v>
      </c>
      <c r="N113" t="s">
        <v>76</v>
      </c>
      <c r="O113">
        <v>45355.600935613424</v>
      </c>
      <c r="T113" t="s">
        <v>66</v>
      </c>
      <c r="U113">
        <v>45356.32984672454</v>
      </c>
      <c r="V113">
        <v>1</v>
      </c>
      <c r="W113">
        <v>1</v>
      </c>
      <c r="X113">
        <v>0</v>
      </c>
      <c r="Y113">
        <v>2.9592930208309554</v>
      </c>
      <c r="Z113">
        <v>1.6666666666666665</v>
      </c>
      <c r="AA113" t="s">
        <v>980</v>
      </c>
      <c r="AB113">
        <v>15</v>
      </c>
      <c r="AC113">
        <v>7</v>
      </c>
      <c r="AD113">
        <v>16</v>
      </c>
      <c r="AE113">
        <v>0.66666666666666663</v>
      </c>
      <c r="AF113">
        <v>3</v>
      </c>
      <c r="AG113">
        <v>1.6666666666666665</v>
      </c>
      <c r="AH113">
        <v>22</v>
      </c>
      <c r="AI113" t="s">
        <v>600</v>
      </c>
      <c r="AJ113">
        <v>3.6882041319477135</v>
      </c>
      <c r="AK113" t="s">
        <v>1802</v>
      </c>
    </row>
    <row r="114" spans="1:37" x14ac:dyDescent="0.25">
      <c r="A114">
        <v>18279</v>
      </c>
      <c r="B114" t="s">
        <v>80</v>
      </c>
      <c r="C114">
        <v>51949366</v>
      </c>
      <c r="D114" t="s">
        <v>3374</v>
      </c>
      <c r="E114">
        <v>1512001</v>
      </c>
      <c r="F114" t="s">
        <v>110</v>
      </c>
      <c r="G114" t="s">
        <v>111</v>
      </c>
      <c r="H114">
        <v>45352</v>
      </c>
      <c r="I114" t="s">
        <v>113</v>
      </c>
      <c r="J114">
        <v>1</v>
      </c>
      <c r="K114" t="s">
        <v>89</v>
      </c>
      <c r="L114" t="s">
        <v>65</v>
      </c>
      <c r="M114">
        <v>45352.694245023151</v>
      </c>
      <c r="N114" t="s">
        <v>76</v>
      </c>
      <c r="O114">
        <v>45355.603986493057</v>
      </c>
      <c r="T114" t="s">
        <v>3374</v>
      </c>
      <c r="U114">
        <v>45355.632961076386</v>
      </c>
      <c r="V114">
        <v>1</v>
      </c>
      <c r="W114">
        <v>1</v>
      </c>
      <c r="X114">
        <v>0</v>
      </c>
      <c r="Y114">
        <v>2.9097414699062938</v>
      </c>
      <c r="Z114">
        <v>0.95833333333333337</v>
      </c>
      <c r="AA114" t="s">
        <v>3951</v>
      </c>
      <c r="AB114">
        <v>16</v>
      </c>
      <c r="AC114">
        <v>15</v>
      </c>
      <c r="AD114">
        <v>23</v>
      </c>
      <c r="AE114">
        <v>0.95833333333333337</v>
      </c>
      <c r="AF114">
        <v>2</v>
      </c>
      <c r="AG114">
        <v>0.95833333333333337</v>
      </c>
      <c r="AH114">
        <v>22</v>
      </c>
      <c r="AI114" t="s">
        <v>600</v>
      </c>
      <c r="AJ114">
        <v>2.9387160532351122</v>
      </c>
      <c r="AK114" t="s">
        <v>120</v>
      </c>
    </row>
    <row r="115" spans="1:37" x14ac:dyDescent="0.25">
      <c r="A115">
        <v>18281</v>
      </c>
      <c r="B115" t="s">
        <v>80</v>
      </c>
      <c r="C115">
        <v>80761207</v>
      </c>
      <c r="D115" t="s">
        <v>173</v>
      </c>
      <c r="E115">
        <v>1200001</v>
      </c>
      <c r="F115" t="s">
        <v>110</v>
      </c>
      <c r="G115" t="s">
        <v>259</v>
      </c>
      <c r="H115">
        <v>45354</v>
      </c>
      <c r="I115" t="s">
        <v>261</v>
      </c>
      <c r="J115">
        <v>1</v>
      </c>
      <c r="K115" t="s">
        <v>89</v>
      </c>
      <c r="L115" t="s">
        <v>65</v>
      </c>
      <c r="M115">
        <v>45354.534168090278</v>
      </c>
      <c r="N115" t="s">
        <v>76</v>
      </c>
      <c r="O115">
        <v>45355.607744942128</v>
      </c>
      <c r="T115" t="s">
        <v>173</v>
      </c>
      <c r="U115">
        <v>45356.365536342593</v>
      </c>
      <c r="V115">
        <v>1</v>
      </c>
      <c r="W115">
        <v>1</v>
      </c>
      <c r="X115">
        <v>0</v>
      </c>
      <c r="Y115">
        <v>1.0735768518497935</v>
      </c>
      <c r="Z115">
        <v>0.83333333333333337</v>
      </c>
      <c r="AA115" t="s">
        <v>194</v>
      </c>
      <c r="AB115">
        <v>12</v>
      </c>
      <c r="AC115">
        <v>8</v>
      </c>
      <c r="AD115">
        <v>20</v>
      </c>
      <c r="AE115">
        <v>0.83333333333333337</v>
      </c>
      <c r="AF115">
        <v>2</v>
      </c>
      <c r="AG115">
        <v>0.83333333333333337</v>
      </c>
      <c r="AH115">
        <v>21</v>
      </c>
      <c r="AI115" t="s">
        <v>600</v>
      </c>
      <c r="AJ115">
        <v>1.83136825231486</v>
      </c>
      <c r="AK115" t="s">
        <v>264</v>
      </c>
    </row>
    <row r="116" spans="1:37" x14ac:dyDescent="0.25">
      <c r="A116">
        <v>18284</v>
      </c>
      <c r="B116" t="s">
        <v>80</v>
      </c>
      <c r="C116">
        <v>51949366</v>
      </c>
      <c r="D116" t="s">
        <v>3374</v>
      </c>
      <c r="E116">
        <v>1060001</v>
      </c>
      <c r="F116" t="s">
        <v>110</v>
      </c>
      <c r="G116" t="s">
        <v>133</v>
      </c>
      <c r="H116">
        <v>45357</v>
      </c>
      <c r="I116" t="s">
        <v>135</v>
      </c>
      <c r="J116">
        <v>1</v>
      </c>
      <c r="K116" t="s">
        <v>89</v>
      </c>
      <c r="L116" t="s">
        <v>65</v>
      </c>
      <c r="M116">
        <v>45357.399491435186</v>
      </c>
      <c r="N116" t="s">
        <v>76</v>
      </c>
      <c r="O116">
        <v>45358.390120983793</v>
      </c>
      <c r="T116" t="s">
        <v>3374</v>
      </c>
      <c r="U116">
        <v>45358.404293402775</v>
      </c>
      <c r="V116">
        <v>1</v>
      </c>
      <c r="W116">
        <v>1</v>
      </c>
      <c r="X116">
        <v>0</v>
      </c>
      <c r="Y116">
        <v>0.99062954860710306</v>
      </c>
      <c r="Z116">
        <v>1</v>
      </c>
      <c r="AA116" t="s">
        <v>921</v>
      </c>
      <c r="AB116">
        <v>9</v>
      </c>
      <c r="AC116">
        <v>9</v>
      </c>
      <c r="AD116">
        <v>-24</v>
      </c>
      <c r="AE116">
        <v>-1</v>
      </c>
      <c r="AF116">
        <v>2</v>
      </c>
      <c r="AG116">
        <v>1</v>
      </c>
      <c r="AH116">
        <v>19</v>
      </c>
      <c r="AI116" t="s">
        <v>601</v>
      </c>
      <c r="AJ116">
        <v>1.004801967588719</v>
      </c>
      <c r="AK116" t="s">
        <v>138</v>
      </c>
    </row>
    <row r="117" spans="1:37" x14ac:dyDescent="0.25">
      <c r="A117">
        <v>18288</v>
      </c>
      <c r="B117" t="s">
        <v>80</v>
      </c>
      <c r="C117">
        <v>52272753</v>
      </c>
      <c r="D117" t="s">
        <v>149</v>
      </c>
      <c r="E117">
        <v>1519001</v>
      </c>
      <c r="F117" t="s">
        <v>110</v>
      </c>
      <c r="G117" t="s">
        <v>1203</v>
      </c>
      <c r="H117">
        <v>45358</v>
      </c>
      <c r="I117" t="s">
        <v>150</v>
      </c>
      <c r="J117">
        <v>1</v>
      </c>
      <c r="K117" t="s">
        <v>74</v>
      </c>
      <c r="L117" t="s">
        <v>65</v>
      </c>
      <c r="M117">
        <v>45358.657857488426</v>
      </c>
      <c r="N117" t="s">
        <v>76</v>
      </c>
      <c r="O117">
        <v>45358.695490312501</v>
      </c>
      <c r="P117" t="s">
        <v>3374</v>
      </c>
      <c r="Q117">
        <v>45358.697059872684</v>
      </c>
      <c r="T117" t="s">
        <v>149</v>
      </c>
      <c r="U117">
        <v>45358.828104895831</v>
      </c>
      <c r="V117">
        <v>1</v>
      </c>
      <c r="W117">
        <v>1</v>
      </c>
      <c r="X117">
        <v>0</v>
      </c>
      <c r="Y117">
        <v>3.7632824074535165E-2</v>
      </c>
      <c r="Z117">
        <v>0.16666666666666666</v>
      </c>
      <c r="AA117" t="s">
        <v>437</v>
      </c>
      <c r="AB117">
        <v>15</v>
      </c>
      <c r="AC117">
        <v>19</v>
      </c>
      <c r="AD117">
        <v>4</v>
      </c>
      <c r="AE117">
        <v>0.16666666666666666</v>
      </c>
      <c r="AF117">
        <v>1</v>
      </c>
      <c r="AG117">
        <v>0.16666666666666666</v>
      </c>
      <c r="AH117">
        <v>18</v>
      </c>
      <c r="AI117" t="s">
        <v>601</v>
      </c>
      <c r="AJ117">
        <v>0.17024740740453126</v>
      </c>
      <c r="AK117" t="s">
        <v>1207</v>
      </c>
    </row>
    <row r="118" spans="1:37" x14ac:dyDescent="0.25">
      <c r="A118">
        <v>18289</v>
      </c>
      <c r="B118" t="s">
        <v>80</v>
      </c>
      <c r="C118">
        <v>51949366</v>
      </c>
      <c r="D118" t="s">
        <v>3374</v>
      </c>
      <c r="E118">
        <v>1060001</v>
      </c>
      <c r="F118" t="s">
        <v>110</v>
      </c>
      <c r="G118" t="s">
        <v>133</v>
      </c>
      <c r="H118">
        <v>45358</v>
      </c>
      <c r="I118" t="s">
        <v>135</v>
      </c>
      <c r="J118">
        <v>1</v>
      </c>
      <c r="K118" t="s">
        <v>211</v>
      </c>
      <c r="L118" t="s">
        <v>65</v>
      </c>
      <c r="M118">
        <v>45358.856658715275</v>
      </c>
      <c r="N118" t="s">
        <v>76</v>
      </c>
      <c r="O118">
        <v>45359.318665740742</v>
      </c>
      <c r="T118" t="s">
        <v>3374</v>
      </c>
      <c r="U118">
        <v>45359.350250543983</v>
      </c>
      <c r="V118">
        <v>1</v>
      </c>
      <c r="W118">
        <v>1</v>
      </c>
      <c r="X118">
        <v>0</v>
      </c>
      <c r="Y118">
        <v>0.46200702546775574</v>
      </c>
      <c r="Z118">
        <v>0.5</v>
      </c>
      <c r="AA118" t="s">
        <v>921</v>
      </c>
      <c r="AB118">
        <v>20</v>
      </c>
      <c r="AC118">
        <v>8</v>
      </c>
      <c r="AD118">
        <v>12</v>
      </c>
      <c r="AE118">
        <v>0.5</v>
      </c>
      <c r="AF118">
        <v>2</v>
      </c>
      <c r="AG118">
        <v>0.5</v>
      </c>
      <c r="AH118">
        <v>18</v>
      </c>
      <c r="AI118" t="s">
        <v>601</v>
      </c>
      <c r="AJ118">
        <v>0.49359182870830409</v>
      </c>
      <c r="AK118" t="s">
        <v>138</v>
      </c>
    </row>
    <row r="119" spans="1:37" x14ac:dyDescent="0.25">
      <c r="A119">
        <v>18290</v>
      </c>
      <c r="B119" t="s">
        <v>80</v>
      </c>
      <c r="C119">
        <v>51949366</v>
      </c>
      <c r="D119" t="s">
        <v>3374</v>
      </c>
      <c r="E119">
        <v>1060001</v>
      </c>
      <c r="F119" t="s">
        <v>110</v>
      </c>
      <c r="G119" t="s">
        <v>133</v>
      </c>
      <c r="H119">
        <v>45358</v>
      </c>
      <c r="I119" t="s">
        <v>135</v>
      </c>
      <c r="J119">
        <v>1</v>
      </c>
      <c r="K119" t="s">
        <v>211</v>
      </c>
      <c r="L119" t="s">
        <v>65</v>
      </c>
      <c r="M119">
        <v>45358.856744178243</v>
      </c>
      <c r="N119" t="s">
        <v>76</v>
      </c>
      <c r="O119">
        <v>45359.31938591435</v>
      </c>
      <c r="T119" t="s">
        <v>3374</v>
      </c>
      <c r="U119">
        <v>45359.351038657405</v>
      </c>
      <c r="V119">
        <v>1</v>
      </c>
      <c r="W119">
        <v>0</v>
      </c>
      <c r="X119">
        <v>1</v>
      </c>
      <c r="Y119">
        <v>0.46264173610688886</v>
      </c>
      <c r="Z119">
        <v>0.5</v>
      </c>
      <c r="AA119" t="s">
        <v>921</v>
      </c>
      <c r="AB119">
        <v>20</v>
      </c>
      <c r="AC119">
        <v>8</v>
      </c>
      <c r="AD119">
        <v>12</v>
      </c>
      <c r="AE119">
        <v>0.5</v>
      </c>
      <c r="AF119">
        <v>2</v>
      </c>
      <c r="AG119">
        <v>0.5</v>
      </c>
      <c r="AH119">
        <v>18</v>
      </c>
      <c r="AI119" t="s">
        <v>601</v>
      </c>
      <c r="AJ119">
        <v>0.49429447916190838</v>
      </c>
      <c r="AK119" t="s">
        <v>138</v>
      </c>
    </row>
    <row r="120" spans="1:37" x14ac:dyDescent="0.25">
      <c r="A120">
        <v>18291</v>
      </c>
      <c r="B120" t="s">
        <v>80</v>
      </c>
      <c r="C120">
        <v>51949366</v>
      </c>
      <c r="D120" t="s">
        <v>3374</v>
      </c>
      <c r="E120">
        <v>1517001</v>
      </c>
      <c r="F120" t="s">
        <v>110</v>
      </c>
      <c r="G120" t="s">
        <v>1261</v>
      </c>
      <c r="H120">
        <v>45358</v>
      </c>
      <c r="I120" t="s">
        <v>4019</v>
      </c>
      <c r="J120">
        <v>1</v>
      </c>
      <c r="K120" t="s">
        <v>211</v>
      </c>
      <c r="L120" t="s">
        <v>65</v>
      </c>
      <c r="M120">
        <v>45358.864305671297</v>
      </c>
      <c r="N120" t="s">
        <v>76</v>
      </c>
      <c r="O120">
        <v>45359.323221840277</v>
      </c>
      <c r="T120" t="s">
        <v>3374</v>
      </c>
      <c r="U120">
        <v>45359.35129903935</v>
      </c>
      <c r="V120">
        <v>1</v>
      </c>
      <c r="W120">
        <v>1</v>
      </c>
      <c r="X120">
        <v>0</v>
      </c>
      <c r="Y120">
        <v>0.4589161689800676</v>
      </c>
      <c r="Z120">
        <v>0.5</v>
      </c>
      <c r="AA120" t="s">
        <v>930</v>
      </c>
      <c r="AB120">
        <v>20</v>
      </c>
      <c r="AC120">
        <v>8</v>
      </c>
      <c r="AD120">
        <v>12</v>
      </c>
      <c r="AE120">
        <v>0.5</v>
      </c>
      <c r="AF120">
        <v>2</v>
      </c>
      <c r="AG120">
        <v>0.5</v>
      </c>
      <c r="AH120">
        <v>18</v>
      </c>
      <c r="AI120" t="s">
        <v>601</v>
      </c>
      <c r="AJ120">
        <v>0.48699336805293569</v>
      </c>
      <c r="AK120" t="s">
        <v>4023</v>
      </c>
    </row>
    <row r="121" spans="1:37" x14ac:dyDescent="0.25">
      <c r="A121">
        <v>18292</v>
      </c>
      <c r="B121" t="s">
        <v>80</v>
      </c>
      <c r="C121">
        <v>80761207</v>
      </c>
      <c r="D121" t="s">
        <v>173</v>
      </c>
      <c r="E121">
        <v>1200001</v>
      </c>
      <c r="F121" t="s">
        <v>110</v>
      </c>
      <c r="G121" t="s">
        <v>259</v>
      </c>
      <c r="H121">
        <v>45359</v>
      </c>
      <c r="I121" t="s">
        <v>261</v>
      </c>
      <c r="J121">
        <v>1</v>
      </c>
      <c r="K121" t="s">
        <v>89</v>
      </c>
      <c r="L121" t="s">
        <v>65</v>
      </c>
      <c r="M121">
        <v>45359.383930520831</v>
      </c>
      <c r="N121" t="s">
        <v>76</v>
      </c>
      <c r="O121">
        <v>45359.524604247687</v>
      </c>
      <c r="T121" t="s">
        <v>173</v>
      </c>
      <c r="U121">
        <v>45359.570697418982</v>
      </c>
      <c r="V121">
        <v>1</v>
      </c>
      <c r="W121">
        <v>0</v>
      </c>
      <c r="X121">
        <v>1</v>
      </c>
      <c r="Y121">
        <v>0.14067372685531154</v>
      </c>
      <c r="Z121">
        <v>0.16666666666666666</v>
      </c>
      <c r="AA121" t="s">
        <v>194</v>
      </c>
      <c r="AB121">
        <v>9</v>
      </c>
      <c r="AC121">
        <v>13</v>
      </c>
      <c r="AD121">
        <v>4</v>
      </c>
      <c r="AE121">
        <v>0.16666666666666666</v>
      </c>
      <c r="AF121">
        <v>1</v>
      </c>
      <c r="AG121">
        <v>0.16666666666666666</v>
      </c>
      <c r="AH121">
        <v>17</v>
      </c>
      <c r="AI121" t="s">
        <v>601</v>
      </c>
      <c r="AJ121">
        <v>0.18676689815038117</v>
      </c>
      <c r="AK121" t="s">
        <v>264</v>
      </c>
    </row>
    <row r="122" spans="1:37" x14ac:dyDescent="0.25">
      <c r="A122">
        <v>18293</v>
      </c>
      <c r="B122" t="s">
        <v>80</v>
      </c>
      <c r="C122">
        <v>80761207</v>
      </c>
      <c r="D122" t="s">
        <v>173</v>
      </c>
      <c r="E122">
        <v>1200001</v>
      </c>
      <c r="F122" t="s">
        <v>110</v>
      </c>
      <c r="G122" t="s">
        <v>259</v>
      </c>
      <c r="H122">
        <v>45359</v>
      </c>
      <c r="I122" t="s">
        <v>261</v>
      </c>
      <c r="J122">
        <v>1</v>
      </c>
      <c r="K122" t="s">
        <v>89</v>
      </c>
      <c r="L122" t="s">
        <v>65</v>
      </c>
      <c r="M122">
        <v>45359.38410304398</v>
      </c>
      <c r="N122" t="s">
        <v>76</v>
      </c>
      <c r="O122">
        <v>45359.528336886571</v>
      </c>
      <c r="T122" t="s">
        <v>173</v>
      </c>
      <c r="U122">
        <v>45359.57061628472</v>
      </c>
      <c r="V122">
        <v>1</v>
      </c>
      <c r="W122">
        <v>0</v>
      </c>
      <c r="X122">
        <v>1</v>
      </c>
      <c r="Y122">
        <v>0.14423384259134764</v>
      </c>
      <c r="Z122">
        <v>0.16666666666666666</v>
      </c>
      <c r="AA122" t="s">
        <v>194</v>
      </c>
      <c r="AB122">
        <v>9</v>
      </c>
      <c r="AC122">
        <v>13</v>
      </c>
      <c r="AD122">
        <v>4</v>
      </c>
      <c r="AE122">
        <v>0.16666666666666666</v>
      </c>
      <c r="AF122">
        <v>1</v>
      </c>
      <c r="AG122">
        <v>0.16666666666666666</v>
      </c>
      <c r="AH122">
        <v>17</v>
      </c>
      <c r="AI122" t="s">
        <v>601</v>
      </c>
      <c r="AJ122">
        <v>0.18651324074016884</v>
      </c>
      <c r="AK122" t="s">
        <v>264</v>
      </c>
    </row>
    <row r="123" spans="1:37" x14ac:dyDescent="0.25">
      <c r="A123">
        <v>18294</v>
      </c>
      <c r="B123" t="s">
        <v>80</v>
      </c>
      <c r="C123">
        <v>80761207</v>
      </c>
      <c r="D123" t="s">
        <v>173</v>
      </c>
      <c r="E123">
        <v>1200001</v>
      </c>
      <c r="F123" t="s">
        <v>110</v>
      </c>
      <c r="G123" t="s">
        <v>259</v>
      </c>
      <c r="H123">
        <v>45359</v>
      </c>
      <c r="I123" t="s">
        <v>261</v>
      </c>
      <c r="J123">
        <v>1</v>
      </c>
      <c r="K123" t="s">
        <v>89</v>
      </c>
      <c r="L123" t="s">
        <v>65</v>
      </c>
      <c r="M123">
        <v>45359.384262731481</v>
      </c>
      <c r="N123" t="s">
        <v>76</v>
      </c>
      <c r="O123">
        <v>45359.530304479165</v>
      </c>
      <c r="T123" t="s">
        <v>173</v>
      </c>
      <c r="U123">
        <v>45359.570540196757</v>
      </c>
      <c r="V123">
        <v>1</v>
      </c>
      <c r="W123">
        <v>1</v>
      </c>
      <c r="X123">
        <v>0</v>
      </c>
      <c r="Y123">
        <v>0.14604174768464873</v>
      </c>
      <c r="Z123">
        <v>0.16666666666666666</v>
      </c>
      <c r="AA123" t="s">
        <v>194</v>
      </c>
      <c r="AB123">
        <v>9</v>
      </c>
      <c r="AC123">
        <v>13</v>
      </c>
      <c r="AD123">
        <v>4</v>
      </c>
      <c r="AE123">
        <v>0.16666666666666666</v>
      </c>
      <c r="AF123">
        <v>1</v>
      </c>
      <c r="AG123">
        <v>0.16666666666666666</v>
      </c>
      <c r="AH123">
        <v>17</v>
      </c>
      <c r="AI123" t="s">
        <v>601</v>
      </c>
      <c r="AJ123">
        <v>0.18627746527636191</v>
      </c>
      <c r="AK123" t="s">
        <v>264</v>
      </c>
    </row>
    <row r="124" spans="1:37" x14ac:dyDescent="0.25">
      <c r="A124">
        <v>18295</v>
      </c>
      <c r="B124" t="s">
        <v>80</v>
      </c>
      <c r="C124">
        <v>80761207</v>
      </c>
      <c r="D124" t="s">
        <v>173</v>
      </c>
      <c r="E124">
        <v>1200001</v>
      </c>
      <c r="F124" t="s">
        <v>110</v>
      </c>
      <c r="G124" t="s">
        <v>259</v>
      </c>
      <c r="H124">
        <v>45359</v>
      </c>
      <c r="I124" t="s">
        <v>261</v>
      </c>
      <c r="J124">
        <v>1</v>
      </c>
      <c r="K124" t="s">
        <v>89</v>
      </c>
      <c r="L124" t="s">
        <v>65</v>
      </c>
      <c r="M124">
        <v>45359.384435416665</v>
      </c>
      <c r="N124" t="s">
        <v>76</v>
      </c>
      <c r="O124">
        <v>45359.534882719905</v>
      </c>
      <c r="T124" t="s">
        <v>173</v>
      </c>
      <c r="U124">
        <v>45359.570442673612</v>
      </c>
      <c r="V124">
        <v>1</v>
      </c>
      <c r="W124">
        <v>0</v>
      </c>
      <c r="X124">
        <v>1</v>
      </c>
      <c r="Y124">
        <v>0.15044730324007105</v>
      </c>
      <c r="Z124">
        <v>0.16666666666666666</v>
      </c>
      <c r="AA124" t="s">
        <v>194</v>
      </c>
      <c r="AB124">
        <v>9</v>
      </c>
      <c r="AC124">
        <v>13</v>
      </c>
      <c r="AD124">
        <v>4</v>
      </c>
      <c r="AE124">
        <v>0.16666666666666666</v>
      </c>
      <c r="AF124">
        <v>1</v>
      </c>
      <c r="AG124">
        <v>0.16666666666666666</v>
      </c>
      <c r="AH124">
        <v>17</v>
      </c>
      <c r="AI124" t="s">
        <v>601</v>
      </c>
      <c r="AJ124">
        <v>0.18600725694705031</v>
      </c>
      <c r="AK124" t="s">
        <v>264</v>
      </c>
    </row>
    <row r="125" spans="1:37" x14ac:dyDescent="0.25">
      <c r="A125">
        <v>18296</v>
      </c>
      <c r="B125" t="s">
        <v>80</v>
      </c>
      <c r="C125">
        <v>80761207</v>
      </c>
      <c r="D125" t="s">
        <v>173</v>
      </c>
      <c r="E125">
        <v>1200001</v>
      </c>
      <c r="F125" t="s">
        <v>110</v>
      </c>
      <c r="G125" t="s">
        <v>259</v>
      </c>
      <c r="H125">
        <v>45359</v>
      </c>
      <c r="I125" t="s">
        <v>572</v>
      </c>
      <c r="J125">
        <v>1</v>
      </c>
      <c r="K125" t="s">
        <v>89</v>
      </c>
      <c r="L125" t="s">
        <v>65</v>
      </c>
      <c r="M125">
        <v>45359.384581018516</v>
      </c>
      <c r="N125" t="s">
        <v>76</v>
      </c>
      <c r="O125">
        <v>45359.537077777779</v>
      </c>
      <c r="T125" t="s">
        <v>173</v>
      </c>
      <c r="U125">
        <v>45359.570344675929</v>
      </c>
      <c r="V125">
        <v>1</v>
      </c>
      <c r="W125">
        <v>1</v>
      </c>
      <c r="X125">
        <v>0</v>
      </c>
      <c r="Y125">
        <v>0.15249675926315831</v>
      </c>
      <c r="Z125">
        <v>0.16666666666666666</v>
      </c>
      <c r="AA125" t="s">
        <v>194</v>
      </c>
      <c r="AB125">
        <v>9</v>
      </c>
      <c r="AC125">
        <v>13</v>
      </c>
      <c r="AD125">
        <v>4</v>
      </c>
      <c r="AE125">
        <v>0.16666666666666666</v>
      </c>
      <c r="AF125">
        <v>1</v>
      </c>
      <c r="AG125">
        <v>0.16666666666666666</v>
      </c>
      <c r="AH125">
        <v>17</v>
      </c>
      <c r="AI125" t="s">
        <v>601</v>
      </c>
      <c r="AJ125">
        <v>0.18576365741319023</v>
      </c>
      <c r="AK125" t="s">
        <v>576</v>
      </c>
    </row>
    <row r="126" spans="1:37" x14ac:dyDescent="0.25">
      <c r="A126">
        <v>18297</v>
      </c>
      <c r="B126" t="s">
        <v>80</v>
      </c>
      <c r="C126">
        <v>51949366</v>
      </c>
      <c r="D126" t="s">
        <v>3374</v>
      </c>
      <c r="E126">
        <v>1519001</v>
      </c>
      <c r="F126" t="s">
        <v>110</v>
      </c>
      <c r="G126" t="s">
        <v>1203</v>
      </c>
      <c r="H126">
        <v>45359</v>
      </c>
      <c r="I126" t="s">
        <v>898</v>
      </c>
      <c r="J126">
        <v>1</v>
      </c>
      <c r="K126" t="s">
        <v>211</v>
      </c>
      <c r="L126" t="s">
        <v>65</v>
      </c>
      <c r="M126">
        <v>45359.44416446759</v>
      </c>
      <c r="N126" t="s">
        <v>76</v>
      </c>
      <c r="O126">
        <v>45359.54259571759</v>
      </c>
      <c r="T126" t="s">
        <v>3374</v>
      </c>
      <c r="U126">
        <v>45359.546255243054</v>
      </c>
      <c r="V126">
        <v>1</v>
      </c>
      <c r="W126">
        <v>1</v>
      </c>
      <c r="X126">
        <v>0</v>
      </c>
      <c r="Y126">
        <v>9.8431250000430737E-2</v>
      </c>
      <c r="Z126">
        <v>0.125</v>
      </c>
      <c r="AA126" t="s">
        <v>437</v>
      </c>
      <c r="AB126">
        <v>10</v>
      </c>
      <c r="AC126">
        <v>13</v>
      </c>
      <c r="AD126">
        <v>3</v>
      </c>
      <c r="AE126">
        <v>0.125</v>
      </c>
      <c r="AF126">
        <v>1</v>
      </c>
      <c r="AG126">
        <v>0.125</v>
      </c>
      <c r="AH126">
        <v>17</v>
      </c>
      <c r="AI126" t="s">
        <v>601</v>
      </c>
      <c r="AJ126">
        <v>0.1020907754646032</v>
      </c>
      <c r="AK126" t="s">
        <v>4132</v>
      </c>
    </row>
    <row r="127" spans="1:37" x14ac:dyDescent="0.25">
      <c r="A127">
        <v>18299</v>
      </c>
      <c r="B127" t="s">
        <v>80</v>
      </c>
      <c r="C127">
        <v>51949366</v>
      </c>
      <c r="D127" t="s">
        <v>3374</v>
      </c>
      <c r="E127">
        <v>1519001</v>
      </c>
      <c r="F127" t="s">
        <v>110</v>
      </c>
      <c r="G127" t="s">
        <v>1203</v>
      </c>
      <c r="H127">
        <v>45359</v>
      </c>
      <c r="I127" t="s">
        <v>153</v>
      </c>
      <c r="J127">
        <v>1</v>
      </c>
      <c r="K127" t="s">
        <v>89</v>
      </c>
      <c r="L127" t="s">
        <v>65</v>
      </c>
      <c r="M127">
        <v>45359.669760104167</v>
      </c>
      <c r="N127" t="s">
        <v>76</v>
      </c>
      <c r="O127">
        <v>45362.368091516204</v>
      </c>
      <c r="T127" t="s">
        <v>3374</v>
      </c>
      <c r="U127">
        <v>45362.391293136578</v>
      </c>
      <c r="V127">
        <v>1</v>
      </c>
      <c r="W127">
        <v>1</v>
      </c>
      <c r="X127">
        <v>0</v>
      </c>
      <c r="Y127">
        <v>2.6983314120370778</v>
      </c>
      <c r="Z127">
        <v>0.70833333333333337</v>
      </c>
      <c r="AA127" t="s">
        <v>437</v>
      </c>
      <c r="AB127">
        <v>16</v>
      </c>
      <c r="AC127">
        <v>9</v>
      </c>
      <c r="AD127">
        <v>17</v>
      </c>
      <c r="AE127">
        <v>0.70833333333333337</v>
      </c>
      <c r="AF127">
        <v>2</v>
      </c>
      <c r="AG127">
        <v>0.70833333333333337</v>
      </c>
      <c r="AH127">
        <v>17</v>
      </c>
      <c r="AI127" t="s">
        <v>601</v>
      </c>
      <c r="AJ127">
        <v>2.7215330324106617</v>
      </c>
      <c r="AK127" t="s">
        <v>3379</v>
      </c>
    </row>
    <row r="128" spans="1:37" x14ac:dyDescent="0.25">
      <c r="A128">
        <v>18300</v>
      </c>
      <c r="B128" t="s">
        <v>80</v>
      </c>
      <c r="C128">
        <v>51949366</v>
      </c>
      <c r="D128" t="s">
        <v>3374</v>
      </c>
      <c r="E128">
        <v>1519001</v>
      </c>
      <c r="F128" t="s">
        <v>110</v>
      </c>
      <c r="G128" t="s">
        <v>1203</v>
      </c>
      <c r="H128">
        <v>45361</v>
      </c>
      <c r="I128" t="s">
        <v>141</v>
      </c>
      <c r="J128">
        <v>1</v>
      </c>
      <c r="K128" t="s">
        <v>89</v>
      </c>
      <c r="L128" t="s">
        <v>65</v>
      </c>
      <c r="M128">
        <v>45361.760008877318</v>
      </c>
      <c r="N128" t="s">
        <v>76</v>
      </c>
      <c r="O128">
        <v>45362.369933483795</v>
      </c>
      <c r="T128" t="s">
        <v>3374</v>
      </c>
      <c r="U128">
        <v>45362.390989467596</v>
      </c>
      <c r="V128">
        <v>1</v>
      </c>
      <c r="W128">
        <v>1</v>
      </c>
      <c r="X128">
        <v>0</v>
      </c>
      <c r="Y128">
        <v>0.6099246064768522</v>
      </c>
      <c r="Z128">
        <v>0.625</v>
      </c>
      <c r="AA128" t="s">
        <v>437</v>
      </c>
      <c r="AB128">
        <v>18</v>
      </c>
      <c r="AC128">
        <v>9</v>
      </c>
      <c r="AD128">
        <v>15</v>
      </c>
      <c r="AE128">
        <v>0.625</v>
      </c>
      <c r="AF128">
        <v>1</v>
      </c>
      <c r="AG128">
        <v>0.625</v>
      </c>
      <c r="AH128">
        <v>16</v>
      </c>
      <c r="AI128" t="s">
        <v>601</v>
      </c>
      <c r="AJ128">
        <v>0.63098059027834097</v>
      </c>
      <c r="AK128" t="s">
        <v>4149</v>
      </c>
    </row>
    <row r="129" spans="1:37" x14ac:dyDescent="0.25">
      <c r="A129">
        <v>18302</v>
      </c>
      <c r="B129" t="s">
        <v>80</v>
      </c>
      <c r="C129">
        <v>80761207</v>
      </c>
      <c r="D129" t="s">
        <v>173</v>
      </c>
      <c r="E129">
        <v>1199001</v>
      </c>
      <c r="F129" t="s">
        <v>110</v>
      </c>
      <c r="G129" t="s">
        <v>248</v>
      </c>
      <c r="H129">
        <v>45363</v>
      </c>
      <c r="I129" t="s">
        <v>693</v>
      </c>
      <c r="J129">
        <v>1</v>
      </c>
      <c r="K129" t="s">
        <v>89</v>
      </c>
      <c r="L129" t="s">
        <v>65</v>
      </c>
      <c r="M129">
        <v>45363.368151932867</v>
      </c>
      <c r="N129" t="s">
        <v>76</v>
      </c>
      <c r="O129">
        <v>45363.459132870368</v>
      </c>
      <c r="T129" t="s">
        <v>173</v>
      </c>
      <c r="U129">
        <v>45363.782628090281</v>
      </c>
      <c r="V129">
        <v>1</v>
      </c>
      <c r="W129">
        <v>1</v>
      </c>
      <c r="X129">
        <v>0</v>
      </c>
      <c r="Y129">
        <v>9.0980937500717118E-2</v>
      </c>
      <c r="Z129">
        <v>0.41666666666666669</v>
      </c>
      <c r="AA129" t="s">
        <v>683</v>
      </c>
      <c r="AB129">
        <v>8</v>
      </c>
      <c r="AC129">
        <v>18</v>
      </c>
      <c r="AD129">
        <v>10</v>
      </c>
      <c r="AE129">
        <v>0.41666666666666669</v>
      </c>
      <c r="AF129">
        <v>1</v>
      </c>
      <c r="AG129">
        <v>0.41666666666666669</v>
      </c>
      <c r="AH129">
        <v>15</v>
      </c>
      <c r="AI129" t="s">
        <v>601</v>
      </c>
      <c r="AJ129">
        <v>0.41447615741344634</v>
      </c>
      <c r="AK129" t="s">
        <v>696</v>
      </c>
    </row>
    <row r="130" spans="1:37" x14ac:dyDescent="0.25">
      <c r="A130">
        <v>18305</v>
      </c>
      <c r="B130" t="s">
        <v>80</v>
      </c>
      <c r="C130">
        <v>80761207</v>
      </c>
      <c r="D130" t="s">
        <v>173</v>
      </c>
      <c r="E130">
        <v>1199001</v>
      </c>
      <c r="F130" t="s">
        <v>110</v>
      </c>
      <c r="G130" t="s">
        <v>248</v>
      </c>
      <c r="H130">
        <v>45363</v>
      </c>
      <c r="I130" t="s">
        <v>693</v>
      </c>
      <c r="J130">
        <v>1</v>
      </c>
      <c r="K130" t="s">
        <v>89</v>
      </c>
      <c r="L130" t="s">
        <v>65</v>
      </c>
      <c r="M130">
        <v>45363.429899039351</v>
      </c>
      <c r="N130" t="s">
        <v>76</v>
      </c>
      <c r="O130">
        <v>45363.468077349535</v>
      </c>
      <c r="T130" t="s">
        <v>173</v>
      </c>
      <c r="U130">
        <v>45363.782051469905</v>
      </c>
      <c r="V130">
        <v>1</v>
      </c>
      <c r="W130">
        <v>1</v>
      </c>
      <c r="X130">
        <v>0</v>
      </c>
      <c r="Y130">
        <v>3.8178310183866415E-2</v>
      </c>
      <c r="Z130">
        <v>0.33333333333333331</v>
      </c>
      <c r="AA130" t="s">
        <v>683</v>
      </c>
      <c r="AB130">
        <v>10</v>
      </c>
      <c r="AC130">
        <v>18</v>
      </c>
      <c r="AD130">
        <v>8</v>
      </c>
      <c r="AE130">
        <v>0.33333333333333331</v>
      </c>
      <c r="AF130">
        <v>1</v>
      </c>
      <c r="AG130">
        <v>0.33333333333333331</v>
      </c>
      <c r="AH130">
        <v>15</v>
      </c>
      <c r="AI130" t="s">
        <v>601</v>
      </c>
      <c r="AJ130">
        <v>0.35215243055426981</v>
      </c>
      <c r="AK130" t="s">
        <v>696</v>
      </c>
    </row>
    <row r="131" spans="1:37" x14ac:dyDescent="0.25">
      <c r="A131">
        <v>18306</v>
      </c>
      <c r="B131" t="s">
        <v>80</v>
      </c>
      <c r="C131">
        <v>1010213264</v>
      </c>
      <c r="D131" t="s">
        <v>214</v>
      </c>
      <c r="E131">
        <v>4058001</v>
      </c>
      <c r="F131" t="s">
        <v>67</v>
      </c>
      <c r="G131" t="s">
        <v>215</v>
      </c>
      <c r="H131">
        <v>45364</v>
      </c>
      <c r="I131" t="s">
        <v>343</v>
      </c>
      <c r="J131">
        <v>1</v>
      </c>
      <c r="K131" t="s">
        <v>89</v>
      </c>
      <c r="L131" t="s">
        <v>65</v>
      </c>
      <c r="M131">
        <v>45364.612757025461</v>
      </c>
      <c r="N131" t="s">
        <v>76</v>
      </c>
      <c r="O131">
        <v>45365.627095405092</v>
      </c>
      <c r="T131" t="s">
        <v>201</v>
      </c>
      <c r="U131">
        <v>45365.63833321759</v>
      </c>
      <c r="V131">
        <v>1</v>
      </c>
      <c r="W131">
        <v>1</v>
      </c>
      <c r="X131">
        <v>0</v>
      </c>
      <c r="Y131">
        <v>1.0143383796312264</v>
      </c>
      <c r="Z131">
        <v>1.0416666666666667</v>
      </c>
      <c r="AA131" t="s">
        <v>923</v>
      </c>
      <c r="AB131">
        <v>14</v>
      </c>
      <c r="AC131">
        <v>15</v>
      </c>
      <c r="AD131">
        <v>1</v>
      </c>
      <c r="AE131">
        <v>4.1666666666666664E-2</v>
      </c>
      <c r="AF131">
        <v>2</v>
      </c>
      <c r="AG131">
        <v>1.0416666666666667</v>
      </c>
      <c r="AH131">
        <v>14</v>
      </c>
      <c r="AI131" t="s">
        <v>601</v>
      </c>
      <c r="AJ131">
        <v>1.0255761921289377</v>
      </c>
      <c r="AK131" t="s">
        <v>4215</v>
      </c>
    </row>
    <row r="132" spans="1:37" x14ac:dyDescent="0.25">
      <c r="A132">
        <v>18314</v>
      </c>
      <c r="B132" t="s">
        <v>80</v>
      </c>
      <c r="C132">
        <v>80761207</v>
      </c>
      <c r="D132" t="s">
        <v>173</v>
      </c>
      <c r="E132">
        <v>1199001</v>
      </c>
      <c r="F132" t="s">
        <v>110</v>
      </c>
      <c r="G132" t="s">
        <v>248</v>
      </c>
      <c r="H132">
        <v>45370</v>
      </c>
      <c r="I132" t="s">
        <v>516</v>
      </c>
      <c r="J132">
        <v>10</v>
      </c>
      <c r="K132" t="s">
        <v>74</v>
      </c>
      <c r="L132" t="s">
        <v>65</v>
      </c>
      <c r="M132">
        <v>45370.366920717592</v>
      </c>
      <c r="N132" t="s">
        <v>76</v>
      </c>
      <c r="O132">
        <v>45370.490423993055</v>
      </c>
      <c r="P132" t="s">
        <v>173</v>
      </c>
      <c r="Q132">
        <v>45371.319275428243</v>
      </c>
      <c r="T132" t="s">
        <v>173</v>
      </c>
      <c r="U132">
        <v>45371.319410381948</v>
      </c>
      <c r="V132">
        <v>10</v>
      </c>
      <c r="W132">
        <v>10</v>
      </c>
      <c r="X132">
        <v>0</v>
      </c>
      <c r="Y132">
        <v>0.12350327546300832</v>
      </c>
      <c r="Z132">
        <v>0.95833333333333337</v>
      </c>
      <c r="AA132" t="s">
        <v>683</v>
      </c>
      <c r="AB132">
        <v>8</v>
      </c>
      <c r="AC132">
        <v>7</v>
      </c>
      <c r="AD132">
        <v>23</v>
      </c>
      <c r="AE132">
        <v>0.95833333333333337</v>
      </c>
      <c r="AF132">
        <v>2</v>
      </c>
      <c r="AG132">
        <v>0.95833333333333337</v>
      </c>
      <c r="AH132">
        <v>10</v>
      </c>
      <c r="AI132" t="s">
        <v>601</v>
      </c>
      <c r="AJ132">
        <v>0.95248966435610782</v>
      </c>
      <c r="AK132" t="s">
        <v>519</v>
      </c>
    </row>
    <row r="133" spans="1:37" x14ac:dyDescent="0.25">
      <c r="A133">
        <v>18315</v>
      </c>
      <c r="B133" t="s">
        <v>80</v>
      </c>
      <c r="C133">
        <v>80761207</v>
      </c>
      <c r="D133" t="s">
        <v>173</v>
      </c>
      <c r="E133">
        <v>1199001</v>
      </c>
      <c r="F133" t="s">
        <v>110</v>
      </c>
      <c r="G133" t="s">
        <v>248</v>
      </c>
      <c r="H133">
        <v>45370</v>
      </c>
      <c r="I133" t="s">
        <v>684</v>
      </c>
      <c r="J133">
        <v>10</v>
      </c>
      <c r="K133" t="s">
        <v>74</v>
      </c>
      <c r="L133" t="s">
        <v>65</v>
      </c>
      <c r="M133">
        <v>45370.367087349536</v>
      </c>
      <c r="N133" t="s">
        <v>76</v>
      </c>
      <c r="O133">
        <v>45370.492897997683</v>
      </c>
      <c r="P133" t="s">
        <v>173</v>
      </c>
      <c r="Q133">
        <v>45371.319520104167</v>
      </c>
      <c r="T133" t="s">
        <v>173</v>
      </c>
      <c r="U133">
        <v>45371.32119008102</v>
      </c>
      <c r="V133">
        <v>10</v>
      </c>
      <c r="W133">
        <v>6</v>
      </c>
      <c r="X133">
        <v>4</v>
      </c>
      <c r="Y133">
        <v>0.1258106481473078</v>
      </c>
      <c r="Z133">
        <v>0.95833333333333337</v>
      </c>
      <c r="AA133" t="s">
        <v>683</v>
      </c>
      <c r="AB133">
        <v>8</v>
      </c>
      <c r="AC133">
        <v>7</v>
      </c>
      <c r="AD133">
        <v>23</v>
      </c>
      <c r="AE133">
        <v>0.95833333333333337</v>
      </c>
      <c r="AF133">
        <v>2</v>
      </c>
      <c r="AG133">
        <v>0.95833333333333337</v>
      </c>
      <c r="AH133">
        <v>10</v>
      </c>
      <c r="AI133" t="s">
        <v>601</v>
      </c>
      <c r="AJ133">
        <v>0.95410273148445413</v>
      </c>
      <c r="AK133" t="s">
        <v>688</v>
      </c>
    </row>
    <row r="134" spans="1:37" x14ac:dyDescent="0.25">
      <c r="A134">
        <v>18316</v>
      </c>
      <c r="B134" t="s">
        <v>80</v>
      </c>
      <c r="C134">
        <v>80761207</v>
      </c>
      <c r="D134" t="s">
        <v>173</v>
      </c>
      <c r="E134">
        <v>1199001</v>
      </c>
      <c r="F134" t="s">
        <v>110</v>
      </c>
      <c r="G134" t="s">
        <v>248</v>
      </c>
      <c r="H134">
        <v>45370</v>
      </c>
      <c r="I134" t="s">
        <v>689</v>
      </c>
      <c r="J134">
        <v>3</v>
      </c>
      <c r="K134" t="s">
        <v>74</v>
      </c>
      <c r="L134" t="s">
        <v>65</v>
      </c>
      <c r="M134">
        <v>45370.367193055557</v>
      </c>
      <c r="N134" t="s">
        <v>76</v>
      </c>
      <c r="O134">
        <v>45370.504305439812</v>
      </c>
      <c r="P134" t="s">
        <v>173</v>
      </c>
      <c r="Q134">
        <v>45371.318783912036</v>
      </c>
      <c r="T134" t="s">
        <v>173</v>
      </c>
      <c r="U134">
        <v>45371.321473761571</v>
      </c>
      <c r="V134">
        <v>3</v>
      </c>
      <c r="W134">
        <v>3</v>
      </c>
      <c r="X134">
        <v>0</v>
      </c>
      <c r="Y134">
        <v>0.1371123842545785</v>
      </c>
      <c r="Z134">
        <v>0.95833333333333337</v>
      </c>
      <c r="AA134" t="s">
        <v>683</v>
      </c>
      <c r="AB134">
        <v>8</v>
      </c>
      <c r="AC134">
        <v>7</v>
      </c>
      <c r="AD134">
        <v>23</v>
      </c>
      <c r="AE134">
        <v>0.95833333333333337</v>
      </c>
      <c r="AF134">
        <v>2</v>
      </c>
      <c r="AG134">
        <v>0.95833333333333337</v>
      </c>
      <c r="AH134">
        <v>10</v>
      </c>
      <c r="AI134" t="s">
        <v>601</v>
      </c>
      <c r="AJ134">
        <v>0.95428070601337822</v>
      </c>
      <c r="AK134" t="s">
        <v>692</v>
      </c>
    </row>
    <row r="135" spans="1:37" x14ac:dyDescent="0.25">
      <c r="A135">
        <v>18317</v>
      </c>
      <c r="B135" t="s">
        <v>80</v>
      </c>
      <c r="C135">
        <v>80761207</v>
      </c>
      <c r="D135" t="s">
        <v>173</v>
      </c>
      <c r="E135">
        <v>1199001</v>
      </c>
      <c r="F135" t="s">
        <v>110</v>
      </c>
      <c r="G135" t="s">
        <v>248</v>
      </c>
      <c r="H135">
        <v>45370</v>
      </c>
      <c r="I135" t="s">
        <v>693</v>
      </c>
      <c r="J135">
        <v>9</v>
      </c>
      <c r="K135" t="s">
        <v>74</v>
      </c>
      <c r="L135" t="s">
        <v>65</v>
      </c>
      <c r="M135">
        <v>45370.367281053244</v>
      </c>
      <c r="N135" t="s">
        <v>76</v>
      </c>
      <c r="O135">
        <v>45370.506133333336</v>
      </c>
      <c r="P135" t="s">
        <v>173</v>
      </c>
      <c r="Q135">
        <v>45371.318352893519</v>
      </c>
      <c r="T135" t="s">
        <v>173</v>
      </c>
      <c r="U135">
        <v>45371.318529050928</v>
      </c>
      <c r="V135">
        <v>9</v>
      </c>
      <c r="W135">
        <v>9</v>
      </c>
      <c r="X135">
        <v>0</v>
      </c>
      <c r="Y135">
        <v>0.13885228009166894</v>
      </c>
      <c r="Z135">
        <v>0.95833333333333337</v>
      </c>
      <c r="AA135" t="s">
        <v>683</v>
      </c>
      <c r="AB135">
        <v>8</v>
      </c>
      <c r="AC135">
        <v>7</v>
      </c>
      <c r="AD135">
        <v>23</v>
      </c>
      <c r="AE135">
        <v>0.95833333333333337</v>
      </c>
      <c r="AF135">
        <v>2</v>
      </c>
      <c r="AG135">
        <v>0.95833333333333337</v>
      </c>
      <c r="AH135">
        <v>10</v>
      </c>
      <c r="AI135" t="s">
        <v>601</v>
      </c>
      <c r="AJ135">
        <v>0.95124799768382229</v>
      </c>
      <c r="AK135" t="s">
        <v>696</v>
      </c>
    </row>
    <row r="136" spans="1:37" x14ac:dyDescent="0.25">
      <c r="A136">
        <v>18318</v>
      </c>
      <c r="B136" t="s">
        <v>80</v>
      </c>
      <c r="C136">
        <v>80761207</v>
      </c>
      <c r="D136" t="s">
        <v>173</v>
      </c>
      <c r="E136">
        <v>1199001</v>
      </c>
      <c r="F136" t="s">
        <v>110</v>
      </c>
      <c r="G136" t="s">
        <v>248</v>
      </c>
      <c r="H136">
        <v>45370</v>
      </c>
      <c r="I136" t="s">
        <v>710</v>
      </c>
      <c r="J136">
        <v>2</v>
      </c>
      <c r="K136" t="s">
        <v>74</v>
      </c>
      <c r="L136" t="s">
        <v>65</v>
      </c>
      <c r="M136">
        <v>45370.367408564816</v>
      </c>
      <c r="N136" t="s">
        <v>76</v>
      </c>
      <c r="O136">
        <v>45370.509347997686</v>
      </c>
      <c r="P136" t="s">
        <v>173</v>
      </c>
      <c r="Q136">
        <v>45371.31796226852</v>
      </c>
      <c r="T136" t="s">
        <v>173</v>
      </c>
      <c r="U136">
        <v>45371.318203738425</v>
      </c>
      <c r="V136">
        <v>2</v>
      </c>
      <c r="W136">
        <v>2</v>
      </c>
      <c r="X136">
        <v>0</v>
      </c>
      <c r="Y136">
        <v>0.14193943286954891</v>
      </c>
      <c r="Z136">
        <v>0.95833333333333337</v>
      </c>
      <c r="AA136" t="s">
        <v>683</v>
      </c>
      <c r="AB136">
        <v>8</v>
      </c>
      <c r="AC136">
        <v>7</v>
      </c>
      <c r="AD136">
        <v>23</v>
      </c>
      <c r="AE136">
        <v>0.95833333333333337</v>
      </c>
      <c r="AF136">
        <v>2</v>
      </c>
      <c r="AG136">
        <v>0.95833333333333337</v>
      </c>
      <c r="AH136">
        <v>10</v>
      </c>
      <c r="AI136" t="s">
        <v>601</v>
      </c>
      <c r="AJ136">
        <v>0.95079517360863963</v>
      </c>
      <c r="AK136" t="s">
        <v>713</v>
      </c>
    </row>
    <row r="137" spans="1:37" x14ac:dyDescent="0.25">
      <c r="A137">
        <v>18319</v>
      </c>
      <c r="B137" t="s">
        <v>80</v>
      </c>
      <c r="C137">
        <v>80761207</v>
      </c>
      <c r="D137" t="s">
        <v>173</v>
      </c>
      <c r="E137">
        <v>1199001</v>
      </c>
      <c r="F137" t="s">
        <v>110</v>
      </c>
      <c r="G137" t="s">
        <v>248</v>
      </c>
      <c r="H137">
        <v>45370</v>
      </c>
      <c r="I137" t="s">
        <v>707</v>
      </c>
      <c r="J137">
        <v>2</v>
      </c>
      <c r="K137" t="s">
        <v>74</v>
      </c>
      <c r="L137" t="s">
        <v>65</v>
      </c>
      <c r="M137">
        <v>45370.367593750001</v>
      </c>
      <c r="N137" t="s">
        <v>76</v>
      </c>
      <c r="O137">
        <v>45370.518786192129</v>
      </c>
      <c r="P137" t="s">
        <v>173</v>
      </c>
      <c r="Q137">
        <v>45371.317607523146</v>
      </c>
      <c r="T137" t="s">
        <v>173</v>
      </c>
      <c r="U137">
        <v>45371.317789270834</v>
      </c>
      <c r="V137">
        <v>2</v>
      </c>
      <c r="W137">
        <v>1</v>
      </c>
      <c r="X137">
        <v>1</v>
      </c>
      <c r="Y137">
        <v>0.15119244212837657</v>
      </c>
      <c r="Z137">
        <v>0.95833333333333337</v>
      </c>
      <c r="AA137" t="s">
        <v>683</v>
      </c>
      <c r="AB137">
        <v>8</v>
      </c>
      <c r="AC137">
        <v>7</v>
      </c>
      <c r="AD137">
        <v>23</v>
      </c>
      <c r="AE137">
        <v>0.95833333333333337</v>
      </c>
      <c r="AF137">
        <v>2</v>
      </c>
      <c r="AG137">
        <v>0.95833333333333337</v>
      </c>
      <c r="AH137">
        <v>10</v>
      </c>
      <c r="AI137" t="s">
        <v>601</v>
      </c>
      <c r="AJ137">
        <v>0.95019552083249437</v>
      </c>
      <c r="AK137" t="s">
        <v>709</v>
      </c>
    </row>
    <row r="138" spans="1:37" x14ac:dyDescent="0.25">
      <c r="A138">
        <v>18321</v>
      </c>
      <c r="B138" t="s">
        <v>80</v>
      </c>
      <c r="C138">
        <v>51949366</v>
      </c>
      <c r="D138" t="s">
        <v>3374</v>
      </c>
      <c r="E138">
        <v>1060001</v>
      </c>
      <c r="F138" t="s">
        <v>110</v>
      </c>
      <c r="G138" t="s">
        <v>133</v>
      </c>
      <c r="H138">
        <v>45372</v>
      </c>
      <c r="I138" t="s">
        <v>135</v>
      </c>
      <c r="J138">
        <v>1</v>
      </c>
      <c r="K138" t="s">
        <v>89</v>
      </c>
      <c r="L138" t="s">
        <v>65</v>
      </c>
      <c r="M138">
        <v>45372.260772106485</v>
      </c>
      <c r="N138" t="s">
        <v>76</v>
      </c>
      <c r="O138">
        <v>45372.483313460645</v>
      </c>
      <c r="T138" t="s">
        <v>3374</v>
      </c>
      <c r="U138">
        <v>45372.484771296295</v>
      </c>
      <c r="V138">
        <v>1</v>
      </c>
      <c r="W138">
        <v>0</v>
      </c>
      <c r="X138">
        <v>1</v>
      </c>
      <c r="Y138">
        <v>0.22254135416005738</v>
      </c>
      <c r="Z138">
        <v>0.20833333333333334</v>
      </c>
      <c r="AA138" t="s">
        <v>921</v>
      </c>
      <c r="AB138">
        <v>6</v>
      </c>
      <c r="AC138">
        <v>11</v>
      </c>
      <c r="AD138">
        <v>5</v>
      </c>
      <c r="AE138">
        <v>0.20833333333333334</v>
      </c>
      <c r="AF138">
        <v>1</v>
      </c>
      <c r="AG138">
        <v>0.20833333333333334</v>
      </c>
      <c r="AH138">
        <v>8</v>
      </c>
      <c r="AI138" t="s">
        <v>602</v>
      </c>
      <c r="AJ138">
        <v>0.22399918980954681</v>
      </c>
      <c r="AK138" t="s">
        <v>138</v>
      </c>
    </row>
    <row r="139" spans="1:37" x14ac:dyDescent="0.25">
      <c r="A139">
        <v>18322</v>
      </c>
      <c r="B139" t="s">
        <v>80</v>
      </c>
      <c r="C139">
        <v>51949366</v>
      </c>
      <c r="D139" t="s">
        <v>3374</v>
      </c>
      <c r="E139">
        <v>1060001</v>
      </c>
      <c r="F139" t="s">
        <v>110</v>
      </c>
      <c r="G139" t="s">
        <v>133</v>
      </c>
      <c r="H139">
        <v>45372</v>
      </c>
      <c r="I139" t="s">
        <v>135</v>
      </c>
      <c r="J139">
        <v>1</v>
      </c>
      <c r="K139" t="s">
        <v>89</v>
      </c>
      <c r="L139" t="s">
        <v>65</v>
      </c>
      <c r="M139">
        <v>45372.263997256945</v>
      </c>
      <c r="N139" t="s">
        <v>76</v>
      </c>
      <c r="O139">
        <v>45372.485726192128</v>
      </c>
      <c r="T139" t="s">
        <v>3374</v>
      </c>
      <c r="U139">
        <v>45372.487152349539</v>
      </c>
      <c r="V139">
        <v>1</v>
      </c>
      <c r="W139">
        <v>0</v>
      </c>
      <c r="X139">
        <v>1</v>
      </c>
      <c r="Y139">
        <v>0.22172893518290948</v>
      </c>
      <c r="Z139">
        <v>0.20833333333333334</v>
      </c>
      <c r="AA139" t="s">
        <v>921</v>
      </c>
      <c r="AB139">
        <v>6</v>
      </c>
      <c r="AC139">
        <v>11</v>
      </c>
      <c r="AD139">
        <v>5</v>
      </c>
      <c r="AE139">
        <v>0.20833333333333334</v>
      </c>
      <c r="AF139">
        <v>1</v>
      </c>
      <c r="AG139">
        <v>0.20833333333333334</v>
      </c>
      <c r="AH139">
        <v>8</v>
      </c>
      <c r="AI139" t="s">
        <v>602</v>
      </c>
      <c r="AJ139">
        <v>0.22315509259351529</v>
      </c>
      <c r="AK139" t="s">
        <v>138</v>
      </c>
    </row>
    <row r="140" spans="1:37" x14ac:dyDescent="0.25">
      <c r="A140">
        <v>18323</v>
      </c>
      <c r="B140" t="s">
        <v>80</v>
      </c>
      <c r="C140">
        <v>79976737</v>
      </c>
      <c r="D140" t="s">
        <v>452</v>
      </c>
      <c r="E140">
        <v>4341007</v>
      </c>
      <c r="F140" t="s">
        <v>67</v>
      </c>
      <c r="G140" t="s">
        <v>122</v>
      </c>
      <c r="H140">
        <v>45373</v>
      </c>
      <c r="I140" t="s">
        <v>127</v>
      </c>
      <c r="J140">
        <v>1</v>
      </c>
      <c r="K140" t="s">
        <v>89</v>
      </c>
      <c r="L140" t="s">
        <v>65</v>
      </c>
      <c r="M140">
        <v>45373.423089583332</v>
      </c>
      <c r="T140" t="s">
        <v>452</v>
      </c>
      <c r="U140">
        <v>45377.349692743053</v>
      </c>
      <c r="V140">
        <v>1</v>
      </c>
      <c r="W140">
        <v>1</v>
      </c>
      <c r="X140">
        <v>0</v>
      </c>
      <c r="Y140">
        <v>0</v>
      </c>
      <c r="Z140">
        <v>0.91666666666666663</v>
      </c>
      <c r="AA140" t="s">
        <v>4284</v>
      </c>
      <c r="AB140">
        <v>10</v>
      </c>
      <c r="AC140">
        <v>8</v>
      </c>
      <c r="AD140">
        <v>22</v>
      </c>
      <c r="AE140">
        <v>0.91666666666666663</v>
      </c>
      <c r="AF140">
        <v>2</v>
      </c>
      <c r="AG140">
        <v>0.91666666666666663</v>
      </c>
      <c r="AH140">
        <v>7</v>
      </c>
      <c r="AI140" t="s">
        <v>602</v>
      </c>
      <c r="AJ140">
        <v>3.9266031597217079</v>
      </c>
      <c r="AK140" t="s">
        <v>132</v>
      </c>
    </row>
    <row r="141" spans="1:37" x14ac:dyDescent="0.25">
      <c r="A141">
        <v>18325</v>
      </c>
      <c r="B141" t="s">
        <v>80</v>
      </c>
      <c r="C141">
        <v>80761207</v>
      </c>
      <c r="D141" t="s">
        <v>173</v>
      </c>
      <c r="E141">
        <v>1199001</v>
      </c>
      <c r="F141" t="s">
        <v>110</v>
      </c>
      <c r="G141" t="s">
        <v>248</v>
      </c>
      <c r="H141">
        <v>45377</v>
      </c>
      <c r="I141" t="s">
        <v>684</v>
      </c>
      <c r="J141">
        <v>1</v>
      </c>
      <c r="K141" t="s">
        <v>89</v>
      </c>
      <c r="L141" t="s">
        <v>65</v>
      </c>
      <c r="M141">
        <v>45377.741319062501</v>
      </c>
      <c r="N141" t="s">
        <v>76</v>
      </c>
      <c r="O141">
        <v>45383.34441701389</v>
      </c>
      <c r="T141" t="s">
        <v>173</v>
      </c>
      <c r="U141">
        <v>45384.698393981482</v>
      </c>
      <c r="V141">
        <v>1</v>
      </c>
      <c r="W141">
        <v>0</v>
      </c>
      <c r="X141">
        <v>1</v>
      </c>
      <c r="Y141">
        <v>5.6030979513889179</v>
      </c>
      <c r="Z141">
        <v>2.9583333333333335</v>
      </c>
      <c r="AA141" t="s">
        <v>683</v>
      </c>
      <c r="AB141">
        <v>17</v>
      </c>
      <c r="AC141">
        <v>16</v>
      </c>
      <c r="AD141">
        <v>23</v>
      </c>
      <c r="AE141">
        <v>0.95833333333333337</v>
      </c>
      <c r="AF141">
        <v>4</v>
      </c>
      <c r="AG141">
        <v>2.9583333333333335</v>
      </c>
      <c r="AH141">
        <v>6</v>
      </c>
      <c r="AI141" t="s">
        <v>602</v>
      </c>
      <c r="AJ141">
        <v>6.957074918980652</v>
      </c>
      <c r="AK141" t="s">
        <v>688</v>
      </c>
    </row>
    <row r="142" spans="1:37" x14ac:dyDescent="0.25">
      <c r="A142">
        <v>18326</v>
      </c>
      <c r="B142" t="s">
        <v>80</v>
      </c>
      <c r="C142">
        <v>80761207</v>
      </c>
      <c r="D142" t="s">
        <v>173</v>
      </c>
      <c r="E142">
        <v>1199001</v>
      </c>
      <c r="F142" t="s">
        <v>110</v>
      </c>
      <c r="G142" t="s">
        <v>248</v>
      </c>
      <c r="H142">
        <v>45377</v>
      </c>
      <c r="I142" t="s">
        <v>516</v>
      </c>
      <c r="J142">
        <v>1</v>
      </c>
      <c r="K142" t="s">
        <v>89</v>
      </c>
      <c r="L142" t="s">
        <v>65</v>
      </c>
      <c r="M142">
        <v>45377.74142056713</v>
      </c>
      <c r="N142" t="s">
        <v>76</v>
      </c>
      <c r="O142">
        <v>45383.346539386577</v>
      </c>
      <c r="T142" t="s">
        <v>173</v>
      </c>
      <c r="U142">
        <v>45384.698249502311</v>
      </c>
      <c r="V142">
        <v>1</v>
      </c>
      <c r="W142">
        <v>0</v>
      </c>
      <c r="X142">
        <v>1</v>
      </c>
      <c r="Y142">
        <v>5.6051188194469432</v>
      </c>
      <c r="Z142">
        <v>2.9583333333333335</v>
      </c>
      <c r="AA142" t="s">
        <v>683</v>
      </c>
      <c r="AB142">
        <v>17</v>
      </c>
      <c r="AC142">
        <v>16</v>
      </c>
      <c r="AD142">
        <v>23</v>
      </c>
      <c r="AE142">
        <v>0.95833333333333337</v>
      </c>
      <c r="AF142">
        <v>4</v>
      </c>
      <c r="AG142">
        <v>2.9583333333333335</v>
      </c>
      <c r="AH142">
        <v>6</v>
      </c>
      <c r="AI142" t="s">
        <v>602</v>
      </c>
      <c r="AJ142">
        <v>6.9568289351809653</v>
      </c>
      <c r="AK142" t="s">
        <v>519</v>
      </c>
    </row>
    <row r="143" spans="1:37" x14ac:dyDescent="0.25">
      <c r="A143">
        <v>18327</v>
      </c>
      <c r="B143" t="s">
        <v>80</v>
      </c>
      <c r="C143">
        <v>80761207</v>
      </c>
      <c r="D143" t="s">
        <v>173</v>
      </c>
      <c r="E143">
        <v>1200001</v>
      </c>
      <c r="F143" t="s">
        <v>110</v>
      </c>
      <c r="G143" t="s">
        <v>259</v>
      </c>
      <c r="H143">
        <v>45378</v>
      </c>
      <c r="I143" t="s">
        <v>176</v>
      </c>
      <c r="J143">
        <v>1</v>
      </c>
      <c r="K143" t="s">
        <v>89</v>
      </c>
      <c r="L143" t="s">
        <v>65</v>
      </c>
      <c r="M143">
        <v>45378.482885497688</v>
      </c>
      <c r="N143" t="s">
        <v>76</v>
      </c>
      <c r="O143">
        <v>45383.353428738425</v>
      </c>
      <c r="T143" t="s">
        <v>173</v>
      </c>
      <c r="U143">
        <v>45384.564009606482</v>
      </c>
      <c r="V143">
        <v>1</v>
      </c>
      <c r="W143">
        <v>0</v>
      </c>
      <c r="X143">
        <v>1</v>
      </c>
      <c r="Y143">
        <v>4.8705432407368789</v>
      </c>
      <c r="Z143">
        <v>2.0833333333333335</v>
      </c>
      <c r="AA143" t="s">
        <v>194</v>
      </c>
      <c r="AB143">
        <v>11</v>
      </c>
      <c r="AC143">
        <v>13</v>
      </c>
      <c r="AD143">
        <v>2</v>
      </c>
      <c r="AE143">
        <v>8.3333333333333329E-2</v>
      </c>
      <c r="AF143">
        <v>3</v>
      </c>
      <c r="AG143">
        <v>2.0833333333333335</v>
      </c>
      <c r="AH143">
        <v>5</v>
      </c>
      <c r="AI143" t="s">
        <v>602</v>
      </c>
      <c r="AJ143">
        <v>6.0811241087940289</v>
      </c>
      <c r="AK143" t="s">
        <v>265</v>
      </c>
    </row>
    <row r="144" spans="1:37" x14ac:dyDescent="0.25">
      <c r="A144">
        <v>18328</v>
      </c>
      <c r="B144" t="s">
        <v>80</v>
      </c>
      <c r="C144">
        <v>80761207</v>
      </c>
      <c r="D144" t="s">
        <v>173</v>
      </c>
      <c r="E144">
        <v>1200001</v>
      </c>
      <c r="F144" t="s">
        <v>110</v>
      </c>
      <c r="G144" t="s">
        <v>259</v>
      </c>
      <c r="H144">
        <v>45378</v>
      </c>
      <c r="I144" t="s">
        <v>176</v>
      </c>
      <c r="J144">
        <v>1</v>
      </c>
      <c r="K144" t="s">
        <v>89</v>
      </c>
      <c r="L144" t="s">
        <v>65</v>
      </c>
      <c r="M144">
        <v>45378.482933564817</v>
      </c>
      <c r="N144" t="s">
        <v>76</v>
      </c>
      <c r="O144">
        <v>45383.355986377312</v>
      </c>
      <c r="T144" t="s">
        <v>173</v>
      </c>
      <c r="U144">
        <v>45384.56372677083</v>
      </c>
      <c r="V144">
        <v>1</v>
      </c>
      <c r="W144">
        <v>0</v>
      </c>
      <c r="X144">
        <v>1</v>
      </c>
      <c r="Y144">
        <v>4.8730528124942794</v>
      </c>
      <c r="Z144">
        <v>2.0833333333333335</v>
      </c>
      <c r="AA144" t="s">
        <v>194</v>
      </c>
      <c r="AB144">
        <v>11</v>
      </c>
      <c r="AC144">
        <v>13</v>
      </c>
      <c r="AD144">
        <v>2</v>
      </c>
      <c r="AE144">
        <v>8.3333333333333329E-2</v>
      </c>
      <c r="AF144">
        <v>3</v>
      </c>
      <c r="AG144">
        <v>2.0833333333333335</v>
      </c>
      <c r="AH144">
        <v>5</v>
      </c>
      <c r="AI144" t="s">
        <v>602</v>
      </c>
      <c r="AJ144">
        <v>6.0807932060124585</v>
      </c>
      <c r="AK144" t="s">
        <v>265</v>
      </c>
    </row>
    <row r="145" spans="1:37" x14ac:dyDescent="0.25">
      <c r="A145">
        <v>18329</v>
      </c>
      <c r="B145" t="s">
        <v>80</v>
      </c>
      <c r="C145">
        <v>80761207</v>
      </c>
      <c r="D145" t="s">
        <v>173</v>
      </c>
      <c r="E145">
        <v>1200001</v>
      </c>
      <c r="F145" t="s">
        <v>110</v>
      </c>
      <c r="G145" t="s">
        <v>259</v>
      </c>
      <c r="H145">
        <v>45378</v>
      </c>
      <c r="I145" t="s">
        <v>261</v>
      </c>
      <c r="J145">
        <v>1</v>
      </c>
      <c r="K145" t="s">
        <v>89</v>
      </c>
      <c r="L145" t="s">
        <v>65</v>
      </c>
      <c r="M145">
        <v>45378.482976238425</v>
      </c>
      <c r="N145" t="s">
        <v>76</v>
      </c>
      <c r="O145">
        <v>45383.64112133102</v>
      </c>
      <c r="T145" t="s">
        <v>173</v>
      </c>
      <c r="U145">
        <v>45384.563542592594</v>
      </c>
      <c r="V145">
        <v>1</v>
      </c>
      <c r="W145">
        <v>0</v>
      </c>
      <c r="X145">
        <v>1</v>
      </c>
      <c r="Y145">
        <v>5.1581450925950776</v>
      </c>
      <c r="Z145">
        <v>2.0833333333333335</v>
      </c>
      <c r="AA145" t="s">
        <v>194</v>
      </c>
      <c r="AB145">
        <v>11</v>
      </c>
      <c r="AC145">
        <v>13</v>
      </c>
      <c r="AD145">
        <v>2</v>
      </c>
      <c r="AE145">
        <v>8.3333333333333329E-2</v>
      </c>
      <c r="AF145">
        <v>3</v>
      </c>
      <c r="AG145">
        <v>2.0833333333333335</v>
      </c>
      <c r="AH145">
        <v>5</v>
      </c>
      <c r="AI145" t="s">
        <v>602</v>
      </c>
      <c r="AJ145">
        <v>6.0805663541686954</v>
      </c>
      <c r="AK145" t="s">
        <v>264</v>
      </c>
    </row>
    <row r="146" spans="1:37" x14ac:dyDescent="0.25">
      <c r="A146">
        <v>18332</v>
      </c>
      <c r="B146" t="s">
        <v>80</v>
      </c>
      <c r="C146">
        <v>80761207</v>
      </c>
      <c r="D146" t="s">
        <v>173</v>
      </c>
      <c r="E146">
        <v>1200001</v>
      </c>
      <c r="F146" t="s">
        <v>110</v>
      </c>
      <c r="G146" t="s">
        <v>259</v>
      </c>
      <c r="H146">
        <v>45378</v>
      </c>
      <c r="I146" t="s">
        <v>261</v>
      </c>
      <c r="J146">
        <v>1</v>
      </c>
      <c r="K146" t="s">
        <v>89</v>
      </c>
      <c r="L146" t="s">
        <v>65</v>
      </c>
      <c r="M146">
        <v>45378.483118252312</v>
      </c>
      <c r="N146" t="s">
        <v>76</v>
      </c>
      <c r="O146">
        <v>45383.649671562503</v>
      </c>
      <c r="T146" t="s">
        <v>173</v>
      </c>
      <c r="U146">
        <v>45384.563430358794</v>
      </c>
      <c r="V146">
        <v>1</v>
      </c>
      <c r="W146">
        <v>0</v>
      </c>
      <c r="X146">
        <v>1</v>
      </c>
      <c r="Y146">
        <v>5.1665533101913752</v>
      </c>
      <c r="Z146">
        <v>2.0833333333333335</v>
      </c>
      <c r="AA146" t="s">
        <v>194</v>
      </c>
      <c r="AB146">
        <v>11</v>
      </c>
      <c r="AC146">
        <v>13</v>
      </c>
      <c r="AD146">
        <v>2</v>
      </c>
      <c r="AE146">
        <v>8.3333333333333329E-2</v>
      </c>
      <c r="AF146">
        <v>3</v>
      </c>
      <c r="AG146">
        <v>2.0833333333333335</v>
      </c>
      <c r="AH146">
        <v>5</v>
      </c>
      <c r="AI146" t="s">
        <v>602</v>
      </c>
      <c r="AJ146">
        <v>6.0803121064818697</v>
      </c>
      <c r="AK146" t="s">
        <v>264</v>
      </c>
    </row>
    <row r="147" spans="1:37" x14ac:dyDescent="0.25">
      <c r="A147">
        <v>18333</v>
      </c>
      <c r="B147" t="s">
        <v>80</v>
      </c>
      <c r="C147">
        <v>80761207</v>
      </c>
      <c r="D147" t="s">
        <v>173</v>
      </c>
      <c r="E147">
        <v>1199001</v>
      </c>
      <c r="F147" t="s">
        <v>110</v>
      </c>
      <c r="G147" t="s">
        <v>248</v>
      </c>
      <c r="H147">
        <v>45378</v>
      </c>
      <c r="I147" t="s">
        <v>516</v>
      </c>
      <c r="J147">
        <v>1</v>
      </c>
      <c r="K147" t="s">
        <v>89</v>
      </c>
      <c r="L147" t="s">
        <v>65</v>
      </c>
      <c r="M147">
        <v>45378.521142557867</v>
      </c>
      <c r="N147" t="s">
        <v>76</v>
      </c>
      <c r="O147">
        <v>45383.652991747687</v>
      </c>
      <c r="T147" t="s">
        <v>173</v>
      </c>
      <c r="U147">
        <v>45384.562843055559</v>
      </c>
      <c r="V147">
        <v>1</v>
      </c>
      <c r="W147">
        <v>0</v>
      </c>
      <c r="X147">
        <v>1</v>
      </c>
      <c r="Y147">
        <v>5.1318491898200591</v>
      </c>
      <c r="Z147">
        <v>2.0416666666666665</v>
      </c>
      <c r="AA147" t="s">
        <v>683</v>
      </c>
      <c r="AB147">
        <v>12</v>
      </c>
      <c r="AC147">
        <v>13</v>
      </c>
      <c r="AD147">
        <v>1</v>
      </c>
      <c r="AE147">
        <v>4.1666666666666664E-2</v>
      </c>
      <c r="AF147">
        <v>3</v>
      </c>
      <c r="AG147">
        <v>2.0416666666666665</v>
      </c>
      <c r="AH147">
        <v>5</v>
      </c>
      <c r="AI147" t="s">
        <v>602</v>
      </c>
      <c r="AJ147">
        <v>6.041700497691636</v>
      </c>
      <c r="AK147" t="s">
        <v>519</v>
      </c>
    </row>
    <row r="148" spans="1:37" x14ac:dyDescent="0.25">
      <c r="A148">
        <v>18334</v>
      </c>
      <c r="B148" t="s">
        <v>80</v>
      </c>
      <c r="C148">
        <v>80761207</v>
      </c>
      <c r="D148" t="s">
        <v>173</v>
      </c>
      <c r="E148">
        <v>1199001</v>
      </c>
      <c r="F148" t="s">
        <v>110</v>
      </c>
      <c r="G148" t="s">
        <v>248</v>
      </c>
      <c r="H148">
        <v>45378</v>
      </c>
      <c r="I148" t="s">
        <v>516</v>
      </c>
      <c r="J148">
        <v>1</v>
      </c>
      <c r="K148" t="s">
        <v>89</v>
      </c>
      <c r="L148" t="s">
        <v>65</v>
      </c>
      <c r="M148">
        <v>45378.521233414351</v>
      </c>
      <c r="N148" t="s">
        <v>76</v>
      </c>
      <c r="O148">
        <v>45383.654185729167</v>
      </c>
      <c r="T148" t="s">
        <v>173</v>
      </c>
      <c r="U148">
        <v>45384.562601076388</v>
      </c>
      <c r="V148">
        <v>1</v>
      </c>
      <c r="W148">
        <v>0</v>
      </c>
      <c r="X148">
        <v>1</v>
      </c>
      <c r="Y148">
        <v>5.1329523148160661</v>
      </c>
      <c r="Z148">
        <v>2.0416666666666665</v>
      </c>
      <c r="AA148" t="s">
        <v>683</v>
      </c>
      <c r="AB148">
        <v>12</v>
      </c>
      <c r="AC148">
        <v>13</v>
      </c>
      <c r="AD148">
        <v>1</v>
      </c>
      <c r="AE148">
        <v>4.1666666666666664E-2</v>
      </c>
      <c r="AF148">
        <v>3</v>
      </c>
      <c r="AG148">
        <v>2.0416666666666665</v>
      </c>
      <c r="AH148">
        <v>5</v>
      </c>
      <c r="AI148" t="s">
        <v>602</v>
      </c>
      <c r="AJ148">
        <v>6.0413676620373735</v>
      </c>
      <c r="AK148" t="s">
        <v>519</v>
      </c>
    </row>
    <row r="149" spans="1:37" x14ac:dyDescent="0.25">
      <c r="A149">
        <v>18335</v>
      </c>
      <c r="B149" t="s">
        <v>80</v>
      </c>
      <c r="C149">
        <v>52272753</v>
      </c>
      <c r="D149" t="s">
        <v>149</v>
      </c>
      <c r="E149">
        <v>1060001</v>
      </c>
      <c r="F149" t="s">
        <v>110</v>
      </c>
      <c r="G149" t="s">
        <v>133</v>
      </c>
      <c r="H149">
        <v>45378</v>
      </c>
      <c r="I149" t="s">
        <v>135</v>
      </c>
      <c r="J149">
        <v>4</v>
      </c>
      <c r="K149" t="s">
        <v>74</v>
      </c>
      <c r="L149" t="s">
        <v>65</v>
      </c>
      <c r="M149">
        <v>45378.758324884257</v>
      </c>
      <c r="N149" t="s">
        <v>76</v>
      </c>
      <c r="O149">
        <v>45383.65618302083</v>
      </c>
      <c r="P149" t="s">
        <v>3374</v>
      </c>
      <c r="Q149">
        <v>45383.756139201389</v>
      </c>
      <c r="T149" t="s">
        <v>149</v>
      </c>
      <c r="U149">
        <v>45383.925347534721</v>
      </c>
      <c r="V149">
        <v>4</v>
      </c>
      <c r="W149">
        <v>0</v>
      </c>
      <c r="X149">
        <v>4</v>
      </c>
      <c r="Y149">
        <v>4.8978581365736318</v>
      </c>
      <c r="Z149">
        <v>1.1666666666666667</v>
      </c>
      <c r="AA149" t="s">
        <v>921</v>
      </c>
      <c r="AB149">
        <v>18</v>
      </c>
      <c r="AC149">
        <v>22</v>
      </c>
      <c r="AD149">
        <v>4</v>
      </c>
      <c r="AE149">
        <v>0.16666666666666666</v>
      </c>
      <c r="AF149">
        <v>2</v>
      </c>
      <c r="AG149">
        <v>1.1666666666666667</v>
      </c>
      <c r="AH149">
        <v>5</v>
      </c>
      <c r="AI149" t="s">
        <v>602</v>
      </c>
      <c r="AJ149">
        <v>5.1670226504647871</v>
      </c>
      <c r="AK149" t="s">
        <v>138</v>
      </c>
    </row>
    <row r="150" spans="1:37" x14ac:dyDescent="0.25">
      <c r="A150">
        <v>18336</v>
      </c>
      <c r="B150" t="s">
        <v>80</v>
      </c>
      <c r="C150">
        <v>52272753</v>
      </c>
      <c r="D150" t="s">
        <v>149</v>
      </c>
      <c r="E150">
        <v>1060001</v>
      </c>
      <c r="F150" t="s">
        <v>110</v>
      </c>
      <c r="G150" t="s">
        <v>133</v>
      </c>
      <c r="H150">
        <v>45378</v>
      </c>
      <c r="I150" t="s">
        <v>135</v>
      </c>
      <c r="J150">
        <v>5</v>
      </c>
      <c r="K150" t="s">
        <v>74</v>
      </c>
      <c r="L150" t="s">
        <v>65</v>
      </c>
      <c r="M150">
        <v>45378.758684722219</v>
      </c>
      <c r="N150" t="s">
        <v>76</v>
      </c>
      <c r="O150">
        <v>45383.658179513892</v>
      </c>
      <c r="P150" t="s">
        <v>3374</v>
      </c>
      <c r="Q150">
        <v>45383.755752430552</v>
      </c>
      <c r="T150" t="s">
        <v>149</v>
      </c>
      <c r="U150">
        <v>45383.91423746528</v>
      </c>
      <c r="V150">
        <v>5</v>
      </c>
      <c r="W150">
        <v>0</v>
      </c>
      <c r="X150">
        <v>5</v>
      </c>
      <c r="Y150">
        <v>4.8994947916726233</v>
      </c>
      <c r="Z150">
        <v>1.125</v>
      </c>
      <c r="AA150" t="s">
        <v>921</v>
      </c>
      <c r="AB150">
        <v>18</v>
      </c>
      <c r="AC150">
        <v>21</v>
      </c>
      <c r="AD150">
        <v>3</v>
      </c>
      <c r="AE150">
        <v>0.125</v>
      </c>
      <c r="AF150">
        <v>2</v>
      </c>
      <c r="AG150">
        <v>1.125</v>
      </c>
      <c r="AH150">
        <v>5</v>
      </c>
      <c r="AI150" t="s">
        <v>602</v>
      </c>
      <c r="AJ150">
        <v>5.15555274306098</v>
      </c>
      <c r="AK150" t="s">
        <v>138</v>
      </c>
    </row>
    <row r="151" spans="1:37" x14ac:dyDescent="0.25">
      <c r="A151">
        <v>18337</v>
      </c>
      <c r="B151" t="s">
        <v>80</v>
      </c>
      <c r="C151">
        <v>80761207</v>
      </c>
      <c r="D151" t="s">
        <v>173</v>
      </c>
      <c r="E151">
        <v>1199001</v>
      </c>
      <c r="F151" t="s">
        <v>110</v>
      </c>
      <c r="G151" t="s">
        <v>248</v>
      </c>
      <c r="H151">
        <v>45383</v>
      </c>
      <c r="I151" t="s">
        <v>268</v>
      </c>
      <c r="J151">
        <v>1</v>
      </c>
      <c r="K151" t="s">
        <v>74</v>
      </c>
      <c r="L151" t="s">
        <v>65</v>
      </c>
      <c r="M151">
        <v>45383.707983449072</v>
      </c>
      <c r="N151" t="s">
        <v>76</v>
      </c>
      <c r="O151">
        <v>45384.382898842596</v>
      </c>
      <c r="P151" t="s">
        <v>173</v>
      </c>
      <c r="Q151">
        <v>45384.561780787037</v>
      </c>
      <c r="T151" t="s">
        <v>173</v>
      </c>
      <c r="U151">
        <v>45384.562284756947</v>
      </c>
      <c r="V151">
        <v>1</v>
      </c>
      <c r="W151">
        <v>0</v>
      </c>
      <c r="X151">
        <v>1</v>
      </c>
      <c r="Y151">
        <v>0.67491539352340624</v>
      </c>
      <c r="Z151">
        <v>0.875</v>
      </c>
      <c r="AA151" t="s">
        <v>683</v>
      </c>
      <c r="AB151">
        <v>16</v>
      </c>
      <c r="AC151">
        <v>13</v>
      </c>
      <c r="AD151">
        <v>21</v>
      </c>
      <c r="AE151">
        <v>0.875</v>
      </c>
      <c r="AF151">
        <v>2</v>
      </c>
      <c r="AG151">
        <v>0.875</v>
      </c>
      <c r="AH151">
        <v>4</v>
      </c>
      <c r="AI151" t="s">
        <v>602</v>
      </c>
      <c r="AJ151">
        <v>0.85430130787426606</v>
      </c>
      <c r="AK151" t="s">
        <v>4408</v>
      </c>
    </row>
    <row r="152" spans="1:37" x14ac:dyDescent="0.25">
      <c r="A152">
        <v>18340</v>
      </c>
      <c r="B152" t="s">
        <v>80</v>
      </c>
      <c r="C152">
        <v>51949366</v>
      </c>
      <c r="D152" t="s">
        <v>3374</v>
      </c>
      <c r="E152">
        <v>1519001</v>
      </c>
      <c r="F152" t="s">
        <v>110</v>
      </c>
      <c r="G152" t="s">
        <v>1203</v>
      </c>
      <c r="H152">
        <v>45384</v>
      </c>
      <c r="I152" t="s">
        <v>436</v>
      </c>
      <c r="J152">
        <v>1</v>
      </c>
      <c r="K152" t="s">
        <v>89</v>
      </c>
      <c r="L152" t="s">
        <v>65</v>
      </c>
      <c r="M152">
        <v>45384.630147916665</v>
      </c>
      <c r="N152" t="s">
        <v>76</v>
      </c>
      <c r="O152">
        <v>45386.468131018519</v>
      </c>
      <c r="T152" t="s">
        <v>3374</v>
      </c>
      <c r="U152">
        <v>45386.469946261575</v>
      </c>
      <c r="V152">
        <v>1</v>
      </c>
      <c r="W152">
        <v>0</v>
      </c>
      <c r="X152">
        <v>1</v>
      </c>
      <c r="Y152">
        <v>1.8379831018537516</v>
      </c>
      <c r="Z152">
        <v>1.8333333333333335</v>
      </c>
      <c r="AA152" t="s">
        <v>437</v>
      </c>
      <c r="AB152">
        <v>15</v>
      </c>
      <c r="AC152">
        <v>11</v>
      </c>
      <c r="AD152">
        <v>20</v>
      </c>
      <c r="AE152">
        <v>0.83333333333333337</v>
      </c>
      <c r="AF152">
        <v>3</v>
      </c>
      <c r="AG152">
        <v>1.8333333333333335</v>
      </c>
      <c r="AH152">
        <v>3</v>
      </c>
      <c r="AI152" t="s">
        <v>602</v>
      </c>
      <c r="AJ152">
        <v>1.8397983449103776</v>
      </c>
      <c r="AK152" t="s">
        <v>4409</v>
      </c>
    </row>
    <row r="153" spans="1:37" x14ac:dyDescent="0.25">
      <c r="A153">
        <v>18345</v>
      </c>
      <c r="B153" t="s">
        <v>80</v>
      </c>
      <c r="C153">
        <v>80761207</v>
      </c>
      <c r="D153" t="s">
        <v>173</v>
      </c>
      <c r="E153">
        <v>1196001</v>
      </c>
      <c r="F153" t="s">
        <v>110</v>
      </c>
      <c r="G153" t="s">
        <v>174</v>
      </c>
      <c r="H153">
        <v>45385</v>
      </c>
      <c r="I153" t="s">
        <v>176</v>
      </c>
      <c r="J153">
        <v>1</v>
      </c>
      <c r="K153" t="s">
        <v>89</v>
      </c>
      <c r="L153" t="s">
        <v>65</v>
      </c>
      <c r="M153">
        <v>45385.690685798611</v>
      </c>
      <c r="N153" t="s">
        <v>76</v>
      </c>
      <c r="O153">
        <v>45386.484497488425</v>
      </c>
      <c r="T153" t="s">
        <v>173</v>
      </c>
      <c r="U153">
        <v>45387.627816354165</v>
      </c>
      <c r="V153">
        <v>1</v>
      </c>
      <c r="W153">
        <v>0</v>
      </c>
      <c r="X153">
        <v>1</v>
      </c>
      <c r="Y153">
        <v>0.79381168981490191</v>
      </c>
      <c r="Z153">
        <v>1.9583333333333335</v>
      </c>
      <c r="AA153" t="s">
        <v>194</v>
      </c>
      <c r="AB153">
        <v>16</v>
      </c>
      <c r="AC153">
        <v>15</v>
      </c>
      <c r="AD153">
        <v>23</v>
      </c>
      <c r="AE153">
        <v>0.95833333333333337</v>
      </c>
      <c r="AF153">
        <v>3</v>
      </c>
      <c r="AG153">
        <v>1.9583333333333335</v>
      </c>
      <c r="AH153">
        <v>2</v>
      </c>
      <c r="AI153" t="s">
        <v>602</v>
      </c>
      <c r="AJ153">
        <v>1.9371305555541769</v>
      </c>
      <c r="AK153" t="s">
        <v>179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C00000"/>
  </sheetPr>
  <dimension ref="A1:O119"/>
  <sheetViews>
    <sheetView zoomScale="55" zoomScaleNormal="55" workbookViewId="0">
      <selection activeCell="I153" sqref="I153"/>
    </sheetView>
  </sheetViews>
  <sheetFormatPr baseColWidth="10" defaultColWidth="11.42578125" defaultRowHeight="15" outlineLevelCol="1" x14ac:dyDescent="0.25"/>
  <cols>
    <col min="1" max="1" width="16.5703125" bestFit="1" customWidth="1"/>
    <col min="2" max="2" width="34.42578125" customWidth="1"/>
    <col min="3" max="3" width="23.7109375" customWidth="1"/>
    <col min="4" max="4" width="25.85546875" customWidth="1"/>
    <col min="5" max="5" width="29.42578125" customWidth="1"/>
    <col min="6" max="6" width="20.7109375" style="8" customWidth="1"/>
    <col min="7" max="7" width="15.85546875" customWidth="1"/>
    <col min="8" max="8" width="20.7109375" customWidth="1"/>
    <col min="9" max="9" width="76.42578125" bestFit="1" customWidth="1"/>
    <col min="10" max="10" width="8.5703125" customWidth="1"/>
    <col min="11" max="11" width="16" customWidth="1" outlineLevel="1"/>
    <col min="12" max="12" width="24.85546875" customWidth="1" outlineLevel="1"/>
    <col min="13" max="13" width="24.28515625" customWidth="1"/>
    <col min="14" max="14" width="15.42578125" hidden="1" customWidth="1" outlineLevel="1"/>
    <col min="15" max="15" width="27.28515625" customWidth="1" collapsed="1"/>
  </cols>
  <sheetData>
    <row r="1" spans="1:15" x14ac:dyDescent="0.25">
      <c r="C1" s="11"/>
      <c r="D1" s="11"/>
      <c r="I1" s="9" t="s">
        <v>540</v>
      </c>
      <c r="J1" s="10" t="s">
        <v>539</v>
      </c>
      <c r="K1" s="11"/>
      <c r="L1" s="11"/>
      <c r="N1" s="8"/>
    </row>
    <row r="2" spans="1:15" x14ac:dyDescent="0.25">
      <c r="A2" s="9" t="s">
        <v>12</v>
      </c>
      <c r="B2" s="12" t="s">
        <v>4407</v>
      </c>
      <c r="I2" s="9" t="s">
        <v>12</v>
      </c>
      <c r="J2" s="12" t="s">
        <v>4407</v>
      </c>
      <c r="N2" s="8"/>
    </row>
    <row r="3" spans="1:15" x14ac:dyDescent="0.25">
      <c r="F3"/>
      <c r="I3" s="127" t="s">
        <v>26</v>
      </c>
      <c r="J3" s="10" t="s">
        <v>539</v>
      </c>
    </row>
    <row r="4" spans="1:15" s="158" customFormat="1" x14ac:dyDescent="0.25">
      <c r="A4" s="160" t="s">
        <v>540</v>
      </c>
      <c r="B4" s="161" t="s">
        <v>26</v>
      </c>
      <c r="C4" s="159" t="s">
        <v>4209</v>
      </c>
      <c r="D4" s="159" t="s">
        <v>4210</v>
      </c>
      <c r="E4" s="159" t="s">
        <v>4211</v>
      </c>
      <c r="F4"/>
      <c r="G4"/>
      <c r="I4"/>
      <c r="J4"/>
      <c r="K4"/>
      <c r="L4"/>
      <c r="M4"/>
      <c r="N4"/>
      <c r="O4"/>
    </row>
    <row r="5" spans="1:15" x14ac:dyDescent="0.25">
      <c r="A5" s="10" t="s">
        <v>596</v>
      </c>
      <c r="B5" s="10" t="s">
        <v>74</v>
      </c>
      <c r="C5" s="157">
        <v>180</v>
      </c>
      <c r="D5" s="157">
        <v>101</v>
      </c>
      <c r="E5" s="157">
        <v>79</v>
      </c>
      <c r="F5"/>
      <c r="I5" s="13" t="s">
        <v>64</v>
      </c>
      <c r="J5" s="9" t="s">
        <v>2</v>
      </c>
      <c r="K5" s="128" t="s">
        <v>50</v>
      </c>
      <c r="L5" s="128" t="s">
        <v>61</v>
      </c>
      <c r="M5" s="129" t="s">
        <v>595</v>
      </c>
      <c r="N5" s="11" t="s">
        <v>603</v>
      </c>
    </row>
    <row r="6" spans="1:15" x14ac:dyDescent="0.25">
      <c r="A6" s="10"/>
      <c r="B6" s="10" t="s">
        <v>89</v>
      </c>
      <c r="C6" s="157">
        <v>29</v>
      </c>
      <c r="D6" s="157">
        <v>11</v>
      </c>
      <c r="E6" s="157">
        <v>18</v>
      </c>
      <c r="F6"/>
      <c r="I6" s="10" t="s">
        <v>265</v>
      </c>
      <c r="J6" s="10">
        <v>18367</v>
      </c>
      <c r="K6" s="10">
        <v>1</v>
      </c>
      <c r="L6" s="10" t="s">
        <v>601</v>
      </c>
      <c r="M6" s="14">
        <v>1</v>
      </c>
      <c r="N6" s="14">
        <v>1</v>
      </c>
    </row>
    <row r="7" spans="1:15" x14ac:dyDescent="0.25">
      <c r="A7" s="10"/>
      <c r="B7" s="10" t="s">
        <v>211</v>
      </c>
      <c r="C7" s="157">
        <v>4</v>
      </c>
      <c r="D7" s="157">
        <v>3</v>
      </c>
      <c r="E7" s="157">
        <v>1</v>
      </c>
      <c r="F7"/>
      <c r="I7" s="10" t="s">
        <v>265</v>
      </c>
      <c r="J7" s="10">
        <v>18383</v>
      </c>
      <c r="K7" s="10">
        <v>1</v>
      </c>
      <c r="L7" s="10" t="s">
        <v>602</v>
      </c>
      <c r="M7" s="14">
        <v>1</v>
      </c>
      <c r="N7" s="14">
        <v>1</v>
      </c>
    </row>
    <row r="8" spans="1:15" x14ac:dyDescent="0.25">
      <c r="A8" s="10" t="s">
        <v>945</v>
      </c>
      <c r="B8" s="10"/>
      <c r="C8" s="157">
        <v>213</v>
      </c>
      <c r="D8" s="157">
        <v>115</v>
      </c>
      <c r="E8" s="157">
        <v>98</v>
      </c>
      <c r="F8"/>
      <c r="I8" s="10" t="s">
        <v>265</v>
      </c>
      <c r="J8" s="10">
        <v>18385</v>
      </c>
      <c r="K8" s="10">
        <v>1</v>
      </c>
      <c r="L8" s="10" t="s">
        <v>602</v>
      </c>
      <c r="M8" s="14">
        <v>1</v>
      </c>
      <c r="N8" s="14">
        <v>1</v>
      </c>
    </row>
    <row r="9" spans="1:15" x14ac:dyDescent="0.25">
      <c r="A9" s="11" t="s">
        <v>538</v>
      </c>
      <c r="B9" s="11"/>
      <c r="C9" s="157">
        <v>213</v>
      </c>
      <c r="D9" s="157">
        <v>115</v>
      </c>
      <c r="E9" s="157">
        <v>98</v>
      </c>
      <c r="F9"/>
      <c r="I9" s="10" t="s">
        <v>265</v>
      </c>
      <c r="J9" s="10">
        <v>18427</v>
      </c>
      <c r="K9" s="10">
        <v>1</v>
      </c>
      <c r="L9" s="10" t="s">
        <v>602</v>
      </c>
      <c r="M9" s="14">
        <v>1</v>
      </c>
      <c r="N9" s="14">
        <v>1</v>
      </c>
    </row>
    <row r="10" spans="1:15" x14ac:dyDescent="0.25">
      <c r="F10"/>
      <c r="I10" s="10" t="s">
        <v>265</v>
      </c>
      <c r="J10" s="10">
        <v>18428</v>
      </c>
      <c r="K10" s="10">
        <v>1</v>
      </c>
      <c r="L10" s="10" t="s">
        <v>602</v>
      </c>
      <c r="M10" s="14">
        <v>1</v>
      </c>
      <c r="N10" s="14">
        <v>1</v>
      </c>
    </row>
    <row r="11" spans="1:15" x14ac:dyDescent="0.25">
      <c r="F11"/>
      <c r="I11" s="10" t="s">
        <v>1913</v>
      </c>
      <c r="J11" s="10">
        <v>18398</v>
      </c>
      <c r="K11" s="10">
        <v>1</v>
      </c>
      <c r="L11" s="10" t="s">
        <v>602</v>
      </c>
      <c r="M11" s="14">
        <v>1</v>
      </c>
      <c r="N11" s="14">
        <v>1</v>
      </c>
    </row>
    <row r="12" spans="1:15" x14ac:dyDescent="0.25">
      <c r="F12"/>
      <c r="I12" s="10" t="s">
        <v>4857</v>
      </c>
      <c r="J12" s="10">
        <v>18421</v>
      </c>
      <c r="K12" s="10">
        <v>1</v>
      </c>
      <c r="L12" s="10" t="s">
        <v>602</v>
      </c>
      <c r="M12" s="14">
        <v>1</v>
      </c>
      <c r="N12" s="14">
        <v>1</v>
      </c>
    </row>
    <row r="13" spans="1:15" x14ac:dyDescent="0.25">
      <c r="F13"/>
      <c r="I13" s="10" t="s">
        <v>4856</v>
      </c>
      <c r="J13" s="10">
        <v>18418</v>
      </c>
      <c r="K13" s="10">
        <v>5</v>
      </c>
      <c r="L13" s="10" t="s">
        <v>602</v>
      </c>
      <c r="M13" s="14">
        <v>5</v>
      </c>
      <c r="N13" s="14">
        <v>5</v>
      </c>
    </row>
    <row r="14" spans="1:15" x14ac:dyDescent="0.25">
      <c r="F14"/>
      <c r="I14" s="10" t="s">
        <v>1016</v>
      </c>
      <c r="J14" s="10">
        <v>18401</v>
      </c>
      <c r="K14" s="10">
        <v>39</v>
      </c>
      <c r="L14" s="10" t="s">
        <v>602</v>
      </c>
      <c r="M14" s="14">
        <v>39</v>
      </c>
      <c r="N14" s="14">
        <v>39</v>
      </c>
    </row>
    <row r="15" spans="1:15" x14ac:dyDescent="0.25">
      <c r="F15"/>
      <c r="I15" s="10" t="s">
        <v>696</v>
      </c>
      <c r="J15" s="10">
        <v>18374</v>
      </c>
      <c r="K15" s="10">
        <v>1</v>
      </c>
      <c r="L15" s="10" t="s">
        <v>601</v>
      </c>
      <c r="M15" s="14">
        <v>1</v>
      </c>
      <c r="N15" s="14">
        <v>1</v>
      </c>
    </row>
    <row r="16" spans="1:15" x14ac:dyDescent="0.25">
      <c r="F16"/>
      <c r="I16" s="10" t="s">
        <v>369</v>
      </c>
      <c r="J16" s="10">
        <v>18363</v>
      </c>
      <c r="K16" s="10">
        <v>3</v>
      </c>
      <c r="L16" s="10" t="s">
        <v>601</v>
      </c>
      <c r="M16" s="14">
        <v>3</v>
      </c>
      <c r="N16" s="14">
        <v>4</v>
      </c>
    </row>
    <row r="17" spans="6:14" x14ac:dyDescent="0.25">
      <c r="F17"/>
      <c r="I17" s="10" t="s">
        <v>369</v>
      </c>
      <c r="J17" s="10">
        <v>18439</v>
      </c>
      <c r="K17" s="10">
        <v>1</v>
      </c>
      <c r="L17" s="10" t="s">
        <v>602</v>
      </c>
      <c r="M17" s="14">
        <v>1</v>
      </c>
      <c r="N17" s="14">
        <v>1</v>
      </c>
    </row>
    <row r="18" spans="6:14" x14ac:dyDescent="0.25">
      <c r="F18"/>
      <c r="I18" s="10" t="s">
        <v>2152</v>
      </c>
      <c r="J18" s="10">
        <v>18395</v>
      </c>
      <c r="K18" s="10">
        <v>1</v>
      </c>
      <c r="L18" s="10" t="s">
        <v>602</v>
      </c>
      <c r="M18" s="14">
        <v>1</v>
      </c>
      <c r="N18" s="14">
        <v>1</v>
      </c>
    </row>
    <row r="19" spans="6:14" x14ac:dyDescent="0.25">
      <c r="F19"/>
      <c r="I19" s="10" t="s">
        <v>138</v>
      </c>
      <c r="J19" s="10">
        <v>18361</v>
      </c>
      <c r="K19" s="10">
        <v>1</v>
      </c>
      <c r="L19" s="10" t="s">
        <v>601</v>
      </c>
      <c r="M19" s="14">
        <v>1</v>
      </c>
      <c r="N19" s="14">
        <v>1</v>
      </c>
    </row>
    <row r="20" spans="6:14" x14ac:dyDescent="0.25">
      <c r="F20"/>
      <c r="I20" s="10" t="s">
        <v>4858</v>
      </c>
      <c r="J20" s="10">
        <v>18429</v>
      </c>
      <c r="K20" s="10">
        <v>2</v>
      </c>
      <c r="L20" s="10" t="s">
        <v>602</v>
      </c>
      <c r="M20" s="14">
        <v>2</v>
      </c>
      <c r="N20" s="14">
        <v>2</v>
      </c>
    </row>
    <row r="21" spans="6:14" x14ac:dyDescent="0.25">
      <c r="F21"/>
      <c r="I21" s="10" t="s">
        <v>4408</v>
      </c>
      <c r="J21" s="10">
        <v>18359</v>
      </c>
      <c r="K21" s="10">
        <v>1</v>
      </c>
      <c r="L21" s="10" t="s">
        <v>601</v>
      </c>
      <c r="M21" s="14">
        <v>1</v>
      </c>
      <c r="N21" s="14">
        <v>2</v>
      </c>
    </row>
    <row r="22" spans="6:14" x14ac:dyDescent="0.25">
      <c r="F22"/>
      <c r="I22" s="10" t="s">
        <v>4852</v>
      </c>
      <c r="J22" s="10">
        <v>18399</v>
      </c>
      <c r="K22" s="10">
        <v>1</v>
      </c>
      <c r="L22" s="10" t="s">
        <v>602</v>
      </c>
      <c r="M22" s="14">
        <v>1</v>
      </c>
      <c r="N22" s="14">
        <v>1</v>
      </c>
    </row>
    <row r="23" spans="6:14" x14ac:dyDescent="0.25">
      <c r="F23"/>
      <c r="I23" s="10" t="s">
        <v>4569</v>
      </c>
      <c r="J23" s="10">
        <v>18360</v>
      </c>
      <c r="K23" s="10">
        <v>2</v>
      </c>
      <c r="L23" s="10" t="s">
        <v>601</v>
      </c>
      <c r="M23" s="14">
        <v>2</v>
      </c>
      <c r="N23" s="14">
        <v>3</v>
      </c>
    </row>
    <row r="24" spans="6:14" x14ac:dyDescent="0.25">
      <c r="F24"/>
      <c r="I24" s="10" t="s">
        <v>1079</v>
      </c>
      <c r="J24" s="10">
        <v>18420</v>
      </c>
      <c r="K24" s="10">
        <v>4</v>
      </c>
      <c r="L24" s="10" t="s">
        <v>602</v>
      </c>
      <c r="M24" s="14">
        <v>4</v>
      </c>
      <c r="N24" s="14">
        <v>4</v>
      </c>
    </row>
    <row r="25" spans="6:14" x14ac:dyDescent="0.25">
      <c r="F25"/>
      <c r="I25" s="10" t="s">
        <v>709</v>
      </c>
      <c r="J25" s="10">
        <v>18376</v>
      </c>
      <c r="K25" s="10">
        <v>1</v>
      </c>
      <c r="L25" s="10" t="s">
        <v>601</v>
      </c>
      <c r="M25" s="14">
        <v>1</v>
      </c>
      <c r="N25" s="14">
        <v>1</v>
      </c>
    </row>
    <row r="26" spans="6:14" x14ac:dyDescent="0.25">
      <c r="F26"/>
      <c r="I26" s="10" t="s">
        <v>284</v>
      </c>
      <c r="J26" s="10">
        <v>18437</v>
      </c>
      <c r="K26" s="10">
        <v>1</v>
      </c>
      <c r="L26" s="10" t="s">
        <v>602</v>
      </c>
      <c r="M26" s="14">
        <v>1</v>
      </c>
      <c r="N26" s="14">
        <v>1</v>
      </c>
    </row>
    <row r="27" spans="6:14" x14ac:dyDescent="0.25">
      <c r="F27"/>
      <c r="I27" s="10" t="s">
        <v>1018</v>
      </c>
      <c r="J27" s="10">
        <v>18423</v>
      </c>
      <c r="K27" s="10">
        <v>4</v>
      </c>
      <c r="L27" s="10" t="s">
        <v>602</v>
      </c>
      <c r="M27" s="14">
        <v>4</v>
      </c>
      <c r="N27" s="14">
        <v>4</v>
      </c>
    </row>
    <row r="28" spans="6:14" x14ac:dyDescent="0.25">
      <c r="F28"/>
      <c r="I28" s="10" t="s">
        <v>4854</v>
      </c>
      <c r="J28" s="10">
        <v>18408</v>
      </c>
      <c r="K28" s="10">
        <v>1</v>
      </c>
      <c r="L28" s="10" t="s">
        <v>602</v>
      </c>
      <c r="M28" s="14">
        <v>1</v>
      </c>
      <c r="N28" s="14">
        <v>1</v>
      </c>
    </row>
    <row r="29" spans="6:14" x14ac:dyDescent="0.25">
      <c r="F29"/>
      <c r="I29" s="10" t="s">
        <v>688</v>
      </c>
      <c r="J29" s="10">
        <v>18354</v>
      </c>
      <c r="K29" s="10">
        <v>1</v>
      </c>
      <c r="L29" s="10" t="s">
        <v>601</v>
      </c>
      <c r="M29" s="14">
        <v>1</v>
      </c>
      <c r="N29" s="14">
        <v>20</v>
      </c>
    </row>
    <row r="30" spans="6:14" x14ac:dyDescent="0.25">
      <c r="F30"/>
      <c r="I30" s="10" t="s">
        <v>688</v>
      </c>
      <c r="J30" s="10">
        <v>18375</v>
      </c>
      <c r="K30" s="10">
        <v>1</v>
      </c>
      <c r="L30" s="10" t="s">
        <v>601</v>
      </c>
      <c r="M30" s="14">
        <v>1</v>
      </c>
      <c r="N30" s="14">
        <v>1</v>
      </c>
    </row>
    <row r="31" spans="6:14" x14ac:dyDescent="0.25">
      <c r="F31"/>
      <c r="I31" s="10" t="s">
        <v>5042</v>
      </c>
      <c r="J31" s="10">
        <v>18431</v>
      </c>
      <c r="K31" s="10">
        <v>1</v>
      </c>
      <c r="L31" s="10" t="s">
        <v>602</v>
      </c>
      <c r="M31" s="14">
        <v>1</v>
      </c>
      <c r="N31" s="14">
        <v>1</v>
      </c>
    </row>
    <row r="32" spans="6:14" x14ac:dyDescent="0.25">
      <c r="F32"/>
      <c r="I32" s="10" t="s">
        <v>4855</v>
      </c>
      <c r="J32" s="10">
        <v>18417</v>
      </c>
      <c r="K32" s="10">
        <v>1</v>
      </c>
      <c r="L32" s="10" t="s">
        <v>602</v>
      </c>
      <c r="M32" s="14">
        <v>1</v>
      </c>
      <c r="N32" s="14">
        <v>1</v>
      </c>
    </row>
    <row r="33" spans="6:14" x14ac:dyDescent="0.25">
      <c r="F33"/>
      <c r="I33" s="10" t="s">
        <v>1075</v>
      </c>
      <c r="J33" s="10">
        <v>18413</v>
      </c>
      <c r="K33" s="10">
        <v>13</v>
      </c>
      <c r="L33" s="10" t="s">
        <v>602</v>
      </c>
      <c r="M33" s="14">
        <v>13</v>
      </c>
      <c r="N33" s="14">
        <v>13</v>
      </c>
    </row>
    <row r="34" spans="6:14" x14ac:dyDescent="0.25">
      <c r="F34"/>
      <c r="I34" s="10" t="s">
        <v>692</v>
      </c>
      <c r="J34" s="10">
        <v>18355</v>
      </c>
      <c r="K34" s="10">
        <v>3</v>
      </c>
      <c r="L34" s="10" t="s">
        <v>601</v>
      </c>
      <c r="M34" s="14">
        <v>3</v>
      </c>
      <c r="N34" s="14">
        <v>6</v>
      </c>
    </row>
    <row r="35" spans="6:14" x14ac:dyDescent="0.25">
      <c r="F35"/>
      <c r="I35" s="10" t="s">
        <v>4853</v>
      </c>
      <c r="J35" s="10">
        <v>18416</v>
      </c>
      <c r="K35" s="10">
        <v>3</v>
      </c>
      <c r="L35" s="10" t="s">
        <v>602</v>
      </c>
      <c r="M35" s="14">
        <v>3</v>
      </c>
      <c r="N35" s="14">
        <v>11</v>
      </c>
    </row>
    <row r="36" spans="6:14" x14ac:dyDescent="0.25">
      <c r="F36"/>
      <c r="I36" s="10" t="s">
        <v>1020</v>
      </c>
      <c r="J36" s="10">
        <v>18419</v>
      </c>
      <c r="K36" s="10">
        <v>2</v>
      </c>
      <c r="L36" s="10" t="s">
        <v>602</v>
      </c>
      <c r="M36" s="14">
        <v>2</v>
      </c>
      <c r="N36" s="14">
        <v>2</v>
      </c>
    </row>
    <row r="37" spans="6:14" x14ac:dyDescent="0.25">
      <c r="F37"/>
      <c r="I37" s="10" t="s">
        <v>4571</v>
      </c>
      <c r="J37" s="10">
        <v>18412</v>
      </c>
      <c r="K37" s="10">
        <v>1</v>
      </c>
      <c r="L37" s="10" t="s">
        <v>602</v>
      </c>
      <c r="M37" s="14">
        <v>1</v>
      </c>
      <c r="N37" s="14">
        <v>1</v>
      </c>
    </row>
    <row r="38" spans="6:14" x14ac:dyDescent="0.25">
      <c r="F38"/>
      <c r="I38" s="10" t="s">
        <v>1015</v>
      </c>
      <c r="J38" s="10">
        <v>18414</v>
      </c>
      <c r="K38" s="10">
        <v>7</v>
      </c>
      <c r="L38" s="10" t="s">
        <v>602</v>
      </c>
      <c r="M38" s="14">
        <v>7</v>
      </c>
      <c r="N38" s="14">
        <v>7</v>
      </c>
    </row>
    <row r="39" spans="6:14" x14ac:dyDescent="0.25">
      <c r="F39"/>
      <c r="I39" s="10" t="s">
        <v>519</v>
      </c>
      <c r="J39" s="10">
        <v>18353</v>
      </c>
      <c r="K39" s="10">
        <v>6</v>
      </c>
      <c r="L39" s="10" t="s">
        <v>601</v>
      </c>
      <c r="M39" s="14">
        <v>6</v>
      </c>
      <c r="N39" s="14">
        <v>20</v>
      </c>
    </row>
    <row r="40" spans="6:14" x14ac:dyDescent="0.25">
      <c r="F40"/>
      <c r="I40" s="10" t="s">
        <v>519</v>
      </c>
      <c r="J40" s="10">
        <v>18432</v>
      </c>
      <c r="K40" s="10">
        <v>1</v>
      </c>
      <c r="L40" s="10" t="s">
        <v>602</v>
      </c>
      <c r="M40" s="14">
        <v>1</v>
      </c>
      <c r="N40" s="14">
        <v>1</v>
      </c>
    </row>
    <row r="41" spans="6:14" x14ac:dyDescent="0.25">
      <c r="F41"/>
      <c r="I41" s="11" t="s">
        <v>538</v>
      </c>
      <c r="J41" s="11"/>
      <c r="K41" s="11"/>
      <c r="L41" s="11"/>
      <c r="M41" s="14">
        <v>115</v>
      </c>
      <c r="N41" s="14">
        <v>162</v>
      </c>
    </row>
    <row r="42" spans="6:14" x14ac:dyDescent="0.25">
      <c r="F42"/>
    </row>
    <row r="43" spans="6:14" x14ac:dyDescent="0.25">
      <c r="F43"/>
    </row>
    <row r="44" spans="6:14" x14ac:dyDescent="0.25">
      <c r="F44"/>
    </row>
    <row r="45" spans="6:14" x14ac:dyDescent="0.25">
      <c r="F45"/>
    </row>
    <row r="46" spans="6:14" x14ac:dyDescent="0.25">
      <c r="F46"/>
    </row>
    <row r="47" spans="6:14" x14ac:dyDescent="0.25">
      <c r="F47"/>
    </row>
    <row r="48" spans="6:14" x14ac:dyDescent="0.25">
      <c r="F48"/>
    </row>
    <row r="49" spans="6:6" x14ac:dyDescent="0.25">
      <c r="F49"/>
    </row>
    <row r="50" spans="6:6" x14ac:dyDescent="0.25">
      <c r="F50"/>
    </row>
    <row r="51" spans="6:6" x14ac:dyDescent="0.25">
      <c r="F51"/>
    </row>
    <row r="52" spans="6:6" x14ac:dyDescent="0.25">
      <c r="F52"/>
    </row>
    <row r="53" spans="6:6" x14ac:dyDescent="0.25">
      <c r="F53"/>
    </row>
    <row r="54" spans="6:6" x14ac:dyDescent="0.25">
      <c r="F54"/>
    </row>
    <row r="78" spans="6:6" x14ac:dyDescent="0.25">
      <c r="F78"/>
    </row>
    <row r="79" spans="6:6" x14ac:dyDescent="0.25">
      <c r="F79"/>
    </row>
    <row r="80" spans="6:6" x14ac:dyDescent="0.25">
      <c r="F80"/>
    </row>
    <row r="81" spans="6:6" x14ac:dyDescent="0.25">
      <c r="F81"/>
    </row>
    <row r="82" spans="6:6" x14ac:dyDescent="0.25">
      <c r="F82"/>
    </row>
    <row r="83" spans="6:6" x14ac:dyDescent="0.25">
      <c r="F83"/>
    </row>
    <row r="84" spans="6:6" x14ac:dyDescent="0.25">
      <c r="F84"/>
    </row>
    <row r="85" spans="6:6" x14ac:dyDescent="0.25">
      <c r="F85"/>
    </row>
    <row r="86" spans="6:6" x14ac:dyDescent="0.25">
      <c r="F86"/>
    </row>
    <row r="87" spans="6:6" x14ac:dyDescent="0.25">
      <c r="F87"/>
    </row>
    <row r="88" spans="6:6" x14ac:dyDescent="0.25">
      <c r="F88"/>
    </row>
    <row r="89" spans="6:6" x14ac:dyDescent="0.25">
      <c r="F89"/>
    </row>
    <row r="90" spans="6:6" x14ac:dyDescent="0.25">
      <c r="F90"/>
    </row>
    <row r="91" spans="6:6" x14ac:dyDescent="0.25">
      <c r="F91"/>
    </row>
    <row r="92" spans="6:6" x14ac:dyDescent="0.25">
      <c r="F92"/>
    </row>
    <row r="93" spans="6:6" x14ac:dyDescent="0.25">
      <c r="F93"/>
    </row>
    <row r="94" spans="6:6" x14ac:dyDescent="0.25">
      <c r="F94"/>
    </row>
    <row r="95" spans="6:6" x14ac:dyDescent="0.25">
      <c r="F95"/>
    </row>
    <row r="96" spans="6:6" x14ac:dyDescent="0.25">
      <c r="F96"/>
    </row>
    <row r="97" spans="6:6" x14ac:dyDescent="0.25">
      <c r="F97"/>
    </row>
    <row r="98" spans="6:6" x14ac:dyDescent="0.25">
      <c r="F98"/>
    </row>
    <row r="99" spans="6:6" x14ac:dyDescent="0.25">
      <c r="F99"/>
    </row>
    <row r="100" spans="6:6" x14ac:dyDescent="0.25">
      <c r="F100"/>
    </row>
    <row r="101" spans="6:6" x14ac:dyDescent="0.25">
      <c r="F101"/>
    </row>
    <row r="102" spans="6:6" x14ac:dyDescent="0.25">
      <c r="F102"/>
    </row>
    <row r="103" spans="6:6" x14ac:dyDescent="0.25">
      <c r="F103"/>
    </row>
    <row r="104" spans="6:6" x14ac:dyDescent="0.25">
      <c r="F104"/>
    </row>
    <row r="105" spans="6:6" x14ac:dyDescent="0.25">
      <c r="F105"/>
    </row>
    <row r="106" spans="6:6" x14ac:dyDescent="0.25">
      <c r="F106"/>
    </row>
    <row r="107" spans="6:6" x14ac:dyDescent="0.25">
      <c r="F107"/>
    </row>
    <row r="108" spans="6:6" x14ac:dyDescent="0.25">
      <c r="F108"/>
    </row>
    <row r="109" spans="6:6" x14ac:dyDescent="0.25">
      <c r="F109"/>
    </row>
    <row r="110" spans="6:6" x14ac:dyDescent="0.25">
      <c r="F110"/>
    </row>
    <row r="111" spans="6:6" x14ac:dyDescent="0.25">
      <c r="F111"/>
    </row>
    <row r="112" spans="6:6"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sheetData>
  <conditionalFormatting sqref="L1:L22">
    <cfRule type="duplicateValues" dxfId="846" priority="2"/>
  </conditionalFormatting>
  <conditionalFormatting sqref="L1:L1048576">
    <cfRule type="duplicateValues" dxfId="845" priority="1"/>
  </conditionalFormatting>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7030A0"/>
  </sheetPr>
  <dimension ref="A1:L71"/>
  <sheetViews>
    <sheetView view="pageBreakPreview" topLeftCell="D22" zoomScale="70" zoomScaleNormal="70" zoomScaleSheetLayoutView="70" workbookViewId="0">
      <selection activeCell="I39" sqref="I39:L43"/>
    </sheetView>
  </sheetViews>
  <sheetFormatPr baseColWidth="10" defaultRowHeight="14.25" outlineLevelCol="1" x14ac:dyDescent="0.25"/>
  <cols>
    <col min="1" max="1" width="14.5703125" style="208" customWidth="1"/>
    <col min="2" max="2" width="23.42578125" style="208" customWidth="1"/>
    <col min="3" max="3" width="82.42578125" style="208" customWidth="1"/>
    <col min="4" max="4" width="11" style="208" customWidth="1" outlineLevel="1"/>
    <col min="5" max="5" width="16" style="208" customWidth="1" outlineLevel="1"/>
    <col min="6" max="6" width="22.140625" style="208" customWidth="1" outlineLevel="1"/>
    <col min="7" max="7" width="22" style="208" customWidth="1"/>
    <col min="8" max="8" width="16" style="208" customWidth="1"/>
    <col min="9" max="9" width="68.5703125" style="209" customWidth="1"/>
    <col min="10" max="11" width="14.28515625" style="210" customWidth="1"/>
    <col min="12" max="12" width="29" style="210" customWidth="1"/>
    <col min="13" max="16384" width="11.42578125" style="208"/>
  </cols>
  <sheetData>
    <row r="1" spans="1:12" x14ac:dyDescent="0.25">
      <c r="C1" s="188"/>
      <c r="D1" s="188"/>
    </row>
    <row r="2" spans="1:12" x14ac:dyDescent="0.25">
      <c r="A2" s="211" t="s">
        <v>12</v>
      </c>
      <c r="B2" s="212" t="s">
        <v>4407</v>
      </c>
    </row>
    <row r="4" spans="1:12" x14ac:dyDescent="0.25">
      <c r="A4" s="188"/>
      <c r="B4" s="188"/>
      <c r="C4" s="188"/>
      <c r="D4" s="188"/>
      <c r="E4" s="188"/>
      <c r="F4" s="188"/>
      <c r="G4" s="211" t="s">
        <v>4143</v>
      </c>
      <c r="H4" s="188"/>
      <c r="I4" s="192"/>
      <c r="J4" s="187"/>
      <c r="K4" s="215"/>
      <c r="L4" s="219"/>
    </row>
    <row r="5" spans="1:12" ht="34.5" customHeight="1" x14ac:dyDescent="0.25">
      <c r="A5" s="211" t="s">
        <v>540</v>
      </c>
      <c r="B5" s="189" t="s">
        <v>26</v>
      </c>
      <c r="C5" s="190" t="s">
        <v>64</v>
      </c>
      <c r="D5" s="213" t="s">
        <v>2</v>
      </c>
      <c r="E5" s="213" t="s">
        <v>50</v>
      </c>
      <c r="F5" s="213" t="s">
        <v>61</v>
      </c>
      <c r="G5" s="191" t="s">
        <v>595</v>
      </c>
      <c r="H5" s="188" t="s">
        <v>603</v>
      </c>
      <c r="I5" s="187" t="s">
        <v>64</v>
      </c>
      <c r="J5" s="187" t="s">
        <v>2</v>
      </c>
      <c r="K5" s="215" t="s">
        <v>595</v>
      </c>
      <c r="L5" s="219" t="s">
        <v>603</v>
      </c>
    </row>
    <row r="6" spans="1:12" x14ac:dyDescent="0.25">
      <c r="A6" s="188" t="s">
        <v>596</v>
      </c>
      <c r="B6" s="188" t="s">
        <v>74</v>
      </c>
      <c r="C6" s="188" t="s">
        <v>4857</v>
      </c>
      <c r="D6" s="188">
        <v>18421</v>
      </c>
      <c r="E6" s="188">
        <v>1</v>
      </c>
      <c r="F6" s="188" t="s">
        <v>602</v>
      </c>
      <c r="G6" s="193">
        <v>1</v>
      </c>
      <c r="H6" s="194">
        <v>1</v>
      </c>
      <c r="I6" s="195" t="str">
        <f>PROPER(C6)</f>
        <v>Auxiliar I Gestor De Almacén  (Alistamiento Ftth Reem)</v>
      </c>
      <c r="J6" s="196" t="str">
        <f t="shared" ref="J6:J44" si="0">PROPER(D6)</f>
        <v>18421</v>
      </c>
      <c r="K6" s="216">
        <v>1</v>
      </c>
      <c r="L6" s="220"/>
    </row>
    <row r="7" spans="1:12" x14ac:dyDescent="0.25">
      <c r="A7" s="188"/>
      <c r="B7" s="188"/>
      <c r="C7" s="188" t="s">
        <v>4856</v>
      </c>
      <c r="D7" s="188">
        <v>18418</v>
      </c>
      <c r="E7" s="188">
        <v>5</v>
      </c>
      <c r="F7" s="188" t="s">
        <v>602</v>
      </c>
      <c r="G7" s="193">
        <v>5</v>
      </c>
      <c r="H7" s="194">
        <v>5</v>
      </c>
      <c r="I7" s="195" t="str">
        <f t="shared" ref="I7:I44" si="1">PROPER(C7)</f>
        <v>Auxiliar I Operador De Datos  (Alistamiento Ftth Reem)</v>
      </c>
      <c r="J7" s="196" t="str">
        <f t="shared" si="0"/>
        <v>18418</v>
      </c>
      <c r="K7" s="216">
        <v>5</v>
      </c>
      <c r="L7" s="220"/>
    </row>
    <row r="8" spans="1:12" x14ac:dyDescent="0.25">
      <c r="A8" s="188"/>
      <c r="B8" s="188"/>
      <c r="C8" s="188" t="s">
        <v>1016</v>
      </c>
      <c r="D8" s="188">
        <v>18401</v>
      </c>
      <c r="E8" s="188">
        <v>39</v>
      </c>
      <c r="F8" s="188" t="s">
        <v>602</v>
      </c>
      <c r="G8" s="193">
        <v>39</v>
      </c>
      <c r="H8" s="194">
        <v>39</v>
      </c>
      <c r="I8" s="195" t="str">
        <f t="shared" si="1"/>
        <v>Auxiliar I Tendido De Fibra Optica  (Alistamiento Ftth Reem)</v>
      </c>
      <c r="J8" s="196" t="str">
        <f t="shared" si="0"/>
        <v>18401</v>
      </c>
      <c r="K8" s="216">
        <v>39</v>
      </c>
      <c r="L8" s="220"/>
    </row>
    <row r="9" spans="1:12" x14ac:dyDescent="0.25">
      <c r="A9" s="188"/>
      <c r="B9" s="188"/>
      <c r="C9" s="214" t="s">
        <v>369</v>
      </c>
      <c r="D9" s="188">
        <v>18363</v>
      </c>
      <c r="E9" s="188">
        <v>3</v>
      </c>
      <c r="F9" s="188" t="s">
        <v>601</v>
      </c>
      <c r="G9" s="206">
        <v>3</v>
      </c>
      <c r="H9" s="194">
        <v>4</v>
      </c>
      <c r="I9" s="207" t="str">
        <f t="shared" si="1"/>
        <v>Especialista De Atencion A Fallas Corporativo  (Centro De Gestion)</v>
      </c>
      <c r="J9" s="196" t="str">
        <f t="shared" si="0"/>
        <v>18363</v>
      </c>
      <c r="K9" s="217">
        <v>3</v>
      </c>
      <c r="L9" s="220"/>
    </row>
    <row r="10" spans="1:12" x14ac:dyDescent="0.25">
      <c r="A10" s="188"/>
      <c r="B10" s="188"/>
      <c r="C10" s="214" t="s">
        <v>369</v>
      </c>
      <c r="D10" s="188">
        <v>18439</v>
      </c>
      <c r="E10" s="188">
        <v>1</v>
      </c>
      <c r="F10" s="188" t="s">
        <v>602</v>
      </c>
      <c r="G10" s="193">
        <v>1</v>
      </c>
      <c r="H10" s="194">
        <v>1</v>
      </c>
      <c r="I10" s="207" t="str">
        <f t="shared" si="1"/>
        <v>Especialista De Atencion A Fallas Corporativo  (Centro De Gestion)</v>
      </c>
      <c r="J10" s="196" t="str">
        <f t="shared" si="0"/>
        <v>18439</v>
      </c>
      <c r="K10" s="216">
        <v>1</v>
      </c>
      <c r="L10" s="220"/>
    </row>
    <row r="11" spans="1:12" x14ac:dyDescent="0.25">
      <c r="A11" s="188"/>
      <c r="B11" s="188"/>
      <c r="C11" s="188" t="s">
        <v>4858</v>
      </c>
      <c r="D11" s="188">
        <v>18429</v>
      </c>
      <c r="E11" s="188">
        <v>2</v>
      </c>
      <c r="F11" s="188" t="s">
        <v>602</v>
      </c>
      <c r="G11" s="193">
        <v>2</v>
      </c>
      <c r="H11" s="194">
        <v>2</v>
      </c>
      <c r="I11" s="195" t="str">
        <f t="shared" si="1"/>
        <v>Profesional I / Lider Operativo  (Alistamiento Ftth  No Reem)</v>
      </c>
      <c r="J11" s="196" t="str">
        <f t="shared" si="0"/>
        <v>18429</v>
      </c>
      <c r="K11" s="216">
        <v>2</v>
      </c>
      <c r="L11" s="220"/>
    </row>
    <row r="12" spans="1:12" ht="22.5" x14ac:dyDescent="0.25">
      <c r="A12" s="188"/>
      <c r="B12" s="188"/>
      <c r="C12" s="188" t="s">
        <v>4408</v>
      </c>
      <c r="D12" s="188">
        <v>18359</v>
      </c>
      <c r="E12" s="188">
        <v>1</v>
      </c>
      <c r="F12" s="188" t="s">
        <v>601</v>
      </c>
      <c r="G12" s="206">
        <v>1</v>
      </c>
      <c r="H12" s="194">
        <v>2</v>
      </c>
      <c r="I12" s="195" t="str">
        <f t="shared" si="1"/>
        <v>Profesional I Lider Operativo  (Servicio Cuadrillas Red Externa Ftth C-Cw5903-23 Bog)</v>
      </c>
      <c r="J12" s="196" t="str">
        <f t="shared" si="0"/>
        <v>18359</v>
      </c>
      <c r="K12" s="217">
        <v>1</v>
      </c>
      <c r="L12" s="220"/>
    </row>
    <row r="13" spans="1:12" x14ac:dyDescent="0.25">
      <c r="A13" s="188"/>
      <c r="B13" s="188"/>
      <c r="C13" s="188" t="s">
        <v>4852</v>
      </c>
      <c r="D13" s="188">
        <v>18399</v>
      </c>
      <c r="E13" s="188">
        <v>1</v>
      </c>
      <c r="F13" s="188" t="s">
        <v>602</v>
      </c>
      <c r="G13" s="193">
        <v>1</v>
      </c>
      <c r="H13" s="194">
        <v>1</v>
      </c>
      <c r="I13" s="195" t="str">
        <f t="shared" si="1"/>
        <v>Profesional I Sst Proyecto Cobre  (Retiro De Cobre - C-Xxxx-23 Bog)</v>
      </c>
      <c r="J13" s="196" t="str">
        <f t="shared" si="0"/>
        <v>18399</v>
      </c>
      <c r="K13" s="216">
        <v>1</v>
      </c>
      <c r="L13" s="220"/>
    </row>
    <row r="14" spans="1:12" ht="22.5" x14ac:dyDescent="0.25">
      <c r="A14" s="188"/>
      <c r="B14" s="188"/>
      <c r="C14" s="188" t="s">
        <v>4569</v>
      </c>
      <c r="D14" s="188">
        <v>18360</v>
      </c>
      <c r="E14" s="188">
        <v>2</v>
      </c>
      <c r="F14" s="188" t="s">
        <v>601</v>
      </c>
      <c r="G14" s="206">
        <v>2</v>
      </c>
      <c r="H14" s="194">
        <v>3</v>
      </c>
      <c r="I14" s="195" t="str">
        <f t="shared" si="1"/>
        <v>Supervisor Tecnico / Instalador Reparador Ftth  (Servicio Cuadrillas Red Externa Ftth C-Cw5903-23 Bog)</v>
      </c>
      <c r="J14" s="196" t="str">
        <f t="shared" si="0"/>
        <v>18360</v>
      </c>
      <c r="K14" s="217">
        <v>2</v>
      </c>
      <c r="L14" s="220"/>
    </row>
    <row r="15" spans="1:12" x14ac:dyDescent="0.25">
      <c r="A15" s="188"/>
      <c r="B15" s="188"/>
      <c r="C15" s="188" t="s">
        <v>1079</v>
      </c>
      <c r="D15" s="188">
        <v>18420</v>
      </c>
      <c r="E15" s="188">
        <v>4</v>
      </c>
      <c r="F15" s="188" t="s">
        <v>602</v>
      </c>
      <c r="G15" s="193">
        <v>4</v>
      </c>
      <c r="H15" s="194">
        <v>4</v>
      </c>
      <c r="I15" s="195" t="str">
        <f t="shared" si="1"/>
        <v>Supervisor Tecnico / Tendido Y Empalme De Fibra Optica  (Alistamiento Ftth Reem)</v>
      </c>
      <c r="J15" s="196" t="str">
        <f t="shared" si="0"/>
        <v>18420</v>
      </c>
      <c r="K15" s="216">
        <v>4</v>
      </c>
      <c r="L15" s="220"/>
    </row>
    <row r="16" spans="1:12" x14ac:dyDescent="0.25">
      <c r="A16" s="188"/>
      <c r="B16" s="188"/>
      <c r="C16" s="188" t="s">
        <v>1018</v>
      </c>
      <c r="D16" s="188">
        <v>18423</v>
      </c>
      <c r="E16" s="188">
        <v>4</v>
      </c>
      <c r="F16" s="188" t="s">
        <v>602</v>
      </c>
      <c r="G16" s="193">
        <v>4</v>
      </c>
      <c r="H16" s="194">
        <v>4</v>
      </c>
      <c r="I16" s="195" t="str">
        <f t="shared" si="1"/>
        <v>Tecnico I / Certificador De Fibra Optica  (Alistamiento Ftth Reem)</v>
      </c>
      <c r="J16" s="196" t="str">
        <f t="shared" si="0"/>
        <v>18423</v>
      </c>
      <c r="K16" s="216">
        <v>4</v>
      </c>
      <c r="L16" s="220"/>
    </row>
    <row r="17" spans="1:12" x14ac:dyDescent="0.25">
      <c r="A17" s="188"/>
      <c r="B17" s="188"/>
      <c r="C17" s="188" t="s">
        <v>4854</v>
      </c>
      <c r="D17" s="188">
        <v>18408</v>
      </c>
      <c r="E17" s="188">
        <v>1</v>
      </c>
      <c r="F17" s="188" t="s">
        <v>602</v>
      </c>
      <c r="G17" s="193">
        <v>1</v>
      </c>
      <c r="H17" s="194">
        <v>1</v>
      </c>
      <c r="I17" s="195" t="str">
        <f t="shared" si="1"/>
        <v>Tecnico I / Seguridad Infraestructura  (Alistamiento Ftth Reem)</v>
      </c>
      <c r="J17" s="196" t="str">
        <f t="shared" si="0"/>
        <v>18408</v>
      </c>
      <c r="K17" s="216">
        <v>1</v>
      </c>
      <c r="L17" s="220"/>
    </row>
    <row r="18" spans="1:12" ht="22.5" x14ac:dyDescent="0.25">
      <c r="A18" s="188"/>
      <c r="B18" s="188"/>
      <c r="C18" s="188" t="s">
        <v>688</v>
      </c>
      <c r="D18" s="188">
        <v>18354</v>
      </c>
      <c r="E18" s="188">
        <v>1</v>
      </c>
      <c r="F18" s="188" t="s">
        <v>601</v>
      </c>
      <c r="G18" s="206">
        <v>1</v>
      </c>
      <c r="H18" s="194">
        <v>20</v>
      </c>
      <c r="I18" s="195" t="str">
        <f t="shared" si="1"/>
        <v>Tecnico I Auxiliar Empalme De Fibra Optica  (Servicio Cuadrillas Red Externa Ftth C-Cw5903-23 Bog)</v>
      </c>
      <c r="J18" s="196" t="str">
        <f t="shared" si="0"/>
        <v>18354</v>
      </c>
      <c r="K18" s="217">
        <v>1</v>
      </c>
      <c r="L18" s="220"/>
    </row>
    <row r="19" spans="1:12" x14ac:dyDescent="0.25">
      <c r="A19" s="188"/>
      <c r="B19" s="188"/>
      <c r="C19" s="188" t="s">
        <v>4855</v>
      </c>
      <c r="D19" s="188">
        <v>18417</v>
      </c>
      <c r="E19" s="188">
        <v>1</v>
      </c>
      <c r="F19" s="188" t="s">
        <v>602</v>
      </c>
      <c r="G19" s="193">
        <v>1</v>
      </c>
      <c r="H19" s="194">
        <v>1</v>
      </c>
      <c r="I19" s="195" t="str">
        <f t="shared" si="1"/>
        <v>Tecnico Ii / Intervencion Red De Acceso Cobre  (Alistamiento Ftth Reem)</v>
      </c>
      <c r="J19" s="196" t="str">
        <f t="shared" si="0"/>
        <v>18417</v>
      </c>
      <c r="K19" s="216">
        <v>1</v>
      </c>
      <c r="L19" s="220"/>
    </row>
    <row r="20" spans="1:12" x14ac:dyDescent="0.25">
      <c r="A20" s="188"/>
      <c r="B20" s="188"/>
      <c r="C20" s="188" t="s">
        <v>1075</v>
      </c>
      <c r="D20" s="188">
        <v>18413</v>
      </c>
      <c r="E20" s="188">
        <v>13</v>
      </c>
      <c r="F20" s="188" t="s">
        <v>602</v>
      </c>
      <c r="G20" s="193">
        <v>13</v>
      </c>
      <c r="H20" s="194">
        <v>13</v>
      </c>
      <c r="I20" s="195" t="str">
        <f t="shared" si="1"/>
        <v>Tecnico Ii / Lider De Grupo Tendido Fibra Optica  (Alistamiento Ftth Reem)</v>
      </c>
      <c r="J20" s="196" t="str">
        <f t="shared" si="0"/>
        <v>18413</v>
      </c>
      <c r="K20" s="216">
        <v>13</v>
      </c>
      <c r="L20" s="220"/>
    </row>
    <row r="21" spans="1:12" ht="22.5" x14ac:dyDescent="0.25">
      <c r="A21" s="188"/>
      <c r="B21" s="188"/>
      <c r="C21" s="188" t="s">
        <v>692</v>
      </c>
      <c r="D21" s="188">
        <v>18355</v>
      </c>
      <c r="E21" s="188">
        <v>3</v>
      </c>
      <c r="F21" s="188" t="s">
        <v>601</v>
      </c>
      <c r="G21" s="206">
        <v>3</v>
      </c>
      <c r="H21" s="194">
        <v>6</v>
      </c>
      <c r="I21" s="195" t="str">
        <f t="shared" si="1"/>
        <v>Tecnico Ii Lider De Grupo Tendido De Fibra Optica Aseguramiento  (Servicio Cuadrillas Red Externa Ftth C-Cw5903-23 Bog)</v>
      </c>
      <c r="J21" s="196" t="str">
        <f t="shared" si="0"/>
        <v>18355</v>
      </c>
      <c r="K21" s="217">
        <v>3</v>
      </c>
      <c r="L21" s="220"/>
    </row>
    <row r="22" spans="1:12" x14ac:dyDescent="0.25">
      <c r="A22" s="188"/>
      <c r="B22" s="188"/>
      <c r="C22" s="188" t="s">
        <v>4853</v>
      </c>
      <c r="D22" s="188">
        <v>18416</v>
      </c>
      <c r="E22" s="188">
        <v>3</v>
      </c>
      <c r="F22" s="188" t="s">
        <v>602</v>
      </c>
      <c r="G22" s="193">
        <v>3</v>
      </c>
      <c r="H22" s="194">
        <v>11</v>
      </c>
      <c r="I22" s="195" t="str">
        <f t="shared" si="1"/>
        <v>Tecnico Iii / Analisis De Infraestructura  (Alistamiento Ftth Reem)</v>
      </c>
      <c r="J22" s="196" t="str">
        <f t="shared" si="0"/>
        <v>18416</v>
      </c>
      <c r="K22" s="216">
        <v>3</v>
      </c>
      <c r="L22" s="220"/>
    </row>
    <row r="23" spans="1:12" ht="22.5" x14ac:dyDescent="0.25">
      <c r="A23" s="188"/>
      <c r="B23" s="188"/>
      <c r="C23" s="188" t="s">
        <v>1020</v>
      </c>
      <c r="D23" s="188">
        <v>18419</v>
      </c>
      <c r="E23" s="188">
        <v>2</v>
      </c>
      <c r="F23" s="188" t="s">
        <v>602</v>
      </c>
      <c r="G23" s="193">
        <v>2</v>
      </c>
      <c r="H23" s="194">
        <v>2</v>
      </c>
      <c r="I23" s="195" t="str">
        <f t="shared" si="1"/>
        <v>Tecnico Iii / Analista De Informacion Y Gestion De Materiales  (Alistamiento Ftth Reem)</v>
      </c>
      <c r="J23" s="196" t="str">
        <f t="shared" si="0"/>
        <v>18419</v>
      </c>
      <c r="K23" s="216">
        <v>2</v>
      </c>
      <c r="L23" s="220"/>
    </row>
    <row r="24" spans="1:12" x14ac:dyDescent="0.25">
      <c r="A24" s="188"/>
      <c r="B24" s="188"/>
      <c r="C24" s="188" t="s">
        <v>4571</v>
      </c>
      <c r="D24" s="188">
        <v>18412</v>
      </c>
      <c r="E24" s="188">
        <v>1</v>
      </c>
      <c r="F24" s="188" t="s">
        <v>602</v>
      </c>
      <c r="G24" s="193">
        <v>1</v>
      </c>
      <c r="H24" s="194">
        <v>1</v>
      </c>
      <c r="I24" s="195" t="str">
        <f t="shared" si="1"/>
        <v>Tecnico Iii / Diseño De Planos  (Alistamiento Ftth Reem)</v>
      </c>
      <c r="J24" s="196" t="str">
        <f t="shared" si="0"/>
        <v>18412</v>
      </c>
      <c r="K24" s="216">
        <v>1</v>
      </c>
      <c r="L24" s="220"/>
    </row>
    <row r="25" spans="1:12" x14ac:dyDescent="0.25">
      <c r="A25" s="188"/>
      <c r="B25" s="188"/>
      <c r="C25" s="188" t="s">
        <v>1015</v>
      </c>
      <c r="D25" s="188">
        <v>18414</v>
      </c>
      <c r="E25" s="188">
        <v>7</v>
      </c>
      <c r="F25" s="188" t="s">
        <v>602</v>
      </c>
      <c r="G25" s="193">
        <v>7</v>
      </c>
      <c r="H25" s="194">
        <v>7</v>
      </c>
      <c r="I25" s="195" t="str">
        <f t="shared" si="1"/>
        <v>Tecnico Iv / Fusionador Fibra  (Alistamiento Ftth Reem)</v>
      </c>
      <c r="J25" s="196" t="str">
        <f t="shared" si="0"/>
        <v>18414</v>
      </c>
      <c r="K25" s="216">
        <v>7</v>
      </c>
      <c r="L25" s="220"/>
    </row>
    <row r="26" spans="1:12" ht="22.5" x14ac:dyDescent="0.25">
      <c r="A26" s="188"/>
      <c r="B26" s="188"/>
      <c r="C26" s="188" t="s">
        <v>519</v>
      </c>
      <c r="D26" s="188">
        <v>18353</v>
      </c>
      <c r="E26" s="188">
        <v>6</v>
      </c>
      <c r="F26" s="188" t="s">
        <v>601</v>
      </c>
      <c r="G26" s="206">
        <v>6</v>
      </c>
      <c r="H26" s="194">
        <v>20</v>
      </c>
      <c r="I26" s="195" t="str">
        <f t="shared" si="1"/>
        <v>Tecnico Iv Fusionador De Fibra Aseguramiento Ftth  (Servicio Cuadrillas Red Externa Ftth C-Cw5903-23 Bog)</v>
      </c>
      <c r="J26" s="196" t="str">
        <f t="shared" si="0"/>
        <v>18353</v>
      </c>
      <c r="K26" s="217">
        <v>6</v>
      </c>
      <c r="L26" s="220"/>
    </row>
    <row r="27" spans="1:12" x14ac:dyDescent="0.25">
      <c r="A27" s="188"/>
      <c r="B27" s="213" t="s">
        <v>4676</v>
      </c>
      <c r="C27" s="188"/>
      <c r="D27" s="188"/>
      <c r="E27" s="188"/>
      <c r="F27" s="188"/>
      <c r="G27" s="194">
        <v>101</v>
      </c>
      <c r="H27" s="194">
        <v>148</v>
      </c>
      <c r="I27" s="187" t="s">
        <v>64</v>
      </c>
      <c r="J27" s="187" t="s">
        <v>2</v>
      </c>
      <c r="K27" s="219">
        <f t="shared" ref="K27:K44" si="2">G27</f>
        <v>101</v>
      </c>
      <c r="L27" s="219" t="s">
        <v>603</v>
      </c>
    </row>
    <row r="28" spans="1:12" x14ac:dyDescent="0.25">
      <c r="A28" s="188"/>
      <c r="B28" s="188" t="s">
        <v>89</v>
      </c>
      <c r="C28" s="188" t="s">
        <v>265</v>
      </c>
      <c r="D28" s="188">
        <v>18367</v>
      </c>
      <c r="E28" s="188">
        <v>1</v>
      </c>
      <c r="F28" s="188" t="s">
        <v>601</v>
      </c>
      <c r="G28" s="194">
        <v>1</v>
      </c>
      <c r="H28" s="194">
        <v>1</v>
      </c>
      <c r="I28" s="207" t="str">
        <f t="shared" si="1"/>
        <v>Auxiliar I / Empalmeria Redes De Cobre  (Retiro De Cobre - C-Xxxx-23 Bog)</v>
      </c>
      <c r="J28" s="196" t="str">
        <f t="shared" si="0"/>
        <v>18367</v>
      </c>
      <c r="K28" s="222">
        <f t="shared" si="2"/>
        <v>1</v>
      </c>
      <c r="L28" s="221"/>
    </row>
    <row r="29" spans="1:12" x14ac:dyDescent="0.25">
      <c r="A29" s="188"/>
      <c r="B29" s="188"/>
      <c r="C29" s="188" t="s">
        <v>265</v>
      </c>
      <c r="D29" s="188">
        <v>18385</v>
      </c>
      <c r="E29" s="188">
        <v>1</v>
      </c>
      <c r="F29" s="188" t="s">
        <v>602</v>
      </c>
      <c r="G29" s="194">
        <v>1</v>
      </c>
      <c r="H29" s="194">
        <v>1</v>
      </c>
      <c r="I29" s="207" t="str">
        <f t="shared" si="1"/>
        <v>Auxiliar I / Empalmeria Redes De Cobre  (Retiro De Cobre - C-Xxxx-23 Bog)</v>
      </c>
      <c r="J29" s="196" t="str">
        <f t="shared" si="0"/>
        <v>18385</v>
      </c>
      <c r="K29" s="223">
        <f t="shared" si="2"/>
        <v>1</v>
      </c>
      <c r="L29" s="221"/>
    </row>
    <row r="30" spans="1:12" x14ac:dyDescent="0.25">
      <c r="A30" s="188"/>
      <c r="B30" s="188"/>
      <c r="C30" s="188" t="s">
        <v>265</v>
      </c>
      <c r="D30" s="188">
        <v>18427</v>
      </c>
      <c r="E30" s="188">
        <v>1</v>
      </c>
      <c r="F30" s="188" t="s">
        <v>602</v>
      </c>
      <c r="G30" s="194">
        <v>1</v>
      </c>
      <c r="H30" s="194">
        <v>1</v>
      </c>
      <c r="I30" s="207" t="str">
        <f t="shared" si="1"/>
        <v>Auxiliar I / Empalmeria Redes De Cobre  (Retiro De Cobre - C-Xxxx-23 Bog)</v>
      </c>
      <c r="J30" s="196" t="str">
        <f t="shared" si="0"/>
        <v>18427</v>
      </c>
      <c r="K30" s="223">
        <f t="shared" si="2"/>
        <v>1</v>
      </c>
      <c r="L30" s="221"/>
    </row>
    <row r="31" spans="1:12" x14ac:dyDescent="0.25">
      <c r="A31" s="188"/>
      <c r="B31" s="188"/>
      <c r="C31" s="188" t="s">
        <v>265</v>
      </c>
      <c r="D31" s="188">
        <v>18428</v>
      </c>
      <c r="E31" s="188">
        <v>1</v>
      </c>
      <c r="F31" s="188" t="s">
        <v>602</v>
      </c>
      <c r="G31" s="194">
        <v>1</v>
      </c>
      <c r="H31" s="194">
        <v>1</v>
      </c>
      <c r="I31" s="207" t="str">
        <f t="shared" si="1"/>
        <v>Auxiliar I / Empalmeria Redes De Cobre  (Retiro De Cobre - C-Xxxx-23 Bog)</v>
      </c>
      <c r="J31" s="196" t="str">
        <f t="shared" si="0"/>
        <v>18428</v>
      </c>
      <c r="K31" s="223">
        <f t="shared" si="2"/>
        <v>1</v>
      </c>
      <c r="L31" s="221"/>
    </row>
    <row r="32" spans="1:12" x14ac:dyDescent="0.25">
      <c r="A32" s="188"/>
      <c r="B32" s="188"/>
      <c r="C32" s="188" t="s">
        <v>1913</v>
      </c>
      <c r="D32" s="188">
        <v>18398</v>
      </c>
      <c r="E32" s="188">
        <v>1</v>
      </c>
      <c r="F32" s="188" t="s">
        <v>602</v>
      </c>
      <c r="G32" s="194">
        <v>1</v>
      </c>
      <c r="H32" s="194">
        <v>1</v>
      </c>
      <c r="I32" s="195" t="str">
        <f t="shared" si="1"/>
        <v>Auxiliar I / Operador De Datos  (Vicepresidencia De Operaciones)</v>
      </c>
      <c r="J32" s="196" t="str">
        <f t="shared" si="0"/>
        <v>18398</v>
      </c>
      <c r="K32" s="223">
        <f t="shared" si="2"/>
        <v>1</v>
      </c>
      <c r="L32" s="221"/>
    </row>
    <row r="33" spans="1:12" ht="22.5" x14ac:dyDescent="0.25">
      <c r="A33" s="188"/>
      <c r="B33" s="188"/>
      <c r="C33" s="188" t="s">
        <v>696</v>
      </c>
      <c r="D33" s="188">
        <v>18374</v>
      </c>
      <c r="E33" s="188">
        <v>1</v>
      </c>
      <c r="F33" s="188" t="s">
        <v>601</v>
      </c>
      <c r="G33" s="194">
        <v>1</v>
      </c>
      <c r="H33" s="194">
        <v>1</v>
      </c>
      <c r="I33" s="195" t="str">
        <f t="shared" si="1"/>
        <v>Auxiliar I Tendido De Fibra Optica  (Servicio Cuadrillas Red Externa Ftth C-Cw5903-23 Bog)</v>
      </c>
      <c r="J33" s="196" t="str">
        <f t="shared" si="0"/>
        <v>18374</v>
      </c>
      <c r="K33" s="222">
        <f t="shared" si="2"/>
        <v>1</v>
      </c>
      <c r="L33" s="221"/>
    </row>
    <row r="34" spans="1:12" x14ac:dyDescent="0.25">
      <c r="A34" s="188"/>
      <c r="B34" s="188"/>
      <c r="C34" s="188" t="s">
        <v>2152</v>
      </c>
      <c r="D34" s="188">
        <v>18395</v>
      </c>
      <c r="E34" s="188">
        <v>1</v>
      </c>
      <c r="F34" s="188" t="s">
        <v>602</v>
      </c>
      <c r="G34" s="194">
        <v>1</v>
      </c>
      <c r="H34" s="194">
        <v>1</v>
      </c>
      <c r="I34" s="195" t="str">
        <f t="shared" si="1"/>
        <v>Gerente De Proyectos – Servicios Corporativos  (Centro De Gestion)</v>
      </c>
      <c r="J34" s="196" t="str">
        <f t="shared" si="0"/>
        <v>18395</v>
      </c>
      <c r="K34" s="223">
        <f t="shared" si="2"/>
        <v>1</v>
      </c>
      <c r="L34" s="221"/>
    </row>
    <row r="35" spans="1:12" x14ac:dyDescent="0.25">
      <c r="A35" s="188"/>
      <c r="B35" s="188"/>
      <c r="C35" s="188" t="s">
        <v>138</v>
      </c>
      <c r="D35" s="188">
        <v>18361</v>
      </c>
      <c r="E35" s="188">
        <v>1</v>
      </c>
      <c r="F35" s="188" t="s">
        <v>601</v>
      </c>
      <c r="G35" s="194">
        <v>1</v>
      </c>
      <c r="H35" s="194">
        <v>1</v>
      </c>
      <c r="I35" s="195" t="str">
        <f t="shared" si="1"/>
        <v>Profesional De Atencion A Fallas Corporativo  (Centro De Gestion)</v>
      </c>
      <c r="J35" s="196" t="str">
        <f t="shared" si="0"/>
        <v>18361</v>
      </c>
      <c r="K35" s="222">
        <f t="shared" si="2"/>
        <v>1</v>
      </c>
      <c r="L35" s="221"/>
    </row>
    <row r="36" spans="1:12" x14ac:dyDescent="0.25">
      <c r="A36" s="188"/>
      <c r="B36" s="188"/>
      <c r="C36" s="188" t="s">
        <v>284</v>
      </c>
      <c r="D36" s="188">
        <v>18437</v>
      </c>
      <c r="E36" s="188">
        <v>1</v>
      </c>
      <c r="F36" s="188" t="s">
        <v>602</v>
      </c>
      <c r="G36" s="194">
        <v>1</v>
      </c>
      <c r="H36" s="194">
        <v>1</v>
      </c>
      <c r="I36" s="195" t="str">
        <f t="shared" si="1"/>
        <v>Tecnico De Archivo  (Adres - Inventario Del Archivo C-Xxxx-23 Funza)</v>
      </c>
      <c r="J36" s="196" t="str">
        <f t="shared" si="0"/>
        <v>18437</v>
      </c>
      <c r="K36" s="223">
        <f t="shared" si="2"/>
        <v>1</v>
      </c>
      <c r="L36" s="221"/>
    </row>
    <row r="37" spans="1:12" ht="22.5" x14ac:dyDescent="0.25">
      <c r="A37" s="188"/>
      <c r="B37" s="188"/>
      <c r="C37" s="188" t="s">
        <v>688</v>
      </c>
      <c r="D37" s="188">
        <v>18375</v>
      </c>
      <c r="E37" s="188">
        <v>1</v>
      </c>
      <c r="F37" s="188" t="s">
        <v>601</v>
      </c>
      <c r="G37" s="194">
        <v>1</v>
      </c>
      <c r="H37" s="194">
        <v>1</v>
      </c>
      <c r="I37" s="195" t="str">
        <f t="shared" si="1"/>
        <v>Tecnico I Auxiliar Empalme De Fibra Optica  (Servicio Cuadrillas Red Externa Ftth C-Cw5903-23 Bog)</v>
      </c>
      <c r="J37" s="196" t="str">
        <f t="shared" si="0"/>
        <v>18375</v>
      </c>
      <c r="K37" s="222">
        <f t="shared" si="2"/>
        <v>1</v>
      </c>
      <c r="L37" s="221"/>
    </row>
    <row r="38" spans="1:12" x14ac:dyDescent="0.25">
      <c r="A38" s="188"/>
      <c r="B38" s="188"/>
      <c r="C38" s="188" t="s">
        <v>5042</v>
      </c>
      <c r="D38" s="188">
        <v>18431</v>
      </c>
      <c r="E38" s="188">
        <v>1</v>
      </c>
      <c r="F38" s="188" t="s">
        <v>602</v>
      </c>
      <c r="G38" s="194">
        <v>1</v>
      </c>
      <c r="H38" s="194">
        <v>1</v>
      </c>
      <c r="I38" s="195" t="str">
        <f t="shared" si="1"/>
        <v>Tecnico I Instalador Reparador Sc  (Aseguramiento Ftth)</v>
      </c>
      <c r="J38" s="196" t="str">
        <f t="shared" si="0"/>
        <v>18431</v>
      </c>
      <c r="K38" s="223">
        <f t="shared" si="2"/>
        <v>1</v>
      </c>
      <c r="L38" s="221"/>
    </row>
    <row r="39" spans="1:12" x14ac:dyDescent="0.25">
      <c r="A39" s="188"/>
      <c r="B39" s="213" t="s">
        <v>4542</v>
      </c>
      <c r="C39" s="188"/>
      <c r="D39" s="188"/>
      <c r="E39" s="188"/>
      <c r="F39" s="188"/>
      <c r="G39" s="194">
        <v>11</v>
      </c>
      <c r="H39" s="194">
        <v>11</v>
      </c>
      <c r="I39" s="187" t="s">
        <v>64</v>
      </c>
      <c r="J39" s="187" t="s">
        <v>2</v>
      </c>
      <c r="K39" s="219">
        <f t="shared" si="2"/>
        <v>11</v>
      </c>
      <c r="L39" s="219" t="s">
        <v>603</v>
      </c>
    </row>
    <row r="40" spans="1:12" x14ac:dyDescent="0.25">
      <c r="A40" s="188"/>
      <c r="B40" s="188" t="s">
        <v>211</v>
      </c>
      <c r="C40" s="188" t="s">
        <v>265</v>
      </c>
      <c r="D40" s="188">
        <v>18383</v>
      </c>
      <c r="E40" s="188">
        <v>1</v>
      </c>
      <c r="F40" s="188" t="s">
        <v>602</v>
      </c>
      <c r="G40" s="194">
        <v>1</v>
      </c>
      <c r="H40" s="194">
        <v>1</v>
      </c>
      <c r="I40" s="195" t="str">
        <f t="shared" si="1"/>
        <v>Auxiliar I / Empalmeria Redes De Cobre  (Retiro De Cobre - C-Xxxx-23 Bog)</v>
      </c>
      <c r="J40" s="196" t="str">
        <f t="shared" si="0"/>
        <v>18383</v>
      </c>
      <c r="K40" s="223">
        <f t="shared" si="2"/>
        <v>1</v>
      </c>
      <c r="L40" s="221"/>
    </row>
    <row r="41" spans="1:12" ht="22.5" x14ac:dyDescent="0.25">
      <c r="A41" s="188"/>
      <c r="B41" s="188"/>
      <c r="C41" s="188" t="s">
        <v>709</v>
      </c>
      <c r="D41" s="188">
        <v>18376</v>
      </c>
      <c r="E41" s="188">
        <v>1</v>
      </c>
      <c r="F41" s="188" t="s">
        <v>601</v>
      </c>
      <c r="G41" s="194">
        <v>1</v>
      </c>
      <c r="H41" s="194">
        <v>1</v>
      </c>
      <c r="I41" s="195" t="str">
        <f t="shared" si="1"/>
        <v>Supervisor Tecnico Tendido Y Empalme De Fibra Optica  (Servicio Cuadrillas Red Externa Ftth C-Cw5903-23 Bog)</v>
      </c>
      <c r="J41" s="196" t="str">
        <f t="shared" si="0"/>
        <v>18376</v>
      </c>
      <c r="K41" s="222">
        <f t="shared" si="2"/>
        <v>1</v>
      </c>
      <c r="L41" s="221"/>
    </row>
    <row r="42" spans="1:12" ht="22.5" x14ac:dyDescent="0.25">
      <c r="A42" s="188"/>
      <c r="B42" s="188"/>
      <c r="C42" s="188" t="s">
        <v>519</v>
      </c>
      <c r="D42" s="188">
        <v>18432</v>
      </c>
      <c r="E42" s="188">
        <v>1</v>
      </c>
      <c r="F42" s="188" t="s">
        <v>602</v>
      </c>
      <c r="G42" s="194">
        <v>1</v>
      </c>
      <c r="H42" s="194">
        <v>1</v>
      </c>
      <c r="I42" s="195" t="str">
        <f t="shared" si="1"/>
        <v>Tecnico Iv Fusionador De Fibra Aseguramiento Ftth  (Servicio Cuadrillas Red Externa Ftth C-Cw5903-23 Bog)</v>
      </c>
      <c r="J42" s="196" t="str">
        <f t="shared" si="0"/>
        <v>18432</v>
      </c>
      <c r="K42" s="223">
        <f t="shared" si="2"/>
        <v>1</v>
      </c>
      <c r="L42" s="221"/>
    </row>
    <row r="43" spans="1:12" ht="22.5" x14ac:dyDescent="0.25">
      <c r="A43" s="188"/>
      <c r="B43" s="188" t="s">
        <v>4677</v>
      </c>
      <c r="C43" s="188"/>
      <c r="D43" s="188"/>
      <c r="E43" s="188"/>
      <c r="F43" s="188"/>
      <c r="G43" s="194">
        <v>3</v>
      </c>
      <c r="H43" s="194">
        <v>3</v>
      </c>
      <c r="I43" s="187"/>
      <c r="J43" s="187" t="s">
        <v>595</v>
      </c>
      <c r="K43" s="219">
        <f t="shared" si="2"/>
        <v>3</v>
      </c>
      <c r="L43" s="219"/>
    </row>
    <row r="44" spans="1:12" x14ac:dyDescent="0.25">
      <c r="A44" s="188" t="s">
        <v>945</v>
      </c>
      <c r="B44" s="188"/>
      <c r="C44" s="188"/>
      <c r="D44" s="188"/>
      <c r="E44" s="188"/>
      <c r="F44" s="188"/>
      <c r="G44" s="194">
        <v>115</v>
      </c>
      <c r="H44" s="194">
        <v>162</v>
      </c>
      <c r="I44" s="195" t="str">
        <f t="shared" si="1"/>
        <v/>
      </c>
      <c r="J44" s="196" t="str">
        <f t="shared" si="0"/>
        <v/>
      </c>
      <c r="K44" s="218">
        <f t="shared" si="2"/>
        <v>115</v>
      </c>
      <c r="L44" s="221"/>
    </row>
    <row r="45" spans="1:12" x14ac:dyDescent="0.25">
      <c r="A45" s="188" t="s">
        <v>538</v>
      </c>
      <c r="B45" s="188"/>
      <c r="C45" s="188"/>
      <c r="D45" s="188"/>
      <c r="E45" s="188"/>
      <c r="F45" s="188"/>
      <c r="G45" s="194">
        <v>115</v>
      </c>
      <c r="H45" s="194">
        <v>162</v>
      </c>
    </row>
    <row r="46" spans="1:12" ht="15" x14ac:dyDescent="0.25">
      <c r="A46" s="197"/>
      <c r="B46" s="197"/>
      <c r="C46" s="197"/>
      <c r="D46" s="197"/>
      <c r="E46" s="197"/>
      <c r="F46" s="197"/>
      <c r="G46" s="197"/>
      <c r="H46" s="197"/>
    </row>
    <row r="47" spans="1:12" ht="15" x14ac:dyDescent="0.25">
      <c r="A47" s="197"/>
      <c r="B47" s="197"/>
      <c r="C47" s="197"/>
      <c r="D47" s="197"/>
      <c r="E47" s="197"/>
      <c r="F47" s="197"/>
      <c r="G47" s="197"/>
      <c r="H47" s="197"/>
    </row>
    <row r="48" spans="1:12" ht="15" x14ac:dyDescent="0.25">
      <c r="A48" s="197"/>
      <c r="B48" s="197"/>
      <c r="C48" s="197"/>
      <c r="D48" s="197"/>
      <c r="E48" s="197"/>
      <c r="F48" s="197"/>
      <c r="G48" s="197"/>
      <c r="H48" s="197"/>
    </row>
    <row r="49" spans="1:8" ht="15" x14ac:dyDescent="0.25">
      <c r="A49" s="197"/>
      <c r="B49" s="197"/>
      <c r="C49" s="197"/>
      <c r="D49" s="197"/>
      <c r="E49" s="197"/>
      <c r="F49" s="197"/>
      <c r="G49" s="197"/>
      <c r="H49" s="197"/>
    </row>
    <row r="50" spans="1:8" ht="15" x14ac:dyDescent="0.25">
      <c r="A50" s="197"/>
      <c r="B50" s="197"/>
      <c r="C50" s="197"/>
      <c r="D50" s="197"/>
      <c r="E50" s="197"/>
      <c r="F50" s="197"/>
      <c r="G50" s="197"/>
      <c r="H50" s="197"/>
    </row>
    <row r="51" spans="1:8" ht="15" x14ac:dyDescent="0.25">
      <c r="A51" s="197"/>
      <c r="B51" s="197"/>
      <c r="C51" s="197"/>
      <c r="D51" s="197"/>
      <c r="E51" s="197"/>
      <c r="F51" s="197"/>
      <c r="G51" s="197"/>
      <c r="H51" s="197"/>
    </row>
    <row r="52" spans="1:8" ht="15" x14ac:dyDescent="0.25">
      <c r="A52" s="197"/>
      <c r="B52" s="197"/>
      <c r="C52" s="197"/>
      <c r="D52" s="197"/>
      <c r="E52" s="197"/>
      <c r="F52" s="197"/>
      <c r="G52" s="197"/>
      <c r="H52" s="197"/>
    </row>
    <row r="53" spans="1:8" ht="15" x14ac:dyDescent="0.25">
      <c r="A53" s="197"/>
      <c r="B53" s="197"/>
      <c r="C53" s="197"/>
      <c r="D53" s="197"/>
      <c r="E53" s="197"/>
      <c r="F53" s="197"/>
      <c r="G53" s="197"/>
      <c r="H53" s="197"/>
    </row>
    <row r="54" spans="1:8" ht="15" x14ac:dyDescent="0.25">
      <c r="A54" s="197"/>
      <c r="B54" s="197"/>
      <c r="C54" s="197"/>
      <c r="D54" s="197"/>
      <c r="E54" s="197"/>
      <c r="F54" s="197"/>
      <c r="G54" s="197"/>
      <c r="H54" s="197"/>
    </row>
    <row r="55" spans="1:8" ht="15" x14ac:dyDescent="0.25">
      <c r="A55" s="197"/>
      <c r="B55" s="197"/>
      <c r="C55" s="197"/>
      <c r="D55" s="197"/>
      <c r="E55" s="197"/>
      <c r="F55" s="197"/>
      <c r="G55" s="197"/>
      <c r="H55" s="197"/>
    </row>
    <row r="56" spans="1:8" ht="15" x14ac:dyDescent="0.25">
      <c r="A56" s="197"/>
      <c r="B56" s="197"/>
      <c r="C56" s="197"/>
      <c r="D56" s="197"/>
      <c r="E56" s="197"/>
      <c r="F56" s="197"/>
      <c r="G56" s="197"/>
      <c r="H56" s="197"/>
    </row>
    <row r="57" spans="1:8" ht="15" x14ac:dyDescent="0.25">
      <c r="A57" s="197"/>
      <c r="B57" s="197"/>
      <c r="C57" s="197"/>
      <c r="D57" s="197"/>
      <c r="E57" s="197"/>
      <c r="F57" s="197"/>
      <c r="G57" s="197"/>
      <c r="H57" s="197"/>
    </row>
    <row r="58" spans="1:8" ht="15" x14ac:dyDescent="0.25">
      <c r="A58" s="197"/>
      <c r="B58" s="197"/>
      <c r="C58" s="197"/>
      <c r="D58" s="197"/>
      <c r="E58" s="197"/>
      <c r="F58" s="197"/>
      <c r="G58" s="197"/>
      <c r="H58" s="197"/>
    </row>
    <row r="59" spans="1:8" ht="15" x14ac:dyDescent="0.25">
      <c r="A59" s="197"/>
      <c r="B59" s="197"/>
      <c r="C59" s="197"/>
      <c r="D59" s="197"/>
      <c r="E59" s="197"/>
      <c r="F59" s="197"/>
      <c r="G59" s="197"/>
      <c r="H59" s="197"/>
    </row>
    <row r="60" spans="1:8" ht="15" x14ac:dyDescent="0.25">
      <c r="A60" s="197"/>
      <c r="B60" s="197"/>
      <c r="C60" s="197"/>
      <c r="D60" s="197"/>
      <c r="E60" s="197"/>
      <c r="F60" s="197"/>
      <c r="G60" s="197"/>
      <c r="H60" s="197"/>
    </row>
    <row r="61" spans="1:8" ht="15" x14ac:dyDescent="0.25">
      <c r="A61" s="197"/>
      <c r="B61" s="197"/>
      <c r="C61" s="197"/>
      <c r="D61" s="197"/>
      <c r="E61" s="197"/>
      <c r="F61" s="197"/>
      <c r="G61" s="197"/>
      <c r="H61" s="197"/>
    </row>
    <row r="62" spans="1:8" ht="15" x14ac:dyDescent="0.25">
      <c r="A62" s="197"/>
      <c r="B62" s="197"/>
      <c r="C62" s="197"/>
      <c r="D62" s="197"/>
      <c r="E62" s="197"/>
      <c r="F62" s="197"/>
      <c r="G62" s="197"/>
      <c r="H62" s="197"/>
    </row>
    <row r="63" spans="1:8" ht="15" x14ac:dyDescent="0.25">
      <c r="A63" s="197"/>
      <c r="B63" s="197"/>
      <c r="C63" s="197"/>
      <c r="D63" s="197"/>
      <c r="E63" s="197"/>
      <c r="F63" s="197"/>
      <c r="G63" s="197"/>
      <c r="H63" s="197"/>
    </row>
    <row r="64" spans="1:8" ht="15" x14ac:dyDescent="0.25">
      <c r="A64" s="197"/>
      <c r="B64" s="197"/>
      <c r="C64" s="197"/>
      <c r="D64" s="197"/>
      <c r="E64" s="197"/>
      <c r="F64" s="197"/>
      <c r="G64" s="197"/>
      <c r="H64" s="197"/>
    </row>
    <row r="65" spans="1:8" ht="15" x14ac:dyDescent="0.25">
      <c r="A65" s="197"/>
      <c r="B65" s="197"/>
      <c r="C65" s="197"/>
      <c r="D65" s="197"/>
      <c r="E65" s="197"/>
      <c r="F65" s="197"/>
      <c r="G65" s="197"/>
      <c r="H65" s="197"/>
    </row>
    <row r="66" spans="1:8" ht="15" x14ac:dyDescent="0.25">
      <c r="A66" s="197"/>
      <c r="B66" s="197"/>
      <c r="C66" s="197"/>
      <c r="D66" s="197"/>
      <c r="E66" s="197"/>
      <c r="F66" s="197"/>
      <c r="G66" s="197"/>
      <c r="H66" s="197"/>
    </row>
    <row r="67" spans="1:8" ht="15" x14ac:dyDescent="0.25">
      <c r="A67" s="197"/>
      <c r="B67" s="197"/>
      <c r="C67" s="197"/>
      <c r="D67" s="197"/>
      <c r="E67" s="197"/>
      <c r="F67" s="197"/>
      <c r="G67" s="197"/>
      <c r="H67" s="197"/>
    </row>
    <row r="68" spans="1:8" ht="15" x14ac:dyDescent="0.25">
      <c r="A68" s="197"/>
      <c r="B68" s="197"/>
      <c r="C68" s="197"/>
      <c r="D68" s="197"/>
      <c r="E68" s="197"/>
      <c r="F68" s="197"/>
      <c r="G68" s="197"/>
      <c r="H68" s="197"/>
    </row>
    <row r="69" spans="1:8" ht="15" x14ac:dyDescent="0.25">
      <c r="A69" s="197"/>
      <c r="B69" s="197"/>
      <c r="C69" s="197"/>
      <c r="D69" s="197"/>
      <c r="E69" s="197"/>
      <c r="F69" s="197"/>
      <c r="G69" s="197"/>
      <c r="H69" s="197"/>
    </row>
    <row r="70" spans="1:8" ht="15" x14ac:dyDescent="0.25">
      <c r="A70" s="197"/>
      <c r="B70" s="197"/>
      <c r="C70" s="197"/>
      <c r="D70" s="197"/>
      <c r="E70" s="197"/>
      <c r="F70" s="197"/>
      <c r="G70" s="197"/>
      <c r="H70" s="197"/>
    </row>
    <row r="71" spans="1:8" ht="15" x14ac:dyDescent="0.25">
      <c r="A71" s="197"/>
      <c r="B71" s="197"/>
      <c r="C71" s="197"/>
      <c r="D71" s="197"/>
      <c r="E71" s="197"/>
      <c r="F71" s="197"/>
      <c r="G71" s="197"/>
      <c r="H71" s="197"/>
    </row>
  </sheetData>
  <conditionalFormatting sqref="D1:D1048576">
    <cfRule type="duplicateValues" dxfId="791" priority="3"/>
  </conditionalFormatting>
  <conditionalFormatting sqref="C1:C1048576">
    <cfRule type="duplicateValues" dxfId="790" priority="1"/>
  </conditionalFormatting>
  <pageMargins left="0.70866141732283472" right="0.70866141732283472" top="0.74803149606299213" bottom="0.74803149606299213" header="0.31496062992125984" footer="0.31496062992125984"/>
  <pageSetup scale="52"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B0F0"/>
  </sheetPr>
  <dimension ref="A1:AV21"/>
  <sheetViews>
    <sheetView zoomScaleNormal="100" workbookViewId="0">
      <selection activeCell="A16" sqref="A16:E19"/>
    </sheetView>
  </sheetViews>
  <sheetFormatPr baseColWidth="10" defaultRowHeight="18" customHeight="1" outlineLevelRow="1" x14ac:dyDescent="0.25"/>
  <cols>
    <col min="1" max="1" width="33.42578125" style="5" customWidth="1"/>
    <col min="2" max="2" width="22.28515625" style="5" customWidth="1"/>
    <col min="3" max="3" width="14.140625" style="5" customWidth="1"/>
    <col min="4" max="4" width="18.5703125" style="5" customWidth="1"/>
    <col min="5" max="5" width="14.140625" style="5" customWidth="1"/>
    <col min="6" max="6" width="18.5703125" style="5" customWidth="1"/>
    <col min="7" max="7" width="14.140625" style="5" customWidth="1"/>
    <col min="8" max="8" width="18.5703125" style="5" customWidth="1"/>
    <col min="9" max="9" width="14.140625" style="5" customWidth="1"/>
    <col min="10" max="10" width="6.5703125" style="5" customWidth="1"/>
    <col min="11" max="11" width="21.42578125" style="5" customWidth="1"/>
    <col min="12" max="12" width="14.7109375" style="5" customWidth="1"/>
    <col min="13" max="13" width="7" style="5" customWidth="1"/>
    <col min="14" max="14" width="41.7109375" style="5" customWidth="1"/>
    <col min="15" max="15" width="25.5703125" style="5" customWidth="1"/>
    <col min="16" max="16" width="16.28515625" style="5" bestFit="1" customWidth="1"/>
    <col min="17" max="17" width="20.85546875" style="5" bestFit="1" customWidth="1"/>
    <col min="18" max="18" width="16.28515625" style="5" bestFit="1" customWidth="1"/>
    <col min="19" max="19" width="20.85546875" style="5" bestFit="1" customWidth="1"/>
    <col min="20" max="20" width="16.28515625" style="5" bestFit="1" customWidth="1"/>
    <col min="21" max="21" width="20.85546875" style="5" bestFit="1" customWidth="1"/>
    <col min="22" max="22" width="16.28515625" style="5" bestFit="1" customWidth="1"/>
    <col min="23" max="23" width="20.85546875" style="5" bestFit="1" customWidth="1"/>
    <col min="24" max="24" width="16.28515625" style="5" bestFit="1" customWidth="1"/>
    <col min="25" max="25" width="20.85546875" style="5" bestFit="1" customWidth="1"/>
    <col min="26" max="26" width="16.28515625" style="5" bestFit="1" customWidth="1"/>
    <col min="27" max="27" width="20.85546875" style="5" bestFit="1" customWidth="1"/>
    <col min="28" max="28" width="16.28515625" style="5" bestFit="1" customWidth="1"/>
    <col min="29" max="29" width="20.85546875" style="5" bestFit="1" customWidth="1"/>
    <col min="30" max="30" width="16.28515625" style="5" bestFit="1" customWidth="1"/>
    <col min="31" max="31" width="20.85546875" style="5" bestFit="1" customWidth="1"/>
    <col min="32" max="32" width="16.28515625" style="5" bestFit="1" customWidth="1"/>
    <col min="33" max="33" width="20.85546875" style="5" bestFit="1" customWidth="1"/>
    <col min="34" max="34" width="16.28515625" style="5" bestFit="1" customWidth="1"/>
    <col min="35" max="35" width="20.85546875" style="5" bestFit="1" customWidth="1"/>
    <col min="36" max="36" width="16.28515625" style="5" bestFit="1" customWidth="1"/>
    <col min="37" max="37" width="20.85546875" style="5" bestFit="1" customWidth="1"/>
    <col min="38" max="38" width="16.28515625" style="5" bestFit="1" customWidth="1"/>
    <col min="39" max="39" width="20.85546875" style="5" bestFit="1" customWidth="1"/>
    <col min="40" max="40" width="16.28515625" style="5" bestFit="1" customWidth="1"/>
    <col min="41" max="41" width="20.85546875" style="5" bestFit="1" customWidth="1"/>
    <col min="42" max="42" width="16.28515625" style="5" bestFit="1" customWidth="1"/>
    <col min="43" max="43" width="20.85546875" style="5" bestFit="1" customWidth="1"/>
    <col min="44" max="44" width="16.28515625" style="5" bestFit="1" customWidth="1"/>
    <col min="45" max="45" width="20.85546875" style="5" bestFit="1" customWidth="1"/>
    <col min="46" max="46" width="16.28515625" style="5" bestFit="1" customWidth="1"/>
    <col min="47" max="47" width="20.85546875" style="5" bestFit="1" customWidth="1"/>
    <col min="48" max="48" width="16.28515625" style="5" bestFit="1" customWidth="1"/>
    <col min="49" max="53" width="15.7109375" style="5" bestFit="1" customWidth="1"/>
    <col min="54" max="54" width="14.7109375" style="5" bestFit="1" customWidth="1"/>
    <col min="55" max="69" width="15.7109375" style="5" bestFit="1" customWidth="1"/>
    <col min="70" max="16384" width="11.42578125" style="5"/>
  </cols>
  <sheetData>
    <row r="1" spans="1:48" ht="18" customHeight="1" outlineLevel="1" x14ac:dyDescent="0.25">
      <c r="A1"/>
      <c r="B1"/>
      <c r="U1"/>
      <c r="V1"/>
      <c r="W1"/>
      <c r="X1"/>
      <c r="Y1"/>
      <c r="Z1"/>
      <c r="AA1"/>
      <c r="AB1"/>
      <c r="AC1"/>
      <c r="AD1"/>
      <c r="AE1"/>
      <c r="AF1"/>
      <c r="AG1"/>
      <c r="AH1"/>
      <c r="AI1"/>
      <c r="AJ1"/>
      <c r="AK1"/>
      <c r="AL1"/>
      <c r="AM1"/>
      <c r="AN1"/>
      <c r="AO1"/>
      <c r="AP1"/>
      <c r="AQ1"/>
      <c r="AR1"/>
      <c r="AS1"/>
      <c r="AT1"/>
      <c r="AU1"/>
      <c r="AV1"/>
    </row>
    <row r="2" spans="1:48" ht="18" customHeight="1" outlineLevel="1" x14ac:dyDescent="0.25">
      <c r="A2" s="5" t="s">
        <v>5</v>
      </c>
      <c r="B2" s="5" t="s">
        <v>80</v>
      </c>
      <c r="U2"/>
      <c r="V2"/>
      <c r="W2"/>
      <c r="X2"/>
      <c r="Y2"/>
      <c r="Z2"/>
      <c r="AA2"/>
      <c r="AB2"/>
      <c r="AC2"/>
      <c r="AD2"/>
      <c r="AE2"/>
      <c r="AF2"/>
      <c r="AG2"/>
      <c r="AH2"/>
      <c r="AI2"/>
      <c r="AJ2"/>
      <c r="AK2"/>
      <c r="AL2"/>
      <c r="AM2"/>
      <c r="AN2"/>
      <c r="AO2"/>
      <c r="AP2"/>
      <c r="AQ2"/>
      <c r="AR2"/>
      <c r="AS2"/>
      <c r="AT2"/>
      <c r="AU2"/>
      <c r="AV2"/>
    </row>
    <row r="3" spans="1:48" ht="18" customHeight="1" outlineLevel="1" x14ac:dyDescent="0.25">
      <c r="A3" s="7"/>
      <c r="B3" s="7"/>
      <c r="C3" s="7"/>
      <c r="U3"/>
      <c r="V3"/>
      <c r="W3"/>
      <c r="X3"/>
      <c r="Y3"/>
      <c r="Z3"/>
      <c r="AA3"/>
      <c r="AB3"/>
      <c r="AC3"/>
      <c r="AD3"/>
      <c r="AE3"/>
      <c r="AF3"/>
      <c r="AG3"/>
      <c r="AH3"/>
      <c r="AI3"/>
      <c r="AJ3"/>
      <c r="AK3"/>
      <c r="AL3"/>
      <c r="AM3"/>
      <c r="AN3"/>
      <c r="AO3"/>
      <c r="AP3"/>
      <c r="AQ3"/>
      <c r="AR3"/>
      <c r="AS3"/>
      <c r="AT3"/>
      <c r="AU3"/>
      <c r="AV3"/>
    </row>
    <row r="4" spans="1:48" ht="15" outlineLevel="1" x14ac:dyDescent="0.25">
      <c r="B4" s="5" t="s">
        <v>615</v>
      </c>
    </row>
    <row r="5" spans="1:48" ht="15" outlineLevel="1" x14ac:dyDescent="0.25">
      <c r="B5" s="2" t="s">
        <v>594</v>
      </c>
      <c r="D5" s="2" t="s">
        <v>1090</v>
      </c>
      <c r="F5" s="2" t="s">
        <v>4102</v>
      </c>
      <c r="H5" s="2" t="s">
        <v>4407</v>
      </c>
    </row>
    <row r="6" spans="1:48" ht="15" outlineLevel="1" x14ac:dyDescent="0.25">
      <c r="A6" s="70" t="s">
        <v>609</v>
      </c>
      <c r="B6" s="5" t="s">
        <v>662</v>
      </c>
      <c r="C6" s="5" t="s">
        <v>614</v>
      </c>
      <c r="D6" s="5" t="s">
        <v>662</v>
      </c>
      <c r="E6" s="5" t="s">
        <v>614</v>
      </c>
      <c r="F6" s="5" t="s">
        <v>662</v>
      </c>
      <c r="G6" s="5" t="s">
        <v>614</v>
      </c>
      <c r="H6" s="5" t="s">
        <v>662</v>
      </c>
      <c r="I6" s="5" t="s">
        <v>614</v>
      </c>
    </row>
    <row r="7" spans="1:48" ht="15" outlineLevel="1" x14ac:dyDescent="0.25">
      <c r="A7" s="141" t="s">
        <v>211</v>
      </c>
      <c r="B7" s="142">
        <v>3.458333333333333</v>
      </c>
      <c r="C7" s="143">
        <v>4</v>
      </c>
      <c r="D7" s="65">
        <v>4.8125</v>
      </c>
      <c r="E7" s="66">
        <v>2</v>
      </c>
      <c r="F7" s="135">
        <v>0.40625</v>
      </c>
      <c r="G7" s="136">
        <v>4</v>
      </c>
      <c r="H7" s="142"/>
      <c r="I7" s="143"/>
    </row>
    <row r="8" spans="1:48" ht="18" customHeight="1" outlineLevel="1" x14ac:dyDescent="0.25">
      <c r="A8" s="141" t="s">
        <v>89</v>
      </c>
      <c r="B8" s="142">
        <v>2.1574074074074079</v>
      </c>
      <c r="C8" s="143">
        <v>36</v>
      </c>
      <c r="D8" s="65">
        <v>1.8189102564102564</v>
      </c>
      <c r="E8" s="66">
        <v>26</v>
      </c>
      <c r="F8" s="135">
        <v>1.1233333333333335</v>
      </c>
      <c r="G8" s="136">
        <v>25</v>
      </c>
      <c r="H8" s="142">
        <v>1.8958333333333335</v>
      </c>
      <c r="I8" s="143">
        <v>2</v>
      </c>
    </row>
    <row r="9" spans="1:48" ht="18" customHeight="1" outlineLevel="1" x14ac:dyDescent="0.25">
      <c r="A9" s="141" t="s">
        <v>262</v>
      </c>
      <c r="B9" s="142">
        <v>1.9236111111111116</v>
      </c>
      <c r="C9" s="143">
        <v>12</v>
      </c>
      <c r="D9" s="65">
        <v>1.0416666666666667</v>
      </c>
      <c r="E9" s="66">
        <v>1</v>
      </c>
      <c r="F9" s="135"/>
      <c r="G9" s="136"/>
      <c r="H9" s="142"/>
      <c r="I9" s="143"/>
    </row>
    <row r="10" spans="1:48" ht="18" customHeight="1" outlineLevel="1" x14ac:dyDescent="0.25">
      <c r="A10" s="141" t="s">
        <v>74</v>
      </c>
      <c r="B10" s="142">
        <v>1.7575757575757571</v>
      </c>
      <c r="C10" s="143">
        <v>22</v>
      </c>
      <c r="D10" s="65">
        <v>1.4791666666666667</v>
      </c>
      <c r="E10" s="66">
        <v>8</v>
      </c>
      <c r="F10" s="135">
        <v>0.91203703703703687</v>
      </c>
      <c r="G10" s="136">
        <v>9</v>
      </c>
      <c r="H10" s="142">
        <v>0.875</v>
      </c>
      <c r="I10" s="143">
        <v>1</v>
      </c>
    </row>
    <row r="11" spans="1:48" ht="18" customHeight="1" outlineLevel="1" x14ac:dyDescent="0.25"/>
    <row r="12" spans="1:48" ht="18" customHeight="1" outlineLevel="1" x14ac:dyDescent="0.25">
      <c r="A12" s="3"/>
      <c r="B12" s="1"/>
      <c r="C12" s="16"/>
    </row>
    <row r="14" spans="1:48" ht="18" customHeight="1" x14ac:dyDescent="0.25">
      <c r="A14" s="23" t="s">
        <v>610</v>
      </c>
      <c r="B14" s="37" t="s">
        <v>658</v>
      </c>
      <c r="C14" s="37" t="s">
        <v>659</v>
      </c>
      <c r="D14" s="37" t="s">
        <v>1194</v>
      </c>
      <c r="E14" s="37" t="s">
        <v>1195</v>
      </c>
      <c r="F14" s="37" t="s">
        <v>2553</v>
      </c>
      <c r="G14" s="37" t="s">
        <v>2554</v>
      </c>
      <c r="H14" s="37" t="s">
        <v>2555</v>
      </c>
      <c r="I14" s="37" t="s">
        <v>2556</v>
      </c>
      <c r="J14" s="39" t="s">
        <v>4142</v>
      </c>
    </row>
    <row r="15" spans="1:48" ht="18" customHeight="1" x14ac:dyDescent="0.25">
      <c r="A15" s="144"/>
      <c r="B15" s="145"/>
      <c r="C15" s="146"/>
      <c r="D15" s="149"/>
      <c r="E15" s="150"/>
      <c r="F15" s="27"/>
      <c r="G15" s="28"/>
      <c r="H15" s="139"/>
      <c r="I15" s="139"/>
      <c r="J15" s="45">
        <v>1.5</v>
      </c>
    </row>
    <row r="16" spans="1:48" ht="18" customHeight="1" x14ac:dyDescent="0.25">
      <c r="A16" s="147" t="s">
        <v>211</v>
      </c>
      <c r="B16" s="153">
        <v>3.458333333333333</v>
      </c>
      <c r="C16" s="147">
        <v>4</v>
      </c>
      <c r="D16" s="154">
        <v>4.8125</v>
      </c>
      <c r="E16" s="178">
        <v>2</v>
      </c>
      <c r="F16" s="155">
        <v>0.40625</v>
      </c>
      <c r="G16" s="156">
        <v>4</v>
      </c>
      <c r="H16" s="162"/>
      <c r="I16" s="162"/>
      <c r="J16" s="45">
        <v>1.5</v>
      </c>
    </row>
    <row r="17" spans="1:10" ht="18" customHeight="1" x14ac:dyDescent="0.25">
      <c r="A17" s="147" t="s">
        <v>89</v>
      </c>
      <c r="B17" s="153">
        <v>2.1574074074074079</v>
      </c>
      <c r="C17" s="147">
        <v>36</v>
      </c>
      <c r="D17" s="154">
        <v>1.8189102564102564</v>
      </c>
      <c r="E17" s="178">
        <v>26</v>
      </c>
      <c r="F17" s="155">
        <v>1.1233333333333335</v>
      </c>
      <c r="G17" s="156">
        <v>25</v>
      </c>
      <c r="H17" s="155">
        <v>1.8958333333333335</v>
      </c>
      <c r="I17" s="179">
        <v>2</v>
      </c>
      <c r="J17" s="45">
        <v>1.5</v>
      </c>
    </row>
    <row r="18" spans="1:10" ht="18" customHeight="1" x14ac:dyDescent="0.25">
      <c r="A18" s="147" t="s">
        <v>262</v>
      </c>
      <c r="B18" s="153">
        <v>1.9236111111111116</v>
      </c>
      <c r="C18" s="147">
        <v>12</v>
      </c>
      <c r="D18" s="154">
        <v>1.0416666666666667</v>
      </c>
      <c r="E18" s="178">
        <v>1</v>
      </c>
      <c r="F18" s="162"/>
      <c r="G18" s="180"/>
      <c r="H18" s="162"/>
      <c r="I18" s="181"/>
      <c r="J18" s="45">
        <v>1.5</v>
      </c>
    </row>
    <row r="19" spans="1:10" ht="18" customHeight="1" x14ac:dyDescent="0.25">
      <c r="A19" s="147" t="s">
        <v>74</v>
      </c>
      <c r="B19" s="153">
        <v>1.7575757575757571</v>
      </c>
      <c r="C19" s="147">
        <v>22</v>
      </c>
      <c r="D19" s="154">
        <v>1.4791666666666667</v>
      </c>
      <c r="E19" s="178">
        <v>8</v>
      </c>
      <c r="F19" s="155">
        <v>0.91203703703703687</v>
      </c>
      <c r="G19" s="156">
        <v>9</v>
      </c>
      <c r="H19" s="155">
        <v>0.875</v>
      </c>
      <c r="I19" s="179">
        <v>1</v>
      </c>
      <c r="J19" s="45">
        <v>1.5</v>
      </c>
    </row>
    <row r="20" spans="1:10" ht="18" customHeight="1" x14ac:dyDescent="0.25">
      <c r="A20" s="148"/>
      <c r="B20" s="182"/>
      <c r="C20" s="182"/>
      <c r="D20" s="151"/>
      <c r="E20" s="152"/>
      <c r="F20" s="134" t="s">
        <v>95</v>
      </c>
      <c r="G20" s="28" t="s">
        <v>95</v>
      </c>
      <c r="H20" s="140"/>
      <c r="I20" s="140"/>
      <c r="J20" s="54">
        <v>1.5</v>
      </c>
    </row>
    <row r="21" spans="1:10" ht="18" customHeight="1" x14ac:dyDescent="0.25">
      <c r="A21" s="31"/>
      <c r="B21" s="55"/>
      <c r="C21" s="55"/>
      <c r="D21" s="56"/>
    </row>
  </sheetData>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B0F0"/>
  </sheetPr>
  <dimension ref="A1:AV48"/>
  <sheetViews>
    <sheetView zoomScaleNormal="100" workbookViewId="0">
      <selection activeCell="C8" sqref="C8"/>
    </sheetView>
  </sheetViews>
  <sheetFormatPr baseColWidth="10" defaultRowHeight="18" customHeight="1" outlineLevelRow="1" x14ac:dyDescent="0.25"/>
  <cols>
    <col min="1" max="1" width="33.42578125" style="5" customWidth="1"/>
    <col min="2" max="2" width="22.28515625" style="5" customWidth="1"/>
    <col min="3" max="3" width="14.140625" style="5" customWidth="1"/>
    <col min="4" max="4" width="18.5703125" style="5" customWidth="1"/>
    <col min="5" max="5" width="14.140625" style="5" customWidth="1"/>
    <col min="6" max="6" width="18.5703125" style="5" customWidth="1"/>
    <col min="7" max="7" width="14.140625" style="5" customWidth="1"/>
    <col min="8" max="8" width="18.5703125" style="5" customWidth="1"/>
    <col min="9" max="9" width="14.140625" style="5" customWidth="1"/>
    <col min="10" max="10" width="6.5703125" style="5" customWidth="1"/>
    <col min="11" max="11" width="21.42578125" style="5" customWidth="1"/>
    <col min="12" max="12" width="14.7109375" style="5" customWidth="1"/>
    <col min="13" max="13" width="7" style="5" customWidth="1"/>
    <col min="14" max="14" width="41.7109375" style="5" customWidth="1"/>
    <col min="15" max="15" width="25.5703125" style="5" customWidth="1"/>
    <col min="16" max="16" width="16.28515625" style="5" bestFit="1" customWidth="1"/>
    <col min="17" max="17" width="20.85546875" style="5" bestFit="1" customWidth="1"/>
    <col min="18" max="18" width="16.28515625" style="5" bestFit="1" customWidth="1"/>
    <col min="19" max="19" width="20.85546875" style="5" bestFit="1" customWidth="1"/>
    <col min="20" max="20" width="16.28515625" style="5" bestFit="1" customWidth="1"/>
    <col min="21" max="21" width="20.85546875" style="5" bestFit="1" customWidth="1"/>
    <col min="22" max="22" width="16.28515625" style="5" bestFit="1" customWidth="1"/>
    <col min="23" max="23" width="20.85546875" style="5" bestFit="1" customWidth="1"/>
    <col min="24" max="24" width="16.28515625" style="5" bestFit="1" customWidth="1"/>
    <col min="25" max="25" width="20.85546875" style="5" bestFit="1" customWidth="1"/>
    <col min="26" max="26" width="16.28515625" style="5" bestFit="1" customWidth="1"/>
    <col min="27" max="27" width="20.85546875" style="5" bestFit="1" customWidth="1"/>
    <col min="28" max="28" width="16.28515625" style="5" bestFit="1" customWidth="1"/>
    <col min="29" max="29" width="20.85546875" style="5" bestFit="1" customWidth="1"/>
    <col min="30" max="30" width="16.28515625" style="5" bestFit="1" customWidth="1"/>
    <col min="31" max="31" width="20.85546875" style="5" bestFit="1" customWidth="1"/>
    <col min="32" max="32" width="16.28515625" style="5" bestFit="1" customWidth="1"/>
    <col min="33" max="33" width="20.85546875" style="5" bestFit="1" customWidth="1"/>
    <col min="34" max="34" width="16.28515625" style="5" bestFit="1" customWidth="1"/>
    <col min="35" max="35" width="20.85546875" style="5" bestFit="1" customWidth="1"/>
    <col min="36" max="36" width="16.28515625" style="5" bestFit="1" customWidth="1"/>
    <col min="37" max="37" width="20.85546875" style="5" bestFit="1" customWidth="1"/>
    <col min="38" max="38" width="16.28515625" style="5" bestFit="1" customWidth="1"/>
    <col min="39" max="39" width="20.85546875" style="5" bestFit="1" customWidth="1"/>
    <col min="40" max="40" width="16.28515625" style="5" bestFit="1" customWidth="1"/>
    <col min="41" max="41" width="20.85546875" style="5" bestFit="1" customWidth="1"/>
    <col min="42" max="42" width="16.28515625" style="5" bestFit="1" customWidth="1"/>
    <col min="43" max="43" width="20.85546875" style="5" bestFit="1" customWidth="1"/>
    <col min="44" max="44" width="16.28515625" style="5" bestFit="1" customWidth="1"/>
    <col min="45" max="45" width="20.85546875" style="5" bestFit="1" customWidth="1"/>
    <col min="46" max="46" width="16.28515625" style="5" bestFit="1" customWidth="1"/>
    <col min="47" max="47" width="20.85546875" style="5" bestFit="1" customWidth="1"/>
    <col min="48" max="48" width="16.28515625" style="5" bestFit="1" customWidth="1"/>
    <col min="49" max="53" width="15.7109375" style="5" bestFit="1" customWidth="1"/>
    <col min="54" max="54" width="14.7109375" style="5" bestFit="1" customWidth="1"/>
    <col min="55" max="69" width="15.7109375" style="5" bestFit="1" customWidth="1"/>
    <col min="70" max="16384" width="11.42578125" style="5"/>
  </cols>
  <sheetData>
    <row r="1" spans="1:48" ht="18" customHeight="1" outlineLevel="1" x14ac:dyDescent="0.25">
      <c r="A1"/>
      <c r="B1"/>
      <c r="U1"/>
      <c r="V1"/>
      <c r="W1"/>
      <c r="X1"/>
      <c r="Y1"/>
      <c r="Z1"/>
      <c r="AA1"/>
      <c r="AB1"/>
      <c r="AC1"/>
      <c r="AD1"/>
      <c r="AE1"/>
      <c r="AF1"/>
      <c r="AG1"/>
      <c r="AH1"/>
      <c r="AI1"/>
      <c r="AJ1"/>
      <c r="AK1"/>
      <c r="AL1"/>
      <c r="AM1"/>
      <c r="AN1"/>
      <c r="AO1"/>
      <c r="AP1"/>
      <c r="AQ1"/>
      <c r="AR1"/>
      <c r="AS1"/>
      <c r="AT1"/>
      <c r="AU1"/>
      <c r="AV1"/>
    </row>
    <row r="2" spans="1:48" ht="18" customHeight="1" outlineLevel="1" x14ac:dyDescent="0.25">
      <c r="A2" s="33" t="s">
        <v>5</v>
      </c>
      <c r="B2" s="5" t="s">
        <v>80</v>
      </c>
      <c r="U2"/>
      <c r="V2"/>
      <c r="W2"/>
      <c r="X2"/>
      <c r="Y2"/>
      <c r="Z2"/>
      <c r="AA2"/>
      <c r="AB2"/>
      <c r="AC2"/>
      <c r="AD2"/>
      <c r="AE2"/>
      <c r="AF2"/>
      <c r="AG2"/>
      <c r="AH2"/>
      <c r="AI2"/>
      <c r="AJ2"/>
      <c r="AK2"/>
      <c r="AL2"/>
      <c r="AM2"/>
      <c r="AN2"/>
      <c r="AO2"/>
      <c r="AP2"/>
      <c r="AQ2"/>
      <c r="AR2"/>
      <c r="AS2"/>
      <c r="AT2"/>
      <c r="AU2"/>
      <c r="AV2"/>
    </row>
    <row r="3" spans="1:48" ht="18" customHeight="1" outlineLevel="1" x14ac:dyDescent="0.25">
      <c r="A3" s="7"/>
      <c r="B3" s="7"/>
      <c r="C3" s="7"/>
      <c r="U3"/>
      <c r="V3"/>
      <c r="W3"/>
      <c r="X3"/>
      <c r="Y3"/>
      <c r="Z3"/>
      <c r="AA3"/>
      <c r="AB3"/>
      <c r="AC3"/>
      <c r="AD3"/>
      <c r="AE3"/>
      <c r="AF3"/>
      <c r="AG3"/>
      <c r="AH3"/>
      <c r="AI3"/>
      <c r="AJ3"/>
      <c r="AK3"/>
      <c r="AL3"/>
      <c r="AM3"/>
      <c r="AN3"/>
      <c r="AO3"/>
      <c r="AP3"/>
      <c r="AQ3"/>
      <c r="AR3"/>
      <c r="AS3"/>
      <c r="AT3"/>
      <c r="AU3"/>
      <c r="AV3"/>
    </row>
    <row r="4" spans="1:48" ht="15" outlineLevel="1" x14ac:dyDescent="0.25">
      <c r="B4" s="33" t="s">
        <v>615</v>
      </c>
      <c r="H4"/>
      <c r="I4"/>
    </row>
    <row r="5" spans="1:48" ht="15" outlineLevel="1" x14ac:dyDescent="0.25">
      <c r="B5" s="2" t="s">
        <v>4102</v>
      </c>
      <c r="D5" s="2" t="s">
        <v>4407</v>
      </c>
      <c r="F5" s="2" t="s">
        <v>5224</v>
      </c>
      <c r="H5"/>
      <c r="I5"/>
    </row>
    <row r="6" spans="1:48" ht="15" outlineLevel="1" x14ac:dyDescent="0.25">
      <c r="A6" s="32" t="s">
        <v>609</v>
      </c>
      <c r="B6" s="5" t="s">
        <v>662</v>
      </c>
      <c r="C6" s="5" t="s">
        <v>614</v>
      </c>
      <c r="D6" s="5" t="s">
        <v>662</v>
      </c>
      <c r="E6" s="5" t="s">
        <v>614</v>
      </c>
      <c r="F6" s="5" t="s">
        <v>662</v>
      </c>
      <c r="G6" s="5" t="s">
        <v>614</v>
      </c>
      <c r="H6"/>
      <c r="I6"/>
    </row>
    <row r="7" spans="1:48" ht="15" outlineLevel="1" x14ac:dyDescent="0.25">
      <c r="A7" s="141" t="s">
        <v>74</v>
      </c>
      <c r="B7" s="135">
        <v>0.88020833333333326</v>
      </c>
      <c r="C7" s="136">
        <v>8</v>
      </c>
      <c r="D7" s="142">
        <v>1.105</v>
      </c>
      <c r="E7" s="143">
        <v>25</v>
      </c>
      <c r="F7" s="142">
        <v>0.95833333333333337</v>
      </c>
      <c r="G7" s="143">
        <v>1</v>
      </c>
      <c r="H7"/>
      <c r="I7"/>
    </row>
    <row r="8" spans="1:48" ht="18" customHeight="1" outlineLevel="1" x14ac:dyDescent="0.25">
      <c r="A8" s="141" t="s">
        <v>89</v>
      </c>
      <c r="B8" s="135">
        <v>1.1233333333333335</v>
      </c>
      <c r="C8" s="136">
        <v>25</v>
      </c>
      <c r="D8" s="142">
        <v>1.9612068965517242</v>
      </c>
      <c r="E8" s="143">
        <v>29</v>
      </c>
      <c r="F8" s="142">
        <v>0.41666666666666669</v>
      </c>
      <c r="G8" s="143">
        <v>4</v>
      </c>
      <c r="H8"/>
      <c r="I8"/>
    </row>
    <row r="9" spans="1:48" ht="18" customHeight="1" outlineLevel="1" x14ac:dyDescent="0.25">
      <c r="A9" s="141" t="s">
        <v>211</v>
      </c>
      <c r="B9" s="135">
        <v>0.375</v>
      </c>
      <c r="C9" s="136">
        <v>3</v>
      </c>
      <c r="D9" s="142">
        <v>1.7708333333333333</v>
      </c>
      <c r="E9" s="143">
        <v>4</v>
      </c>
      <c r="F9" s="142"/>
      <c r="G9" s="143"/>
      <c r="H9"/>
      <c r="I9"/>
    </row>
    <row r="10" spans="1:48" ht="18" customHeight="1" outlineLevel="1" x14ac:dyDescent="0.25">
      <c r="A10"/>
      <c r="B10"/>
      <c r="C10"/>
      <c r="D10"/>
      <c r="E10"/>
      <c r="F10"/>
      <c r="G10"/>
      <c r="H10"/>
      <c r="I10"/>
    </row>
    <row r="11" spans="1:48" ht="18" customHeight="1" outlineLevel="1" x14ac:dyDescent="0.25"/>
    <row r="12" spans="1:48" ht="18" customHeight="1" outlineLevel="1" x14ac:dyDescent="0.25">
      <c r="A12" s="3"/>
      <c r="B12" s="1"/>
      <c r="C12" s="16"/>
    </row>
    <row r="14" spans="1:48" ht="18" customHeight="1" x14ac:dyDescent="0.25">
      <c r="A14" s="23" t="s">
        <v>610</v>
      </c>
      <c r="B14" s="37" t="s">
        <v>658</v>
      </c>
      <c r="C14" s="37" t="s">
        <v>659</v>
      </c>
      <c r="D14" s="37" t="s">
        <v>1194</v>
      </c>
      <c r="E14" s="37" t="s">
        <v>1195</v>
      </c>
      <c r="F14" s="37" t="s">
        <v>2553</v>
      </c>
      <c r="G14" s="37" t="s">
        <v>2554</v>
      </c>
      <c r="H14" s="37" t="s">
        <v>2555</v>
      </c>
      <c r="I14" s="37" t="s">
        <v>2556</v>
      </c>
      <c r="J14" s="39" t="s">
        <v>4142</v>
      </c>
    </row>
    <row r="15" spans="1:48" ht="18" customHeight="1" x14ac:dyDescent="0.25">
      <c r="A15" s="144"/>
      <c r="B15" s="145"/>
      <c r="C15" s="146"/>
      <c r="D15" s="183"/>
      <c r="E15" s="183"/>
      <c r="F15" s="149"/>
      <c r="G15" s="150"/>
      <c r="H15" s="27"/>
      <c r="I15" s="28"/>
      <c r="J15" s="45">
        <v>1.5</v>
      </c>
    </row>
    <row r="16" spans="1:48" ht="18" customHeight="1" x14ac:dyDescent="0.25">
      <c r="A16" s="147" t="s">
        <v>211</v>
      </c>
      <c r="B16" s="153">
        <v>3.458333333333333</v>
      </c>
      <c r="C16" s="147">
        <v>4</v>
      </c>
      <c r="D16" s="184">
        <v>4.8125</v>
      </c>
      <c r="E16" s="185">
        <v>2</v>
      </c>
      <c r="F16" s="154">
        <f>VLOOKUP($A16,$A:B,2,0)</f>
        <v>0.375</v>
      </c>
      <c r="G16" s="177">
        <f>VLOOKUP($A16,$A:C,3,0)</f>
        <v>3</v>
      </c>
      <c r="H16" s="155">
        <f>VLOOKUP($A16,$A:D,4,0)</f>
        <v>1.7708333333333333</v>
      </c>
      <c r="I16" s="179">
        <f>VLOOKUP($A16,$A:E,5,0)</f>
        <v>4</v>
      </c>
      <c r="J16" s="45">
        <v>1.5</v>
      </c>
    </row>
    <row r="17" spans="1:10" ht="18" customHeight="1" x14ac:dyDescent="0.25">
      <c r="A17" s="147" t="s">
        <v>89</v>
      </c>
      <c r="B17" s="153">
        <v>2.1574074074074079</v>
      </c>
      <c r="C17" s="147">
        <v>36</v>
      </c>
      <c r="D17" s="184">
        <v>1.8189102564102564</v>
      </c>
      <c r="E17" s="185">
        <v>26</v>
      </c>
      <c r="F17" s="154">
        <f>VLOOKUP($A17,$A:B,2,0)</f>
        <v>1.1233333333333335</v>
      </c>
      <c r="G17" s="177">
        <f>VLOOKUP($A17,$A:C,3,0)</f>
        <v>25</v>
      </c>
      <c r="H17" s="155">
        <f>VLOOKUP($A17,$A:D,4,0)</f>
        <v>1.9612068965517242</v>
      </c>
      <c r="I17" s="179">
        <f>VLOOKUP($A17,$A:E,5,0)</f>
        <v>29</v>
      </c>
      <c r="J17" s="45">
        <v>1.5</v>
      </c>
    </row>
    <row r="18" spans="1:10" ht="18" customHeight="1" x14ac:dyDescent="0.25">
      <c r="A18" s="156" t="s">
        <v>262</v>
      </c>
      <c r="B18" s="153">
        <v>1.9236111111111116</v>
      </c>
      <c r="C18" s="147">
        <v>12</v>
      </c>
      <c r="D18" s="184">
        <v>1.0416666666666667</v>
      </c>
      <c r="E18" s="185">
        <v>1</v>
      </c>
      <c r="F18" s="155"/>
      <c r="G18" s="179"/>
      <c r="H18" s="155"/>
      <c r="I18" s="179"/>
      <c r="J18" s="45">
        <v>1.5</v>
      </c>
    </row>
    <row r="19" spans="1:10" ht="18" customHeight="1" x14ac:dyDescent="0.25">
      <c r="A19" s="147" t="s">
        <v>74</v>
      </c>
      <c r="B19" s="153">
        <v>1.7575757575757571</v>
      </c>
      <c r="C19" s="147">
        <v>22</v>
      </c>
      <c r="D19" s="184">
        <v>1.4791666666666667</v>
      </c>
      <c r="E19" s="185">
        <v>8</v>
      </c>
      <c r="F19" s="154">
        <f>VLOOKUP($A19,$A:B,2,0)</f>
        <v>0.88020833333333326</v>
      </c>
      <c r="G19" s="177">
        <f>VLOOKUP($A19,$A:C,3,0)</f>
        <v>8</v>
      </c>
      <c r="H19" s="155">
        <f>VLOOKUP($A19,$A:D,4,0)</f>
        <v>1.105</v>
      </c>
      <c r="I19" s="179">
        <f>VLOOKUP($A19,$A:E,5,0)</f>
        <v>25</v>
      </c>
      <c r="J19" s="45">
        <v>1.5</v>
      </c>
    </row>
    <row r="20" spans="1:10" ht="18" customHeight="1" x14ac:dyDescent="0.25">
      <c r="A20" s="148"/>
      <c r="B20" s="153"/>
      <c r="C20" s="147"/>
      <c r="D20" s="186"/>
      <c r="E20" s="186"/>
      <c r="F20" s="151"/>
      <c r="G20" s="152"/>
      <c r="H20" s="134"/>
      <c r="I20" s="28"/>
      <c r="J20" s="54">
        <v>1.5</v>
      </c>
    </row>
    <row r="21" spans="1:10" ht="18" customHeight="1" x14ac:dyDescent="0.25">
      <c r="A21" s="31"/>
      <c r="B21" s="55"/>
      <c r="C21" s="55"/>
      <c r="D21" s="56"/>
    </row>
    <row r="42" spans="1:10" ht="18" customHeight="1" x14ac:dyDescent="0.25">
      <c r="B42" s="163"/>
      <c r="C42" s="164" t="s">
        <v>615</v>
      </c>
      <c r="D42" s="164"/>
      <c r="E42" s="164"/>
      <c r="F42" s="164"/>
      <c r="G42" s="164"/>
      <c r="H42" s="164"/>
      <c r="I42" s="164"/>
      <c r="J42" s="164"/>
    </row>
    <row r="43" spans="1:10" ht="18" customHeight="1" x14ac:dyDescent="0.25">
      <c r="B43" s="165"/>
      <c r="C43" s="166" t="s">
        <v>594</v>
      </c>
      <c r="D43" s="167"/>
      <c r="E43" s="166" t="s">
        <v>1090</v>
      </c>
      <c r="F43" s="167"/>
      <c r="G43" s="166" t="s">
        <v>4102</v>
      </c>
      <c r="H43" s="167"/>
      <c r="I43" s="166" t="s">
        <v>4407</v>
      </c>
      <c r="J43" s="167"/>
    </row>
    <row r="44" spans="1:10" ht="18" customHeight="1" x14ac:dyDescent="0.25">
      <c r="A44" s="5" t="s">
        <v>4568</v>
      </c>
      <c r="B44" s="176" t="s">
        <v>609</v>
      </c>
      <c r="C44" s="168" t="s">
        <v>662</v>
      </c>
      <c r="D44" s="168" t="s">
        <v>614</v>
      </c>
      <c r="E44" s="168" t="s">
        <v>662</v>
      </c>
      <c r="F44" s="168" t="s">
        <v>614</v>
      </c>
      <c r="G44" s="168" t="s">
        <v>662</v>
      </c>
      <c r="H44" s="168" t="s">
        <v>614</v>
      </c>
      <c r="I44" s="168" t="s">
        <v>662</v>
      </c>
      <c r="J44" s="168" t="s">
        <v>614</v>
      </c>
    </row>
    <row r="45" spans="1:10" ht="18" customHeight="1" x14ac:dyDescent="0.25">
      <c r="A45" s="5" t="b">
        <f>B45=A16</f>
        <v>1</v>
      </c>
      <c r="B45" s="169" t="s">
        <v>211</v>
      </c>
      <c r="C45" s="170">
        <v>3.458333333333333</v>
      </c>
      <c r="D45" s="171">
        <v>4</v>
      </c>
      <c r="E45" s="172">
        <v>4.8125</v>
      </c>
      <c r="F45" s="173">
        <v>2</v>
      </c>
      <c r="G45" s="174">
        <v>0.40625</v>
      </c>
      <c r="H45" s="175">
        <v>4</v>
      </c>
      <c r="I45" s="170"/>
      <c r="J45" s="171"/>
    </row>
    <row r="46" spans="1:10" ht="18" customHeight="1" x14ac:dyDescent="0.25">
      <c r="A46" s="5" t="b">
        <f t="shared" ref="A46:A48" si="0">B46=A17</f>
        <v>1</v>
      </c>
      <c r="B46" s="169" t="s">
        <v>89</v>
      </c>
      <c r="C46" s="170">
        <v>2.1574074074074079</v>
      </c>
      <c r="D46" s="171">
        <v>36</v>
      </c>
      <c r="E46" s="172">
        <v>1.8189102564102564</v>
      </c>
      <c r="F46" s="173">
        <v>26</v>
      </c>
      <c r="G46" s="174">
        <v>1.1233333333333335</v>
      </c>
      <c r="H46" s="175">
        <v>25</v>
      </c>
      <c r="I46" s="170">
        <v>1.8958333333333335</v>
      </c>
      <c r="J46" s="171">
        <v>2</v>
      </c>
    </row>
    <row r="47" spans="1:10" ht="18" customHeight="1" x14ac:dyDescent="0.25">
      <c r="A47" s="5" t="b">
        <f t="shared" si="0"/>
        <v>1</v>
      </c>
      <c r="B47" s="169" t="s">
        <v>262</v>
      </c>
      <c r="C47" s="170">
        <v>1.9236111111111116</v>
      </c>
      <c r="D47" s="171">
        <v>12</v>
      </c>
      <c r="E47" s="172">
        <v>1.0416666666666667</v>
      </c>
      <c r="F47" s="173">
        <v>1</v>
      </c>
      <c r="G47" s="174"/>
      <c r="H47" s="175"/>
      <c r="I47" s="170"/>
      <c r="J47" s="171"/>
    </row>
    <row r="48" spans="1:10" ht="18" customHeight="1" x14ac:dyDescent="0.25">
      <c r="A48" s="5" t="b">
        <f t="shared" si="0"/>
        <v>1</v>
      </c>
      <c r="B48" s="169" t="s">
        <v>74</v>
      </c>
      <c r="C48" s="170">
        <v>1.7575757575757571</v>
      </c>
      <c r="D48" s="171">
        <v>22</v>
      </c>
      <c r="E48" s="172">
        <v>1.4791666666666667</v>
      </c>
      <c r="F48" s="173">
        <v>8</v>
      </c>
      <c r="G48" s="174">
        <v>0.91203703703703687</v>
      </c>
      <c r="H48" s="175">
        <v>9</v>
      </c>
      <c r="I48" s="170">
        <v>0.875</v>
      </c>
      <c r="J48" s="171">
        <v>1</v>
      </c>
    </row>
  </sheetData>
  <pageMargins left="0.7" right="0.7" top="0.75" bottom="0.75" header="0.3" footer="0.3"/>
  <pageSetup orientation="portrait" r:id="rId2"/>
  <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E50"/>
  <sheetViews>
    <sheetView zoomScale="70" zoomScaleNormal="70" workbookViewId="0">
      <pane xSplit="4" ySplit="1" topLeftCell="E2" activePane="bottomRight" state="frozen"/>
      <selection pane="topRight" activeCell="E1" sqref="E1"/>
      <selection pane="bottomLeft" activeCell="A2" sqref="A2"/>
      <selection pane="bottomRight" sqref="A1:AE50"/>
    </sheetView>
  </sheetViews>
  <sheetFormatPr baseColWidth="10" defaultColWidth="17.85546875" defaultRowHeight="15" x14ac:dyDescent="0.25"/>
  <cols>
    <col min="1" max="1" width="9.7109375" style="5" bestFit="1" customWidth="1"/>
    <col min="2" max="2" width="20" style="5" customWidth="1"/>
    <col min="3" max="3" width="41" style="5" bestFit="1" customWidth="1"/>
    <col min="4" max="4" width="11.42578125" style="5" bestFit="1" customWidth="1"/>
    <col min="5" max="5" width="55.7109375" style="5" bestFit="1" customWidth="1"/>
    <col min="6" max="6" width="80.28515625" style="5" bestFit="1" customWidth="1"/>
    <col min="7" max="7" width="26.7109375" style="5" bestFit="1" customWidth="1"/>
    <col min="8" max="8" width="74.85546875" style="5" bestFit="1" customWidth="1"/>
    <col min="9" max="9" width="16.7109375" style="5" bestFit="1" customWidth="1"/>
    <col min="10" max="10" width="51.42578125" style="5" bestFit="1" customWidth="1"/>
    <col min="11" max="11" width="75.28515625" style="5" bestFit="1" customWidth="1"/>
    <col min="12" max="12" width="67.7109375" style="5" bestFit="1" customWidth="1"/>
    <col min="13" max="13" width="91.42578125" style="5" bestFit="1" customWidth="1"/>
    <col min="14" max="14" width="67.7109375" style="5" bestFit="1" customWidth="1"/>
    <col min="15" max="15" width="91.42578125" style="5" bestFit="1" customWidth="1"/>
    <col min="16" max="16" width="67.7109375" style="5" bestFit="1" customWidth="1"/>
    <col min="17" max="17" width="91.42578125" style="5" bestFit="1" customWidth="1"/>
    <col min="18" max="18" width="42.85546875" style="5" bestFit="1" customWidth="1"/>
    <col min="19" max="19" width="66.42578125" style="5" bestFit="1" customWidth="1"/>
    <col min="20" max="20" width="255.7109375" style="5" bestFit="1" customWidth="1"/>
    <col min="21" max="21" width="28.85546875" style="5" bestFit="1" customWidth="1"/>
    <col min="22" max="22" width="34.5703125" style="5" bestFit="1" customWidth="1"/>
    <col min="23" max="23" width="17.42578125" style="5" bestFit="1" customWidth="1"/>
    <col min="24" max="24" width="23.42578125" style="5" bestFit="1" customWidth="1"/>
    <col min="25" max="25" width="19.28515625" style="5" bestFit="1" customWidth="1"/>
    <col min="26" max="26" width="20.140625" style="5" bestFit="1" customWidth="1"/>
    <col min="27" max="27" width="23.140625" style="5" bestFit="1" customWidth="1"/>
    <col min="28" max="28" width="27.140625" style="5" bestFit="1" customWidth="1"/>
    <col min="29" max="29" width="36.85546875" style="5" bestFit="1" customWidth="1"/>
    <col min="30" max="30" width="25" style="5" bestFit="1" customWidth="1"/>
    <col min="31" max="31" width="131.7109375" style="5" bestFit="1" customWidth="1"/>
    <col min="32" max="16384" width="17.85546875" style="5"/>
  </cols>
  <sheetData>
    <row r="1" spans="1:31" x14ac:dyDescent="0.25">
      <c r="A1" s="1" t="s">
        <v>2</v>
      </c>
      <c r="B1" s="1" t="s">
        <v>5</v>
      </c>
      <c r="C1" s="1" t="s">
        <v>7</v>
      </c>
      <c r="D1" s="1" t="s">
        <v>8</v>
      </c>
      <c r="E1" s="1" t="s">
        <v>10</v>
      </c>
      <c r="F1" s="1" t="s">
        <v>11</v>
      </c>
      <c r="G1" s="1" t="s">
        <v>12</v>
      </c>
      <c r="H1" s="1" t="s">
        <v>13</v>
      </c>
      <c r="I1" s="1" t="s">
        <v>14</v>
      </c>
      <c r="J1" s="1" t="s">
        <v>32</v>
      </c>
      <c r="K1" s="1" t="s">
        <v>33</v>
      </c>
      <c r="L1" s="1" t="s">
        <v>34</v>
      </c>
      <c r="M1" s="1" t="s">
        <v>35</v>
      </c>
      <c r="N1" s="1" t="s">
        <v>36</v>
      </c>
      <c r="O1" s="1" t="s">
        <v>37</v>
      </c>
      <c r="P1" s="1" t="s">
        <v>38</v>
      </c>
      <c r="Q1" s="1" t="s">
        <v>39</v>
      </c>
      <c r="R1" s="1" t="s">
        <v>40</v>
      </c>
      <c r="S1" s="1" t="s">
        <v>41</v>
      </c>
      <c r="T1" s="1" t="s">
        <v>42</v>
      </c>
      <c r="U1" s="1" t="s">
        <v>44</v>
      </c>
      <c r="V1" s="1" t="s">
        <v>47</v>
      </c>
      <c r="W1" s="1" t="s">
        <v>48</v>
      </c>
      <c r="X1" s="1" t="s">
        <v>49</v>
      </c>
      <c r="Y1" s="1" t="s">
        <v>50</v>
      </c>
      <c r="Z1" s="1" t="s">
        <v>51</v>
      </c>
      <c r="AA1" s="1" t="s">
        <v>52</v>
      </c>
      <c r="AB1" s="1" t="s">
        <v>53</v>
      </c>
      <c r="AC1" s="1" t="s">
        <v>60</v>
      </c>
      <c r="AD1" s="1" t="s">
        <v>61</v>
      </c>
      <c r="AE1" s="1" t="s">
        <v>64</v>
      </c>
    </row>
    <row r="2" spans="1:31" x14ac:dyDescent="0.25">
      <c r="A2" s="1">
        <v>18321</v>
      </c>
      <c r="B2" s="1" t="s">
        <v>80</v>
      </c>
      <c r="C2" s="1" t="s">
        <v>3374</v>
      </c>
      <c r="D2" s="1">
        <v>1060001</v>
      </c>
      <c r="E2" s="1" t="s">
        <v>133</v>
      </c>
      <c r="F2" s="1" t="s">
        <v>134</v>
      </c>
      <c r="G2" s="2">
        <v>45372.260752314818</v>
      </c>
      <c r="H2" s="1" t="s">
        <v>135</v>
      </c>
      <c r="I2" s="1">
        <v>1</v>
      </c>
      <c r="J2" s="1" t="s">
        <v>65</v>
      </c>
      <c r="K2" s="2">
        <v>45372.260772106485</v>
      </c>
      <c r="L2" s="1" t="s">
        <v>76</v>
      </c>
      <c r="M2" s="2">
        <v>45372.483313460645</v>
      </c>
      <c r="N2" s="1"/>
      <c r="O2" s="2"/>
      <c r="P2" s="1"/>
      <c r="Q2" s="2"/>
      <c r="R2" s="1" t="s">
        <v>3374</v>
      </c>
      <c r="S2" s="2">
        <v>45372.484771296295</v>
      </c>
      <c r="T2" s="1" t="s">
        <v>4288</v>
      </c>
      <c r="U2" s="1" t="s">
        <v>93</v>
      </c>
      <c r="V2" s="1" t="s">
        <v>85</v>
      </c>
      <c r="W2" s="1">
        <v>1</v>
      </c>
      <c r="X2" s="1">
        <v>0</v>
      </c>
      <c r="Y2" s="1">
        <v>1</v>
      </c>
      <c r="Z2" s="1">
        <v>0.22254135416005738</v>
      </c>
      <c r="AA2" s="1">
        <v>0.20833333333333334</v>
      </c>
      <c r="AB2" s="1" t="s">
        <v>921</v>
      </c>
      <c r="AC2" s="1">
        <v>26</v>
      </c>
      <c r="AD2" s="1" t="s">
        <v>600</v>
      </c>
      <c r="AE2" s="1" t="s">
        <v>138</v>
      </c>
    </row>
    <row r="3" spans="1:31" x14ac:dyDescent="0.25">
      <c r="A3" s="1">
        <v>18327</v>
      </c>
      <c r="B3" s="1" t="s">
        <v>80</v>
      </c>
      <c r="C3" s="1" t="s">
        <v>173</v>
      </c>
      <c r="D3" s="1">
        <v>1200001</v>
      </c>
      <c r="E3" s="1" t="s">
        <v>259</v>
      </c>
      <c r="F3" s="1" t="s">
        <v>948</v>
      </c>
      <c r="G3" s="2">
        <v>45378.482881944445</v>
      </c>
      <c r="H3" s="1" t="s">
        <v>176</v>
      </c>
      <c r="I3" s="1">
        <v>1</v>
      </c>
      <c r="J3" s="1" t="s">
        <v>65</v>
      </c>
      <c r="K3" s="2">
        <v>45378.482885497688</v>
      </c>
      <c r="L3" s="1" t="s">
        <v>76</v>
      </c>
      <c r="M3" s="2">
        <v>45383.353428738425</v>
      </c>
      <c r="N3" s="1"/>
      <c r="O3" s="2"/>
      <c r="P3" s="1"/>
      <c r="Q3" s="2"/>
      <c r="R3" s="1" t="s">
        <v>173</v>
      </c>
      <c r="S3" s="2">
        <v>45384.564009606482</v>
      </c>
      <c r="T3" s="1" t="s">
        <v>4307</v>
      </c>
      <c r="U3" s="1" t="s">
        <v>93</v>
      </c>
      <c r="V3" s="1" t="s">
        <v>85</v>
      </c>
      <c r="W3" s="1">
        <v>1</v>
      </c>
      <c r="X3" s="1">
        <v>0</v>
      </c>
      <c r="Y3" s="1">
        <v>1</v>
      </c>
      <c r="Z3" s="1">
        <v>4.8705432407368789</v>
      </c>
      <c r="AA3" s="1">
        <v>2.0833333333333335</v>
      </c>
      <c r="AB3" s="1" t="s">
        <v>194</v>
      </c>
      <c r="AC3" s="1">
        <v>23</v>
      </c>
      <c r="AD3" s="1" t="s">
        <v>600</v>
      </c>
      <c r="AE3" s="1" t="s">
        <v>265</v>
      </c>
    </row>
    <row r="4" spans="1:31" x14ac:dyDescent="0.25">
      <c r="A4" s="1">
        <v>18328</v>
      </c>
      <c r="B4" s="1" t="s">
        <v>80</v>
      </c>
      <c r="C4" s="1" t="s">
        <v>173</v>
      </c>
      <c r="D4" s="1">
        <v>1200001</v>
      </c>
      <c r="E4" s="1" t="s">
        <v>259</v>
      </c>
      <c r="F4" s="1" t="s">
        <v>948</v>
      </c>
      <c r="G4" s="2">
        <v>45378.482928240737</v>
      </c>
      <c r="H4" s="1" t="s">
        <v>176</v>
      </c>
      <c r="I4" s="1">
        <v>1</v>
      </c>
      <c r="J4" s="1" t="s">
        <v>65</v>
      </c>
      <c r="K4" s="2">
        <v>45378.482933564817</v>
      </c>
      <c r="L4" s="1" t="s">
        <v>76</v>
      </c>
      <c r="M4" s="2">
        <v>45383.355986377312</v>
      </c>
      <c r="N4" s="1"/>
      <c r="O4" s="2"/>
      <c r="P4" s="1"/>
      <c r="Q4" s="2"/>
      <c r="R4" s="1" t="s">
        <v>173</v>
      </c>
      <c r="S4" s="2">
        <v>45384.56372677083</v>
      </c>
      <c r="T4" s="1" t="s">
        <v>4311</v>
      </c>
      <c r="U4" s="1" t="s">
        <v>93</v>
      </c>
      <c r="V4" s="1" t="s">
        <v>85</v>
      </c>
      <c r="W4" s="1">
        <v>1</v>
      </c>
      <c r="X4" s="1">
        <v>0</v>
      </c>
      <c r="Y4" s="1">
        <v>1</v>
      </c>
      <c r="Z4" s="1">
        <v>4.8730528124942794</v>
      </c>
      <c r="AA4" s="1">
        <v>2.0833333333333335</v>
      </c>
      <c r="AB4" s="1" t="s">
        <v>194</v>
      </c>
      <c r="AC4" s="1">
        <v>23</v>
      </c>
      <c r="AD4" s="1" t="s">
        <v>600</v>
      </c>
      <c r="AE4" s="1" t="s">
        <v>265</v>
      </c>
    </row>
    <row r="5" spans="1:31" x14ac:dyDescent="0.25">
      <c r="A5" s="1">
        <v>18336</v>
      </c>
      <c r="B5" s="1" t="s">
        <v>80</v>
      </c>
      <c r="C5" s="1" t="s">
        <v>149</v>
      </c>
      <c r="D5" s="1">
        <v>1060001</v>
      </c>
      <c r="E5" s="1" t="s">
        <v>133</v>
      </c>
      <c r="F5" s="1" t="s">
        <v>134</v>
      </c>
      <c r="G5" s="2">
        <v>45378.758680555555</v>
      </c>
      <c r="H5" s="1" t="s">
        <v>135</v>
      </c>
      <c r="I5" s="1">
        <v>5</v>
      </c>
      <c r="J5" s="1" t="s">
        <v>65</v>
      </c>
      <c r="K5" s="2">
        <v>45378.758684722219</v>
      </c>
      <c r="L5" s="1" t="s">
        <v>76</v>
      </c>
      <c r="M5" s="2">
        <v>45383.658179513892</v>
      </c>
      <c r="N5" s="1" t="s">
        <v>3374</v>
      </c>
      <c r="O5" s="2">
        <v>45383.755752430552</v>
      </c>
      <c r="P5" s="1"/>
      <c r="Q5" s="2"/>
      <c r="R5" s="1" t="s">
        <v>149</v>
      </c>
      <c r="S5" s="2">
        <v>45383.91423746528</v>
      </c>
      <c r="T5" s="1" t="s">
        <v>4338</v>
      </c>
      <c r="U5" s="1" t="s">
        <v>1014</v>
      </c>
      <c r="V5" s="1" t="s">
        <v>85</v>
      </c>
      <c r="W5" s="1">
        <v>5</v>
      </c>
      <c r="X5" s="1">
        <v>2</v>
      </c>
      <c r="Y5" s="1">
        <v>3</v>
      </c>
      <c r="Z5" s="1">
        <v>4.8994947916726233</v>
      </c>
      <c r="AA5" s="1">
        <v>1.125</v>
      </c>
      <c r="AB5" s="1" t="s">
        <v>921</v>
      </c>
      <c r="AC5" s="1">
        <v>23</v>
      </c>
      <c r="AD5" s="1" t="s">
        <v>600</v>
      </c>
      <c r="AE5" s="1" t="s">
        <v>138</v>
      </c>
    </row>
    <row r="6" spans="1:31" x14ac:dyDescent="0.25">
      <c r="A6" s="1">
        <v>18353</v>
      </c>
      <c r="B6" s="1" t="s">
        <v>80</v>
      </c>
      <c r="C6" s="1" t="s">
        <v>149</v>
      </c>
      <c r="D6" s="1">
        <v>1199001</v>
      </c>
      <c r="E6" s="1" t="s">
        <v>248</v>
      </c>
      <c r="F6" s="1" t="s">
        <v>249</v>
      </c>
      <c r="G6" s="2">
        <v>45394.476145833331</v>
      </c>
      <c r="H6" s="1" t="s">
        <v>516</v>
      </c>
      <c r="I6" s="1">
        <v>20</v>
      </c>
      <c r="J6" s="1" t="s">
        <v>65</v>
      </c>
      <c r="K6" s="2">
        <v>45394.476150347225</v>
      </c>
      <c r="L6" s="1" t="s">
        <v>76</v>
      </c>
      <c r="M6" s="2">
        <v>45394.511151585648</v>
      </c>
      <c r="N6" s="1" t="s">
        <v>173</v>
      </c>
      <c r="O6" s="2">
        <v>45394.54102434028</v>
      </c>
      <c r="P6" s="1"/>
      <c r="Q6" s="2"/>
      <c r="R6" s="1" t="s">
        <v>173</v>
      </c>
      <c r="S6" s="2">
        <v>45394.541139236113</v>
      </c>
      <c r="T6" s="1" t="s">
        <v>4573</v>
      </c>
      <c r="U6" s="1" t="s">
        <v>1014</v>
      </c>
      <c r="V6" s="1" t="s">
        <v>85</v>
      </c>
      <c r="W6" s="1">
        <v>20</v>
      </c>
      <c r="X6" s="1">
        <v>14</v>
      </c>
      <c r="Y6" s="1">
        <v>6</v>
      </c>
      <c r="Z6" s="1">
        <v>3.5001238422410097E-2</v>
      </c>
      <c r="AA6" s="1">
        <v>4.1666666666666664E-2</v>
      </c>
      <c r="AB6" s="1" t="s">
        <v>258</v>
      </c>
      <c r="AC6" s="1">
        <v>13</v>
      </c>
      <c r="AD6" s="1" t="s">
        <v>601</v>
      </c>
      <c r="AE6" s="1" t="s">
        <v>519</v>
      </c>
    </row>
    <row r="7" spans="1:31" x14ac:dyDescent="0.25">
      <c r="A7" s="1">
        <v>18354</v>
      </c>
      <c r="B7" s="1" t="s">
        <v>80</v>
      </c>
      <c r="C7" s="1" t="s">
        <v>149</v>
      </c>
      <c r="D7" s="1">
        <v>1199001</v>
      </c>
      <c r="E7" s="1" t="s">
        <v>248</v>
      </c>
      <c r="F7" s="1" t="s">
        <v>249</v>
      </c>
      <c r="G7" s="2">
        <v>45394.476238425923</v>
      </c>
      <c r="H7" s="1" t="s">
        <v>684</v>
      </c>
      <c r="I7" s="1">
        <v>20</v>
      </c>
      <c r="J7" s="1" t="s">
        <v>65</v>
      </c>
      <c r="K7" s="2">
        <v>45394.476250775464</v>
      </c>
      <c r="L7" s="1" t="s">
        <v>76</v>
      </c>
      <c r="M7" s="2">
        <v>45394.512625960648</v>
      </c>
      <c r="N7" s="1" t="s">
        <v>173</v>
      </c>
      <c r="O7" s="2">
        <v>45394.54080127315</v>
      </c>
      <c r="P7" s="1"/>
      <c r="Q7" s="2"/>
      <c r="R7" s="1" t="s">
        <v>173</v>
      </c>
      <c r="S7" s="2">
        <v>45394.540892858793</v>
      </c>
      <c r="T7" s="1" t="s">
        <v>4575</v>
      </c>
      <c r="U7" s="1" t="s">
        <v>1014</v>
      </c>
      <c r="V7" s="1" t="s">
        <v>85</v>
      </c>
      <c r="W7" s="1">
        <v>20</v>
      </c>
      <c r="X7" s="1">
        <v>19</v>
      </c>
      <c r="Y7" s="1">
        <v>1</v>
      </c>
      <c r="Z7" s="1">
        <v>3.6375185183715075E-2</v>
      </c>
      <c r="AA7" s="1">
        <v>4.1666666666666664E-2</v>
      </c>
      <c r="AB7" s="1" t="s">
        <v>258</v>
      </c>
      <c r="AC7" s="1">
        <v>13</v>
      </c>
      <c r="AD7" s="1" t="s">
        <v>601</v>
      </c>
      <c r="AE7" s="1" t="s">
        <v>688</v>
      </c>
    </row>
    <row r="8" spans="1:31" x14ac:dyDescent="0.25">
      <c r="A8" s="1">
        <v>18355</v>
      </c>
      <c r="B8" s="1" t="s">
        <v>80</v>
      </c>
      <c r="C8" s="1" t="s">
        <v>149</v>
      </c>
      <c r="D8" s="1">
        <v>1199001</v>
      </c>
      <c r="E8" s="1" t="s">
        <v>248</v>
      </c>
      <c r="F8" s="1" t="s">
        <v>249</v>
      </c>
      <c r="G8" s="2">
        <v>45394.476342592592</v>
      </c>
      <c r="H8" s="1" t="s">
        <v>689</v>
      </c>
      <c r="I8" s="1">
        <v>6</v>
      </c>
      <c r="J8" s="1" t="s">
        <v>65</v>
      </c>
      <c r="K8" s="2">
        <v>45394.476353321763</v>
      </c>
      <c r="L8" s="1" t="s">
        <v>76</v>
      </c>
      <c r="M8" s="2">
        <v>45394.513871099538</v>
      </c>
      <c r="N8" s="1" t="s">
        <v>173</v>
      </c>
      <c r="O8" s="2">
        <v>45394.540583182868</v>
      </c>
      <c r="P8" s="1"/>
      <c r="Q8" s="2"/>
      <c r="R8" s="1" t="s">
        <v>173</v>
      </c>
      <c r="S8" s="2">
        <v>45394.540691898146</v>
      </c>
      <c r="T8" s="1" t="s">
        <v>4577</v>
      </c>
      <c r="U8" s="1" t="s">
        <v>1014</v>
      </c>
      <c r="V8" s="1" t="s">
        <v>85</v>
      </c>
      <c r="W8" s="1">
        <v>6</v>
      </c>
      <c r="X8" s="1">
        <v>3</v>
      </c>
      <c r="Y8" s="1">
        <v>3</v>
      </c>
      <c r="Z8" s="1">
        <v>3.7517777775065042E-2</v>
      </c>
      <c r="AA8" s="1">
        <v>4.1666666666666664E-2</v>
      </c>
      <c r="AB8" s="1" t="s">
        <v>258</v>
      </c>
      <c r="AC8" s="75">
        <v>13</v>
      </c>
      <c r="AD8" s="75" t="s">
        <v>601</v>
      </c>
      <c r="AE8" s="1" t="s">
        <v>692</v>
      </c>
    </row>
    <row r="9" spans="1:31" x14ac:dyDescent="0.25">
      <c r="A9" s="1">
        <v>18359</v>
      </c>
      <c r="B9" s="1" t="s">
        <v>80</v>
      </c>
      <c r="C9" s="1" t="s">
        <v>149</v>
      </c>
      <c r="D9" s="1">
        <v>1199001</v>
      </c>
      <c r="E9" s="1" t="s">
        <v>248</v>
      </c>
      <c r="F9" s="1" t="s">
        <v>249</v>
      </c>
      <c r="G9" s="2">
        <v>45394.476643518516</v>
      </c>
      <c r="H9" s="1" t="s">
        <v>268</v>
      </c>
      <c r="I9" s="1">
        <v>2</v>
      </c>
      <c r="J9" s="1" t="s">
        <v>65</v>
      </c>
      <c r="K9" s="2">
        <v>45394.476649108794</v>
      </c>
      <c r="L9" s="1" t="s">
        <v>76</v>
      </c>
      <c r="M9" s="2">
        <v>45394.529724502318</v>
      </c>
      <c r="N9" s="1" t="s">
        <v>173</v>
      </c>
      <c r="O9" s="2">
        <v>45394.539471875003</v>
      </c>
      <c r="P9" s="1"/>
      <c r="Q9" s="2"/>
      <c r="R9" s="1" t="s">
        <v>173</v>
      </c>
      <c r="S9" s="2">
        <v>45394.539607638886</v>
      </c>
      <c r="T9" s="1" t="s">
        <v>4585</v>
      </c>
      <c r="U9" s="1" t="s">
        <v>1014</v>
      </c>
      <c r="V9" s="1" t="s">
        <v>85</v>
      </c>
      <c r="W9" s="1">
        <v>2</v>
      </c>
      <c r="X9" s="1">
        <v>1</v>
      </c>
      <c r="Y9" s="1">
        <v>1</v>
      </c>
      <c r="Z9" s="1">
        <v>5.3075393523613457E-2</v>
      </c>
      <c r="AA9" s="1">
        <v>4.1666666666666664E-2</v>
      </c>
      <c r="AB9" s="1" t="s">
        <v>258</v>
      </c>
      <c r="AC9" s="75">
        <v>13</v>
      </c>
      <c r="AD9" s="75" t="s">
        <v>601</v>
      </c>
      <c r="AE9" s="1" t="s">
        <v>4408</v>
      </c>
    </row>
    <row r="10" spans="1:31" x14ac:dyDescent="0.25">
      <c r="A10" s="1">
        <v>18360</v>
      </c>
      <c r="B10" s="1" t="s">
        <v>80</v>
      </c>
      <c r="C10" s="1" t="s">
        <v>149</v>
      </c>
      <c r="D10" s="1">
        <v>1199001</v>
      </c>
      <c r="E10" s="1" t="s">
        <v>248</v>
      </c>
      <c r="F10" s="1" t="s">
        <v>249</v>
      </c>
      <c r="G10" s="2">
        <v>45397.330289351848</v>
      </c>
      <c r="H10" s="1" t="s">
        <v>4586</v>
      </c>
      <c r="I10" s="1">
        <v>4</v>
      </c>
      <c r="J10" s="1" t="s">
        <v>65</v>
      </c>
      <c r="K10" s="2">
        <v>45397.330294594911</v>
      </c>
      <c r="L10" s="1" t="s">
        <v>76</v>
      </c>
      <c r="M10" s="2">
        <v>45397.522576006944</v>
      </c>
      <c r="N10" s="1" t="s">
        <v>173</v>
      </c>
      <c r="O10" s="2">
        <v>45397.548909027777</v>
      </c>
      <c r="P10" s="1"/>
      <c r="Q10" s="2"/>
      <c r="R10" s="1" t="s">
        <v>173</v>
      </c>
      <c r="S10" s="2">
        <v>45397.549534641206</v>
      </c>
      <c r="T10" s="1" t="s">
        <v>4588</v>
      </c>
      <c r="U10" s="1" t="s">
        <v>1014</v>
      </c>
      <c r="V10" s="1" t="s">
        <v>85</v>
      </c>
      <c r="W10" s="1">
        <v>3</v>
      </c>
      <c r="X10" s="1">
        <v>1</v>
      </c>
      <c r="Y10" s="1">
        <v>2</v>
      </c>
      <c r="Z10" s="1">
        <v>0.19228141203348059</v>
      </c>
      <c r="AA10" s="1">
        <v>0.25</v>
      </c>
      <c r="AB10" s="1" t="s">
        <v>258</v>
      </c>
      <c r="AC10" s="75">
        <v>12</v>
      </c>
      <c r="AD10" s="75" t="s">
        <v>601</v>
      </c>
      <c r="AE10" s="1" t="s">
        <v>4569</v>
      </c>
    </row>
    <row r="11" spans="1:31" x14ac:dyDescent="0.25">
      <c r="A11" s="1">
        <v>18361</v>
      </c>
      <c r="B11" s="1" t="s">
        <v>80</v>
      </c>
      <c r="C11" s="1" t="s">
        <v>3374</v>
      </c>
      <c r="D11" s="1">
        <v>1060001</v>
      </c>
      <c r="E11" s="1" t="s">
        <v>133</v>
      </c>
      <c r="F11" s="1" t="s">
        <v>134</v>
      </c>
      <c r="G11" s="2">
        <v>45397.581192129626</v>
      </c>
      <c r="H11" s="1" t="s">
        <v>135</v>
      </c>
      <c r="I11" s="1">
        <v>1</v>
      </c>
      <c r="J11" s="1" t="s">
        <v>65</v>
      </c>
      <c r="K11" s="2">
        <v>45397.581202662041</v>
      </c>
      <c r="L11" s="1" t="s">
        <v>76</v>
      </c>
      <c r="M11" s="2">
        <v>45398.605694328704</v>
      </c>
      <c r="N11" s="1"/>
      <c r="O11" s="2"/>
      <c r="P11" s="1"/>
      <c r="Q11" s="2"/>
      <c r="R11" s="1" t="s">
        <v>3374</v>
      </c>
      <c r="S11" s="2">
        <v>45398.618299074071</v>
      </c>
      <c r="T11" s="1" t="s">
        <v>4591</v>
      </c>
      <c r="U11" s="1" t="s">
        <v>93</v>
      </c>
      <c r="V11" s="1" t="s">
        <v>85</v>
      </c>
      <c r="W11" s="1">
        <v>1</v>
      </c>
      <c r="X11" s="1">
        <v>0</v>
      </c>
      <c r="Y11" s="1">
        <v>1</v>
      </c>
      <c r="Z11" s="1">
        <v>1.0244916666633799</v>
      </c>
      <c r="AA11" s="1">
        <v>1.0416666666666667</v>
      </c>
      <c r="AB11" s="1" t="s">
        <v>921</v>
      </c>
      <c r="AC11" s="75">
        <v>12</v>
      </c>
      <c r="AD11" s="75" t="s">
        <v>601</v>
      </c>
      <c r="AE11" s="1" t="s">
        <v>138</v>
      </c>
    </row>
    <row r="12" spans="1:31" x14ac:dyDescent="0.25">
      <c r="A12" s="1">
        <v>18363</v>
      </c>
      <c r="B12" s="1" t="s">
        <v>80</v>
      </c>
      <c r="C12" s="1" t="s">
        <v>149</v>
      </c>
      <c r="D12" s="1">
        <v>1060001</v>
      </c>
      <c r="E12" s="1" t="s">
        <v>133</v>
      </c>
      <c r="F12" s="1" t="s">
        <v>134</v>
      </c>
      <c r="G12" s="2">
        <v>45398.592233796298</v>
      </c>
      <c r="H12" s="1" t="s">
        <v>366</v>
      </c>
      <c r="I12" s="1">
        <v>4</v>
      </c>
      <c r="J12" s="1" t="s">
        <v>65</v>
      </c>
      <c r="K12" s="2">
        <v>45398.592244097221</v>
      </c>
      <c r="L12" s="1" t="s">
        <v>76</v>
      </c>
      <c r="M12" s="2">
        <v>45398.613406400465</v>
      </c>
      <c r="N12" s="1" t="s">
        <v>3374</v>
      </c>
      <c r="O12" s="2">
        <v>45398.617490856479</v>
      </c>
      <c r="P12" s="1"/>
      <c r="Q12" s="2"/>
      <c r="R12" s="1" t="s">
        <v>149</v>
      </c>
      <c r="S12" s="2">
        <v>45399.321048460646</v>
      </c>
      <c r="T12" s="1" t="s">
        <v>4600</v>
      </c>
      <c r="U12" s="1" t="s">
        <v>1014</v>
      </c>
      <c r="V12" s="1" t="s">
        <v>85</v>
      </c>
      <c r="W12" s="1">
        <v>4</v>
      </c>
      <c r="X12" s="1">
        <v>1</v>
      </c>
      <c r="Y12" s="1">
        <v>3</v>
      </c>
      <c r="Z12" s="1">
        <v>2.116230324463686E-2</v>
      </c>
      <c r="AA12" s="1">
        <v>0.70833333333333337</v>
      </c>
      <c r="AB12" s="1" t="s">
        <v>921</v>
      </c>
      <c r="AC12" s="75">
        <v>11</v>
      </c>
      <c r="AD12" s="75" t="s">
        <v>601</v>
      </c>
      <c r="AE12" s="1" t="s">
        <v>369</v>
      </c>
    </row>
    <row r="13" spans="1:31" x14ac:dyDescent="0.25">
      <c r="A13" s="1">
        <v>18367</v>
      </c>
      <c r="B13" s="1" t="s">
        <v>80</v>
      </c>
      <c r="C13" s="1" t="s">
        <v>173</v>
      </c>
      <c r="D13" s="1">
        <v>1200001</v>
      </c>
      <c r="E13" s="1" t="s">
        <v>259</v>
      </c>
      <c r="F13" s="1" t="s">
        <v>948</v>
      </c>
      <c r="G13" s="2">
        <v>45398.63490740741</v>
      </c>
      <c r="H13" s="1" t="s">
        <v>176</v>
      </c>
      <c r="I13" s="1">
        <v>1</v>
      </c>
      <c r="J13" s="1" t="s">
        <v>65</v>
      </c>
      <c r="K13" s="2">
        <v>45398.634917858799</v>
      </c>
      <c r="L13" s="1" t="s">
        <v>76</v>
      </c>
      <c r="M13" s="2">
        <v>45399.347682488427</v>
      </c>
      <c r="N13" s="1"/>
      <c r="O13" s="2"/>
      <c r="P13" s="1"/>
      <c r="Q13" s="2"/>
      <c r="R13" s="1" t="s">
        <v>173</v>
      </c>
      <c r="S13" s="2">
        <v>45399.538443634257</v>
      </c>
      <c r="T13" s="1" t="s">
        <v>4613</v>
      </c>
      <c r="U13" s="1" t="s">
        <v>93</v>
      </c>
      <c r="V13" s="1" t="s">
        <v>85</v>
      </c>
      <c r="W13" s="1">
        <v>1</v>
      </c>
      <c r="X13" s="1">
        <v>0</v>
      </c>
      <c r="Y13" s="1">
        <v>1</v>
      </c>
      <c r="Z13" s="1">
        <v>0.71276462962850928</v>
      </c>
      <c r="AA13" s="1">
        <v>0.875</v>
      </c>
      <c r="AB13" s="1" t="s">
        <v>194</v>
      </c>
      <c r="AC13" s="75">
        <v>11</v>
      </c>
      <c r="AD13" s="75" t="s">
        <v>601</v>
      </c>
      <c r="AE13" s="1" t="s">
        <v>265</v>
      </c>
    </row>
    <row r="14" spans="1:31" x14ac:dyDescent="0.25">
      <c r="A14" s="1">
        <v>18374</v>
      </c>
      <c r="B14" s="1" t="s">
        <v>80</v>
      </c>
      <c r="C14" s="1" t="s">
        <v>173</v>
      </c>
      <c r="D14" s="1">
        <v>1199001</v>
      </c>
      <c r="E14" s="1" t="s">
        <v>248</v>
      </c>
      <c r="F14" s="1" t="s">
        <v>249</v>
      </c>
      <c r="G14" s="2">
        <v>45399.873263888891</v>
      </c>
      <c r="H14" s="1" t="s">
        <v>693</v>
      </c>
      <c r="I14" s="1">
        <v>1</v>
      </c>
      <c r="J14" s="1" t="s">
        <v>65</v>
      </c>
      <c r="K14" s="2">
        <v>45399.87326990741</v>
      </c>
      <c r="L14" s="1" t="s">
        <v>76</v>
      </c>
      <c r="M14" s="2">
        <v>45401.382526307869</v>
      </c>
      <c r="N14" s="1"/>
      <c r="O14" s="2"/>
      <c r="P14" s="1"/>
      <c r="Q14" s="2"/>
      <c r="R14" s="1" t="s">
        <v>173</v>
      </c>
      <c r="S14" s="2">
        <v>45404.358571215278</v>
      </c>
      <c r="T14" s="1" t="s">
        <v>4634</v>
      </c>
      <c r="U14" s="1" t="s">
        <v>93</v>
      </c>
      <c r="V14" s="1" t="s">
        <v>85</v>
      </c>
      <c r="W14" s="1">
        <v>1</v>
      </c>
      <c r="X14" s="1">
        <v>0</v>
      </c>
      <c r="Y14" s="1">
        <v>1</v>
      </c>
      <c r="Z14" s="1">
        <v>1.5092564004589804</v>
      </c>
      <c r="AA14" s="1">
        <v>2.5</v>
      </c>
      <c r="AB14" s="1" t="s">
        <v>258</v>
      </c>
      <c r="AC14" s="75">
        <v>10</v>
      </c>
      <c r="AD14" s="75" t="s">
        <v>601</v>
      </c>
      <c r="AE14" s="1" t="s">
        <v>696</v>
      </c>
    </row>
    <row r="15" spans="1:31" x14ac:dyDescent="0.25">
      <c r="A15" s="1">
        <v>18375</v>
      </c>
      <c r="B15" s="1" t="s">
        <v>80</v>
      </c>
      <c r="C15" s="1" t="s">
        <v>173</v>
      </c>
      <c r="D15" s="1">
        <v>1199001</v>
      </c>
      <c r="E15" s="1" t="s">
        <v>248</v>
      </c>
      <c r="F15" s="1" t="s">
        <v>249</v>
      </c>
      <c r="G15" s="2">
        <v>45399.873298611114</v>
      </c>
      <c r="H15" s="1" t="s">
        <v>684</v>
      </c>
      <c r="I15" s="1">
        <v>1</v>
      </c>
      <c r="J15" s="1" t="s">
        <v>65</v>
      </c>
      <c r="K15" s="2">
        <v>45399.873305636575</v>
      </c>
      <c r="L15" s="1" t="s">
        <v>76</v>
      </c>
      <c r="M15" s="2">
        <v>45401.385681712964</v>
      </c>
      <c r="N15" s="1"/>
      <c r="O15" s="2"/>
      <c r="P15" s="1"/>
      <c r="Q15" s="2"/>
      <c r="R15" s="1" t="s">
        <v>173</v>
      </c>
      <c r="S15" s="2">
        <v>45404.358747337959</v>
      </c>
      <c r="T15" s="1" t="s">
        <v>4637</v>
      </c>
      <c r="U15" s="1" t="s">
        <v>93</v>
      </c>
      <c r="V15" s="1" t="s">
        <v>85</v>
      </c>
      <c r="W15" s="1">
        <v>1</v>
      </c>
      <c r="X15" s="1">
        <v>0</v>
      </c>
      <c r="Y15" s="1">
        <v>1</v>
      </c>
      <c r="Z15" s="1">
        <v>1.5123760763890459</v>
      </c>
      <c r="AA15" s="1">
        <v>2.5</v>
      </c>
      <c r="AB15" s="1" t="s">
        <v>258</v>
      </c>
      <c r="AC15" s="75">
        <v>10</v>
      </c>
      <c r="AD15" s="75" t="s">
        <v>601</v>
      </c>
      <c r="AE15" s="1" t="s">
        <v>688</v>
      </c>
    </row>
    <row r="16" spans="1:31" x14ac:dyDescent="0.25">
      <c r="A16" s="1">
        <v>18376</v>
      </c>
      <c r="B16" s="1" t="s">
        <v>80</v>
      </c>
      <c r="C16" s="1" t="s">
        <v>173</v>
      </c>
      <c r="D16" s="1">
        <v>1199001</v>
      </c>
      <c r="E16" s="1" t="s">
        <v>248</v>
      </c>
      <c r="F16" s="1" t="s">
        <v>249</v>
      </c>
      <c r="G16" s="2">
        <v>45399.873344907406</v>
      </c>
      <c r="H16" s="1" t="s">
        <v>707</v>
      </c>
      <c r="I16" s="1">
        <v>1</v>
      </c>
      <c r="J16" s="1" t="s">
        <v>65</v>
      </c>
      <c r="K16" s="2">
        <v>45399.873353668983</v>
      </c>
      <c r="L16" s="1" t="s">
        <v>76</v>
      </c>
      <c r="M16" s="2">
        <v>45401.38858846065</v>
      </c>
      <c r="N16" s="1"/>
      <c r="O16" s="2"/>
      <c r="P16" s="1"/>
      <c r="Q16" s="2"/>
      <c r="R16" s="1" t="s">
        <v>173</v>
      </c>
      <c r="S16" s="2">
        <v>45404.358889432871</v>
      </c>
      <c r="T16" s="1" t="s">
        <v>4640</v>
      </c>
      <c r="U16" s="1" t="s">
        <v>93</v>
      </c>
      <c r="V16" s="1" t="s">
        <v>85</v>
      </c>
      <c r="W16" s="1">
        <v>1</v>
      </c>
      <c r="X16" s="1">
        <v>0</v>
      </c>
      <c r="Y16" s="1">
        <v>1</v>
      </c>
      <c r="Z16" s="1">
        <v>1.5152347916664439</v>
      </c>
      <c r="AA16" s="1">
        <v>2.5</v>
      </c>
      <c r="AB16" s="1" t="s">
        <v>258</v>
      </c>
      <c r="AC16" s="75">
        <v>10</v>
      </c>
      <c r="AD16" s="75" t="s">
        <v>601</v>
      </c>
      <c r="AE16" s="1" t="s">
        <v>709</v>
      </c>
    </row>
    <row r="17" spans="1:31" x14ac:dyDescent="0.25">
      <c r="A17" s="1">
        <v>18383</v>
      </c>
      <c r="B17" s="1" t="s">
        <v>80</v>
      </c>
      <c r="C17" s="1" t="s">
        <v>173</v>
      </c>
      <c r="D17" s="1">
        <v>1200001</v>
      </c>
      <c r="E17" s="1" t="s">
        <v>259</v>
      </c>
      <c r="F17" s="1" t="s">
        <v>948</v>
      </c>
      <c r="G17" s="2">
        <v>45403.794305555559</v>
      </c>
      <c r="H17" s="1" t="s">
        <v>176</v>
      </c>
      <c r="I17" s="1">
        <v>1</v>
      </c>
      <c r="J17" s="1" t="s">
        <v>65</v>
      </c>
      <c r="K17" s="2">
        <v>45403.794312303238</v>
      </c>
      <c r="L17" s="1" t="s">
        <v>76</v>
      </c>
      <c r="M17" s="2">
        <v>45406.539466354167</v>
      </c>
      <c r="N17" s="1"/>
      <c r="O17" s="2"/>
      <c r="P17" s="1"/>
      <c r="Q17" s="2"/>
      <c r="R17" s="1" t="s">
        <v>149</v>
      </c>
      <c r="S17" s="2">
        <v>45406.573789004629</v>
      </c>
      <c r="T17" s="1" t="s">
        <v>4891</v>
      </c>
      <c r="U17" s="1" t="s">
        <v>93</v>
      </c>
      <c r="V17" s="1" t="s">
        <v>85</v>
      </c>
      <c r="W17" s="1">
        <v>1</v>
      </c>
      <c r="X17" s="1">
        <v>0</v>
      </c>
      <c r="Y17" s="1">
        <v>1</v>
      </c>
      <c r="Z17" s="1">
        <v>2.7451540509282495</v>
      </c>
      <c r="AA17" s="1">
        <v>1.75</v>
      </c>
      <c r="AB17" s="1" t="s">
        <v>194</v>
      </c>
      <c r="AC17" s="75">
        <v>7</v>
      </c>
      <c r="AD17" s="75" t="s">
        <v>602</v>
      </c>
      <c r="AE17" s="1" t="s">
        <v>265</v>
      </c>
    </row>
    <row r="18" spans="1:31" x14ac:dyDescent="0.25">
      <c r="A18" s="1">
        <v>18385</v>
      </c>
      <c r="B18" s="1" t="s">
        <v>80</v>
      </c>
      <c r="C18" s="1" t="s">
        <v>173</v>
      </c>
      <c r="D18" s="1">
        <v>1200001</v>
      </c>
      <c r="E18" s="1" t="s">
        <v>259</v>
      </c>
      <c r="F18" s="1" t="s">
        <v>948</v>
      </c>
      <c r="G18" s="2">
        <v>45404.441550925927</v>
      </c>
      <c r="H18" s="1" t="s">
        <v>176</v>
      </c>
      <c r="I18" s="1">
        <v>1</v>
      </c>
      <c r="J18" s="1" t="s">
        <v>65</v>
      </c>
      <c r="K18" s="2">
        <v>45404.441560497682</v>
      </c>
      <c r="L18" s="1" t="s">
        <v>76</v>
      </c>
      <c r="M18" s="2">
        <v>45406.544763738428</v>
      </c>
      <c r="N18" s="1"/>
      <c r="O18" s="2"/>
      <c r="P18" s="1"/>
      <c r="Q18" s="2"/>
      <c r="R18" s="1" t="s">
        <v>173</v>
      </c>
      <c r="S18" s="2">
        <v>45408.401491435186</v>
      </c>
      <c r="T18" s="1" t="s">
        <v>4901</v>
      </c>
      <c r="U18" s="1" t="s">
        <v>93</v>
      </c>
      <c r="V18" s="1" t="s">
        <v>85</v>
      </c>
      <c r="W18" s="1">
        <v>1</v>
      </c>
      <c r="X18" s="1">
        <v>0</v>
      </c>
      <c r="Y18" s="1">
        <v>1</v>
      </c>
      <c r="Z18" s="1">
        <v>2.1032032407456427</v>
      </c>
      <c r="AA18" s="1">
        <v>3.9583333333333335</v>
      </c>
      <c r="AB18" s="1" t="s">
        <v>194</v>
      </c>
      <c r="AC18" s="1">
        <v>7</v>
      </c>
      <c r="AD18" s="1" t="s">
        <v>602</v>
      </c>
      <c r="AE18" s="1" t="s">
        <v>265</v>
      </c>
    </row>
    <row r="19" spans="1:31" x14ac:dyDescent="0.25">
      <c r="A19" s="1">
        <v>18395</v>
      </c>
      <c r="B19" s="1" t="s">
        <v>80</v>
      </c>
      <c r="C19" s="1" t="s">
        <v>3374</v>
      </c>
      <c r="D19" s="1">
        <v>1060001</v>
      </c>
      <c r="E19" s="1" t="s">
        <v>133</v>
      </c>
      <c r="F19" s="1" t="s">
        <v>134</v>
      </c>
      <c r="G19" s="2">
        <v>45407.517800925925</v>
      </c>
      <c r="H19" s="1" t="s">
        <v>1263</v>
      </c>
      <c r="I19" s="1">
        <v>1</v>
      </c>
      <c r="J19" s="1" t="s">
        <v>65</v>
      </c>
      <c r="K19" s="2">
        <v>45407.517807557873</v>
      </c>
      <c r="L19" s="1" t="s">
        <v>76</v>
      </c>
      <c r="M19" s="2">
        <v>45407.539106909724</v>
      </c>
      <c r="N19" s="1"/>
      <c r="O19" s="2"/>
      <c r="P19" s="1"/>
      <c r="Q19" s="2"/>
      <c r="R19" s="1" t="s">
        <v>3374</v>
      </c>
      <c r="S19" s="2">
        <v>45407.542428668981</v>
      </c>
      <c r="T19" s="1" t="s">
        <v>4946</v>
      </c>
      <c r="U19" s="1" t="s">
        <v>93</v>
      </c>
      <c r="V19" s="1" t="s">
        <v>85</v>
      </c>
      <c r="W19" s="1">
        <v>1</v>
      </c>
      <c r="X19" s="1">
        <v>0</v>
      </c>
      <c r="Y19" s="1">
        <v>1</v>
      </c>
      <c r="Z19" s="1">
        <v>2.1299351850757375E-2</v>
      </c>
      <c r="AA19" s="1">
        <v>4.1666666666666664E-2</v>
      </c>
      <c r="AB19" s="1" t="s">
        <v>921</v>
      </c>
      <c r="AC19" s="1">
        <v>4</v>
      </c>
      <c r="AD19" s="1" t="s">
        <v>602</v>
      </c>
      <c r="AE19" s="1" t="s">
        <v>2152</v>
      </c>
    </row>
    <row r="20" spans="1:31" x14ac:dyDescent="0.25">
      <c r="A20" s="1">
        <v>18398</v>
      </c>
      <c r="B20" s="1" t="s">
        <v>80</v>
      </c>
      <c r="C20" s="1" t="s">
        <v>452</v>
      </c>
      <c r="D20" s="1">
        <v>8505</v>
      </c>
      <c r="E20" s="1" t="s">
        <v>232</v>
      </c>
      <c r="F20" s="1" t="s">
        <v>453</v>
      </c>
      <c r="G20" s="2">
        <v>45408.513657407406</v>
      </c>
      <c r="H20" s="1" t="s">
        <v>710</v>
      </c>
      <c r="I20" s="1">
        <v>1</v>
      </c>
      <c r="J20" s="1" t="s">
        <v>65</v>
      </c>
      <c r="K20" s="2">
        <v>45408.51366542824</v>
      </c>
      <c r="L20" s="1" t="s">
        <v>76</v>
      </c>
      <c r="M20" s="2">
        <v>45408.646828391204</v>
      </c>
      <c r="N20" s="1"/>
      <c r="O20" s="2"/>
      <c r="P20" s="1"/>
      <c r="Q20" s="2"/>
      <c r="R20" s="1" t="s">
        <v>452</v>
      </c>
      <c r="S20" s="2">
        <v>45408.656533796297</v>
      </c>
      <c r="T20" s="1" t="s">
        <v>4956</v>
      </c>
      <c r="U20" s="1" t="s">
        <v>93</v>
      </c>
      <c r="V20" s="1" t="s">
        <v>85</v>
      </c>
      <c r="W20" s="1">
        <v>1</v>
      </c>
      <c r="X20" s="1">
        <v>0</v>
      </c>
      <c r="Y20" s="1">
        <v>1</v>
      </c>
      <c r="Z20" s="1">
        <v>0.13316296296397923</v>
      </c>
      <c r="AA20" s="1">
        <v>0.125</v>
      </c>
      <c r="AB20" s="1" t="s">
        <v>460</v>
      </c>
      <c r="AC20" s="1">
        <v>3</v>
      </c>
      <c r="AD20" s="1" t="s">
        <v>602</v>
      </c>
      <c r="AE20" s="1" t="s">
        <v>1913</v>
      </c>
    </row>
    <row r="21" spans="1:31" x14ac:dyDescent="0.25">
      <c r="A21" s="1">
        <v>18399</v>
      </c>
      <c r="B21" s="1" t="s">
        <v>80</v>
      </c>
      <c r="C21" s="1" t="s">
        <v>149</v>
      </c>
      <c r="D21" s="1">
        <v>1200001</v>
      </c>
      <c r="E21" s="1" t="s">
        <v>259</v>
      </c>
      <c r="F21" s="1" t="s">
        <v>948</v>
      </c>
      <c r="G21" s="2">
        <v>45408.612754629627</v>
      </c>
      <c r="H21" s="1" t="s">
        <v>4950</v>
      </c>
      <c r="I21" s="1">
        <v>1</v>
      </c>
      <c r="J21" s="1" t="s">
        <v>65</v>
      </c>
      <c r="K21" s="2">
        <v>45408.612765972219</v>
      </c>
      <c r="L21" s="1" t="s">
        <v>76</v>
      </c>
      <c r="M21" s="2">
        <v>45408.650777083334</v>
      </c>
      <c r="N21" s="1" t="s">
        <v>149</v>
      </c>
      <c r="O21" s="2">
        <v>45409.303635266202</v>
      </c>
      <c r="P21" s="1"/>
      <c r="Q21" s="2"/>
      <c r="R21" s="1" t="s">
        <v>149</v>
      </c>
      <c r="S21" s="2">
        <v>45409.305662152779</v>
      </c>
      <c r="T21" s="1" t="s">
        <v>4960</v>
      </c>
      <c r="U21" s="1" t="s">
        <v>1014</v>
      </c>
      <c r="V21" s="1" t="s">
        <v>85</v>
      </c>
      <c r="W21" s="1">
        <v>1</v>
      </c>
      <c r="X21" s="1">
        <v>0</v>
      </c>
      <c r="Y21" s="1">
        <v>1</v>
      </c>
      <c r="Z21" s="1">
        <v>3.8011111115338281E-2</v>
      </c>
      <c r="AA21" s="1">
        <v>0.70833333333333337</v>
      </c>
      <c r="AB21" s="1" t="s">
        <v>4953</v>
      </c>
      <c r="AC21" s="1">
        <v>3</v>
      </c>
      <c r="AD21" s="1" t="s">
        <v>602</v>
      </c>
      <c r="AE21" s="1" t="s">
        <v>4852</v>
      </c>
    </row>
    <row r="22" spans="1:31" x14ac:dyDescent="0.25">
      <c r="A22" s="1">
        <v>18401</v>
      </c>
      <c r="B22" s="1" t="s">
        <v>80</v>
      </c>
      <c r="C22" s="1" t="s">
        <v>149</v>
      </c>
      <c r="D22" s="1">
        <v>1224001</v>
      </c>
      <c r="E22" s="1" t="s">
        <v>1010</v>
      </c>
      <c r="F22" s="1" t="s">
        <v>1011</v>
      </c>
      <c r="G22" s="2">
        <v>45408.832766203705</v>
      </c>
      <c r="H22" s="1" t="s">
        <v>693</v>
      </c>
      <c r="I22" s="1">
        <v>39</v>
      </c>
      <c r="J22" s="1" t="s">
        <v>65</v>
      </c>
      <c r="K22" s="2">
        <v>45408.832769641202</v>
      </c>
      <c r="L22" s="1" t="s">
        <v>76</v>
      </c>
      <c r="M22" s="2">
        <v>45411.473901354169</v>
      </c>
      <c r="N22" s="1" t="s">
        <v>173</v>
      </c>
      <c r="O22" s="2">
        <v>45411.538413425929</v>
      </c>
      <c r="P22" s="1"/>
      <c r="Q22" s="2"/>
      <c r="R22" s="1" t="s">
        <v>149</v>
      </c>
      <c r="S22" s="2">
        <v>45411.780909687499</v>
      </c>
      <c r="T22" s="1" t="s">
        <v>4965</v>
      </c>
      <c r="U22" s="1" t="s">
        <v>1014</v>
      </c>
      <c r="V22" s="1" t="s">
        <v>85</v>
      </c>
      <c r="W22" s="1">
        <v>39</v>
      </c>
      <c r="X22" s="1">
        <v>0</v>
      </c>
      <c r="Y22" s="1">
        <v>39</v>
      </c>
      <c r="Z22" s="1">
        <v>2.6411317129677627</v>
      </c>
      <c r="AA22" s="1">
        <v>0.95833333333333337</v>
      </c>
      <c r="AB22" s="1" t="s">
        <v>258</v>
      </c>
      <c r="AC22" s="1">
        <v>3</v>
      </c>
      <c r="AD22" s="1" t="s">
        <v>602</v>
      </c>
      <c r="AE22" s="1" t="s">
        <v>1016</v>
      </c>
    </row>
    <row r="23" spans="1:31" x14ac:dyDescent="0.25">
      <c r="A23" s="1">
        <v>18408</v>
      </c>
      <c r="B23" s="1" t="s">
        <v>80</v>
      </c>
      <c r="C23" s="1" t="s">
        <v>149</v>
      </c>
      <c r="D23" s="1">
        <v>1224001</v>
      </c>
      <c r="E23" s="1" t="s">
        <v>1010</v>
      </c>
      <c r="F23" s="1" t="s">
        <v>1011</v>
      </c>
      <c r="G23" s="2">
        <v>45408.83384259259</v>
      </c>
      <c r="H23" s="1" t="s">
        <v>913</v>
      </c>
      <c r="I23" s="1">
        <v>1</v>
      </c>
      <c r="J23" s="1" t="s">
        <v>65</v>
      </c>
      <c r="K23" s="2">
        <v>45408.833849189818</v>
      </c>
      <c r="L23" s="1" t="s">
        <v>76</v>
      </c>
      <c r="M23" s="2">
        <v>45411.483942858795</v>
      </c>
      <c r="N23" s="1" t="s">
        <v>173</v>
      </c>
      <c r="O23" s="2">
        <v>45411.538229201389</v>
      </c>
      <c r="P23" s="1"/>
      <c r="Q23" s="2"/>
      <c r="R23" s="1" t="s">
        <v>149</v>
      </c>
      <c r="S23" s="2">
        <v>45411.779889548612</v>
      </c>
      <c r="T23" s="1" t="s">
        <v>4976</v>
      </c>
      <c r="U23" s="1" t="s">
        <v>1014</v>
      </c>
      <c r="V23" s="1" t="s">
        <v>85</v>
      </c>
      <c r="W23" s="1">
        <v>1</v>
      </c>
      <c r="X23" s="1">
        <v>0</v>
      </c>
      <c r="Y23" s="1">
        <v>1</v>
      </c>
      <c r="Z23" s="1">
        <v>2.6500936689772061</v>
      </c>
      <c r="AA23" s="1">
        <v>0.91666666666666663</v>
      </c>
      <c r="AB23" s="1" t="s">
        <v>258</v>
      </c>
      <c r="AC23" s="1">
        <v>3</v>
      </c>
      <c r="AD23" s="1" t="s">
        <v>602</v>
      </c>
      <c r="AE23" s="1" t="s">
        <v>4854</v>
      </c>
    </row>
    <row r="24" spans="1:31" x14ac:dyDescent="0.25">
      <c r="A24" s="1">
        <v>18412</v>
      </c>
      <c r="B24" s="1" t="s">
        <v>80</v>
      </c>
      <c r="C24" s="1" t="s">
        <v>149</v>
      </c>
      <c r="D24" s="1">
        <v>1224001</v>
      </c>
      <c r="E24" s="1" t="s">
        <v>1010</v>
      </c>
      <c r="F24" s="1" t="s">
        <v>1011</v>
      </c>
      <c r="G24" s="2">
        <v>45408.837175925924</v>
      </c>
      <c r="H24" s="1" t="s">
        <v>855</v>
      </c>
      <c r="I24" s="1">
        <v>1</v>
      </c>
      <c r="J24" s="1" t="s">
        <v>65</v>
      </c>
      <c r="K24" s="2">
        <v>45408.837186261575</v>
      </c>
      <c r="L24" s="1" t="s">
        <v>76</v>
      </c>
      <c r="M24" s="2">
        <v>45412.318765393517</v>
      </c>
      <c r="N24" s="1" t="s">
        <v>173</v>
      </c>
      <c r="O24" s="2">
        <v>45412.342187881943</v>
      </c>
      <c r="P24" s="1"/>
      <c r="Q24" s="2"/>
      <c r="R24" s="1" t="s">
        <v>149</v>
      </c>
      <c r="S24" s="2">
        <v>45412.392707175924</v>
      </c>
      <c r="T24" s="1" t="s">
        <v>4989</v>
      </c>
      <c r="U24" s="1" t="s">
        <v>1014</v>
      </c>
      <c r="V24" s="1" t="s">
        <v>85</v>
      </c>
      <c r="W24" s="1">
        <v>1</v>
      </c>
      <c r="X24" s="1">
        <v>0</v>
      </c>
      <c r="Y24" s="1">
        <v>1</v>
      </c>
      <c r="Z24" s="1">
        <v>3.4815791319415439</v>
      </c>
      <c r="AA24" s="1">
        <v>1.5416666666666665</v>
      </c>
      <c r="AB24" s="1" t="s">
        <v>258</v>
      </c>
      <c r="AC24" s="1">
        <v>3</v>
      </c>
      <c r="AD24" s="1" t="s">
        <v>602</v>
      </c>
      <c r="AE24" s="1" t="s">
        <v>4571</v>
      </c>
    </row>
    <row r="25" spans="1:31" x14ac:dyDescent="0.25">
      <c r="A25" s="1">
        <v>18413</v>
      </c>
      <c r="B25" s="1" t="s">
        <v>503</v>
      </c>
      <c r="C25" s="1" t="s">
        <v>173</v>
      </c>
      <c r="D25" s="1">
        <v>1224001</v>
      </c>
      <c r="E25" s="1" t="s">
        <v>1010</v>
      </c>
      <c r="F25" s="1" t="s">
        <v>1011</v>
      </c>
      <c r="G25" s="2">
        <v>45408.839583333334</v>
      </c>
      <c r="H25" s="1" t="s">
        <v>914</v>
      </c>
      <c r="I25" s="1">
        <v>13</v>
      </c>
      <c r="J25" s="1" t="s">
        <v>65</v>
      </c>
      <c r="K25" s="2">
        <v>45408.839586805552</v>
      </c>
      <c r="L25" s="1"/>
      <c r="M25" s="2"/>
      <c r="N25" s="1"/>
      <c r="O25" s="2"/>
      <c r="P25" s="1"/>
      <c r="Q25" s="2"/>
      <c r="R25" s="1"/>
      <c r="S25" s="2"/>
      <c r="T25" s="1" t="s">
        <v>4962</v>
      </c>
      <c r="U25" s="1" t="s">
        <v>1014</v>
      </c>
      <c r="V25" s="1" t="s">
        <v>85</v>
      </c>
      <c r="W25" s="1">
        <v>13</v>
      </c>
      <c r="X25" s="1">
        <v>0</v>
      </c>
      <c r="Y25" s="1">
        <v>13</v>
      </c>
      <c r="Z25" s="1">
        <v>0</v>
      </c>
      <c r="AA25" s="1">
        <v>0.16666666666666666</v>
      </c>
      <c r="AB25" s="1" t="s">
        <v>258</v>
      </c>
      <c r="AC25" s="1">
        <v>3</v>
      </c>
      <c r="AD25" s="1" t="s">
        <v>602</v>
      </c>
      <c r="AE25" s="1" t="s">
        <v>1075</v>
      </c>
    </row>
    <row r="26" spans="1:31" x14ac:dyDescent="0.25">
      <c r="A26" s="1">
        <v>18414</v>
      </c>
      <c r="B26" s="1" t="s">
        <v>80</v>
      </c>
      <c r="C26" s="1" t="s">
        <v>149</v>
      </c>
      <c r="D26" s="1">
        <v>1224001</v>
      </c>
      <c r="E26" s="1" t="s">
        <v>1010</v>
      </c>
      <c r="F26" s="1" t="s">
        <v>1011</v>
      </c>
      <c r="G26" s="2">
        <v>45408.840196759258</v>
      </c>
      <c r="H26" s="1" t="s">
        <v>895</v>
      </c>
      <c r="I26" s="1">
        <v>7</v>
      </c>
      <c r="J26" s="1" t="s">
        <v>65</v>
      </c>
      <c r="K26" s="2">
        <v>45408.840199803242</v>
      </c>
      <c r="L26" s="1" t="s">
        <v>76</v>
      </c>
      <c r="M26" s="2">
        <v>45412.338469594906</v>
      </c>
      <c r="N26" s="1" t="s">
        <v>173</v>
      </c>
      <c r="O26" s="2">
        <v>45412.342040393516</v>
      </c>
      <c r="P26" s="1"/>
      <c r="Q26" s="2"/>
      <c r="R26" s="1" t="s">
        <v>149</v>
      </c>
      <c r="S26" s="2">
        <v>45412.358237650464</v>
      </c>
      <c r="T26" s="1" t="s">
        <v>4967</v>
      </c>
      <c r="U26" s="1" t="s">
        <v>1014</v>
      </c>
      <c r="V26" s="1" t="s">
        <v>85</v>
      </c>
      <c r="W26" s="1">
        <v>7</v>
      </c>
      <c r="X26" s="1">
        <v>0</v>
      </c>
      <c r="Y26" s="1">
        <v>7</v>
      </c>
      <c r="Z26" s="1">
        <v>3.4982697916639154</v>
      </c>
      <c r="AA26" s="1">
        <v>1.5</v>
      </c>
      <c r="AB26" s="1" t="s">
        <v>258</v>
      </c>
      <c r="AC26" s="1">
        <v>3</v>
      </c>
      <c r="AD26" s="1" t="s">
        <v>602</v>
      </c>
      <c r="AE26" s="1" t="s">
        <v>1015</v>
      </c>
    </row>
    <row r="27" spans="1:31" x14ac:dyDescent="0.25">
      <c r="A27" s="1">
        <v>18416</v>
      </c>
      <c r="B27" s="1" t="s">
        <v>80</v>
      </c>
      <c r="C27" s="1" t="s">
        <v>149</v>
      </c>
      <c r="D27" s="1">
        <v>1224001</v>
      </c>
      <c r="E27" s="1" t="s">
        <v>1010</v>
      </c>
      <c r="F27" s="1" t="s">
        <v>1011</v>
      </c>
      <c r="G27" s="2">
        <v>45408.842465277776</v>
      </c>
      <c r="H27" s="1" t="s">
        <v>899</v>
      </c>
      <c r="I27" s="1">
        <v>11</v>
      </c>
      <c r="J27" s="1" t="s">
        <v>65</v>
      </c>
      <c r="K27" s="2">
        <v>45408.842476423612</v>
      </c>
      <c r="L27" s="1" t="s">
        <v>76</v>
      </c>
      <c r="M27" s="2">
        <v>45412.335467858793</v>
      </c>
      <c r="N27" s="1" t="s">
        <v>173</v>
      </c>
      <c r="O27" s="2">
        <v>45412.341894328703</v>
      </c>
      <c r="P27" s="1"/>
      <c r="Q27" s="2"/>
      <c r="R27" s="1" t="s">
        <v>149</v>
      </c>
      <c r="S27" s="2">
        <v>45412.35474563657</v>
      </c>
      <c r="T27" s="1" t="s">
        <v>4974</v>
      </c>
      <c r="U27" s="1" t="s">
        <v>1014</v>
      </c>
      <c r="V27" s="1" t="s">
        <v>85</v>
      </c>
      <c r="W27" s="1">
        <v>11</v>
      </c>
      <c r="X27" s="1">
        <v>8</v>
      </c>
      <c r="Y27" s="1">
        <v>3</v>
      </c>
      <c r="Z27" s="1">
        <v>3.4929914351814659</v>
      </c>
      <c r="AA27" s="1">
        <v>1.5</v>
      </c>
      <c r="AB27" s="1" t="s">
        <v>258</v>
      </c>
      <c r="AC27" s="1">
        <v>3</v>
      </c>
      <c r="AD27" s="1" t="s">
        <v>602</v>
      </c>
      <c r="AE27" s="1" t="s">
        <v>4853</v>
      </c>
    </row>
    <row r="28" spans="1:31" x14ac:dyDescent="0.25">
      <c r="A28" s="1">
        <v>18417</v>
      </c>
      <c r="B28" s="1" t="s">
        <v>80</v>
      </c>
      <c r="C28" s="1" t="s">
        <v>149</v>
      </c>
      <c r="D28" s="1">
        <v>1224001</v>
      </c>
      <c r="E28" s="1" t="s">
        <v>1010</v>
      </c>
      <c r="F28" s="1" t="s">
        <v>1011</v>
      </c>
      <c r="G28" s="2">
        <v>45408.843333333331</v>
      </c>
      <c r="H28" s="1" t="s">
        <v>4981</v>
      </c>
      <c r="I28" s="1">
        <v>1</v>
      </c>
      <c r="J28" s="1" t="s">
        <v>65</v>
      </c>
      <c r="K28" s="2">
        <v>45408.843343402776</v>
      </c>
      <c r="L28" s="1" t="s">
        <v>76</v>
      </c>
      <c r="M28" s="2">
        <v>45412.343782141201</v>
      </c>
      <c r="N28" s="1" t="s">
        <v>173</v>
      </c>
      <c r="O28" s="2">
        <v>45412.496587650465</v>
      </c>
      <c r="P28" s="1"/>
      <c r="Q28" s="2"/>
      <c r="R28" s="1" t="s">
        <v>149</v>
      </c>
      <c r="S28" s="2">
        <v>45414.492681863427</v>
      </c>
      <c r="T28" s="1" t="s">
        <v>4982</v>
      </c>
      <c r="U28" s="1" t="s">
        <v>1014</v>
      </c>
      <c r="V28" s="1" t="s">
        <v>85</v>
      </c>
      <c r="W28" s="1">
        <v>1</v>
      </c>
      <c r="X28" s="1">
        <v>0</v>
      </c>
      <c r="Y28" s="1">
        <v>1</v>
      </c>
      <c r="Z28" s="1">
        <v>3.5004387384251459</v>
      </c>
      <c r="AA28" s="1">
        <v>2.625</v>
      </c>
      <c r="AB28" s="1" t="s">
        <v>258</v>
      </c>
      <c r="AC28" s="1">
        <v>3</v>
      </c>
      <c r="AD28" s="1" t="s">
        <v>602</v>
      </c>
      <c r="AE28" s="1" t="s">
        <v>4855</v>
      </c>
    </row>
    <row r="29" spans="1:31" x14ac:dyDescent="0.25">
      <c r="A29" s="1">
        <v>18418</v>
      </c>
      <c r="B29" s="1" t="s">
        <v>80</v>
      </c>
      <c r="C29" s="1" t="s">
        <v>149</v>
      </c>
      <c r="D29" s="1">
        <v>1224001</v>
      </c>
      <c r="E29" s="1" t="s">
        <v>1010</v>
      </c>
      <c r="F29" s="1" t="s">
        <v>1011</v>
      </c>
      <c r="G29" s="2">
        <v>45408.844351851854</v>
      </c>
      <c r="H29" s="1" t="s">
        <v>454</v>
      </c>
      <c r="I29" s="1">
        <v>5</v>
      </c>
      <c r="J29" s="1" t="s">
        <v>65</v>
      </c>
      <c r="K29" s="2">
        <v>45408.844359872688</v>
      </c>
      <c r="L29" s="1" t="s">
        <v>76</v>
      </c>
      <c r="M29" s="2">
        <v>45412.347863738425</v>
      </c>
      <c r="N29" s="1" t="s">
        <v>173</v>
      </c>
      <c r="O29" s="2">
        <v>45412.496451307874</v>
      </c>
      <c r="P29" s="1"/>
      <c r="Q29" s="2"/>
      <c r="R29" s="1" t="s">
        <v>149</v>
      </c>
      <c r="S29" s="2">
        <v>45414.489638425926</v>
      </c>
      <c r="T29" s="1" t="s">
        <v>4984</v>
      </c>
      <c r="U29" s="1" t="s">
        <v>1014</v>
      </c>
      <c r="V29" s="1" t="s">
        <v>85</v>
      </c>
      <c r="W29" s="1">
        <v>5</v>
      </c>
      <c r="X29" s="1">
        <v>0</v>
      </c>
      <c r="Y29" s="1">
        <v>5</v>
      </c>
      <c r="Z29" s="1">
        <v>3.5035038657370023</v>
      </c>
      <c r="AA29" s="1">
        <v>2.625</v>
      </c>
      <c r="AB29" s="1" t="s">
        <v>258</v>
      </c>
      <c r="AC29" s="1">
        <v>3</v>
      </c>
      <c r="AD29" s="1" t="s">
        <v>602</v>
      </c>
      <c r="AE29" s="1" t="s">
        <v>4856</v>
      </c>
    </row>
    <row r="30" spans="1:31" x14ac:dyDescent="0.25">
      <c r="A30" s="1">
        <v>18419</v>
      </c>
      <c r="B30" s="1" t="s">
        <v>80</v>
      </c>
      <c r="C30" s="1" t="s">
        <v>149</v>
      </c>
      <c r="D30" s="1">
        <v>1224001</v>
      </c>
      <c r="E30" s="1" t="s">
        <v>1010</v>
      </c>
      <c r="F30" s="1" t="s">
        <v>1011</v>
      </c>
      <c r="G30" s="2">
        <v>45408.84516203704</v>
      </c>
      <c r="H30" s="1" t="s">
        <v>900</v>
      </c>
      <c r="I30" s="1">
        <v>2</v>
      </c>
      <c r="J30" s="1" t="s">
        <v>65</v>
      </c>
      <c r="K30" s="2">
        <v>45408.845173379632</v>
      </c>
      <c r="L30" s="1" t="s">
        <v>76</v>
      </c>
      <c r="M30" s="2">
        <v>45412.349191932874</v>
      </c>
      <c r="N30" s="1" t="s">
        <v>173</v>
      </c>
      <c r="O30" s="2">
        <v>45412.496302627318</v>
      </c>
      <c r="P30" s="1"/>
      <c r="Q30" s="2"/>
      <c r="R30" s="1" t="s">
        <v>149</v>
      </c>
      <c r="S30" s="2">
        <v>45414.484521956016</v>
      </c>
      <c r="T30" s="1" t="s">
        <v>4986</v>
      </c>
      <c r="U30" s="1" t="s">
        <v>1014</v>
      </c>
      <c r="V30" s="1" t="s">
        <v>85</v>
      </c>
      <c r="W30" s="1">
        <v>2</v>
      </c>
      <c r="X30" s="1">
        <v>0</v>
      </c>
      <c r="Y30" s="1">
        <v>2</v>
      </c>
      <c r="Z30" s="1">
        <v>3.5040185532416217</v>
      </c>
      <c r="AA30" s="1">
        <v>2.625</v>
      </c>
      <c r="AB30" s="1" t="s">
        <v>258</v>
      </c>
      <c r="AC30" s="1">
        <v>3</v>
      </c>
      <c r="AD30" s="1" t="s">
        <v>602</v>
      </c>
      <c r="AE30" s="1" t="s">
        <v>1020</v>
      </c>
    </row>
    <row r="31" spans="1:31" x14ac:dyDescent="0.25">
      <c r="A31" s="1">
        <v>18420</v>
      </c>
      <c r="B31" s="1" t="s">
        <v>80</v>
      </c>
      <c r="C31" s="1" t="s">
        <v>149</v>
      </c>
      <c r="D31" s="1">
        <v>1224001</v>
      </c>
      <c r="E31" s="1" t="s">
        <v>1010</v>
      </c>
      <c r="F31" s="1" t="s">
        <v>1011</v>
      </c>
      <c r="G31" s="2">
        <v>45408.846597222226</v>
      </c>
      <c r="H31" s="1" t="s">
        <v>1077</v>
      </c>
      <c r="I31" s="1">
        <v>4</v>
      </c>
      <c r="J31" s="1" t="s">
        <v>65</v>
      </c>
      <c r="K31" s="2">
        <v>45408.846608136577</v>
      </c>
      <c r="L31" s="1" t="s">
        <v>76</v>
      </c>
      <c r="M31" s="2">
        <v>45412.350641817131</v>
      </c>
      <c r="N31" s="1" t="s">
        <v>173</v>
      </c>
      <c r="O31" s="2">
        <v>45412.496127743056</v>
      </c>
      <c r="P31" s="1"/>
      <c r="Q31" s="2"/>
      <c r="R31" s="1" t="s">
        <v>149</v>
      </c>
      <c r="S31" s="2">
        <v>45414.479864039349</v>
      </c>
      <c r="T31" s="1" t="s">
        <v>5001</v>
      </c>
      <c r="U31" s="1" t="s">
        <v>1014</v>
      </c>
      <c r="V31" s="1" t="s">
        <v>85</v>
      </c>
      <c r="W31" s="1">
        <v>4</v>
      </c>
      <c r="X31" s="1">
        <v>0</v>
      </c>
      <c r="Y31" s="1">
        <v>4</v>
      </c>
      <c r="Z31" s="1">
        <v>3.5040336805541301</v>
      </c>
      <c r="AA31" s="1">
        <v>2.625</v>
      </c>
      <c r="AB31" s="1" t="s">
        <v>258</v>
      </c>
      <c r="AC31" s="1">
        <v>3</v>
      </c>
      <c r="AD31" s="1" t="s">
        <v>602</v>
      </c>
      <c r="AE31" s="1" t="s">
        <v>1079</v>
      </c>
    </row>
    <row r="32" spans="1:31" x14ac:dyDescent="0.25">
      <c r="A32" s="1">
        <v>18421</v>
      </c>
      <c r="B32" s="1" t="s">
        <v>80</v>
      </c>
      <c r="C32" s="1" t="s">
        <v>149</v>
      </c>
      <c r="D32" s="1">
        <v>1224001</v>
      </c>
      <c r="E32" s="1" t="s">
        <v>1010</v>
      </c>
      <c r="F32" s="1" t="s">
        <v>1011</v>
      </c>
      <c r="G32" s="2">
        <v>45408.847500000003</v>
      </c>
      <c r="H32" s="1" t="s">
        <v>5003</v>
      </c>
      <c r="I32" s="1">
        <v>1</v>
      </c>
      <c r="J32" s="1" t="s">
        <v>65</v>
      </c>
      <c r="K32" s="2">
        <v>45408.847509872685</v>
      </c>
      <c r="L32" s="1" t="s">
        <v>76</v>
      </c>
      <c r="M32" s="2">
        <v>45412.351905474534</v>
      </c>
      <c r="N32" s="1" t="s">
        <v>173</v>
      </c>
      <c r="O32" s="2">
        <v>45412.4959815162</v>
      </c>
      <c r="P32" s="1"/>
      <c r="Q32" s="2"/>
      <c r="R32" s="1" t="s">
        <v>149</v>
      </c>
      <c r="S32" s="2">
        <v>45414.427314270833</v>
      </c>
      <c r="T32" s="1" t="s">
        <v>5004</v>
      </c>
      <c r="U32" s="1" t="s">
        <v>1014</v>
      </c>
      <c r="V32" s="1" t="s">
        <v>85</v>
      </c>
      <c r="W32" s="1">
        <v>1</v>
      </c>
      <c r="X32" s="1">
        <v>0</v>
      </c>
      <c r="Y32" s="1">
        <v>1</v>
      </c>
      <c r="Z32" s="1">
        <v>3.5043956018489553</v>
      </c>
      <c r="AA32" s="1">
        <v>2.5833333333333335</v>
      </c>
      <c r="AB32" s="1" t="s">
        <v>258</v>
      </c>
      <c r="AC32" s="1">
        <v>3</v>
      </c>
      <c r="AD32" s="1" t="s">
        <v>602</v>
      </c>
      <c r="AE32" s="1" t="s">
        <v>4857</v>
      </c>
    </row>
    <row r="33" spans="1:31" x14ac:dyDescent="0.25">
      <c r="A33" s="1">
        <v>18423</v>
      </c>
      <c r="B33" s="1" t="s">
        <v>80</v>
      </c>
      <c r="C33" s="1" t="s">
        <v>149</v>
      </c>
      <c r="D33" s="1">
        <v>1224001</v>
      </c>
      <c r="E33" s="1" t="s">
        <v>1010</v>
      </c>
      <c r="F33" s="1" t="s">
        <v>1011</v>
      </c>
      <c r="G33" s="2">
        <v>45409.533182870371</v>
      </c>
      <c r="H33" s="1" t="s">
        <v>902</v>
      </c>
      <c r="I33" s="1">
        <v>4</v>
      </c>
      <c r="J33" s="1" t="s">
        <v>65</v>
      </c>
      <c r="K33" s="2">
        <v>45409.53318726852</v>
      </c>
      <c r="L33" s="1" t="s">
        <v>76</v>
      </c>
      <c r="M33" s="2">
        <v>45412.356789699072</v>
      </c>
      <c r="N33" s="1" t="s">
        <v>173</v>
      </c>
      <c r="O33" s="2">
        <v>45412.495829398147</v>
      </c>
      <c r="P33" s="1"/>
      <c r="Q33" s="2"/>
      <c r="R33" s="1" t="s">
        <v>149</v>
      </c>
      <c r="S33" s="2">
        <v>45414.33160917824</v>
      </c>
      <c r="T33" s="1" t="s">
        <v>4972</v>
      </c>
      <c r="U33" s="1" t="s">
        <v>1014</v>
      </c>
      <c r="V33" s="1" t="s">
        <v>85</v>
      </c>
      <c r="W33" s="1">
        <v>4</v>
      </c>
      <c r="X33" s="1">
        <v>0</v>
      </c>
      <c r="Y33" s="1">
        <v>4</v>
      </c>
      <c r="Z33" s="1">
        <v>2.8236024305515457</v>
      </c>
      <c r="AA33" s="1">
        <v>1.7916666666666665</v>
      </c>
      <c r="AB33" s="1" t="s">
        <v>258</v>
      </c>
      <c r="AC33" s="1">
        <v>2</v>
      </c>
      <c r="AD33" s="1" t="s">
        <v>602</v>
      </c>
      <c r="AE33" s="1" t="s">
        <v>1018</v>
      </c>
    </row>
    <row r="34" spans="1:31" x14ac:dyDescent="0.25">
      <c r="A34" s="1">
        <v>18427</v>
      </c>
      <c r="B34" s="1" t="s">
        <v>80</v>
      </c>
      <c r="C34" s="1" t="s">
        <v>173</v>
      </c>
      <c r="D34" s="1">
        <v>1200001</v>
      </c>
      <c r="E34" s="1" t="s">
        <v>259</v>
      </c>
      <c r="F34" s="1" t="s">
        <v>948</v>
      </c>
      <c r="G34" s="2">
        <v>45411.708738425928</v>
      </c>
      <c r="H34" s="1" t="s">
        <v>176</v>
      </c>
      <c r="I34" s="1">
        <v>1</v>
      </c>
      <c r="J34" s="1" t="s">
        <v>65</v>
      </c>
      <c r="K34" s="2">
        <v>45411.708745520831</v>
      </c>
      <c r="L34" s="1" t="s">
        <v>76</v>
      </c>
      <c r="M34" s="2">
        <v>45412.362477581017</v>
      </c>
      <c r="N34" s="1"/>
      <c r="O34" s="2"/>
      <c r="P34" s="1"/>
      <c r="Q34" s="2"/>
      <c r="R34" s="1" t="s">
        <v>173</v>
      </c>
      <c r="S34" s="2">
        <v>45412.495473993054</v>
      </c>
      <c r="T34" s="1" t="s">
        <v>5022</v>
      </c>
      <c r="U34" s="1" t="s">
        <v>736</v>
      </c>
      <c r="V34" s="1" t="s">
        <v>85</v>
      </c>
      <c r="W34" s="1">
        <v>1</v>
      </c>
      <c r="X34" s="1">
        <v>0</v>
      </c>
      <c r="Y34" s="1">
        <v>1</v>
      </c>
      <c r="Z34" s="1">
        <v>0.65373206018557539</v>
      </c>
      <c r="AA34" s="1">
        <v>0.75</v>
      </c>
      <c r="AB34" s="1" t="s">
        <v>194</v>
      </c>
      <c r="AC34" s="1">
        <v>2</v>
      </c>
      <c r="AD34" s="1" t="s">
        <v>602</v>
      </c>
      <c r="AE34" s="1" t="s">
        <v>265</v>
      </c>
    </row>
    <row r="35" spans="1:31" x14ac:dyDescent="0.25">
      <c r="A35" s="1">
        <v>18428</v>
      </c>
      <c r="B35" s="1" t="s">
        <v>80</v>
      </c>
      <c r="C35" s="1" t="s">
        <v>173</v>
      </c>
      <c r="D35" s="1">
        <v>1200001</v>
      </c>
      <c r="E35" s="1" t="s">
        <v>259</v>
      </c>
      <c r="F35" s="1" t="s">
        <v>948</v>
      </c>
      <c r="G35" s="2">
        <v>45411.708784722221</v>
      </c>
      <c r="H35" s="1" t="s">
        <v>176</v>
      </c>
      <c r="I35" s="1">
        <v>1</v>
      </c>
      <c r="J35" s="1" t="s">
        <v>65</v>
      </c>
      <c r="K35" s="2">
        <v>45411.708796377316</v>
      </c>
      <c r="L35" s="1" t="s">
        <v>76</v>
      </c>
      <c r="M35" s="2">
        <v>45412.363613888891</v>
      </c>
      <c r="N35" s="1"/>
      <c r="O35" s="2"/>
      <c r="P35" s="1"/>
      <c r="Q35" s="2"/>
      <c r="R35" s="1" t="s">
        <v>173</v>
      </c>
      <c r="S35" s="2">
        <v>45412.495282951386</v>
      </c>
      <c r="T35" s="1" t="s">
        <v>5027</v>
      </c>
      <c r="U35" s="1" t="s">
        <v>736</v>
      </c>
      <c r="V35" s="1" t="s">
        <v>85</v>
      </c>
      <c r="W35" s="1">
        <v>1</v>
      </c>
      <c r="X35" s="1">
        <v>0</v>
      </c>
      <c r="Y35" s="1">
        <v>1</v>
      </c>
      <c r="Z35" s="1">
        <v>0.65481751157494728</v>
      </c>
      <c r="AA35" s="1">
        <v>0.75</v>
      </c>
      <c r="AB35" s="1" t="s">
        <v>194</v>
      </c>
      <c r="AC35" s="1">
        <v>2</v>
      </c>
      <c r="AD35" s="1" t="s">
        <v>602</v>
      </c>
      <c r="AE35" s="1" t="s">
        <v>265</v>
      </c>
    </row>
    <row r="36" spans="1:31" x14ac:dyDescent="0.25">
      <c r="A36" s="1">
        <v>18429</v>
      </c>
      <c r="B36" s="1" t="s">
        <v>80</v>
      </c>
      <c r="C36" s="1" t="s">
        <v>149</v>
      </c>
      <c r="D36" s="1">
        <v>1151001</v>
      </c>
      <c r="E36" s="1" t="s">
        <v>5030</v>
      </c>
      <c r="F36" s="1" t="s">
        <v>5031</v>
      </c>
      <c r="G36" s="2">
        <v>45411.841747685183</v>
      </c>
      <c r="H36" s="1" t="s">
        <v>5032</v>
      </c>
      <c r="I36" s="1">
        <v>2</v>
      </c>
      <c r="J36" s="1" t="s">
        <v>65</v>
      </c>
      <c r="K36" s="2">
        <v>45411.841756400463</v>
      </c>
      <c r="L36" s="1" t="s">
        <v>76</v>
      </c>
      <c r="M36" s="2">
        <v>45412.368002858799</v>
      </c>
      <c r="N36" s="1" t="s">
        <v>173</v>
      </c>
      <c r="O36" s="2">
        <v>45412.495100810185</v>
      </c>
      <c r="P36" s="1"/>
      <c r="Q36" s="2"/>
      <c r="R36" s="1" t="s">
        <v>149</v>
      </c>
      <c r="S36" s="2">
        <v>45414.33109359954</v>
      </c>
      <c r="T36" s="1" t="s">
        <v>5033</v>
      </c>
      <c r="U36" s="1" t="s">
        <v>1014</v>
      </c>
      <c r="V36" s="1" t="s">
        <v>85</v>
      </c>
      <c r="W36" s="1">
        <v>2</v>
      </c>
      <c r="X36" s="1">
        <v>0</v>
      </c>
      <c r="Y36" s="1">
        <v>2</v>
      </c>
      <c r="Z36" s="1">
        <v>0.52624645833566319</v>
      </c>
      <c r="AA36" s="1">
        <v>1.4583333333333333</v>
      </c>
      <c r="AB36" s="1" t="s">
        <v>258</v>
      </c>
      <c r="AC36" s="1">
        <v>2</v>
      </c>
      <c r="AD36" s="1" t="s">
        <v>602</v>
      </c>
      <c r="AE36" s="1" t="s">
        <v>4858</v>
      </c>
    </row>
    <row r="37" spans="1:31" x14ac:dyDescent="0.25">
      <c r="A37" s="1">
        <v>18431</v>
      </c>
      <c r="B37" s="1" t="s">
        <v>80</v>
      </c>
      <c r="C37" s="1" t="s">
        <v>173</v>
      </c>
      <c r="D37" s="1">
        <v>1198001</v>
      </c>
      <c r="E37" s="1" t="s">
        <v>397</v>
      </c>
      <c r="F37" s="1" t="s">
        <v>398</v>
      </c>
      <c r="G37" s="2">
        <v>45411.850335648145</v>
      </c>
      <c r="H37" s="1" t="s">
        <v>2302</v>
      </c>
      <c r="I37" s="1">
        <v>1</v>
      </c>
      <c r="J37" s="1" t="s">
        <v>65</v>
      </c>
      <c r="K37" s="2">
        <v>45411.850345254628</v>
      </c>
      <c r="L37" s="1" t="s">
        <v>76</v>
      </c>
      <c r="M37" s="2">
        <v>45412.381271180559</v>
      </c>
      <c r="N37" s="1"/>
      <c r="O37" s="2"/>
      <c r="P37" s="1"/>
      <c r="Q37" s="2"/>
      <c r="R37" s="1" t="s">
        <v>173</v>
      </c>
      <c r="S37" s="2">
        <v>45412.494899849538</v>
      </c>
      <c r="T37" s="1" t="s">
        <v>5039</v>
      </c>
      <c r="U37" s="1" t="s">
        <v>736</v>
      </c>
      <c r="V37" s="1" t="s">
        <v>85</v>
      </c>
      <c r="W37" s="1">
        <v>1</v>
      </c>
      <c r="X37" s="1">
        <v>0</v>
      </c>
      <c r="Y37" s="1">
        <v>1</v>
      </c>
      <c r="Z37" s="1">
        <v>0.53092592593020527</v>
      </c>
      <c r="AA37" s="1">
        <v>0.625</v>
      </c>
      <c r="AB37" s="1" t="s">
        <v>5041</v>
      </c>
      <c r="AC37" s="1">
        <v>2</v>
      </c>
      <c r="AD37" s="1" t="s">
        <v>602</v>
      </c>
      <c r="AE37" s="1" t="s">
        <v>5042</v>
      </c>
    </row>
    <row r="38" spans="1:31" x14ac:dyDescent="0.25">
      <c r="A38" s="1">
        <v>18432</v>
      </c>
      <c r="B38" s="1" t="s">
        <v>80</v>
      </c>
      <c r="C38" s="1" t="s">
        <v>173</v>
      </c>
      <c r="D38" s="1">
        <v>1199001</v>
      </c>
      <c r="E38" s="1" t="s">
        <v>248</v>
      </c>
      <c r="F38" s="1" t="s">
        <v>249</v>
      </c>
      <c r="G38" s="2">
        <v>45412.431817129633</v>
      </c>
      <c r="H38" s="1" t="s">
        <v>516</v>
      </c>
      <c r="I38" s="1">
        <v>1</v>
      </c>
      <c r="J38" s="1" t="s">
        <v>65</v>
      </c>
      <c r="K38" s="2">
        <v>45412.431820335645</v>
      </c>
      <c r="L38" s="1" t="s">
        <v>76</v>
      </c>
      <c r="M38" s="2">
        <v>45412.630972604165</v>
      </c>
      <c r="N38" s="1"/>
      <c r="O38" s="2"/>
      <c r="P38" s="1"/>
      <c r="Q38" s="2"/>
      <c r="R38" s="1" t="s">
        <v>173</v>
      </c>
      <c r="S38" s="2">
        <v>45414.468327696763</v>
      </c>
      <c r="T38" s="1" t="s">
        <v>5045</v>
      </c>
      <c r="U38" s="1" t="s">
        <v>93</v>
      </c>
      <c r="V38" s="1" t="s">
        <v>85</v>
      </c>
      <c r="W38" s="1">
        <v>1</v>
      </c>
      <c r="X38" s="1">
        <v>0</v>
      </c>
      <c r="Y38" s="1">
        <v>1</v>
      </c>
      <c r="Z38" s="1">
        <v>0.19915226852026535</v>
      </c>
      <c r="AA38" s="1">
        <v>1.0416666666666667</v>
      </c>
      <c r="AB38" s="1" t="s">
        <v>258</v>
      </c>
      <c r="AC38" s="1">
        <v>1</v>
      </c>
      <c r="AD38" s="1" t="s">
        <v>602</v>
      </c>
      <c r="AE38" s="1" t="s">
        <v>519</v>
      </c>
    </row>
    <row r="39" spans="1:31" x14ac:dyDescent="0.25">
      <c r="A39" s="1">
        <v>18437</v>
      </c>
      <c r="B39" s="1" t="s">
        <v>80</v>
      </c>
      <c r="C39" s="1" t="s">
        <v>4859</v>
      </c>
      <c r="D39" s="1">
        <v>4343007</v>
      </c>
      <c r="E39" s="1" t="s">
        <v>273</v>
      </c>
      <c r="F39" s="1" t="s">
        <v>274</v>
      </c>
      <c r="G39" s="2">
        <v>45412.465960648151</v>
      </c>
      <c r="H39" s="1" t="s">
        <v>82</v>
      </c>
      <c r="I39" s="1">
        <v>1</v>
      </c>
      <c r="J39" s="1" t="s">
        <v>65</v>
      </c>
      <c r="K39" s="2">
        <v>45412.465964699077</v>
      </c>
      <c r="L39" s="1" t="s">
        <v>76</v>
      </c>
      <c r="M39" s="2">
        <v>45412.721081481483</v>
      </c>
      <c r="N39" s="1"/>
      <c r="O39" s="2"/>
      <c r="P39" s="1"/>
      <c r="Q39" s="2"/>
      <c r="R39" s="1" t="s">
        <v>4859</v>
      </c>
      <c r="S39" s="2">
        <v>45414.314632638889</v>
      </c>
      <c r="T39" s="1" t="s">
        <v>5050</v>
      </c>
      <c r="U39" s="1" t="s">
        <v>93</v>
      </c>
      <c r="V39" s="1" t="s">
        <v>85</v>
      </c>
      <c r="W39" s="1">
        <v>1</v>
      </c>
      <c r="X39" s="1">
        <v>0</v>
      </c>
      <c r="Y39" s="1">
        <v>1</v>
      </c>
      <c r="Z39" s="1">
        <v>0.25511678240582114</v>
      </c>
      <c r="AA39" s="1">
        <v>0.83333333333333337</v>
      </c>
      <c r="AB39" s="1" t="s">
        <v>4625</v>
      </c>
      <c r="AC39" s="1">
        <v>1</v>
      </c>
      <c r="AD39" s="1" t="s">
        <v>602</v>
      </c>
      <c r="AE39" s="1" t="s">
        <v>284</v>
      </c>
    </row>
    <row r="40" spans="1:31" x14ac:dyDescent="0.25">
      <c r="A40" s="1">
        <v>18439</v>
      </c>
      <c r="B40" s="1" t="s">
        <v>80</v>
      </c>
      <c r="C40" s="1" t="s">
        <v>149</v>
      </c>
      <c r="D40" s="1">
        <v>1060001</v>
      </c>
      <c r="E40" s="1" t="s">
        <v>133</v>
      </c>
      <c r="F40" s="1" t="s">
        <v>134</v>
      </c>
      <c r="G40" s="2">
        <v>45412.580196759256</v>
      </c>
      <c r="H40" s="1" t="s">
        <v>366</v>
      </c>
      <c r="I40" s="1">
        <v>1</v>
      </c>
      <c r="J40" s="1" t="s">
        <v>65</v>
      </c>
      <c r="K40" s="2">
        <v>45412.580199618053</v>
      </c>
      <c r="L40" s="1" t="s">
        <v>76</v>
      </c>
      <c r="M40" s="2">
        <v>45412.72419158565</v>
      </c>
      <c r="N40" s="1" t="s">
        <v>3374</v>
      </c>
      <c r="O40" s="2">
        <v>45414.377453553243</v>
      </c>
      <c r="P40" s="1"/>
      <c r="Q40" s="2"/>
      <c r="R40" s="1" t="s">
        <v>149</v>
      </c>
      <c r="S40" s="2">
        <v>45414.478847604165</v>
      </c>
      <c r="T40" s="1" t="s">
        <v>5058</v>
      </c>
      <c r="U40" s="1" t="s">
        <v>74</v>
      </c>
      <c r="V40" s="1" t="s">
        <v>85</v>
      </c>
      <c r="W40" s="1">
        <v>1</v>
      </c>
      <c r="X40" s="1">
        <v>0</v>
      </c>
      <c r="Y40" s="1">
        <v>1</v>
      </c>
      <c r="Z40" s="1">
        <v>0.14399196759768529</v>
      </c>
      <c r="AA40" s="1">
        <v>0.91666666666666663</v>
      </c>
      <c r="AB40" s="1" t="s">
        <v>921</v>
      </c>
      <c r="AC40" s="1">
        <v>1</v>
      </c>
      <c r="AD40" s="1" t="s">
        <v>602</v>
      </c>
      <c r="AE40" s="1" t="s">
        <v>369</v>
      </c>
    </row>
    <row r="41" spans="1:31" x14ac:dyDescent="0.25">
      <c r="A41" s="1">
        <v>18441</v>
      </c>
      <c r="B41" s="1" t="s">
        <v>503</v>
      </c>
      <c r="C41" s="1" t="s">
        <v>3374</v>
      </c>
      <c r="D41" s="1">
        <v>1060001</v>
      </c>
      <c r="E41" s="1" t="s">
        <v>133</v>
      </c>
      <c r="F41" s="1" t="s">
        <v>134</v>
      </c>
      <c r="G41" s="2">
        <v>45413.465196759258</v>
      </c>
      <c r="H41" s="1" t="s">
        <v>917</v>
      </c>
      <c r="I41" s="1">
        <v>2</v>
      </c>
      <c r="J41" s="1" t="s">
        <v>65</v>
      </c>
      <c r="K41" s="2">
        <v>45413.465202349536</v>
      </c>
      <c r="L41" s="1"/>
      <c r="M41" s="2"/>
      <c r="N41" s="1"/>
      <c r="O41" s="2"/>
      <c r="P41" s="1"/>
      <c r="Q41" s="2"/>
      <c r="R41" s="1"/>
      <c r="S41" s="2"/>
      <c r="T41" s="1" t="s">
        <v>5064</v>
      </c>
      <c r="U41" s="1" t="s">
        <v>74</v>
      </c>
      <c r="V41" s="1" t="s">
        <v>85</v>
      </c>
      <c r="W41" s="1">
        <v>2</v>
      </c>
      <c r="X41" s="1">
        <v>0</v>
      </c>
      <c r="Y41" s="1">
        <v>2</v>
      </c>
      <c r="Z41" s="1">
        <v>0</v>
      </c>
      <c r="AA41" s="1">
        <v>0.54166666666666663</v>
      </c>
      <c r="AB41" s="1" t="s">
        <v>921</v>
      </c>
      <c r="AC41" s="1">
        <v>0</v>
      </c>
      <c r="AD41" s="1" t="s">
        <v>602</v>
      </c>
      <c r="AE41" s="1" t="s">
        <v>4850</v>
      </c>
    </row>
    <row r="42" spans="1:31" x14ac:dyDescent="0.25">
      <c r="A42" s="1">
        <v>18442</v>
      </c>
      <c r="B42" s="1" t="s">
        <v>80</v>
      </c>
      <c r="C42" s="1" t="s">
        <v>149</v>
      </c>
      <c r="D42" s="1">
        <v>1060001</v>
      </c>
      <c r="E42" s="1" t="s">
        <v>133</v>
      </c>
      <c r="F42" s="1" t="s">
        <v>134</v>
      </c>
      <c r="G42" s="2">
        <v>45413.537534722222</v>
      </c>
      <c r="H42" s="1" t="s">
        <v>135</v>
      </c>
      <c r="I42" s="1">
        <v>10</v>
      </c>
      <c r="J42" s="1" t="s">
        <v>65</v>
      </c>
      <c r="K42" s="2">
        <v>45413.537545254629</v>
      </c>
      <c r="L42" s="1" t="s">
        <v>76</v>
      </c>
      <c r="M42" s="2">
        <v>45414.408585034726</v>
      </c>
      <c r="N42" s="1" t="s">
        <v>3374</v>
      </c>
      <c r="O42" s="2">
        <v>45414.411466284721</v>
      </c>
      <c r="P42" s="1"/>
      <c r="Q42" s="2"/>
      <c r="R42" s="1" t="s">
        <v>149</v>
      </c>
      <c r="S42" s="2">
        <v>45414.478148923612</v>
      </c>
      <c r="T42" s="1" t="s">
        <v>5056</v>
      </c>
      <c r="U42" s="1" t="s">
        <v>74</v>
      </c>
      <c r="V42" s="1" t="s">
        <v>85</v>
      </c>
      <c r="W42" s="1">
        <v>10</v>
      </c>
      <c r="X42" s="1">
        <v>0</v>
      </c>
      <c r="Y42" s="1">
        <v>10</v>
      </c>
      <c r="Z42" s="1">
        <v>0.87103978009690763</v>
      </c>
      <c r="AA42" s="1">
        <v>0.95833333333333337</v>
      </c>
      <c r="AB42" s="1" t="s">
        <v>921</v>
      </c>
      <c r="AC42" s="1">
        <v>0</v>
      </c>
      <c r="AD42" s="1" t="s">
        <v>602</v>
      </c>
      <c r="AE42" s="1" t="s">
        <v>138</v>
      </c>
    </row>
    <row r="43" spans="1:31" x14ac:dyDescent="0.25">
      <c r="A43" s="1">
        <v>18443</v>
      </c>
      <c r="B43" s="1" t="s">
        <v>80</v>
      </c>
      <c r="C43" s="1" t="s">
        <v>173</v>
      </c>
      <c r="D43" s="1">
        <v>1199001</v>
      </c>
      <c r="E43" s="1" t="s">
        <v>248</v>
      </c>
      <c r="F43" s="1" t="s">
        <v>249</v>
      </c>
      <c r="G43" s="2">
        <v>45413.751979166664</v>
      </c>
      <c r="H43" s="1" t="s">
        <v>693</v>
      </c>
      <c r="I43" s="1">
        <v>1</v>
      </c>
      <c r="J43" s="1" t="s">
        <v>65</v>
      </c>
      <c r="K43" s="2">
        <v>45413.751987962962</v>
      </c>
      <c r="L43" s="1" t="s">
        <v>76</v>
      </c>
      <c r="M43" s="2">
        <v>45414.41084394676</v>
      </c>
      <c r="N43" s="1"/>
      <c r="O43" s="2"/>
      <c r="P43" s="1"/>
      <c r="Q43" s="2"/>
      <c r="R43" s="1" t="s">
        <v>173</v>
      </c>
      <c r="S43" s="2">
        <v>45414.468112650466</v>
      </c>
      <c r="T43" s="1" t="s">
        <v>5068</v>
      </c>
      <c r="U43" s="1" t="s">
        <v>93</v>
      </c>
      <c r="V43" s="1" t="s">
        <v>85</v>
      </c>
      <c r="W43" s="1">
        <v>1</v>
      </c>
      <c r="X43" s="1">
        <v>0</v>
      </c>
      <c r="Y43" s="1">
        <v>1</v>
      </c>
      <c r="Z43" s="1">
        <v>0.6588559837982757</v>
      </c>
      <c r="AA43" s="1">
        <v>0.70833333333333337</v>
      </c>
      <c r="AB43" s="1" t="s">
        <v>258</v>
      </c>
      <c r="AC43" s="1">
        <v>0</v>
      </c>
      <c r="AD43" s="1" t="s">
        <v>602</v>
      </c>
      <c r="AE43" s="1" t="s">
        <v>696</v>
      </c>
    </row>
    <row r="44" spans="1:31" x14ac:dyDescent="0.25">
      <c r="A44" s="1">
        <v>18444</v>
      </c>
      <c r="B44" s="1" t="s">
        <v>80</v>
      </c>
      <c r="C44" s="1" t="s">
        <v>173</v>
      </c>
      <c r="D44" s="1">
        <v>1199001</v>
      </c>
      <c r="E44" s="1" t="s">
        <v>248</v>
      </c>
      <c r="F44" s="1" t="s">
        <v>249</v>
      </c>
      <c r="G44" s="2">
        <v>45413.752013888887</v>
      </c>
      <c r="H44" s="1" t="s">
        <v>684</v>
      </c>
      <c r="I44" s="1">
        <v>1</v>
      </c>
      <c r="J44" s="1" t="s">
        <v>65</v>
      </c>
      <c r="K44" s="2">
        <v>45413.75201802083</v>
      </c>
      <c r="L44" s="1" t="s">
        <v>76</v>
      </c>
      <c r="M44" s="2">
        <v>45414.413221678238</v>
      </c>
      <c r="N44" s="1"/>
      <c r="O44" s="2"/>
      <c r="P44" s="1"/>
      <c r="Q44" s="2"/>
      <c r="R44" s="1" t="s">
        <v>173</v>
      </c>
      <c r="S44" s="2">
        <v>45414.46789521991</v>
      </c>
      <c r="T44" s="1" t="s">
        <v>5072</v>
      </c>
      <c r="U44" s="1" t="s">
        <v>93</v>
      </c>
      <c r="V44" s="1" t="s">
        <v>85</v>
      </c>
      <c r="W44" s="1">
        <v>1</v>
      </c>
      <c r="X44" s="1">
        <v>0</v>
      </c>
      <c r="Y44" s="1">
        <v>1</v>
      </c>
      <c r="Z44" s="1">
        <v>0.66120365740789566</v>
      </c>
      <c r="AA44" s="1">
        <v>0.70833333333333337</v>
      </c>
      <c r="AB44" s="1" t="s">
        <v>258</v>
      </c>
      <c r="AC44" s="1">
        <v>0</v>
      </c>
      <c r="AD44" s="1" t="s">
        <v>602</v>
      </c>
      <c r="AE44" s="1" t="s">
        <v>688</v>
      </c>
    </row>
    <row r="45" spans="1:31" x14ac:dyDescent="0.25">
      <c r="A45" s="1">
        <v>18447</v>
      </c>
      <c r="B45" s="1" t="s">
        <v>80</v>
      </c>
      <c r="C45" s="1" t="s">
        <v>173</v>
      </c>
      <c r="D45" s="1">
        <v>1198001</v>
      </c>
      <c r="E45" s="1" t="s">
        <v>397</v>
      </c>
      <c r="F45" s="1" t="s">
        <v>398</v>
      </c>
      <c r="G45" s="2">
        <v>45414.369618055556</v>
      </c>
      <c r="H45" s="1" t="s">
        <v>2302</v>
      </c>
      <c r="I45" s="1">
        <v>1</v>
      </c>
      <c r="J45" s="1" t="s">
        <v>65</v>
      </c>
      <c r="K45" s="2">
        <v>45414.369627002314</v>
      </c>
      <c r="L45" s="1" t="s">
        <v>76</v>
      </c>
      <c r="M45" s="2">
        <v>45414.41472896991</v>
      </c>
      <c r="N45" s="1"/>
      <c r="O45" s="2"/>
      <c r="P45" s="1"/>
      <c r="Q45" s="2"/>
      <c r="R45" s="1" t="s">
        <v>173</v>
      </c>
      <c r="S45" s="2">
        <v>45414.462818136577</v>
      </c>
      <c r="T45" s="1" t="s">
        <v>5102</v>
      </c>
      <c r="U45" s="1" t="s">
        <v>93</v>
      </c>
      <c r="V45" s="1" t="s">
        <v>85</v>
      </c>
      <c r="W45" s="1">
        <v>1</v>
      </c>
      <c r="X45" s="1">
        <v>0</v>
      </c>
      <c r="Y45" s="1">
        <v>1</v>
      </c>
      <c r="Z45" s="1">
        <v>4.5101967596565373E-2</v>
      </c>
      <c r="AA45" s="1">
        <v>0.125</v>
      </c>
      <c r="AB45" s="1" t="s">
        <v>5041</v>
      </c>
      <c r="AC45" s="1">
        <v>0</v>
      </c>
      <c r="AD45" s="1" t="s">
        <v>602</v>
      </c>
      <c r="AE45" s="1" t="s">
        <v>5042</v>
      </c>
    </row>
    <row r="46" spans="1:31" x14ac:dyDescent="0.25">
      <c r="A46" s="1">
        <v>18448</v>
      </c>
      <c r="B46" s="1" t="s">
        <v>80</v>
      </c>
      <c r="C46" s="1" t="s">
        <v>173</v>
      </c>
      <c r="D46" s="1">
        <v>1198001</v>
      </c>
      <c r="E46" s="1" t="s">
        <v>397</v>
      </c>
      <c r="F46" s="1" t="s">
        <v>398</v>
      </c>
      <c r="G46" s="2">
        <v>45414.369687500002</v>
      </c>
      <c r="H46" s="1" t="s">
        <v>462</v>
      </c>
      <c r="I46" s="1">
        <v>1</v>
      </c>
      <c r="J46" s="1" t="s">
        <v>65</v>
      </c>
      <c r="K46" s="2">
        <v>45414.369695451387</v>
      </c>
      <c r="L46" s="1" t="s">
        <v>76</v>
      </c>
      <c r="M46" s="2">
        <v>45414.415827858793</v>
      </c>
      <c r="N46" s="1"/>
      <c r="O46" s="2"/>
      <c r="P46" s="1"/>
      <c r="Q46" s="2"/>
      <c r="R46" s="1" t="s">
        <v>173</v>
      </c>
      <c r="S46" s="2">
        <v>45414.460756215274</v>
      </c>
      <c r="T46" s="1" t="s">
        <v>5105</v>
      </c>
      <c r="U46" s="1" t="s">
        <v>93</v>
      </c>
      <c r="V46" s="1" t="s">
        <v>85</v>
      </c>
      <c r="W46" s="1">
        <v>1</v>
      </c>
      <c r="X46" s="1">
        <v>0</v>
      </c>
      <c r="Y46" s="1">
        <v>1</v>
      </c>
      <c r="Z46" s="1">
        <v>4.6132407405821141E-2</v>
      </c>
      <c r="AA46" s="1">
        <v>0.125</v>
      </c>
      <c r="AB46" s="1" t="s">
        <v>5041</v>
      </c>
      <c r="AC46" s="1">
        <v>0</v>
      </c>
      <c r="AD46" s="1" t="s">
        <v>602</v>
      </c>
      <c r="AE46" s="1" t="s">
        <v>467</v>
      </c>
    </row>
    <row r="47" spans="1:31" x14ac:dyDescent="0.25">
      <c r="A47" s="1">
        <v>18450</v>
      </c>
      <c r="B47" s="1" t="s">
        <v>503</v>
      </c>
      <c r="C47" s="1" t="s">
        <v>3374</v>
      </c>
      <c r="D47" s="1">
        <v>1060001</v>
      </c>
      <c r="E47" s="1" t="s">
        <v>133</v>
      </c>
      <c r="F47" s="1" t="s">
        <v>134</v>
      </c>
      <c r="G47" s="2">
        <v>45414.896134259259</v>
      </c>
      <c r="H47" s="1" t="s">
        <v>4939</v>
      </c>
      <c r="I47" s="1">
        <v>1</v>
      </c>
      <c r="J47" s="1" t="s">
        <v>65</v>
      </c>
      <c r="K47" s="2">
        <v>45414.89614193287</v>
      </c>
      <c r="L47" s="1"/>
      <c r="M47" s="2"/>
      <c r="N47" s="1"/>
      <c r="O47" s="2"/>
      <c r="P47" s="1"/>
      <c r="Q47" s="2"/>
      <c r="R47" s="1"/>
      <c r="S47" s="2"/>
      <c r="T47" s="1" t="s">
        <v>5110</v>
      </c>
      <c r="U47" s="1" t="s">
        <v>93</v>
      </c>
      <c r="V47" s="1" t="s">
        <v>85</v>
      </c>
      <c r="W47" s="1">
        <v>1</v>
      </c>
      <c r="X47" s="1">
        <v>0</v>
      </c>
      <c r="Y47" s="1">
        <v>1</v>
      </c>
      <c r="Z47" s="1">
        <v>0</v>
      </c>
      <c r="AA47" s="1">
        <v>0.125</v>
      </c>
      <c r="AB47" s="1" t="s">
        <v>921</v>
      </c>
      <c r="AC47" s="1">
        <v>0</v>
      </c>
      <c r="AD47" s="1" t="s">
        <v>602</v>
      </c>
      <c r="AE47" s="1" t="s">
        <v>4851</v>
      </c>
    </row>
    <row r="48" spans="1:31" x14ac:dyDescent="0.25">
      <c r="A48" s="1">
        <v>18451</v>
      </c>
      <c r="B48" s="1" t="s">
        <v>503</v>
      </c>
      <c r="C48" s="1" t="s">
        <v>173</v>
      </c>
      <c r="D48" s="1">
        <v>1151001</v>
      </c>
      <c r="E48" s="1" t="s">
        <v>5030</v>
      </c>
      <c r="F48" s="1" t="s">
        <v>5031</v>
      </c>
      <c r="G48" s="2">
        <v>45414.923483796294</v>
      </c>
      <c r="H48" s="1" t="s">
        <v>5112</v>
      </c>
      <c r="I48" s="1">
        <v>1</v>
      </c>
      <c r="J48" s="1" t="s">
        <v>65</v>
      </c>
      <c r="K48" s="2">
        <v>45414.923490046298</v>
      </c>
      <c r="L48" s="1"/>
      <c r="M48" s="2"/>
      <c r="N48" s="1"/>
      <c r="O48" s="2"/>
      <c r="P48" s="1"/>
      <c r="Q48" s="2"/>
      <c r="R48" s="1"/>
      <c r="S48" s="2"/>
      <c r="T48" s="1" t="s">
        <v>5114</v>
      </c>
      <c r="U48" s="1" t="s">
        <v>1014</v>
      </c>
      <c r="V48" s="1" t="s">
        <v>85</v>
      </c>
      <c r="W48" s="1">
        <v>1</v>
      </c>
      <c r="X48" s="1">
        <v>0</v>
      </c>
      <c r="Y48" s="1">
        <v>1</v>
      </c>
      <c r="Z48" s="1">
        <v>0</v>
      </c>
      <c r="AA48" s="1">
        <v>8.3333333333333329E-2</v>
      </c>
      <c r="AB48" s="1" t="s">
        <v>258</v>
      </c>
      <c r="AC48" s="1">
        <v>0</v>
      </c>
      <c r="AD48" s="1" t="s">
        <v>602</v>
      </c>
      <c r="AE48" s="1" t="s">
        <v>5115</v>
      </c>
    </row>
    <row r="49" spans="1:31" x14ac:dyDescent="0.25">
      <c r="A49" s="1">
        <v>18452</v>
      </c>
      <c r="B49" s="1" t="s">
        <v>503</v>
      </c>
      <c r="C49" s="1" t="s">
        <v>87</v>
      </c>
      <c r="D49" s="1">
        <v>4842001</v>
      </c>
      <c r="E49" s="1" t="s">
        <v>3344</v>
      </c>
      <c r="F49" s="1" t="s">
        <v>3345</v>
      </c>
      <c r="G49" s="2">
        <v>45415.756203703706</v>
      </c>
      <c r="H49" s="1" t="s">
        <v>82</v>
      </c>
      <c r="I49" s="1">
        <v>1</v>
      </c>
      <c r="J49" s="1" t="s">
        <v>65</v>
      </c>
      <c r="K49" s="2">
        <v>45415.75620640046</v>
      </c>
      <c r="L49" s="1"/>
      <c r="M49" s="2"/>
      <c r="N49" s="1"/>
      <c r="O49" s="2"/>
      <c r="P49" s="1"/>
      <c r="Q49" s="2"/>
      <c r="R49" s="1"/>
      <c r="S49" s="2"/>
      <c r="T49" s="1" t="s">
        <v>5119</v>
      </c>
      <c r="U49" s="1" t="s">
        <v>93</v>
      </c>
      <c r="V49" s="1" t="s">
        <v>85</v>
      </c>
      <c r="W49" s="1">
        <v>1</v>
      </c>
      <c r="X49" s="1">
        <v>0</v>
      </c>
      <c r="Y49" s="1">
        <v>1</v>
      </c>
      <c r="Z49" s="1">
        <v>0</v>
      </c>
      <c r="AA49" s="1">
        <v>0.25</v>
      </c>
      <c r="AB49" s="1" t="s">
        <v>79</v>
      </c>
      <c r="AC49" s="1">
        <v>-1</v>
      </c>
      <c r="AD49" s="1" t="s">
        <v>602</v>
      </c>
      <c r="AE49" s="1" t="s">
        <v>3358</v>
      </c>
    </row>
    <row r="50" spans="1:31" x14ac:dyDescent="0.25">
      <c r="A50" s="1">
        <v>18453</v>
      </c>
      <c r="B50" s="1" t="s">
        <v>503</v>
      </c>
      <c r="C50" s="1" t="s">
        <v>4859</v>
      </c>
      <c r="D50" s="1">
        <v>4343007</v>
      </c>
      <c r="E50" s="1" t="s">
        <v>273</v>
      </c>
      <c r="F50" s="1" t="s">
        <v>274</v>
      </c>
      <c r="G50" s="2">
        <v>45415.773020833331</v>
      </c>
      <c r="H50" s="1" t="s">
        <v>82</v>
      </c>
      <c r="I50" s="1">
        <v>1</v>
      </c>
      <c r="J50" s="1" t="s">
        <v>65</v>
      </c>
      <c r="K50" s="2">
        <v>45415.773022569447</v>
      </c>
      <c r="L50" s="1"/>
      <c r="M50" s="2"/>
      <c r="N50" s="1"/>
      <c r="O50" s="2"/>
      <c r="P50" s="1"/>
      <c r="Q50" s="2"/>
      <c r="R50" s="1"/>
      <c r="S50" s="2"/>
      <c r="T50" s="1" t="s">
        <v>5123</v>
      </c>
      <c r="U50" s="1" t="s">
        <v>77</v>
      </c>
      <c r="V50" s="1" t="s">
        <v>85</v>
      </c>
      <c r="W50" s="1">
        <v>1</v>
      </c>
      <c r="X50" s="1">
        <v>0</v>
      </c>
      <c r="Y50" s="1">
        <v>1</v>
      </c>
      <c r="Z50" s="1">
        <v>0</v>
      </c>
      <c r="AA50" s="1">
        <v>0.25</v>
      </c>
      <c r="AB50" s="1" t="s">
        <v>4625</v>
      </c>
      <c r="AC50" s="1">
        <v>-1</v>
      </c>
      <c r="AD50" s="1" t="s">
        <v>602</v>
      </c>
      <c r="AE50" s="1" t="s">
        <v>284</v>
      </c>
    </row>
  </sheetData>
  <conditionalFormatting sqref="AE1:AE1048576">
    <cfRule type="duplicateValues" dxfId="169" priority="1"/>
  </conditionalFormatting>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Q10"/>
  <sheetViews>
    <sheetView zoomScale="40" zoomScaleNormal="40" workbookViewId="0">
      <pane xSplit="3" ySplit="1" topLeftCell="E2" activePane="bottomRight" state="frozen"/>
      <selection pane="topRight" activeCell="D1" sqref="D1"/>
      <selection pane="bottomLeft" activeCell="A2" sqref="A2"/>
      <selection pane="bottomRight" activeCell="K2" sqref="K2:K5"/>
    </sheetView>
  </sheetViews>
  <sheetFormatPr baseColWidth="10" defaultRowHeight="21" x14ac:dyDescent="0.25"/>
  <cols>
    <col min="1" max="1" width="13" style="19" bestFit="1" customWidth="1"/>
    <col min="2" max="2" width="42.7109375" style="19" bestFit="1" customWidth="1"/>
    <col min="3" max="3" width="17.28515625" style="19" bestFit="1" customWidth="1"/>
    <col min="4" max="4" width="145.85546875" style="21" bestFit="1" customWidth="1"/>
    <col min="5" max="5" width="29.140625" style="19" bestFit="1" customWidth="1"/>
    <col min="6" max="6" width="60.85546875" style="19" bestFit="1" customWidth="1"/>
    <col min="7" max="7" width="33.7109375" style="19" bestFit="1" customWidth="1"/>
    <col min="8" max="8" width="23.42578125" style="19" bestFit="1" customWidth="1"/>
    <col min="9" max="9" width="25.85546875" style="19" bestFit="1" customWidth="1"/>
    <col min="10" max="10" width="36.5703125" style="19" bestFit="1" customWidth="1"/>
    <col min="11" max="11" width="50.5703125" style="19" bestFit="1" customWidth="1"/>
    <col min="12" max="13" width="12" style="19" customWidth="1"/>
    <col min="14" max="17" width="12" style="19" bestFit="1" customWidth="1"/>
    <col min="18" max="16384" width="11.42578125" style="19"/>
  </cols>
  <sheetData>
    <row r="1" spans="1:17" s="21" customFormat="1" ht="22.5" x14ac:dyDescent="0.25">
      <c r="A1" s="200" t="s">
        <v>2</v>
      </c>
      <c r="B1" s="200" t="s">
        <v>12</v>
      </c>
      <c r="C1" s="200" t="s">
        <v>8</v>
      </c>
      <c r="D1" s="200" t="s">
        <v>64</v>
      </c>
      <c r="E1" s="200" t="s">
        <v>50</v>
      </c>
      <c r="F1" s="200" t="s">
        <v>60</v>
      </c>
      <c r="G1" s="200" t="s">
        <v>603</v>
      </c>
      <c r="H1" s="201" t="s">
        <v>5</v>
      </c>
      <c r="I1" s="201" t="s">
        <v>48</v>
      </c>
      <c r="J1" s="201" t="s">
        <v>49</v>
      </c>
      <c r="K1" s="200" t="s">
        <v>1225</v>
      </c>
      <c r="L1" s="20"/>
      <c r="M1" s="20"/>
      <c r="N1" s="20"/>
      <c r="O1" s="20"/>
      <c r="P1" s="20"/>
      <c r="Q1" s="20"/>
    </row>
    <row r="2" spans="1:17" ht="22.5" x14ac:dyDescent="0.25">
      <c r="A2" s="202">
        <v>18321</v>
      </c>
      <c r="B2" s="203">
        <v>45372</v>
      </c>
      <c r="C2" s="202">
        <v>1060001</v>
      </c>
      <c r="D2" s="200" t="s">
        <v>138</v>
      </c>
      <c r="E2" s="202">
        <v>1</v>
      </c>
      <c r="F2" s="204">
        <v>26</v>
      </c>
      <c r="G2" s="202" t="s">
        <v>600</v>
      </c>
      <c r="H2" s="202" t="s">
        <v>80</v>
      </c>
      <c r="I2" s="202">
        <v>1</v>
      </c>
      <c r="J2" s="202">
        <v>0</v>
      </c>
      <c r="K2" s="202" t="s">
        <v>4702</v>
      </c>
      <c r="L2" s="18"/>
      <c r="M2" s="18"/>
      <c r="N2" s="18"/>
      <c r="O2" s="18"/>
      <c r="P2" s="18"/>
      <c r="Q2" s="18"/>
    </row>
    <row r="3" spans="1:17" ht="22.5" x14ac:dyDescent="0.25">
      <c r="A3" s="202">
        <v>18327</v>
      </c>
      <c r="B3" s="203">
        <v>45378</v>
      </c>
      <c r="C3" s="202">
        <v>1200001</v>
      </c>
      <c r="D3" s="200" t="s">
        <v>265</v>
      </c>
      <c r="E3" s="202">
        <v>1</v>
      </c>
      <c r="F3" s="204">
        <v>23</v>
      </c>
      <c r="G3" s="202" t="s">
        <v>600</v>
      </c>
      <c r="H3" s="202" t="s">
        <v>80</v>
      </c>
      <c r="I3" s="202">
        <v>1</v>
      </c>
      <c r="J3" s="202">
        <v>0</v>
      </c>
      <c r="K3" s="205" t="s">
        <v>4703</v>
      </c>
      <c r="L3" s="18"/>
      <c r="M3" s="18"/>
      <c r="N3" s="18"/>
      <c r="O3" s="18"/>
      <c r="P3" s="18"/>
      <c r="Q3" s="18"/>
    </row>
    <row r="4" spans="1:17" ht="22.5" x14ac:dyDescent="0.25">
      <c r="A4" s="202">
        <v>18328</v>
      </c>
      <c r="B4" s="203">
        <v>45378</v>
      </c>
      <c r="C4" s="202">
        <v>1200001</v>
      </c>
      <c r="D4" s="200" t="s">
        <v>265</v>
      </c>
      <c r="E4" s="202">
        <v>1</v>
      </c>
      <c r="F4" s="204">
        <v>23</v>
      </c>
      <c r="G4" s="202" t="s">
        <v>600</v>
      </c>
      <c r="H4" s="202" t="s">
        <v>80</v>
      </c>
      <c r="I4" s="202">
        <v>1</v>
      </c>
      <c r="J4" s="202">
        <v>0</v>
      </c>
      <c r="K4" s="205" t="s">
        <v>4704</v>
      </c>
      <c r="L4" s="18"/>
      <c r="M4" s="18"/>
      <c r="N4" s="18"/>
      <c r="O4" s="18"/>
      <c r="P4" s="18"/>
      <c r="Q4" s="18"/>
    </row>
    <row r="5" spans="1:17" ht="22.5" x14ac:dyDescent="0.25">
      <c r="A5" s="202">
        <v>18336</v>
      </c>
      <c r="B5" s="203">
        <v>45378</v>
      </c>
      <c r="C5" s="202">
        <v>1060001</v>
      </c>
      <c r="D5" s="200" t="s">
        <v>138</v>
      </c>
      <c r="E5" s="202">
        <v>3</v>
      </c>
      <c r="F5" s="204">
        <v>23</v>
      </c>
      <c r="G5" s="202" t="s">
        <v>600</v>
      </c>
      <c r="H5" s="202" t="s">
        <v>80</v>
      </c>
      <c r="I5" s="202">
        <v>5</v>
      </c>
      <c r="J5" s="202">
        <v>2</v>
      </c>
      <c r="K5" s="205" t="s">
        <v>4705</v>
      </c>
      <c r="L5" s="18"/>
      <c r="M5" s="18"/>
      <c r="N5" s="18"/>
      <c r="O5" s="18"/>
      <c r="P5" s="18"/>
      <c r="Q5" s="18"/>
    </row>
    <row r="6" spans="1:17" x14ac:dyDescent="0.25">
      <c r="L6" s="18"/>
      <c r="M6" s="18"/>
      <c r="N6" s="18"/>
      <c r="O6" s="18"/>
      <c r="P6" s="18"/>
      <c r="Q6" s="18"/>
    </row>
    <row r="7" spans="1:17" x14ac:dyDescent="0.25">
      <c r="N7" s="18"/>
      <c r="O7" s="18"/>
      <c r="P7" s="18"/>
      <c r="Q7" s="18"/>
    </row>
    <row r="8" spans="1:17" x14ac:dyDescent="0.25">
      <c r="N8" s="18"/>
      <c r="O8" s="18"/>
      <c r="P8" s="18"/>
      <c r="Q8" s="18"/>
    </row>
    <row r="9" spans="1:17" x14ac:dyDescent="0.25">
      <c r="N9" s="18"/>
      <c r="O9" s="18"/>
      <c r="P9" s="18"/>
      <c r="Q9" s="18"/>
    </row>
    <row r="10" spans="1:17" x14ac:dyDescent="0.25">
      <c r="N10" s="18"/>
      <c r="O10" s="18"/>
      <c r="P10" s="18"/>
      <c r="Q10" s="18"/>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2"/>
  <sheetViews>
    <sheetView topLeftCell="D1" workbookViewId="0">
      <selection activeCell="A2" sqref="A2:K2"/>
    </sheetView>
  </sheetViews>
  <sheetFormatPr baseColWidth="10" defaultRowHeight="15" x14ac:dyDescent="0.25"/>
  <cols>
    <col min="1" max="1" width="19.7109375" style="197" bestFit="1" customWidth="1"/>
    <col min="2" max="2" width="32.7109375" style="197" bestFit="1" customWidth="1"/>
    <col min="3" max="3" width="55.5703125" style="197" bestFit="1" customWidth="1"/>
    <col min="4" max="4" width="10" style="197" bestFit="1" customWidth="1"/>
    <col min="5" max="5" width="57.5703125" style="197" bestFit="1" customWidth="1"/>
    <col min="6" max="6" width="17" style="197" bestFit="1" customWidth="1"/>
    <col min="7" max="7" width="17.5703125" style="197" bestFit="1" customWidth="1"/>
    <col min="8" max="8" width="16" style="197" bestFit="1" customWidth="1"/>
    <col min="9" max="9" width="24.28515625" style="197" bestFit="1" customWidth="1"/>
    <col min="10" max="10" width="27.140625" style="197" bestFit="1" customWidth="1"/>
    <col min="11" max="11" width="12.28515625" style="197" bestFit="1" customWidth="1"/>
    <col min="12" max="12" width="25" style="197" bestFit="1" customWidth="1"/>
    <col min="13" max="13" width="10.140625" style="197" bestFit="1" customWidth="1"/>
    <col min="14" max="16384" width="11.42578125" style="197"/>
  </cols>
  <sheetData>
    <row r="1" spans="1:11" ht="24" customHeight="1" x14ac:dyDescent="0.25">
      <c r="A1" s="199" t="s">
        <v>739</v>
      </c>
      <c r="B1" s="199" t="s">
        <v>740</v>
      </c>
      <c r="C1" s="199" t="s">
        <v>13</v>
      </c>
      <c r="D1" s="199" t="s">
        <v>743</v>
      </c>
      <c r="E1" s="199" t="s">
        <v>8</v>
      </c>
      <c r="F1" s="199" t="s">
        <v>2572</v>
      </c>
      <c r="G1" s="199" t="s">
        <v>5225</v>
      </c>
      <c r="H1" s="199" t="s">
        <v>2574</v>
      </c>
      <c r="I1" s="199" t="s">
        <v>5226</v>
      </c>
      <c r="J1" s="199" t="s">
        <v>5228</v>
      </c>
      <c r="K1" s="199" t="s">
        <v>5227</v>
      </c>
    </row>
    <row r="2" spans="1:11" x14ac:dyDescent="0.25">
      <c r="A2" s="197">
        <v>79843226</v>
      </c>
      <c r="B2" s="197" t="s">
        <v>5201</v>
      </c>
      <c r="C2" s="197" t="s">
        <v>707</v>
      </c>
      <c r="D2" s="197" t="s">
        <v>4456</v>
      </c>
      <c r="E2" s="197" t="s">
        <v>249</v>
      </c>
      <c r="F2" s="198">
        <v>45370</v>
      </c>
      <c r="G2" s="198">
        <v>45371</v>
      </c>
      <c r="H2" s="198">
        <v>45414</v>
      </c>
      <c r="I2" s="197">
        <v>27</v>
      </c>
      <c r="J2" s="197">
        <v>28</v>
      </c>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B0F0"/>
  </sheetPr>
  <dimension ref="A1:AB93"/>
  <sheetViews>
    <sheetView tabSelected="1" topLeftCell="A8" zoomScale="70" zoomScaleNormal="70" workbookViewId="0">
      <selection activeCell="A51" sqref="A51"/>
    </sheetView>
  </sheetViews>
  <sheetFormatPr baseColWidth="10" defaultColWidth="11.42578125" defaultRowHeight="15" outlineLevelRow="1" x14ac:dyDescent="0.25"/>
  <cols>
    <col min="1" max="1" width="23.140625" bestFit="1" customWidth="1"/>
    <col min="2" max="2" width="40.28515625" customWidth="1"/>
    <col min="3" max="5" width="12.42578125" customWidth="1"/>
    <col min="13" max="13" width="6.5703125" customWidth="1"/>
    <col min="14" max="14" width="23.140625" customWidth="1"/>
    <col min="15" max="15" width="40.28515625" customWidth="1"/>
    <col min="16" max="20" width="6.28515625" customWidth="1"/>
    <col min="21" max="21" width="40.28515625" customWidth="1"/>
    <col min="22" max="22" width="29.5703125" customWidth="1"/>
    <col min="23" max="24" width="16.7109375" customWidth="1"/>
    <col min="25" max="25" width="6.28515625" customWidth="1"/>
    <col min="26" max="26" width="40.28515625" customWidth="1"/>
    <col min="27" max="27" width="29.5703125" customWidth="1"/>
    <col min="28" max="29" width="16.7109375" customWidth="1"/>
    <col min="30" max="30" width="7.42578125" customWidth="1"/>
    <col min="31" max="31" width="16.7109375" customWidth="1"/>
    <col min="32" max="67" width="7.42578125" customWidth="1"/>
    <col min="68" max="68" width="8.7109375" customWidth="1"/>
    <col min="69" max="69" width="16.7109375" customWidth="1"/>
    <col min="70" max="72" width="10.7109375" customWidth="1"/>
    <col min="73" max="73" width="9.7109375" customWidth="1"/>
    <col min="74" max="79" width="10.7109375" customWidth="1"/>
    <col min="80" max="80" width="12.5703125" bestFit="1" customWidth="1"/>
  </cols>
  <sheetData>
    <row r="1" spans="1:28" x14ac:dyDescent="0.25">
      <c r="A1" t="s">
        <v>718</v>
      </c>
      <c r="B1" t="s">
        <v>719</v>
      </c>
      <c r="C1" t="s">
        <v>720</v>
      </c>
      <c r="D1" t="s">
        <v>721</v>
      </c>
      <c r="E1" t="s">
        <v>59</v>
      </c>
      <c r="U1" s="72" t="s">
        <v>738</v>
      </c>
      <c r="V1" t="s">
        <v>539</v>
      </c>
      <c r="Z1" s="72" t="s">
        <v>738</v>
      </c>
      <c r="AA1" t="s">
        <v>539</v>
      </c>
    </row>
    <row r="2" spans="1:28" x14ac:dyDescent="0.25">
      <c r="A2" t="s">
        <v>722</v>
      </c>
      <c r="B2">
        <v>23</v>
      </c>
      <c r="C2">
        <v>43</v>
      </c>
      <c r="D2" s="71">
        <f>C2/E2</f>
        <v>0.65151515151515149</v>
      </c>
      <c r="E2">
        <v>66</v>
      </c>
      <c r="N2" s="72" t="s">
        <v>738</v>
      </c>
      <c r="O2" t="s">
        <v>539</v>
      </c>
      <c r="U2" s="72" t="s">
        <v>2576</v>
      </c>
      <c r="V2" t="s">
        <v>599</v>
      </c>
      <c r="Z2" s="72" t="s">
        <v>2576</v>
      </c>
      <c r="AA2" t="s">
        <v>599</v>
      </c>
    </row>
    <row r="3" spans="1:28" x14ac:dyDescent="0.25">
      <c r="A3" t="s">
        <v>723</v>
      </c>
      <c r="B3">
        <f>E3-C3</f>
        <v>2</v>
      </c>
      <c r="C3">
        <v>58</v>
      </c>
      <c r="D3" s="71">
        <f t="shared" ref="D3:D8" si="0">C3/E3</f>
        <v>0.96666666666666667</v>
      </c>
      <c r="E3">
        <v>60</v>
      </c>
      <c r="U3" s="74" t="s">
        <v>937</v>
      </c>
      <c r="Z3" s="74" t="s">
        <v>938</v>
      </c>
    </row>
    <row r="4" spans="1:28" x14ac:dyDescent="0.25">
      <c r="A4" t="s">
        <v>724</v>
      </c>
      <c r="B4">
        <f>E4-C4</f>
        <v>3</v>
      </c>
      <c r="C4">
        <v>39</v>
      </c>
      <c r="D4" s="71">
        <f>C4/E4</f>
        <v>0.9285714285714286</v>
      </c>
      <c r="E4">
        <v>42</v>
      </c>
      <c r="N4" s="72" t="s">
        <v>537</v>
      </c>
      <c r="O4" t="s">
        <v>939</v>
      </c>
      <c r="U4" s="72" t="s">
        <v>939</v>
      </c>
      <c r="V4" s="72" t="s">
        <v>615</v>
      </c>
      <c r="Z4" s="72" t="s">
        <v>939</v>
      </c>
      <c r="AA4" s="72" t="s">
        <v>615</v>
      </c>
    </row>
    <row r="5" spans="1:28" x14ac:dyDescent="0.25">
      <c r="A5" t="s">
        <v>725</v>
      </c>
      <c r="B5">
        <v>13</v>
      </c>
      <c r="C5">
        <v>86</v>
      </c>
      <c r="D5" s="71">
        <f t="shared" si="0"/>
        <v>0.86868686868686873</v>
      </c>
      <c r="E5">
        <v>99</v>
      </c>
      <c r="N5" s="73" t="s">
        <v>594</v>
      </c>
      <c r="O5" s="4">
        <v>159</v>
      </c>
      <c r="U5" s="72" t="s">
        <v>537</v>
      </c>
      <c r="V5" t="s">
        <v>596</v>
      </c>
      <c r="W5" t="s">
        <v>538</v>
      </c>
      <c r="Z5" s="72" t="s">
        <v>537</v>
      </c>
      <c r="AA5" t="s">
        <v>596</v>
      </c>
      <c r="AB5" t="s">
        <v>538</v>
      </c>
    </row>
    <row r="6" spans="1:28" x14ac:dyDescent="0.25">
      <c r="A6" t="s">
        <v>726</v>
      </c>
      <c r="B6">
        <v>20</v>
      </c>
      <c r="C6">
        <v>79</v>
      </c>
      <c r="D6" s="71">
        <f t="shared" si="0"/>
        <v>0.79797979797979801</v>
      </c>
      <c r="E6">
        <v>99</v>
      </c>
      <c r="N6" s="73" t="s">
        <v>1090</v>
      </c>
      <c r="O6" s="4">
        <v>126</v>
      </c>
      <c r="U6" s="73" t="s">
        <v>594</v>
      </c>
      <c r="V6" s="4">
        <v>10</v>
      </c>
      <c r="W6" s="4">
        <v>10</v>
      </c>
      <c r="Z6" s="73" t="s">
        <v>594</v>
      </c>
      <c r="AA6" s="4">
        <v>147</v>
      </c>
      <c r="AB6" s="4">
        <v>147</v>
      </c>
    </row>
    <row r="7" spans="1:28" x14ac:dyDescent="0.25">
      <c r="A7" t="s">
        <v>727</v>
      </c>
      <c r="B7">
        <v>3</v>
      </c>
      <c r="C7">
        <v>30</v>
      </c>
      <c r="D7" s="71">
        <f t="shared" si="0"/>
        <v>0.90909090909090906</v>
      </c>
      <c r="E7">
        <v>33</v>
      </c>
      <c r="N7" s="73" t="s">
        <v>4102</v>
      </c>
      <c r="O7" s="4">
        <v>47</v>
      </c>
      <c r="U7" s="73" t="s">
        <v>1090</v>
      </c>
      <c r="V7" s="4">
        <v>30</v>
      </c>
      <c r="W7" s="4">
        <v>30</v>
      </c>
      <c r="Z7" s="73" t="s">
        <v>1090</v>
      </c>
      <c r="AA7" s="4">
        <v>95</v>
      </c>
      <c r="AB7" s="4">
        <v>95</v>
      </c>
    </row>
    <row r="8" spans="1:28" x14ac:dyDescent="0.25">
      <c r="A8" t="s">
        <v>728</v>
      </c>
      <c r="B8">
        <v>1</v>
      </c>
      <c r="C8">
        <v>56</v>
      </c>
      <c r="D8" s="71">
        <f t="shared" si="0"/>
        <v>0.98245614035087714</v>
      </c>
      <c r="E8">
        <v>57</v>
      </c>
      <c r="N8" s="73" t="s">
        <v>4407</v>
      </c>
      <c r="O8" s="4">
        <v>115</v>
      </c>
      <c r="U8" s="73" t="s">
        <v>4102</v>
      </c>
      <c r="V8" s="4">
        <v>4</v>
      </c>
      <c r="W8" s="4">
        <v>4</v>
      </c>
      <c r="Z8" s="73" t="s">
        <v>4102</v>
      </c>
      <c r="AA8" s="4">
        <v>43</v>
      </c>
      <c r="AB8" s="4">
        <v>43</v>
      </c>
    </row>
    <row r="9" spans="1:28" x14ac:dyDescent="0.25">
      <c r="A9" s="137" t="s">
        <v>737</v>
      </c>
      <c r="B9" s="137">
        <v>12</v>
      </c>
      <c r="C9" s="137">
        <v>147</v>
      </c>
      <c r="D9" s="138">
        <f>C9/E9</f>
        <v>0.92452830188679247</v>
      </c>
      <c r="E9" s="137">
        <v>159</v>
      </c>
      <c r="N9" s="73" t="s">
        <v>5224</v>
      </c>
      <c r="O9" s="4">
        <v>30</v>
      </c>
      <c r="U9" s="73" t="s">
        <v>4407</v>
      </c>
      <c r="V9" s="4">
        <v>8</v>
      </c>
      <c r="W9" s="4">
        <v>8</v>
      </c>
      <c r="Z9" s="73" t="s">
        <v>4407</v>
      </c>
      <c r="AA9" s="4">
        <v>106</v>
      </c>
      <c r="AB9" s="4">
        <v>106</v>
      </c>
    </row>
    <row r="10" spans="1:28" x14ac:dyDescent="0.25">
      <c r="A10" s="137" t="s">
        <v>1188</v>
      </c>
      <c r="B10" s="137">
        <v>31</v>
      </c>
      <c r="C10" s="137">
        <v>95</v>
      </c>
      <c r="D10" s="138">
        <f>C10/E10</f>
        <v>0.75396825396825395</v>
      </c>
      <c r="E10" s="137">
        <v>126</v>
      </c>
      <c r="N10" s="73" t="s">
        <v>538</v>
      </c>
      <c r="O10" s="4">
        <v>477</v>
      </c>
      <c r="U10" s="73" t="s">
        <v>5224</v>
      </c>
      <c r="V10" s="4">
        <v>1</v>
      </c>
      <c r="W10" s="4">
        <v>1</v>
      </c>
      <c r="Z10" s="73" t="s">
        <v>5224</v>
      </c>
      <c r="AA10" s="4">
        <v>29</v>
      </c>
      <c r="AB10" s="4">
        <v>29</v>
      </c>
    </row>
    <row r="11" spans="1:28" x14ac:dyDescent="0.25">
      <c r="U11" s="73" t="s">
        <v>538</v>
      </c>
      <c r="V11" s="4">
        <v>53</v>
      </c>
      <c r="W11" s="4">
        <v>53</v>
      </c>
      <c r="Z11" s="73" t="s">
        <v>538</v>
      </c>
      <c r="AA11" s="4">
        <v>420</v>
      </c>
      <c r="AB11" s="4">
        <v>420</v>
      </c>
    </row>
    <row r="16" spans="1:28" hidden="1" outlineLevel="1" x14ac:dyDescent="0.25"/>
    <row r="17" hidden="1" outlineLevel="1" x14ac:dyDescent="0.25"/>
    <row r="18" hidden="1" outlineLevel="1" x14ac:dyDescent="0.25"/>
    <row r="19" hidden="1" outlineLevel="1" x14ac:dyDescent="0.25"/>
    <row r="20" hidden="1" outlineLevel="1" x14ac:dyDescent="0.25"/>
    <row r="21" hidden="1" outlineLevel="1" x14ac:dyDescent="0.25"/>
    <row r="22" hidden="1" outlineLevel="1" x14ac:dyDescent="0.25"/>
    <row r="23" hidden="1" outlineLevel="1" x14ac:dyDescent="0.25"/>
    <row r="24" hidden="1" outlineLevel="1" x14ac:dyDescent="0.25"/>
    <row r="25" hidden="1" outlineLevel="1" x14ac:dyDescent="0.25"/>
    <row r="26" hidden="1" outlineLevel="1" x14ac:dyDescent="0.25"/>
    <row r="27" hidden="1" outlineLevel="1" x14ac:dyDescent="0.25"/>
    <row r="28" hidden="1" outlineLevel="1" x14ac:dyDescent="0.25"/>
    <row r="29" hidden="1" outlineLevel="1" x14ac:dyDescent="0.25"/>
    <row r="30" hidden="1" outlineLevel="1" x14ac:dyDescent="0.25"/>
    <row r="31" hidden="1" outlineLevel="1" x14ac:dyDescent="0.25"/>
    <row r="32" hidden="1" outlineLevel="1" x14ac:dyDescent="0.25"/>
    <row r="33" spans="1:28" hidden="1" outlineLevel="1" x14ac:dyDescent="0.25"/>
    <row r="34" spans="1:28" collapsed="1" x14ac:dyDescent="0.25"/>
    <row r="35" spans="1:28" x14ac:dyDescent="0.25">
      <c r="U35" s="72" t="s">
        <v>738</v>
      </c>
      <c r="V35" t="s">
        <v>539</v>
      </c>
      <c r="Z35" s="72" t="s">
        <v>738</v>
      </c>
      <c r="AA35" t="s">
        <v>539</v>
      </c>
    </row>
    <row r="36" spans="1:28" x14ac:dyDescent="0.25">
      <c r="A36" s="130" t="s">
        <v>722</v>
      </c>
      <c r="B36" s="131">
        <v>22</v>
      </c>
      <c r="C36" s="131">
        <v>44</v>
      </c>
      <c r="D36" s="132">
        <f>C36/E36</f>
        <v>0.66666666666666663</v>
      </c>
      <c r="E36" s="133">
        <v>66</v>
      </c>
      <c r="N36" s="72" t="s">
        <v>738</v>
      </c>
      <c r="O36" t="s">
        <v>539</v>
      </c>
      <c r="U36" s="72" t="s">
        <v>2177</v>
      </c>
      <c r="V36" t="s">
        <v>599</v>
      </c>
      <c r="Z36" s="72" t="s">
        <v>2177</v>
      </c>
      <c r="AA36" t="s">
        <v>599</v>
      </c>
    </row>
    <row r="37" spans="1:28" x14ac:dyDescent="0.25">
      <c r="U37" s="74" t="s">
        <v>937</v>
      </c>
      <c r="Z37" s="74" t="s">
        <v>938</v>
      </c>
    </row>
    <row r="38" spans="1:28" x14ac:dyDescent="0.25">
      <c r="N38" s="72" t="s">
        <v>537</v>
      </c>
      <c r="O38" t="s">
        <v>939</v>
      </c>
      <c r="U38" s="72" t="s">
        <v>939</v>
      </c>
      <c r="V38" s="72" t="s">
        <v>615</v>
      </c>
      <c r="Z38" s="72" t="s">
        <v>939</v>
      </c>
      <c r="AA38" s="72" t="s">
        <v>615</v>
      </c>
    </row>
    <row r="39" spans="1:28" x14ac:dyDescent="0.25">
      <c r="A39" t="s">
        <v>718</v>
      </c>
      <c r="B39" t="s">
        <v>719</v>
      </c>
      <c r="C39" t="s">
        <v>720</v>
      </c>
      <c r="D39" t="s">
        <v>721</v>
      </c>
      <c r="E39" t="s">
        <v>59</v>
      </c>
      <c r="N39" s="73" t="s">
        <v>594</v>
      </c>
      <c r="O39" s="4">
        <v>159</v>
      </c>
      <c r="U39" s="72" t="s">
        <v>537</v>
      </c>
      <c r="V39" t="s">
        <v>596</v>
      </c>
      <c r="W39" t="s">
        <v>538</v>
      </c>
      <c r="Z39" s="72" t="s">
        <v>537</v>
      </c>
      <c r="AA39" t="s">
        <v>596</v>
      </c>
      <c r="AB39" t="s">
        <v>538</v>
      </c>
    </row>
    <row r="40" spans="1:28" x14ac:dyDescent="0.25">
      <c r="A40" t="s">
        <v>723</v>
      </c>
      <c r="B40">
        <v>2</v>
      </c>
      <c r="C40">
        <v>58</v>
      </c>
      <c r="D40" s="71">
        <f t="shared" ref="D40:D48" si="1">C40/E40</f>
        <v>0.96666666666666667</v>
      </c>
      <c r="E40">
        <v>60</v>
      </c>
      <c r="N40" s="73" t="s">
        <v>1090</v>
      </c>
      <c r="O40" s="4">
        <v>126</v>
      </c>
      <c r="U40" s="73" t="s">
        <v>594</v>
      </c>
      <c r="V40" s="4">
        <v>4</v>
      </c>
      <c r="W40" s="4">
        <v>4</v>
      </c>
      <c r="Z40" s="73" t="s">
        <v>594</v>
      </c>
      <c r="AA40" s="4">
        <v>155</v>
      </c>
      <c r="AB40" s="4">
        <v>155</v>
      </c>
    </row>
    <row r="41" spans="1:28" x14ac:dyDescent="0.25">
      <c r="A41" t="s">
        <v>724</v>
      </c>
      <c r="B41">
        <v>0</v>
      </c>
      <c r="C41">
        <v>42</v>
      </c>
      <c r="D41" s="71">
        <f t="shared" si="1"/>
        <v>1</v>
      </c>
      <c r="E41">
        <v>42</v>
      </c>
      <c r="N41" s="73" t="s">
        <v>4102</v>
      </c>
      <c r="O41" s="4">
        <v>47</v>
      </c>
      <c r="U41" s="73" t="s">
        <v>1090</v>
      </c>
      <c r="V41" s="4">
        <v>23</v>
      </c>
      <c r="W41" s="4">
        <v>23</v>
      </c>
      <c r="Z41" s="73" t="s">
        <v>1090</v>
      </c>
      <c r="AA41" s="4">
        <v>103</v>
      </c>
      <c r="AB41" s="4">
        <v>103</v>
      </c>
    </row>
    <row r="42" spans="1:28" x14ac:dyDescent="0.25">
      <c r="A42" t="s">
        <v>725</v>
      </c>
      <c r="B42">
        <v>4</v>
      </c>
      <c r="C42">
        <v>95</v>
      </c>
      <c r="D42" s="71">
        <f t="shared" si="1"/>
        <v>0.95959595959595956</v>
      </c>
      <c r="E42">
        <v>99</v>
      </c>
      <c r="N42" s="73" t="s">
        <v>4407</v>
      </c>
      <c r="O42" s="4">
        <v>115</v>
      </c>
      <c r="U42" s="73" t="s">
        <v>4102</v>
      </c>
      <c r="V42" s="4">
        <v>4</v>
      </c>
      <c r="W42" s="4">
        <v>4</v>
      </c>
      <c r="Z42" s="73" t="s">
        <v>4102</v>
      </c>
      <c r="AA42" s="4">
        <v>43</v>
      </c>
      <c r="AB42" s="4">
        <v>43</v>
      </c>
    </row>
    <row r="43" spans="1:28" x14ac:dyDescent="0.25">
      <c r="A43" t="s">
        <v>726</v>
      </c>
      <c r="B43">
        <v>16</v>
      </c>
      <c r="C43">
        <v>83</v>
      </c>
      <c r="D43" s="71">
        <f t="shared" si="1"/>
        <v>0.83838383838383834</v>
      </c>
      <c r="E43">
        <v>99</v>
      </c>
      <c r="N43" s="73" t="s">
        <v>5224</v>
      </c>
      <c r="O43" s="4">
        <v>30</v>
      </c>
      <c r="U43" s="73" t="s">
        <v>4407</v>
      </c>
      <c r="V43" s="4">
        <v>9</v>
      </c>
      <c r="W43" s="4">
        <v>9</v>
      </c>
      <c r="Z43" s="73" t="s">
        <v>4407</v>
      </c>
      <c r="AA43" s="4">
        <v>106</v>
      </c>
      <c r="AB43" s="4">
        <v>106</v>
      </c>
    </row>
    <row r="44" spans="1:28" x14ac:dyDescent="0.25">
      <c r="A44" t="s">
        <v>727</v>
      </c>
      <c r="B44">
        <v>3</v>
      </c>
      <c r="C44">
        <v>30</v>
      </c>
      <c r="D44" s="71">
        <f t="shared" si="1"/>
        <v>0.90909090909090906</v>
      </c>
      <c r="E44">
        <v>33</v>
      </c>
      <c r="N44" s="73" t="s">
        <v>538</v>
      </c>
      <c r="O44" s="4">
        <v>477</v>
      </c>
      <c r="U44" s="73" t="s">
        <v>5224</v>
      </c>
      <c r="V44" s="4">
        <v>1</v>
      </c>
      <c r="W44" s="4">
        <v>1</v>
      </c>
      <c r="Z44" s="73" t="s">
        <v>5224</v>
      </c>
      <c r="AA44" s="4">
        <v>29</v>
      </c>
      <c r="AB44" s="4">
        <v>29</v>
      </c>
    </row>
    <row r="45" spans="1:28" x14ac:dyDescent="0.25">
      <c r="A45" t="s">
        <v>728</v>
      </c>
      <c r="B45">
        <v>1</v>
      </c>
      <c r="C45">
        <v>56</v>
      </c>
      <c r="D45" s="71">
        <f t="shared" si="1"/>
        <v>0.98245614035087714</v>
      </c>
      <c r="E45">
        <v>57</v>
      </c>
      <c r="U45" s="73" t="s">
        <v>538</v>
      </c>
      <c r="V45" s="4">
        <v>41</v>
      </c>
      <c r="W45" s="4">
        <v>41</v>
      </c>
      <c r="Z45" s="73" t="s">
        <v>538</v>
      </c>
      <c r="AA45" s="4">
        <v>436</v>
      </c>
      <c r="AB45" s="4">
        <v>436</v>
      </c>
    </row>
    <row r="46" spans="1:28" x14ac:dyDescent="0.25">
      <c r="A46" t="s">
        <v>737</v>
      </c>
      <c r="B46">
        <v>4</v>
      </c>
      <c r="C46">
        <v>155</v>
      </c>
      <c r="D46" s="71">
        <f t="shared" si="1"/>
        <v>0.97484276729559749</v>
      </c>
      <c r="E46">
        <v>159</v>
      </c>
    </row>
    <row r="47" spans="1:28" x14ac:dyDescent="0.25">
      <c r="A47" t="s">
        <v>1188</v>
      </c>
      <c r="B47">
        <v>23</v>
      </c>
      <c r="C47">
        <v>103</v>
      </c>
      <c r="D47" s="71">
        <f t="shared" si="1"/>
        <v>0.81746031746031744</v>
      </c>
      <c r="E47">
        <v>126</v>
      </c>
    </row>
    <row r="48" spans="1:28" x14ac:dyDescent="0.25">
      <c r="A48" t="s">
        <v>4103</v>
      </c>
      <c r="B48">
        <v>4</v>
      </c>
      <c r="C48">
        <v>43</v>
      </c>
      <c r="D48" s="71">
        <f t="shared" si="1"/>
        <v>0.91489361702127658</v>
      </c>
      <c r="E48">
        <v>47</v>
      </c>
    </row>
    <row r="49" spans="1:23" x14ac:dyDescent="0.25">
      <c r="A49" t="s">
        <v>4543</v>
      </c>
      <c r="B49">
        <v>9</v>
      </c>
      <c r="C49">
        <v>106</v>
      </c>
      <c r="D49" s="71">
        <f>C49/E49</f>
        <v>0.92173913043478262</v>
      </c>
      <c r="E49">
        <v>115</v>
      </c>
    </row>
    <row r="50" spans="1:23" x14ac:dyDescent="0.25">
      <c r="A50" t="s">
        <v>5229</v>
      </c>
      <c r="B50">
        <v>1</v>
      </c>
      <c r="C50">
        <v>29</v>
      </c>
      <c r="D50" s="71">
        <f>C50/E50</f>
        <v>0.96666666666666667</v>
      </c>
      <c r="E50">
        <v>30</v>
      </c>
    </row>
    <row r="52" spans="1:23" x14ac:dyDescent="0.25">
      <c r="U52" s="72" t="s">
        <v>738</v>
      </c>
      <c r="V52" t="s">
        <v>539</v>
      </c>
    </row>
    <row r="53" spans="1:23" x14ac:dyDescent="0.25">
      <c r="U53" s="72" t="s">
        <v>2177</v>
      </c>
      <c r="V53" s="3">
        <v>0</v>
      </c>
    </row>
    <row r="54" spans="1:23" x14ac:dyDescent="0.25">
      <c r="U54" s="74" t="s">
        <v>937</v>
      </c>
    </row>
    <row r="55" spans="1:23" x14ac:dyDescent="0.25">
      <c r="U55" s="72" t="s">
        <v>939</v>
      </c>
      <c r="V55" s="72" t="s">
        <v>615</v>
      </c>
    </row>
    <row r="56" spans="1:23" x14ac:dyDescent="0.25">
      <c r="U56" s="72" t="s">
        <v>537</v>
      </c>
      <c r="V56" t="s">
        <v>596</v>
      </c>
      <c r="W56" t="s">
        <v>538</v>
      </c>
    </row>
    <row r="57" spans="1:23" x14ac:dyDescent="0.25">
      <c r="U57" s="73" t="s">
        <v>594</v>
      </c>
      <c r="V57" s="4">
        <v>12</v>
      </c>
      <c r="W57" s="4">
        <v>12</v>
      </c>
    </row>
    <row r="58" spans="1:23" x14ac:dyDescent="0.25">
      <c r="U58" s="73" t="s">
        <v>1090</v>
      </c>
      <c r="V58" s="4">
        <v>2</v>
      </c>
      <c r="W58" s="4">
        <v>2</v>
      </c>
    </row>
    <row r="59" spans="1:23" x14ac:dyDescent="0.25">
      <c r="U59" s="73" t="s">
        <v>5224</v>
      </c>
      <c r="V59" s="4">
        <v>2</v>
      </c>
      <c r="W59" s="4">
        <v>2</v>
      </c>
    </row>
    <row r="60" spans="1:23" x14ac:dyDescent="0.25">
      <c r="A60" t="s">
        <v>729</v>
      </c>
      <c r="B60" s="8" t="s">
        <v>730</v>
      </c>
      <c r="C60" s="8" t="s">
        <v>731</v>
      </c>
      <c r="D60" t="s">
        <v>732</v>
      </c>
      <c r="U60" s="73" t="s">
        <v>538</v>
      </c>
      <c r="V60" s="4">
        <v>16</v>
      </c>
      <c r="W60" s="4">
        <v>16</v>
      </c>
    </row>
    <row r="61" spans="1:23" x14ac:dyDescent="0.25">
      <c r="A61" t="s">
        <v>733</v>
      </c>
      <c r="B61">
        <v>2</v>
      </c>
      <c r="C61">
        <v>3.85</v>
      </c>
      <c r="D61" t="s">
        <v>734</v>
      </c>
    </row>
    <row r="62" spans="1:23" x14ac:dyDescent="0.25">
      <c r="A62" t="s">
        <v>735</v>
      </c>
      <c r="B62">
        <v>1.5</v>
      </c>
      <c r="C62">
        <v>1.65</v>
      </c>
      <c r="D62" t="s">
        <v>736</v>
      </c>
    </row>
    <row r="85" spans="1:2" x14ac:dyDescent="0.25">
      <c r="A85" s="72" t="s">
        <v>738</v>
      </c>
      <c r="B85" t="s">
        <v>539</v>
      </c>
    </row>
    <row r="87" spans="1:2" x14ac:dyDescent="0.25">
      <c r="A87" s="72" t="s">
        <v>537</v>
      </c>
      <c r="B87" t="s">
        <v>939</v>
      </c>
    </row>
    <row r="88" spans="1:2" x14ac:dyDescent="0.25">
      <c r="A88" s="73" t="s">
        <v>594</v>
      </c>
      <c r="B88" s="4">
        <v>159</v>
      </c>
    </row>
    <row r="89" spans="1:2" x14ac:dyDescent="0.25">
      <c r="A89" s="73" t="s">
        <v>1090</v>
      </c>
      <c r="B89" s="4">
        <v>126</v>
      </c>
    </row>
    <row r="90" spans="1:2" x14ac:dyDescent="0.25">
      <c r="A90" s="73" t="s">
        <v>4102</v>
      </c>
      <c r="B90" s="4">
        <v>47</v>
      </c>
    </row>
    <row r="91" spans="1:2" x14ac:dyDescent="0.25">
      <c r="A91" s="73" t="s">
        <v>4407</v>
      </c>
      <c r="B91" s="4">
        <v>115</v>
      </c>
    </row>
    <row r="92" spans="1:2" x14ac:dyDescent="0.25">
      <c r="A92" s="73" t="s">
        <v>5224</v>
      </c>
      <c r="B92" s="4">
        <v>30</v>
      </c>
    </row>
    <row r="93" spans="1:2" x14ac:dyDescent="0.25">
      <c r="A93" s="73" t="s">
        <v>538</v>
      </c>
      <c r="B93" s="4">
        <v>477</v>
      </c>
    </row>
  </sheetData>
  <pageMargins left="0.7" right="0.7" top="0.75" bottom="0.75" header="0.3" footer="0.3"/>
  <drawing r:id="rId9"/>
  <tableParts count="3">
    <tablePart r:id="rId10"/>
    <tablePart r:id="rId11"/>
    <tablePart r:id="rId1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BR106"/>
  <sheetViews>
    <sheetView topLeftCell="D1" zoomScale="115" zoomScaleNormal="115" workbookViewId="0">
      <pane ySplit="1" topLeftCell="A32" activePane="bottomLeft" state="frozen"/>
      <selection pane="bottomLeft" sqref="A1:BR106"/>
    </sheetView>
  </sheetViews>
  <sheetFormatPr baseColWidth="10" defaultRowHeight="15" x14ac:dyDescent="0.25"/>
  <cols>
    <col min="1" max="1" width="7" style="5" bestFit="1" customWidth="1"/>
    <col min="2" max="2" width="14.42578125" style="5" bestFit="1" customWidth="1"/>
    <col min="3" max="3" width="24" style="5" bestFit="1" customWidth="1"/>
    <col min="4" max="4" width="17.5703125" style="5" bestFit="1" customWidth="1"/>
    <col min="5" max="5" width="16.28515625" style="5" bestFit="1" customWidth="1"/>
    <col min="6" max="6" width="35.42578125" style="5" bestFit="1" customWidth="1"/>
    <col min="7" max="7" width="9" style="5" bestFit="1" customWidth="1"/>
    <col min="8" max="8" width="30" style="5" bestFit="1" customWidth="1"/>
    <col min="9" max="9" width="56" style="5" bestFit="1" customWidth="1"/>
    <col min="10" max="10" width="70.85546875" style="5" bestFit="1" customWidth="1"/>
    <col min="11" max="11" width="19.28515625" style="5" bestFit="1" customWidth="1"/>
    <col min="12" max="12" width="66" style="5" bestFit="1" customWidth="1"/>
    <col min="13" max="13" width="12.42578125" style="5" bestFit="1" customWidth="1"/>
    <col min="14" max="14" width="12.85546875" style="5" customWidth="1"/>
    <col min="15" max="15" width="21" style="5" bestFit="1" customWidth="1"/>
    <col min="16" max="16" width="19" style="5" bestFit="1" customWidth="1"/>
    <col min="17" max="18" width="20.5703125" style="5" bestFit="1" customWidth="1"/>
    <col min="19" max="19" width="15.7109375" style="5" bestFit="1" customWidth="1"/>
    <col min="20" max="20" width="25.85546875" style="5" bestFit="1" customWidth="1"/>
    <col min="21" max="21" width="25.42578125" style="5" bestFit="1" customWidth="1"/>
    <col min="22" max="22" width="15.5703125" style="5" bestFit="1" customWidth="1"/>
    <col min="23" max="23" width="20.5703125" style="5" bestFit="1" customWidth="1"/>
    <col min="24" max="24" width="21.28515625" style="5" bestFit="1" customWidth="1"/>
    <col min="25" max="25" width="33.42578125" style="5" bestFit="1" customWidth="1"/>
    <col min="26" max="26" width="255.7109375" style="5" bestFit="1" customWidth="1"/>
    <col min="27" max="27" width="192.140625" style="5" bestFit="1" customWidth="1"/>
    <col min="28" max="28" width="37.5703125" style="5" bestFit="1" customWidth="1"/>
    <col min="29" max="29" width="29.85546875" style="5" bestFit="1" customWidth="1"/>
    <col min="30" max="30" width="31.7109375" style="5" bestFit="1" customWidth="1"/>
    <col min="31" max="31" width="37.85546875" style="5" bestFit="1" customWidth="1"/>
    <col min="32" max="32" width="55.5703125" style="5" bestFit="1" customWidth="1"/>
    <col min="33" max="33" width="49.7109375" style="5" bestFit="1" customWidth="1"/>
    <col min="34" max="34" width="67.28515625" style="5" bestFit="1" customWidth="1"/>
    <col min="35" max="35" width="49.7109375" style="5" bestFit="1" customWidth="1"/>
    <col min="36" max="36" width="67.28515625" style="5" bestFit="1" customWidth="1"/>
    <col min="37" max="37" width="49.7109375" style="5" bestFit="1" customWidth="1"/>
    <col min="38" max="38" width="67.28515625" style="5" bestFit="1" customWidth="1"/>
    <col min="39" max="39" width="36.28515625" style="5" bestFit="1" customWidth="1"/>
    <col min="40" max="40" width="49" style="5" bestFit="1" customWidth="1"/>
    <col min="41" max="41" width="255.7109375" style="5" bestFit="1" customWidth="1"/>
    <col min="42" max="42" width="25.85546875" style="5" bestFit="1" customWidth="1"/>
    <col min="43" max="43" width="30" style="5" bestFit="1" customWidth="1"/>
    <col min="44" max="44" width="9" style="5" bestFit="1" customWidth="1"/>
    <col min="45" max="45" width="49.7109375" style="5" customWidth="1"/>
    <col min="46" max="46" width="25.140625" style="5" bestFit="1" customWidth="1"/>
    <col min="47" max="47" width="12.5703125" style="5" bestFit="1" customWidth="1"/>
    <col min="48" max="48" width="17.42578125" style="5" bestFit="1" customWidth="1"/>
    <col min="49" max="49" width="14" style="5" bestFit="1" customWidth="1"/>
    <col min="50" max="50" width="15.28515625" style="5" bestFit="1" customWidth="1"/>
    <col min="51" max="51" width="17.42578125" style="5" bestFit="1" customWidth="1"/>
    <col min="52" max="52" width="31.140625" style="5" bestFit="1" customWidth="1"/>
    <col min="53" max="53" width="15.28515625" style="5" bestFit="1" customWidth="1"/>
    <col min="54" max="54" width="14" style="5" bestFit="1" customWidth="1"/>
    <col min="55" max="55" width="9.28515625" style="5" bestFit="1" customWidth="1"/>
    <col min="56" max="56" width="13.42578125" style="5" bestFit="1" customWidth="1"/>
    <col min="57" max="57" width="15" style="5" bestFit="1" customWidth="1"/>
    <col min="58" max="58" width="13.42578125" style="5" bestFit="1" customWidth="1"/>
    <col min="59" max="59" width="28" style="5" bestFit="1" customWidth="1"/>
    <col min="60" max="60" width="19.140625" style="5" bestFit="1" customWidth="1"/>
    <col min="61" max="61" width="16.42578125" style="5" bestFit="1" customWidth="1"/>
    <col min="62" max="62" width="14.85546875" style="5" bestFit="1" customWidth="1"/>
    <col min="63" max="64" width="14" style="5" bestFit="1" customWidth="1"/>
    <col min="65" max="65" width="122.42578125" style="5" bestFit="1" customWidth="1"/>
    <col min="66" max="66" width="21.42578125" style="8" bestFit="1" customWidth="1"/>
    <col min="67" max="67" width="23.85546875" style="8" bestFit="1" customWidth="1"/>
    <col min="68" max="68" width="31.7109375" style="8" bestFit="1" customWidth="1"/>
    <col min="69" max="69" width="37.7109375" style="8" bestFit="1" customWidth="1"/>
    <col min="70" max="70" width="29" style="5" bestFit="1" customWidth="1"/>
    <col min="71" max="16384" width="11.42578125" style="5"/>
  </cols>
  <sheetData>
    <row r="1" spans="1:70" x14ac:dyDescent="0.25">
      <c r="A1" s="1" t="s">
        <v>2</v>
      </c>
      <c r="B1" s="1" t="s">
        <v>3</v>
      </c>
      <c r="C1" s="1" t="s">
        <v>4</v>
      </c>
      <c r="D1" s="1" t="s">
        <v>5</v>
      </c>
      <c r="E1" s="1" t="s">
        <v>6</v>
      </c>
      <c r="F1" s="1" t="s">
        <v>7</v>
      </c>
      <c r="G1" s="1" t="s">
        <v>8</v>
      </c>
      <c r="H1" s="1" t="s">
        <v>9</v>
      </c>
      <c r="I1" s="1" t="s">
        <v>10</v>
      </c>
      <c r="J1" s="1" t="s">
        <v>11</v>
      </c>
      <c r="K1" s="1" t="s">
        <v>12</v>
      </c>
      <c r="L1" s="1" t="s">
        <v>13</v>
      </c>
      <c r="M1" s="1" t="s">
        <v>14</v>
      </c>
      <c r="N1" s="1" t="s">
        <v>15</v>
      </c>
      <c r="O1" s="1" t="s">
        <v>16</v>
      </c>
      <c r="P1" s="1" t="s">
        <v>17</v>
      </c>
      <c r="Q1" s="1" t="s">
        <v>18</v>
      </c>
      <c r="R1" s="1" t="s">
        <v>19</v>
      </c>
      <c r="S1" s="1" t="s">
        <v>20</v>
      </c>
      <c r="T1" s="1" t="s">
        <v>21</v>
      </c>
      <c r="U1" s="1" t="s">
        <v>22</v>
      </c>
      <c r="V1" s="1" t="s">
        <v>23</v>
      </c>
      <c r="W1" s="1" t="s">
        <v>24</v>
      </c>
      <c r="X1" s="1" t="s">
        <v>25</v>
      </c>
      <c r="Y1" s="1" t="s">
        <v>26</v>
      </c>
      <c r="Z1" s="1" t="s">
        <v>27</v>
      </c>
      <c r="AA1" s="1" t="s">
        <v>28</v>
      </c>
      <c r="AB1" s="1" t="s">
        <v>29</v>
      </c>
      <c r="AC1" s="1" t="s">
        <v>30</v>
      </c>
      <c r="AD1" s="1" t="s">
        <v>31</v>
      </c>
      <c r="AE1" s="1" t="s">
        <v>32</v>
      </c>
      <c r="AF1" s="1" t="s">
        <v>33</v>
      </c>
      <c r="AG1" s="1" t="s">
        <v>34</v>
      </c>
      <c r="AH1" s="1" t="s">
        <v>35</v>
      </c>
      <c r="AI1" s="1" t="s">
        <v>36</v>
      </c>
      <c r="AJ1" s="1" t="s">
        <v>37</v>
      </c>
      <c r="AK1" s="1" t="s">
        <v>38</v>
      </c>
      <c r="AL1" s="1" t="s">
        <v>39</v>
      </c>
      <c r="AM1" s="1" t="s">
        <v>40</v>
      </c>
      <c r="AN1" s="1" t="s">
        <v>41</v>
      </c>
      <c r="AO1" s="1" t="s">
        <v>42</v>
      </c>
      <c r="AP1" s="1" t="s">
        <v>43</v>
      </c>
      <c r="AQ1" s="1" t="s">
        <v>44</v>
      </c>
      <c r="AR1" s="1" t="s">
        <v>45</v>
      </c>
      <c r="AS1" s="1" t="s">
        <v>46</v>
      </c>
      <c r="AT1" s="1" t="s">
        <v>47</v>
      </c>
      <c r="AU1" s="1" t="s">
        <v>48</v>
      </c>
      <c r="AV1" s="1" t="s">
        <v>49</v>
      </c>
      <c r="AW1" s="1" t="s">
        <v>50</v>
      </c>
      <c r="AX1" s="1" t="s">
        <v>51</v>
      </c>
      <c r="AY1" s="1" t="s">
        <v>52</v>
      </c>
      <c r="AZ1" s="1" t="s">
        <v>53</v>
      </c>
      <c r="BA1" s="1" t="s">
        <v>54</v>
      </c>
      <c r="BB1" s="1" t="s">
        <v>55</v>
      </c>
      <c r="BC1" s="1" t="s">
        <v>56</v>
      </c>
      <c r="BD1" s="1" t="s">
        <v>57</v>
      </c>
      <c r="BE1" s="1" t="s">
        <v>58</v>
      </c>
      <c r="BF1" s="1" t="s">
        <v>59</v>
      </c>
      <c r="BG1" s="1" t="s">
        <v>60</v>
      </c>
      <c r="BH1" s="1" t="s">
        <v>61</v>
      </c>
      <c r="BI1" s="1" t="s">
        <v>62</v>
      </c>
      <c r="BJ1" s="1" t="s">
        <v>63</v>
      </c>
      <c r="BK1" s="1" t="s">
        <v>0</v>
      </c>
      <c r="BL1" s="1" t="s">
        <v>1</v>
      </c>
      <c r="BM1" s="1" t="s">
        <v>64</v>
      </c>
      <c r="BN1" s="76" t="s">
        <v>1228</v>
      </c>
      <c r="BO1" s="76" t="s">
        <v>1229</v>
      </c>
      <c r="BP1" s="76" t="s">
        <v>1231</v>
      </c>
      <c r="BQ1" s="76" t="s">
        <v>1230</v>
      </c>
      <c r="BR1" s="78" t="s">
        <v>1232</v>
      </c>
    </row>
    <row r="2" spans="1:70" x14ac:dyDescent="0.25">
      <c r="A2" s="1">
        <v>18278</v>
      </c>
      <c r="B2" s="1">
        <v>52972403</v>
      </c>
      <c r="C2" s="1" t="s">
        <v>65</v>
      </c>
      <c r="D2" s="1" t="s">
        <v>80</v>
      </c>
      <c r="E2" s="1"/>
      <c r="F2" s="1"/>
      <c r="G2" s="1">
        <v>4341007</v>
      </c>
      <c r="H2" s="1" t="s">
        <v>67</v>
      </c>
      <c r="I2" s="1" t="s">
        <v>122</v>
      </c>
      <c r="J2" s="1" t="s">
        <v>123</v>
      </c>
      <c r="K2" s="2">
        <v>45352.641631944447</v>
      </c>
      <c r="L2" s="1" t="s">
        <v>104</v>
      </c>
      <c r="M2" s="1">
        <v>1</v>
      </c>
      <c r="N2" s="1" t="s">
        <v>70</v>
      </c>
      <c r="O2" s="1" t="s">
        <v>71</v>
      </c>
      <c r="P2" s="1" t="s">
        <v>88</v>
      </c>
      <c r="Q2" s="1" t="s">
        <v>73</v>
      </c>
      <c r="R2" s="1" t="s">
        <v>73</v>
      </c>
      <c r="S2" s="1">
        <v>0</v>
      </c>
      <c r="T2" s="1">
        <v>0</v>
      </c>
      <c r="U2" s="1">
        <v>0</v>
      </c>
      <c r="V2" s="1">
        <v>1300000</v>
      </c>
      <c r="W2" s="1">
        <v>0</v>
      </c>
      <c r="X2" s="1" t="s">
        <v>73</v>
      </c>
      <c r="Y2" s="1" t="s">
        <v>89</v>
      </c>
      <c r="Z2" s="1" t="s">
        <v>3972</v>
      </c>
      <c r="AA2" s="1"/>
      <c r="AB2" s="1" t="s">
        <v>3973</v>
      </c>
      <c r="AC2" s="1"/>
      <c r="AD2" s="1"/>
      <c r="AE2" s="1" t="s">
        <v>65</v>
      </c>
      <c r="AF2" s="2">
        <v>45352.641642592593</v>
      </c>
      <c r="AG2" s="1" t="s">
        <v>76</v>
      </c>
      <c r="AH2" s="2">
        <v>45355.600935613424</v>
      </c>
      <c r="AI2" s="1"/>
      <c r="AJ2" s="2"/>
      <c r="AK2" s="1"/>
      <c r="AL2" s="2"/>
      <c r="AM2" s="1" t="s">
        <v>66</v>
      </c>
      <c r="AN2" s="2">
        <v>45356.32984672454</v>
      </c>
      <c r="AO2" s="1" t="s">
        <v>3974</v>
      </c>
      <c r="AP2" s="1"/>
      <c r="AQ2" s="1" t="s">
        <v>93</v>
      </c>
      <c r="AR2" s="1">
        <v>4341007</v>
      </c>
      <c r="AS2" s="1" t="s">
        <v>3975</v>
      </c>
      <c r="AT2" s="1" t="s">
        <v>85</v>
      </c>
      <c r="AU2" s="1">
        <v>1</v>
      </c>
      <c r="AV2" s="1">
        <v>1</v>
      </c>
      <c r="AW2" s="1">
        <v>0</v>
      </c>
      <c r="AX2" s="1">
        <v>2.9592930208309554</v>
      </c>
      <c r="AY2" s="1">
        <v>1.6666666666666665</v>
      </c>
      <c r="AZ2" s="1" t="s">
        <v>980</v>
      </c>
      <c r="BA2" s="1">
        <v>15</v>
      </c>
      <c r="BB2" s="1">
        <v>7</v>
      </c>
      <c r="BC2" s="1">
        <v>16</v>
      </c>
      <c r="BD2" s="1">
        <v>0.66666666666666663</v>
      </c>
      <c r="BE2" s="1">
        <v>3</v>
      </c>
      <c r="BF2" s="1">
        <v>1.6666666666666665</v>
      </c>
      <c r="BG2" s="1">
        <v>40</v>
      </c>
      <c r="BH2" s="1" t="s">
        <v>600</v>
      </c>
      <c r="BI2" s="1" t="b">
        <v>1</v>
      </c>
      <c r="BJ2" s="1" t="b">
        <v>1</v>
      </c>
      <c r="BK2" s="1">
        <v>3.6882041319477135</v>
      </c>
      <c r="BL2" s="1">
        <v>1.6666666666666663</v>
      </c>
      <c r="BM2" s="1" t="s">
        <v>1802</v>
      </c>
      <c r="BN2" s="77">
        <v>45352.641631944447</v>
      </c>
      <c r="BO2" s="77">
        <v>45356.32984672454</v>
      </c>
      <c r="BP2" s="76">
        <v>40</v>
      </c>
      <c r="BQ2" s="76" t="s">
        <v>600</v>
      </c>
      <c r="BR2" s="1">
        <f>IF((NETWORKDAYS.INTL(CONSULTA_FINAL__3[[#This Row],[Fecha de Solicitud]],CONSULTA_FINAL__3[[#This Row],[Fecha de Aprobación]],1,FESTIVOS[FECHA CORTA]))&lt;0,"", NETWORKDAYS.INTL(CONSULTA_FINAL__3[[#This Row],[Fecha de Solicitud]],CONSULTA_FINAL__3[[#This Row],[Fecha de Aprobación]],1,FESTIVOS[FECHA CORTA]))</f>
        <v>3</v>
      </c>
    </row>
    <row r="3" spans="1:70" x14ac:dyDescent="0.25">
      <c r="A3" s="1">
        <v>18279</v>
      </c>
      <c r="B3" s="1">
        <v>52972403</v>
      </c>
      <c r="C3" s="1" t="s">
        <v>65</v>
      </c>
      <c r="D3" s="1" t="s">
        <v>80</v>
      </c>
      <c r="E3" s="1">
        <v>51949366</v>
      </c>
      <c r="F3" s="1" t="s">
        <v>3374</v>
      </c>
      <c r="G3" s="1">
        <v>1512001</v>
      </c>
      <c r="H3" s="1" t="s">
        <v>110</v>
      </c>
      <c r="I3" s="1" t="s">
        <v>111</v>
      </c>
      <c r="J3" s="1" t="s">
        <v>112</v>
      </c>
      <c r="K3" s="2">
        <v>45352.694236111114</v>
      </c>
      <c r="L3" s="1" t="s">
        <v>113</v>
      </c>
      <c r="M3" s="1">
        <v>1</v>
      </c>
      <c r="N3" s="1" t="s">
        <v>70</v>
      </c>
      <c r="O3" s="1" t="s">
        <v>71</v>
      </c>
      <c r="P3" s="1" t="s">
        <v>322</v>
      </c>
      <c r="Q3" s="1" t="s">
        <v>73</v>
      </c>
      <c r="R3" s="1" t="s">
        <v>73</v>
      </c>
      <c r="S3" s="1">
        <v>0</v>
      </c>
      <c r="T3" s="1">
        <v>548300</v>
      </c>
      <c r="U3" s="1">
        <v>0</v>
      </c>
      <c r="V3" s="1">
        <v>1341900</v>
      </c>
      <c r="W3" s="1">
        <v>0</v>
      </c>
      <c r="X3" s="1" t="s">
        <v>73</v>
      </c>
      <c r="Y3" s="1" t="s">
        <v>89</v>
      </c>
      <c r="Z3" s="1" t="s">
        <v>3977</v>
      </c>
      <c r="AA3" s="1" t="s">
        <v>686</v>
      </c>
      <c r="AB3" s="1" t="s">
        <v>3964</v>
      </c>
      <c r="AC3" s="1"/>
      <c r="AD3" s="1"/>
      <c r="AE3" s="1" t="s">
        <v>65</v>
      </c>
      <c r="AF3" s="2">
        <v>45352.694245023151</v>
      </c>
      <c r="AG3" s="1" t="s">
        <v>76</v>
      </c>
      <c r="AH3" s="2">
        <v>45355.603986493057</v>
      </c>
      <c r="AI3" s="1"/>
      <c r="AJ3" s="2"/>
      <c r="AK3" s="1"/>
      <c r="AL3" s="2"/>
      <c r="AM3" s="1" t="s">
        <v>3374</v>
      </c>
      <c r="AN3" s="2">
        <v>45355.632961076386</v>
      </c>
      <c r="AO3" s="1" t="s">
        <v>3978</v>
      </c>
      <c r="AP3" s="1"/>
      <c r="AQ3" s="1" t="s">
        <v>93</v>
      </c>
      <c r="AR3" s="1">
        <v>1512001</v>
      </c>
      <c r="AS3" s="1" t="s">
        <v>3966</v>
      </c>
      <c r="AT3" s="1" t="s">
        <v>85</v>
      </c>
      <c r="AU3" s="1">
        <v>1</v>
      </c>
      <c r="AV3" s="1">
        <v>1</v>
      </c>
      <c r="AW3" s="1">
        <v>0</v>
      </c>
      <c r="AX3" s="1">
        <v>2.9097414699062938</v>
      </c>
      <c r="AY3" s="1">
        <v>0.95833333333333337</v>
      </c>
      <c r="AZ3" s="1" t="s">
        <v>3951</v>
      </c>
      <c r="BA3" s="1">
        <v>16</v>
      </c>
      <c r="BB3" s="1">
        <v>15</v>
      </c>
      <c r="BC3" s="1">
        <v>23</v>
      </c>
      <c r="BD3" s="1">
        <v>0.95833333333333337</v>
      </c>
      <c r="BE3" s="1">
        <v>2</v>
      </c>
      <c r="BF3" s="1">
        <v>0.95833333333333337</v>
      </c>
      <c r="BG3" s="1">
        <v>40</v>
      </c>
      <c r="BH3" s="1" t="s">
        <v>600</v>
      </c>
      <c r="BI3" s="1" t="b">
        <v>1</v>
      </c>
      <c r="BJ3" s="1" t="b">
        <v>1</v>
      </c>
      <c r="BK3" s="1">
        <v>2.9387160532351122</v>
      </c>
      <c r="BL3" s="1">
        <v>0.95833333333333348</v>
      </c>
      <c r="BM3" s="1" t="s">
        <v>120</v>
      </c>
      <c r="BN3" s="77">
        <v>45352.694236111114</v>
      </c>
      <c r="BO3" s="77">
        <v>45355.632961076386</v>
      </c>
      <c r="BP3" s="76">
        <v>40</v>
      </c>
      <c r="BQ3" s="76" t="s">
        <v>600</v>
      </c>
      <c r="BR3" s="1">
        <f>IF((NETWORKDAYS.INTL(CONSULTA_FINAL__3[[#This Row],[Fecha de Solicitud]],CONSULTA_FINAL__3[[#This Row],[Fecha de Aprobación]],1,FESTIVOS[FECHA CORTA]))&lt;0,"", NETWORKDAYS.INTL(CONSULTA_FINAL__3[[#This Row],[Fecha de Solicitud]],CONSULTA_FINAL__3[[#This Row],[Fecha de Aprobación]],1,FESTIVOS[FECHA CORTA]))</f>
        <v>2</v>
      </c>
    </row>
    <row r="4" spans="1:70" x14ac:dyDescent="0.25">
      <c r="A4" s="1">
        <v>18281</v>
      </c>
      <c r="B4" s="1">
        <v>52972403</v>
      </c>
      <c r="C4" s="1" t="s">
        <v>65</v>
      </c>
      <c r="D4" s="1" t="s">
        <v>80</v>
      </c>
      <c r="E4" s="1">
        <v>80761207</v>
      </c>
      <c r="F4" s="1" t="s">
        <v>173</v>
      </c>
      <c r="G4" s="1">
        <v>1200001</v>
      </c>
      <c r="H4" s="1" t="s">
        <v>110</v>
      </c>
      <c r="I4" s="1" t="s">
        <v>259</v>
      </c>
      <c r="J4" s="1" t="s">
        <v>948</v>
      </c>
      <c r="K4" s="2">
        <v>45354.534166666665</v>
      </c>
      <c r="L4" s="1" t="s">
        <v>261</v>
      </c>
      <c r="M4" s="1">
        <v>1</v>
      </c>
      <c r="N4" s="1" t="s">
        <v>70</v>
      </c>
      <c r="O4" s="1" t="s">
        <v>71</v>
      </c>
      <c r="P4" s="1" t="s">
        <v>177</v>
      </c>
      <c r="Q4" s="1" t="s">
        <v>73</v>
      </c>
      <c r="R4" s="1" t="s">
        <v>73</v>
      </c>
      <c r="S4" s="1">
        <v>0</v>
      </c>
      <c r="T4" s="1">
        <v>0</v>
      </c>
      <c r="U4" s="1">
        <v>0</v>
      </c>
      <c r="V4" s="1">
        <v>1300000</v>
      </c>
      <c r="W4" s="1">
        <v>0</v>
      </c>
      <c r="X4" s="1" t="s">
        <v>73</v>
      </c>
      <c r="Y4" s="1" t="s">
        <v>89</v>
      </c>
      <c r="Z4" s="1" t="s">
        <v>3983</v>
      </c>
      <c r="AA4" s="1"/>
      <c r="AB4" s="1" t="s">
        <v>3984</v>
      </c>
      <c r="AC4" s="1"/>
      <c r="AD4" s="1"/>
      <c r="AE4" s="1" t="s">
        <v>65</v>
      </c>
      <c r="AF4" s="2">
        <v>45354.534168090278</v>
      </c>
      <c r="AG4" s="1" t="s">
        <v>76</v>
      </c>
      <c r="AH4" s="2">
        <v>45355.607744942128</v>
      </c>
      <c r="AI4" s="1"/>
      <c r="AJ4" s="2"/>
      <c r="AK4" s="1"/>
      <c r="AL4" s="2"/>
      <c r="AM4" s="1" t="s">
        <v>173</v>
      </c>
      <c r="AN4" s="2">
        <v>45356.365536342593</v>
      </c>
      <c r="AO4" s="1" t="s">
        <v>3985</v>
      </c>
      <c r="AP4" s="1"/>
      <c r="AQ4" s="1" t="s">
        <v>3919</v>
      </c>
      <c r="AR4" s="1">
        <v>1200001</v>
      </c>
      <c r="AS4" s="1" t="s">
        <v>3986</v>
      </c>
      <c r="AT4" s="1" t="s">
        <v>85</v>
      </c>
      <c r="AU4" s="1">
        <v>1</v>
      </c>
      <c r="AV4" s="1">
        <v>1</v>
      </c>
      <c r="AW4" s="1">
        <v>0</v>
      </c>
      <c r="AX4" s="1">
        <v>1.0735768518497935</v>
      </c>
      <c r="AY4" s="1">
        <v>0.83333333333333337</v>
      </c>
      <c r="AZ4" s="1" t="s">
        <v>194</v>
      </c>
      <c r="BA4" s="1">
        <v>12</v>
      </c>
      <c r="BB4" s="1">
        <v>8</v>
      </c>
      <c r="BC4" s="1">
        <v>20</v>
      </c>
      <c r="BD4" s="1">
        <v>0.83333333333333337</v>
      </c>
      <c r="BE4" s="1">
        <v>2</v>
      </c>
      <c r="BF4" s="1">
        <v>0.83333333333333337</v>
      </c>
      <c r="BG4" s="1">
        <v>39</v>
      </c>
      <c r="BH4" s="1" t="s">
        <v>600</v>
      </c>
      <c r="BI4" s="1" t="b">
        <v>1</v>
      </c>
      <c r="BJ4" s="1" t="b">
        <v>1</v>
      </c>
      <c r="BK4" s="1">
        <v>1.83136825231486</v>
      </c>
      <c r="BL4" s="1">
        <v>0.83333333333333348</v>
      </c>
      <c r="BM4" s="1" t="s">
        <v>264</v>
      </c>
      <c r="BN4" s="77">
        <v>45354.534166666665</v>
      </c>
      <c r="BO4" s="77">
        <v>45356.365536342593</v>
      </c>
      <c r="BP4" s="76">
        <v>39</v>
      </c>
      <c r="BQ4" s="76" t="s">
        <v>600</v>
      </c>
      <c r="BR4" s="1">
        <f>IF((NETWORKDAYS.INTL(CONSULTA_FINAL__3[[#This Row],[Fecha de Solicitud]],CONSULTA_FINAL__3[[#This Row],[Fecha de Aprobación]],1,FESTIVOS[FECHA CORTA]))&lt;0,"", NETWORKDAYS.INTL(CONSULTA_FINAL__3[[#This Row],[Fecha de Solicitud]],CONSULTA_FINAL__3[[#This Row],[Fecha de Aprobación]],1,FESTIVOS[FECHA CORTA]))</f>
        <v>2</v>
      </c>
    </row>
    <row r="5" spans="1:70" x14ac:dyDescent="0.25">
      <c r="A5" s="1">
        <v>18284</v>
      </c>
      <c r="B5" s="1">
        <v>52972403</v>
      </c>
      <c r="C5" s="1" t="s">
        <v>65</v>
      </c>
      <c r="D5" s="1" t="s">
        <v>80</v>
      </c>
      <c r="E5" s="1">
        <v>51949366</v>
      </c>
      <c r="F5" s="1" t="s">
        <v>3374</v>
      </c>
      <c r="G5" s="1">
        <v>1060001</v>
      </c>
      <c r="H5" s="1" t="s">
        <v>110</v>
      </c>
      <c r="I5" s="1" t="s">
        <v>133</v>
      </c>
      <c r="J5" s="1" t="s">
        <v>134</v>
      </c>
      <c r="K5" s="2">
        <v>45357.39949074074</v>
      </c>
      <c r="L5" s="1" t="s">
        <v>135</v>
      </c>
      <c r="M5" s="1">
        <v>1</v>
      </c>
      <c r="N5" s="1" t="s">
        <v>70</v>
      </c>
      <c r="O5" s="1" t="s">
        <v>71</v>
      </c>
      <c r="P5" s="1" t="s">
        <v>72</v>
      </c>
      <c r="Q5" s="1" t="s">
        <v>73</v>
      </c>
      <c r="R5" s="1" t="s">
        <v>73</v>
      </c>
      <c r="S5" s="1">
        <v>0</v>
      </c>
      <c r="T5" s="1">
        <v>518100</v>
      </c>
      <c r="U5" s="1">
        <v>0</v>
      </c>
      <c r="V5" s="1">
        <v>2600200</v>
      </c>
      <c r="W5" s="1">
        <v>0</v>
      </c>
      <c r="X5" s="1" t="s">
        <v>73</v>
      </c>
      <c r="Y5" s="1" t="s">
        <v>89</v>
      </c>
      <c r="Z5" s="1" t="s">
        <v>3996</v>
      </c>
      <c r="AA5" s="1" t="s">
        <v>136</v>
      </c>
      <c r="AB5" s="1" t="s">
        <v>3997</v>
      </c>
      <c r="AC5" s="1"/>
      <c r="AD5" s="1"/>
      <c r="AE5" s="1" t="s">
        <v>65</v>
      </c>
      <c r="AF5" s="2">
        <v>45357.399491435186</v>
      </c>
      <c r="AG5" s="1" t="s">
        <v>76</v>
      </c>
      <c r="AH5" s="2">
        <v>45358.390120983793</v>
      </c>
      <c r="AI5" s="1"/>
      <c r="AJ5" s="2"/>
      <c r="AK5" s="1"/>
      <c r="AL5" s="2"/>
      <c r="AM5" s="1" t="s">
        <v>3374</v>
      </c>
      <c r="AN5" s="2">
        <v>45358.404293402775</v>
      </c>
      <c r="AO5" s="1" t="s">
        <v>3998</v>
      </c>
      <c r="AP5" s="1"/>
      <c r="AQ5" s="1" t="s">
        <v>93</v>
      </c>
      <c r="AR5" s="1">
        <v>1060001</v>
      </c>
      <c r="AS5" s="1" t="s">
        <v>3999</v>
      </c>
      <c r="AT5" s="1" t="s">
        <v>85</v>
      </c>
      <c r="AU5" s="1">
        <v>1</v>
      </c>
      <c r="AV5" s="1">
        <v>1</v>
      </c>
      <c r="AW5" s="1">
        <v>0</v>
      </c>
      <c r="AX5" s="1">
        <v>0.99062954860710306</v>
      </c>
      <c r="AY5" s="1">
        <v>1</v>
      </c>
      <c r="AZ5" s="1" t="s">
        <v>921</v>
      </c>
      <c r="BA5" s="1">
        <v>9</v>
      </c>
      <c r="BB5" s="1">
        <v>9</v>
      </c>
      <c r="BC5" s="1">
        <v>-24</v>
      </c>
      <c r="BD5" s="1">
        <v>-1</v>
      </c>
      <c r="BE5" s="1">
        <v>2</v>
      </c>
      <c r="BF5" s="1">
        <v>1</v>
      </c>
      <c r="BG5" s="1">
        <v>37</v>
      </c>
      <c r="BH5" s="1" t="s">
        <v>600</v>
      </c>
      <c r="BI5" s="1" t="b">
        <v>1</v>
      </c>
      <c r="BJ5" s="1" t="b">
        <v>1</v>
      </c>
      <c r="BK5" s="1">
        <v>1.004801967588719</v>
      </c>
      <c r="BL5" s="1">
        <v>1</v>
      </c>
      <c r="BM5" s="1" t="s">
        <v>138</v>
      </c>
      <c r="BN5" s="77">
        <v>45357.39949074074</v>
      </c>
      <c r="BO5" s="77">
        <v>45358.404293402775</v>
      </c>
      <c r="BP5" s="76">
        <v>37</v>
      </c>
      <c r="BQ5" s="76" t="s">
        <v>600</v>
      </c>
      <c r="BR5" s="1">
        <f>IF((NETWORKDAYS.INTL(CONSULTA_FINAL__3[[#This Row],[Fecha de Solicitud]],CONSULTA_FINAL__3[[#This Row],[Fecha de Aprobación]],1,FESTIVOS[FECHA CORTA]))&lt;0,"", NETWORKDAYS.INTL(CONSULTA_FINAL__3[[#This Row],[Fecha de Solicitud]],CONSULTA_FINAL__3[[#This Row],[Fecha de Aprobación]],1,FESTIVOS[FECHA CORTA]))</f>
        <v>2</v>
      </c>
    </row>
    <row r="6" spans="1:70" x14ac:dyDescent="0.25">
      <c r="A6" s="1">
        <v>18288</v>
      </c>
      <c r="B6" s="1">
        <v>52972403</v>
      </c>
      <c r="C6" s="1" t="s">
        <v>65</v>
      </c>
      <c r="D6" s="1" t="s">
        <v>80</v>
      </c>
      <c r="E6" s="1">
        <v>52272753</v>
      </c>
      <c r="F6" s="1" t="s">
        <v>149</v>
      </c>
      <c r="G6" s="1">
        <v>1519001</v>
      </c>
      <c r="H6" s="1" t="s">
        <v>110</v>
      </c>
      <c r="I6" s="1" t="s">
        <v>1203</v>
      </c>
      <c r="J6" s="1" t="s">
        <v>1204</v>
      </c>
      <c r="K6" s="2">
        <v>45358.657847222225</v>
      </c>
      <c r="L6" s="1" t="s">
        <v>150</v>
      </c>
      <c r="M6" s="1">
        <v>1</v>
      </c>
      <c r="N6" s="1" t="s">
        <v>70</v>
      </c>
      <c r="O6" s="1" t="s">
        <v>71</v>
      </c>
      <c r="P6" s="1" t="s">
        <v>72</v>
      </c>
      <c r="Q6" s="1" t="s">
        <v>73</v>
      </c>
      <c r="R6" s="1" t="s">
        <v>73</v>
      </c>
      <c r="S6" s="1">
        <v>0</v>
      </c>
      <c r="T6" s="1">
        <v>0</v>
      </c>
      <c r="U6" s="1">
        <v>0</v>
      </c>
      <c r="V6" s="1">
        <v>1300000</v>
      </c>
      <c r="W6" s="1">
        <v>0</v>
      </c>
      <c r="X6" s="1" t="s">
        <v>73</v>
      </c>
      <c r="Y6" s="1" t="s">
        <v>74</v>
      </c>
      <c r="Z6" s="1" t="s">
        <v>4007</v>
      </c>
      <c r="AA6" s="1" t="s">
        <v>3993</v>
      </c>
      <c r="AB6" s="1" t="s">
        <v>75</v>
      </c>
      <c r="AC6" s="1"/>
      <c r="AD6" s="1"/>
      <c r="AE6" s="1" t="s">
        <v>65</v>
      </c>
      <c r="AF6" s="2">
        <v>45358.657857488426</v>
      </c>
      <c r="AG6" s="1" t="s">
        <v>76</v>
      </c>
      <c r="AH6" s="2">
        <v>45358.695490312501</v>
      </c>
      <c r="AI6" s="1" t="s">
        <v>3374</v>
      </c>
      <c r="AJ6" s="2">
        <v>45358.697059872684</v>
      </c>
      <c r="AK6" s="1"/>
      <c r="AL6" s="2"/>
      <c r="AM6" s="1" t="s">
        <v>149</v>
      </c>
      <c r="AN6" s="2">
        <v>45358.828104895831</v>
      </c>
      <c r="AO6" s="1" t="s">
        <v>3994</v>
      </c>
      <c r="AP6" s="1"/>
      <c r="AQ6" s="1" t="s">
        <v>1014</v>
      </c>
      <c r="AR6" s="1">
        <v>1519001</v>
      </c>
      <c r="AS6" s="1">
        <v>0</v>
      </c>
      <c r="AT6" s="1" t="s">
        <v>85</v>
      </c>
      <c r="AU6" s="1">
        <v>1</v>
      </c>
      <c r="AV6" s="1">
        <v>1</v>
      </c>
      <c r="AW6" s="1">
        <v>0</v>
      </c>
      <c r="AX6" s="1">
        <v>3.7632824074535165E-2</v>
      </c>
      <c r="AY6" s="1">
        <v>0.16666666666666666</v>
      </c>
      <c r="AZ6" s="1" t="s">
        <v>437</v>
      </c>
      <c r="BA6" s="1">
        <v>15</v>
      </c>
      <c r="BB6" s="1">
        <v>19</v>
      </c>
      <c r="BC6" s="1">
        <v>4</v>
      </c>
      <c r="BD6" s="1">
        <v>0.16666666666666666</v>
      </c>
      <c r="BE6" s="1">
        <v>1</v>
      </c>
      <c r="BF6" s="1">
        <v>0.16666666666666666</v>
      </c>
      <c r="BG6" s="1">
        <v>36</v>
      </c>
      <c r="BH6" s="1" t="s">
        <v>600</v>
      </c>
      <c r="BI6" s="1" t="b">
        <v>1</v>
      </c>
      <c r="BJ6" s="1" t="b">
        <v>1</v>
      </c>
      <c r="BK6" s="1">
        <v>0.17024740740453126</v>
      </c>
      <c r="BL6" s="1">
        <v>0.16666666666666666</v>
      </c>
      <c r="BM6" s="1" t="s">
        <v>1207</v>
      </c>
      <c r="BN6" s="77">
        <v>45358.657847222225</v>
      </c>
      <c r="BO6" s="77">
        <v>45358.828104895831</v>
      </c>
      <c r="BP6" s="76">
        <v>36</v>
      </c>
      <c r="BQ6" s="76" t="s">
        <v>600</v>
      </c>
      <c r="BR6" s="1">
        <f>IF((NETWORKDAYS.INTL(CONSULTA_FINAL__3[[#This Row],[Fecha de Solicitud]],CONSULTA_FINAL__3[[#This Row],[Fecha de Aprobación]],1,FESTIVOS[FECHA CORTA]))&lt;0,"", NETWORKDAYS.INTL(CONSULTA_FINAL__3[[#This Row],[Fecha de Solicitud]],CONSULTA_FINAL__3[[#This Row],[Fecha de Aprobación]],1,FESTIVOS[FECHA CORTA]))</f>
        <v>1</v>
      </c>
    </row>
    <row r="7" spans="1:70" x14ac:dyDescent="0.25">
      <c r="A7" s="1">
        <v>18289</v>
      </c>
      <c r="B7" s="1">
        <v>52972403</v>
      </c>
      <c r="C7" s="1" t="s">
        <v>65</v>
      </c>
      <c r="D7" s="1" t="s">
        <v>80</v>
      </c>
      <c r="E7" s="1">
        <v>51949366</v>
      </c>
      <c r="F7" s="1" t="s">
        <v>3374</v>
      </c>
      <c r="G7" s="1">
        <v>1060001</v>
      </c>
      <c r="H7" s="1" t="s">
        <v>110</v>
      </c>
      <c r="I7" s="1" t="s">
        <v>133</v>
      </c>
      <c r="J7" s="1" t="s">
        <v>134</v>
      </c>
      <c r="K7" s="2">
        <v>45358.85665509259</v>
      </c>
      <c r="L7" s="1" t="s">
        <v>135</v>
      </c>
      <c r="M7" s="1">
        <v>1</v>
      </c>
      <c r="N7" s="1" t="s">
        <v>70</v>
      </c>
      <c r="O7" s="1" t="s">
        <v>71</v>
      </c>
      <c r="P7" s="1" t="s">
        <v>72</v>
      </c>
      <c r="Q7" s="1" t="s">
        <v>73</v>
      </c>
      <c r="R7" s="1" t="s">
        <v>73</v>
      </c>
      <c r="S7" s="1">
        <v>0</v>
      </c>
      <c r="T7" s="1">
        <v>518100</v>
      </c>
      <c r="U7" s="1">
        <v>0</v>
      </c>
      <c r="V7" s="1">
        <v>2600200</v>
      </c>
      <c r="W7" s="1">
        <v>0</v>
      </c>
      <c r="X7" s="1" t="s">
        <v>73</v>
      </c>
      <c r="Y7" s="1" t="s">
        <v>211</v>
      </c>
      <c r="Z7" s="1" t="s">
        <v>4138</v>
      </c>
      <c r="AA7" s="1" t="s">
        <v>4009</v>
      </c>
      <c r="AB7" s="1" t="s">
        <v>4010</v>
      </c>
      <c r="AC7" s="1"/>
      <c r="AD7" s="1"/>
      <c r="AE7" s="1" t="s">
        <v>65</v>
      </c>
      <c r="AF7" s="2">
        <v>45358.856658715275</v>
      </c>
      <c r="AG7" s="1" t="s">
        <v>76</v>
      </c>
      <c r="AH7" s="2">
        <v>45359.318665740742</v>
      </c>
      <c r="AI7" s="1"/>
      <c r="AJ7" s="2"/>
      <c r="AK7" s="1"/>
      <c r="AL7" s="2"/>
      <c r="AM7" s="1" t="s">
        <v>3374</v>
      </c>
      <c r="AN7" s="2">
        <v>45359.350250543983</v>
      </c>
      <c r="AO7" s="1" t="s">
        <v>4011</v>
      </c>
      <c r="AP7" s="1"/>
      <c r="AQ7" s="1" t="s">
        <v>4012</v>
      </c>
      <c r="AR7" s="1">
        <v>1060001</v>
      </c>
      <c r="AS7" s="1" t="s">
        <v>4013</v>
      </c>
      <c r="AT7" s="1" t="s">
        <v>85</v>
      </c>
      <c r="AU7" s="1">
        <v>1</v>
      </c>
      <c r="AV7" s="1">
        <v>1</v>
      </c>
      <c r="AW7" s="1">
        <v>0</v>
      </c>
      <c r="AX7" s="1">
        <v>0.46200702546775574</v>
      </c>
      <c r="AY7" s="1">
        <v>0.5</v>
      </c>
      <c r="AZ7" s="1" t="s">
        <v>921</v>
      </c>
      <c r="BA7" s="1">
        <v>20</v>
      </c>
      <c r="BB7" s="1">
        <v>8</v>
      </c>
      <c r="BC7" s="1">
        <v>12</v>
      </c>
      <c r="BD7" s="1">
        <v>0.5</v>
      </c>
      <c r="BE7" s="1">
        <v>2</v>
      </c>
      <c r="BF7" s="1">
        <v>0.5</v>
      </c>
      <c r="BG7" s="1">
        <v>36</v>
      </c>
      <c r="BH7" s="1" t="s">
        <v>600</v>
      </c>
      <c r="BI7" s="1" t="b">
        <v>1</v>
      </c>
      <c r="BJ7" s="1" t="b">
        <v>1</v>
      </c>
      <c r="BK7" s="1">
        <v>0.49359182870830409</v>
      </c>
      <c r="BL7" s="1">
        <v>0.5</v>
      </c>
      <c r="BM7" s="1" t="s">
        <v>138</v>
      </c>
      <c r="BN7" s="77">
        <v>45358.85665509259</v>
      </c>
      <c r="BO7" s="77">
        <v>45359.350250543983</v>
      </c>
      <c r="BP7" s="76">
        <v>36</v>
      </c>
      <c r="BQ7" s="76" t="s">
        <v>600</v>
      </c>
      <c r="BR7" s="1">
        <f>IF((NETWORKDAYS.INTL(CONSULTA_FINAL__3[[#This Row],[Fecha de Solicitud]],CONSULTA_FINAL__3[[#This Row],[Fecha de Aprobación]],1,FESTIVOS[FECHA CORTA]))&lt;0,"", NETWORKDAYS.INTL(CONSULTA_FINAL__3[[#This Row],[Fecha de Solicitud]],CONSULTA_FINAL__3[[#This Row],[Fecha de Aprobación]],1,FESTIVOS[FECHA CORTA]))</f>
        <v>2</v>
      </c>
    </row>
    <row r="8" spans="1:70" x14ac:dyDescent="0.25">
      <c r="A8" s="1">
        <v>18291</v>
      </c>
      <c r="B8" s="1">
        <v>52972403</v>
      </c>
      <c r="C8" s="1" t="s">
        <v>65</v>
      </c>
      <c r="D8" s="1" t="s">
        <v>80</v>
      </c>
      <c r="E8" s="1">
        <v>51949366</v>
      </c>
      <c r="F8" s="1" t="s">
        <v>3374</v>
      </c>
      <c r="G8" s="1">
        <v>1517001</v>
      </c>
      <c r="H8" s="1" t="s">
        <v>110</v>
      </c>
      <c r="I8" s="1" t="s">
        <v>1261</v>
      </c>
      <c r="J8" s="1" t="s">
        <v>1262</v>
      </c>
      <c r="K8" s="2">
        <v>45358.864293981482</v>
      </c>
      <c r="L8" s="1" t="s">
        <v>4019</v>
      </c>
      <c r="M8" s="1">
        <v>1</v>
      </c>
      <c r="N8" s="1" t="s">
        <v>70</v>
      </c>
      <c r="O8" s="1" t="s">
        <v>71</v>
      </c>
      <c r="P8" s="1" t="s">
        <v>88</v>
      </c>
      <c r="Q8" s="1" t="s">
        <v>73</v>
      </c>
      <c r="R8" s="1" t="s">
        <v>73</v>
      </c>
      <c r="S8" s="1">
        <v>0</v>
      </c>
      <c r="T8" s="1">
        <v>500000</v>
      </c>
      <c r="U8" s="1">
        <v>0</v>
      </c>
      <c r="V8" s="1">
        <v>2500000</v>
      </c>
      <c r="W8" s="1">
        <v>0</v>
      </c>
      <c r="X8" s="1" t="s">
        <v>73</v>
      </c>
      <c r="Y8" s="1" t="s">
        <v>211</v>
      </c>
      <c r="Z8" s="1" t="s">
        <v>4140</v>
      </c>
      <c r="AA8" s="1" t="s">
        <v>271</v>
      </c>
      <c r="AB8" s="1" t="s">
        <v>4020</v>
      </c>
      <c r="AC8" s="1"/>
      <c r="AD8" s="1"/>
      <c r="AE8" s="1" t="s">
        <v>65</v>
      </c>
      <c r="AF8" s="2">
        <v>45358.864305671297</v>
      </c>
      <c r="AG8" s="1" t="s">
        <v>76</v>
      </c>
      <c r="AH8" s="2">
        <v>45359.323221840277</v>
      </c>
      <c r="AI8" s="1"/>
      <c r="AJ8" s="2"/>
      <c r="AK8" s="1"/>
      <c r="AL8" s="2"/>
      <c r="AM8" s="1" t="s">
        <v>3374</v>
      </c>
      <c r="AN8" s="2">
        <v>45359.35129903935</v>
      </c>
      <c r="AO8" s="1" t="s">
        <v>4021</v>
      </c>
      <c r="AP8" s="1"/>
      <c r="AQ8" s="1" t="s">
        <v>93</v>
      </c>
      <c r="AR8" s="1">
        <v>1517001</v>
      </c>
      <c r="AS8" s="1" t="s">
        <v>4022</v>
      </c>
      <c r="AT8" s="1" t="s">
        <v>85</v>
      </c>
      <c r="AU8" s="1">
        <v>1</v>
      </c>
      <c r="AV8" s="1">
        <v>1</v>
      </c>
      <c r="AW8" s="1">
        <v>0</v>
      </c>
      <c r="AX8" s="1">
        <v>0.4589161689800676</v>
      </c>
      <c r="AY8" s="1">
        <v>0.5</v>
      </c>
      <c r="AZ8" s="1" t="s">
        <v>930</v>
      </c>
      <c r="BA8" s="1">
        <v>20</v>
      </c>
      <c r="BB8" s="1">
        <v>8</v>
      </c>
      <c r="BC8" s="1">
        <v>12</v>
      </c>
      <c r="BD8" s="1">
        <v>0.5</v>
      </c>
      <c r="BE8" s="1">
        <v>2</v>
      </c>
      <c r="BF8" s="1">
        <v>0.5</v>
      </c>
      <c r="BG8" s="1">
        <v>36</v>
      </c>
      <c r="BH8" s="1" t="s">
        <v>600</v>
      </c>
      <c r="BI8" s="1" t="b">
        <v>1</v>
      </c>
      <c r="BJ8" s="1" t="b">
        <v>1</v>
      </c>
      <c r="BK8" s="1">
        <v>0.48699336805293569</v>
      </c>
      <c r="BL8" s="1">
        <v>0.5</v>
      </c>
      <c r="BM8" s="1" t="s">
        <v>4023</v>
      </c>
      <c r="BN8" s="77">
        <v>45358.864293981482</v>
      </c>
      <c r="BO8" s="77">
        <v>45359.35129903935</v>
      </c>
      <c r="BP8" s="76">
        <v>36</v>
      </c>
      <c r="BQ8" s="76" t="s">
        <v>600</v>
      </c>
      <c r="BR8" s="1">
        <f>IF((NETWORKDAYS.INTL(CONSULTA_FINAL__3[[#This Row],[Fecha de Solicitud]],CONSULTA_FINAL__3[[#This Row],[Fecha de Aprobación]],1,FESTIVOS[FECHA CORTA]))&lt;0,"", NETWORKDAYS.INTL(CONSULTA_FINAL__3[[#This Row],[Fecha de Solicitud]],CONSULTA_FINAL__3[[#This Row],[Fecha de Aprobación]],1,FESTIVOS[FECHA CORTA]))</f>
        <v>2</v>
      </c>
    </row>
    <row r="9" spans="1:70" x14ac:dyDescent="0.25">
      <c r="A9" s="1">
        <v>18292</v>
      </c>
      <c r="B9" s="1">
        <v>52972403</v>
      </c>
      <c r="C9" s="1" t="s">
        <v>65</v>
      </c>
      <c r="D9" s="1" t="s">
        <v>80</v>
      </c>
      <c r="E9" s="1">
        <v>80761207</v>
      </c>
      <c r="F9" s="1" t="s">
        <v>173</v>
      </c>
      <c r="G9" s="1">
        <v>1200001</v>
      </c>
      <c r="H9" s="1" t="s">
        <v>110</v>
      </c>
      <c r="I9" s="1" t="s">
        <v>259</v>
      </c>
      <c r="J9" s="1" t="s">
        <v>948</v>
      </c>
      <c r="K9" s="2">
        <v>45359.383923611109</v>
      </c>
      <c r="L9" s="1" t="s">
        <v>261</v>
      </c>
      <c r="M9" s="1">
        <v>1</v>
      </c>
      <c r="N9" s="1" t="s">
        <v>70</v>
      </c>
      <c r="O9" s="1" t="s">
        <v>71</v>
      </c>
      <c r="P9" s="1" t="s">
        <v>177</v>
      </c>
      <c r="Q9" s="1" t="s">
        <v>73</v>
      </c>
      <c r="R9" s="1" t="s">
        <v>73</v>
      </c>
      <c r="S9" s="1">
        <v>0</v>
      </c>
      <c r="T9" s="1">
        <v>0</v>
      </c>
      <c r="U9" s="1">
        <v>0</v>
      </c>
      <c r="V9" s="1">
        <v>1300000</v>
      </c>
      <c r="W9" s="1">
        <v>0</v>
      </c>
      <c r="X9" s="1" t="s">
        <v>73</v>
      </c>
      <c r="Y9" s="1" t="s">
        <v>89</v>
      </c>
      <c r="Z9" s="1" t="s">
        <v>4104</v>
      </c>
      <c r="AA9" s="1"/>
      <c r="AB9" s="1" t="s">
        <v>4105</v>
      </c>
      <c r="AC9" s="1"/>
      <c r="AD9" s="1"/>
      <c r="AE9" s="1" t="s">
        <v>65</v>
      </c>
      <c r="AF9" s="2">
        <v>45359.383930520831</v>
      </c>
      <c r="AG9" s="1" t="s">
        <v>76</v>
      </c>
      <c r="AH9" s="2">
        <v>45359.524604247687</v>
      </c>
      <c r="AI9" s="1"/>
      <c r="AJ9" s="2"/>
      <c r="AK9" s="1"/>
      <c r="AL9" s="2"/>
      <c r="AM9" s="1" t="s">
        <v>173</v>
      </c>
      <c r="AN9" s="2">
        <v>45359.570697418982</v>
      </c>
      <c r="AO9" s="1" t="s">
        <v>4106</v>
      </c>
      <c r="AP9" s="1"/>
      <c r="AQ9" s="1" t="s">
        <v>93</v>
      </c>
      <c r="AR9" s="1">
        <v>1200001</v>
      </c>
      <c r="AS9" s="1" t="s">
        <v>4107</v>
      </c>
      <c r="AT9" s="1" t="s">
        <v>85</v>
      </c>
      <c r="AU9" s="1">
        <v>1</v>
      </c>
      <c r="AV9" s="1">
        <v>1</v>
      </c>
      <c r="AW9" s="1">
        <v>0</v>
      </c>
      <c r="AX9" s="1">
        <v>0.14067372685531154</v>
      </c>
      <c r="AY9" s="1">
        <v>0.16666666666666666</v>
      </c>
      <c r="AZ9" s="1" t="s">
        <v>194</v>
      </c>
      <c r="BA9" s="1">
        <v>9</v>
      </c>
      <c r="BB9" s="1">
        <v>13</v>
      </c>
      <c r="BC9" s="1">
        <v>4</v>
      </c>
      <c r="BD9" s="1">
        <v>0.16666666666666666</v>
      </c>
      <c r="BE9" s="1">
        <v>1</v>
      </c>
      <c r="BF9" s="1">
        <v>0.16666666666666666</v>
      </c>
      <c r="BG9" s="1">
        <v>35</v>
      </c>
      <c r="BH9" s="1" t="s">
        <v>600</v>
      </c>
      <c r="BI9" s="1" t="b">
        <v>1</v>
      </c>
      <c r="BJ9" s="1" t="b">
        <v>1</v>
      </c>
      <c r="BK9" s="1">
        <v>0.18676689815038117</v>
      </c>
      <c r="BL9" s="1">
        <v>0.16666666666666666</v>
      </c>
      <c r="BM9" s="1" t="s">
        <v>264</v>
      </c>
      <c r="BN9" s="77">
        <v>45359.383923611109</v>
      </c>
      <c r="BO9" s="77">
        <v>45359.570697418982</v>
      </c>
      <c r="BP9" s="76">
        <v>35</v>
      </c>
      <c r="BQ9" s="76" t="s">
        <v>600</v>
      </c>
      <c r="BR9" s="1">
        <f>IF((NETWORKDAYS.INTL(CONSULTA_FINAL__3[[#This Row],[Fecha de Solicitud]],CONSULTA_FINAL__3[[#This Row],[Fecha de Aprobación]],1,FESTIVOS[FECHA CORTA]))&lt;0,"", NETWORKDAYS.INTL(CONSULTA_FINAL__3[[#This Row],[Fecha de Solicitud]],CONSULTA_FINAL__3[[#This Row],[Fecha de Aprobación]],1,FESTIVOS[FECHA CORTA]))</f>
        <v>1</v>
      </c>
    </row>
    <row r="10" spans="1:70" x14ac:dyDescent="0.25">
      <c r="A10" s="1">
        <v>18293</v>
      </c>
      <c r="B10" s="1">
        <v>52972403</v>
      </c>
      <c r="C10" s="1" t="s">
        <v>65</v>
      </c>
      <c r="D10" s="1" t="s">
        <v>80</v>
      </c>
      <c r="E10" s="1">
        <v>80761207</v>
      </c>
      <c r="F10" s="1" t="s">
        <v>173</v>
      </c>
      <c r="G10" s="1">
        <v>1200001</v>
      </c>
      <c r="H10" s="1" t="s">
        <v>110</v>
      </c>
      <c r="I10" s="1" t="s">
        <v>259</v>
      </c>
      <c r="J10" s="1" t="s">
        <v>948</v>
      </c>
      <c r="K10" s="2">
        <v>45359.384097222224</v>
      </c>
      <c r="L10" s="1" t="s">
        <v>261</v>
      </c>
      <c r="M10" s="1">
        <v>1</v>
      </c>
      <c r="N10" s="1" t="s">
        <v>70</v>
      </c>
      <c r="O10" s="1" t="s">
        <v>71</v>
      </c>
      <c r="P10" s="1" t="s">
        <v>177</v>
      </c>
      <c r="Q10" s="1" t="s">
        <v>73</v>
      </c>
      <c r="R10" s="1" t="s">
        <v>73</v>
      </c>
      <c r="S10" s="1">
        <v>0</v>
      </c>
      <c r="T10" s="1">
        <v>0</v>
      </c>
      <c r="U10" s="1">
        <v>0</v>
      </c>
      <c r="V10" s="1">
        <v>1300000</v>
      </c>
      <c r="W10" s="1">
        <v>0</v>
      </c>
      <c r="X10" s="1" t="s">
        <v>73</v>
      </c>
      <c r="Y10" s="1" t="s">
        <v>89</v>
      </c>
      <c r="Z10" s="1" t="s">
        <v>4109</v>
      </c>
      <c r="AA10" s="1"/>
      <c r="AB10" s="1" t="s">
        <v>4110</v>
      </c>
      <c r="AC10" s="1"/>
      <c r="AD10" s="1"/>
      <c r="AE10" s="1" t="s">
        <v>65</v>
      </c>
      <c r="AF10" s="2">
        <v>45359.38410304398</v>
      </c>
      <c r="AG10" s="1" t="s">
        <v>76</v>
      </c>
      <c r="AH10" s="2">
        <v>45359.528336886571</v>
      </c>
      <c r="AI10" s="1"/>
      <c r="AJ10" s="2"/>
      <c r="AK10" s="1"/>
      <c r="AL10" s="2"/>
      <c r="AM10" s="1" t="s">
        <v>173</v>
      </c>
      <c r="AN10" s="2">
        <v>45359.57061628472</v>
      </c>
      <c r="AO10" s="1" t="s">
        <v>4111</v>
      </c>
      <c r="AP10" s="1"/>
      <c r="AQ10" s="1" t="s">
        <v>93</v>
      </c>
      <c r="AR10" s="1">
        <v>1200001</v>
      </c>
      <c r="AS10" s="1" t="s">
        <v>4112</v>
      </c>
      <c r="AT10" s="1" t="s">
        <v>85</v>
      </c>
      <c r="AU10" s="1">
        <v>1</v>
      </c>
      <c r="AV10" s="1">
        <v>1</v>
      </c>
      <c r="AW10" s="1">
        <v>0</v>
      </c>
      <c r="AX10" s="1">
        <v>0.14423384259134764</v>
      </c>
      <c r="AY10" s="1">
        <v>0.16666666666666666</v>
      </c>
      <c r="AZ10" s="1" t="s">
        <v>194</v>
      </c>
      <c r="BA10" s="1">
        <v>9</v>
      </c>
      <c r="BB10" s="1">
        <v>13</v>
      </c>
      <c r="BC10" s="1">
        <v>4</v>
      </c>
      <c r="BD10" s="1">
        <v>0.16666666666666666</v>
      </c>
      <c r="BE10" s="1">
        <v>1</v>
      </c>
      <c r="BF10" s="1">
        <v>0.16666666666666666</v>
      </c>
      <c r="BG10" s="1">
        <v>35</v>
      </c>
      <c r="BH10" s="1" t="s">
        <v>600</v>
      </c>
      <c r="BI10" s="1" t="b">
        <v>1</v>
      </c>
      <c r="BJ10" s="1" t="b">
        <v>1</v>
      </c>
      <c r="BK10" s="1">
        <v>0.18651324074016884</v>
      </c>
      <c r="BL10" s="1">
        <v>0.16666666666666666</v>
      </c>
      <c r="BM10" s="1" t="s">
        <v>264</v>
      </c>
      <c r="BN10" s="77">
        <v>45359.384097222224</v>
      </c>
      <c r="BO10" s="77">
        <v>45359.57061628472</v>
      </c>
      <c r="BP10" s="76">
        <v>35</v>
      </c>
      <c r="BQ10" s="76" t="s">
        <v>600</v>
      </c>
      <c r="BR10" s="1">
        <f>IF((NETWORKDAYS.INTL(CONSULTA_FINAL__3[[#This Row],[Fecha de Solicitud]],CONSULTA_FINAL__3[[#This Row],[Fecha de Aprobación]],1,FESTIVOS[FECHA CORTA]))&lt;0,"", NETWORKDAYS.INTL(CONSULTA_FINAL__3[[#This Row],[Fecha de Solicitud]],CONSULTA_FINAL__3[[#This Row],[Fecha de Aprobación]],1,FESTIVOS[FECHA CORTA]))</f>
        <v>1</v>
      </c>
    </row>
    <row r="11" spans="1:70" x14ac:dyDescent="0.25">
      <c r="A11" s="1">
        <v>18294</v>
      </c>
      <c r="B11" s="1">
        <v>52972403</v>
      </c>
      <c r="C11" s="1" t="s">
        <v>65</v>
      </c>
      <c r="D11" s="1" t="s">
        <v>80</v>
      </c>
      <c r="E11" s="1">
        <v>80761207</v>
      </c>
      <c r="F11" s="1" t="s">
        <v>173</v>
      </c>
      <c r="G11" s="1">
        <v>1200001</v>
      </c>
      <c r="H11" s="1" t="s">
        <v>110</v>
      </c>
      <c r="I11" s="1" t="s">
        <v>259</v>
      </c>
      <c r="J11" s="1" t="s">
        <v>948</v>
      </c>
      <c r="K11" s="2">
        <v>45359.384259259263</v>
      </c>
      <c r="L11" s="1" t="s">
        <v>261</v>
      </c>
      <c r="M11" s="1">
        <v>1</v>
      </c>
      <c r="N11" s="1" t="s">
        <v>70</v>
      </c>
      <c r="O11" s="1" t="s">
        <v>71</v>
      </c>
      <c r="P11" s="1" t="s">
        <v>177</v>
      </c>
      <c r="Q11" s="1" t="s">
        <v>73</v>
      </c>
      <c r="R11" s="1" t="s">
        <v>73</v>
      </c>
      <c r="S11" s="1">
        <v>0</v>
      </c>
      <c r="T11" s="1">
        <v>0</v>
      </c>
      <c r="U11" s="1">
        <v>0</v>
      </c>
      <c r="V11" s="1">
        <v>1300000</v>
      </c>
      <c r="W11" s="1">
        <v>0</v>
      </c>
      <c r="X11" s="1" t="s">
        <v>73</v>
      </c>
      <c r="Y11" s="1" t="s">
        <v>89</v>
      </c>
      <c r="Z11" s="1" t="s">
        <v>4114</v>
      </c>
      <c r="AA11" s="1"/>
      <c r="AB11" s="1" t="s">
        <v>4115</v>
      </c>
      <c r="AC11" s="1"/>
      <c r="AD11" s="1"/>
      <c r="AE11" s="1" t="s">
        <v>65</v>
      </c>
      <c r="AF11" s="2">
        <v>45359.384262731481</v>
      </c>
      <c r="AG11" s="1" t="s">
        <v>76</v>
      </c>
      <c r="AH11" s="2">
        <v>45359.530304479165</v>
      </c>
      <c r="AI11" s="1"/>
      <c r="AJ11" s="2"/>
      <c r="AK11" s="1"/>
      <c r="AL11" s="2"/>
      <c r="AM11" s="1" t="s">
        <v>173</v>
      </c>
      <c r="AN11" s="2">
        <v>45359.570540196757</v>
      </c>
      <c r="AO11" s="1" t="s">
        <v>4116</v>
      </c>
      <c r="AP11" s="1"/>
      <c r="AQ11" s="1" t="s">
        <v>93</v>
      </c>
      <c r="AR11" s="1">
        <v>1200001</v>
      </c>
      <c r="AS11" s="1" t="s">
        <v>4117</v>
      </c>
      <c r="AT11" s="1" t="s">
        <v>85</v>
      </c>
      <c r="AU11" s="1">
        <v>1</v>
      </c>
      <c r="AV11" s="1">
        <v>1</v>
      </c>
      <c r="AW11" s="1">
        <v>0</v>
      </c>
      <c r="AX11" s="1">
        <v>0.14604174768464873</v>
      </c>
      <c r="AY11" s="1">
        <v>0.16666666666666666</v>
      </c>
      <c r="AZ11" s="1" t="s">
        <v>194</v>
      </c>
      <c r="BA11" s="1">
        <v>9</v>
      </c>
      <c r="BB11" s="1">
        <v>13</v>
      </c>
      <c r="BC11" s="1">
        <v>4</v>
      </c>
      <c r="BD11" s="1">
        <v>0.16666666666666666</v>
      </c>
      <c r="BE11" s="1">
        <v>1</v>
      </c>
      <c r="BF11" s="1">
        <v>0.16666666666666666</v>
      </c>
      <c r="BG11" s="1">
        <v>35</v>
      </c>
      <c r="BH11" s="1" t="s">
        <v>600</v>
      </c>
      <c r="BI11" s="1" t="b">
        <v>1</v>
      </c>
      <c r="BJ11" s="1" t="b">
        <v>1</v>
      </c>
      <c r="BK11" s="1">
        <v>0.18627746527636191</v>
      </c>
      <c r="BL11" s="1">
        <v>0.16666666666666666</v>
      </c>
      <c r="BM11" s="1" t="s">
        <v>264</v>
      </c>
      <c r="BN11" s="77">
        <v>45359.384259259263</v>
      </c>
      <c r="BO11" s="77">
        <v>45359.570540196757</v>
      </c>
      <c r="BP11" s="76">
        <v>35</v>
      </c>
      <c r="BQ11" s="76" t="s">
        <v>600</v>
      </c>
      <c r="BR11" s="1">
        <f>IF((NETWORKDAYS.INTL(CONSULTA_FINAL__3[[#This Row],[Fecha de Solicitud]],CONSULTA_FINAL__3[[#This Row],[Fecha de Aprobación]],1,FESTIVOS[FECHA CORTA]))&lt;0,"", NETWORKDAYS.INTL(CONSULTA_FINAL__3[[#This Row],[Fecha de Solicitud]],CONSULTA_FINAL__3[[#This Row],[Fecha de Aprobación]],1,FESTIVOS[FECHA CORTA]))</f>
        <v>1</v>
      </c>
    </row>
    <row r="12" spans="1:70" x14ac:dyDescent="0.25">
      <c r="A12" s="1">
        <v>18295</v>
      </c>
      <c r="B12" s="1">
        <v>52972403</v>
      </c>
      <c r="C12" s="1" t="s">
        <v>65</v>
      </c>
      <c r="D12" s="1" t="s">
        <v>80</v>
      </c>
      <c r="E12" s="1">
        <v>80761207</v>
      </c>
      <c r="F12" s="1" t="s">
        <v>173</v>
      </c>
      <c r="G12" s="1">
        <v>1200001</v>
      </c>
      <c r="H12" s="1" t="s">
        <v>110</v>
      </c>
      <c r="I12" s="1" t="s">
        <v>259</v>
      </c>
      <c r="J12" s="1" t="s">
        <v>948</v>
      </c>
      <c r="K12" s="2">
        <v>45359.384432870371</v>
      </c>
      <c r="L12" s="1" t="s">
        <v>261</v>
      </c>
      <c r="M12" s="1">
        <v>1</v>
      </c>
      <c r="N12" s="1" t="s">
        <v>70</v>
      </c>
      <c r="O12" s="1" t="s">
        <v>71</v>
      </c>
      <c r="P12" s="1" t="s">
        <v>177</v>
      </c>
      <c r="Q12" s="1" t="s">
        <v>73</v>
      </c>
      <c r="R12" s="1" t="s">
        <v>73</v>
      </c>
      <c r="S12" s="1">
        <v>0</v>
      </c>
      <c r="T12" s="1">
        <v>0</v>
      </c>
      <c r="U12" s="1">
        <v>0</v>
      </c>
      <c r="V12" s="1">
        <v>1300000</v>
      </c>
      <c r="W12" s="1">
        <v>0</v>
      </c>
      <c r="X12" s="1" t="s">
        <v>73</v>
      </c>
      <c r="Y12" s="1" t="s">
        <v>89</v>
      </c>
      <c r="Z12" s="1" t="s">
        <v>4119</v>
      </c>
      <c r="AA12" s="1"/>
      <c r="AB12" s="1" t="s">
        <v>4120</v>
      </c>
      <c r="AC12" s="1"/>
      <c r="AD12" s="1"/>
      <c r="AE12" s="1" t="s">
        <v>65</v>
      </c>
      <c r="AF12" s="2">
        <v>45359.384435416665</v>
      </c>
      <c r="AG12" s="1" t="s">
        <v>76</v>
      </c>
      <c r="AH12" s="2">
        <v>45359.534882719905</v>
      </c>
      <c r="AI12" s="1"/>
      <c r="AJ12" s="2"/>
      <c r="AK12" s="1"/>
      <c r="AL12" s="2"/>
      <c r="AM12" s="1" t="s">
        <v>173</v>
      </c>
      <c r="AN12" s="2">
        <v>45359.570442673612</v>
      </c>
      <c r="AO12" s="1" t="s">
        <v>4121</v>
      </c>
      <c r="AP12" s="1"/>
      <c r="AQ12" s="1" t="s">
        <v>93</v>
      </c>
      <c r="AR12" s="1">
        <v>1200001</v>
      </c>
      <c r="AS12" s="1" t="s">
        <v>4122</v>
      </c>
      <c r="AT12" s="1" t="s">
        <v>85</v>
      </c>
      <c r="AU12" s="1">
        <v>1</v>
      </c>
      <c r="AV12" s="1">
        <v>1</v>
      </c>
      <c r="AW12" s="1">
        <v>0</v>
      </c>
      <c r="AX12" s="1">
        <v>0.15044730324007105</v>
      </c>
      <c r="AY12" s="1">
        <v>0.16666666666666666</v>
      </c>
      <c r="AZ12" s="1" t="s">
        <v>194</v>
      </c>
      <c r="BA12" s="1">
        <v>9</v>
      </c>
      <c r="BB12" s="1">
        <v>13</v>
      </c>
      <c r="BC12" s="1">
        <v>4</v>
      </c>
      <c r="BD12" s="1">
        <v>0.16666666666666666</v>
      </c>
      <c r="BE12" s="1">
        <v>1</v>
      </c>
      <c r="BF12" s="1">
        <v>0.16666666666666666</v>
      </c>
      <c r="BG12" s="1">
        <v>35</v>
      </c>
      <c r="BH12" s="1" t="s">
        <v>600</v>
      </c>
      <c r="BI12" s="1" t="b">
        <v>1</v>
      </c>
      <c r="BJ12" s="1" t="b">
        <v>1</v>
      </c>
      <c r="BK12" s="1">
        <v>0.18600725694705031</v>
      </c>
      <c r="BL12" s="1">
        <v>0.16666666666666666</v>
      </c>
      <c r="BM12" s="1" t="s">
        <v>264</v>
      </c>
      <c r="BN12" s="77">
        <v>45359.384432870371</v>
      </c>
      <c r="BO12" s="77">
        <v>45359.570442673612</v>
      </c>
      <c r="BP12" s="76">
        <v>35</v>
      </c>
      <c r="BQ12" s="76" t="s">
        <v>600</v>
      </c>
      <c r="BR12" s="1">
        <f>IF((NETWORKDAYS.INTL(CONSULTA_FINAL__3[[#This Row],[Fecha de Solicitud]],CONSULTA_FINAL__3[[#This Row],[Fecha de Aprobación]],1,FESTIVOS[FECHA CORTA]))&lt;0,"", NETWORKDAYS.INTL(CONSULTA_FINAL__3[[#This Row],[Fecha de Solicitud]],CONSULTA_FINAL__3[[#This Row],[Fecha de Aprobación]],1,FESTIVOS[FECHA CORTA]))</f>
        <v>1</v>
      </c>
    </row>
    <row r="13" spans="1:70" x14ac:dyDescent="0.25">
      <c r="A13" s="1">
        <v>18296</v>
      </c>
      <c r="B13" s="1">
        <v>52972403</v>
      </c>
      <c r="C13" s="1" t="s">
        <v>65</v>
      </c>
      <c r="D13" s="1" t="s">
        <v>80</v>
      </c>
      <c r="E13" s="1">
        <v>80761207</v>
      </c>
      <c r="F13" s="1" t="s">
        <v>173</v>
      </c>
      <c r="G13" s="1">
        <v>1200001</v>
      </c>
      <c r="H13" s="1" t="s">
        <v>110</v>
      </c>
      <c r="I13" s="1" t="s">
        <v>259</v>
      </c>
      <c r="J13" s="1" t="s">
        <v>948</v>
      </c>
      <c r="K13" s="2">
        <v>45359.384571759256</v>
      </c>
      <c r="L13" s="1" t="s">
        <v>572</v>
      </c>
      <c r="M13" s="1">
        <v>1</v>
      </c>
      <c r="N13" s="1" t="s">
        <v>70</v>
      </c>
      <c r="O13" s="1" t="s">
        <v>71</v>
      </c>
      <c r="P13" s="1" t="s">
        <v>177</v>
      </c>
      <c r="Q13" s="1" t="s">
        <v>73</v>
      </c>
      <c r="R13" s="1" t="s">
        <v>73</v>
      </c>
      <c r="S13" s="1">
        <v>0</v>
      </c>
      <c r="T13" s="1">
        <v>0</v>
      </c>
      <c r="U13" s="1">
        <v>0</v>
      </c>
      <c r="V13" s="1">
        <v>1300000</v>
      </c>
      <c r="W13" s="1">
        <v>0</v>
      </c>
      <c r="X13" s="1" t="s">
        <v>73</v>
      </c>
      <c r="Y13" s="1" t="s">
        <v>89</v>
      </c>
      <c r="Z13" s="1" t="s">
        <v>4124</v>
      </c>
      <c r="AA13" s="1" t="s">
        <v>252</v>
      </c>
      <c r="AB13" s="1" t="s">
        <v>3363</v>
      </c>
      <c r="AC13" s="1"/>
      <c r="AD13" s="1"/>
      <c r="AE13" s="1" t="s">
        <v>65</v>
      </c>
      <c r="AF13" s="2">
        <v>45359.384581018516</v>
      </c>
      <c r="AG13" s="1" t="s">
        <v>76</v>
      </c>
      <c r="AH13" s="2">
        <v>45359.537077777779</v>
      </c>
      <c r="AI13" s="1"/>
      <c r="AJ13" s="2"/>
      <c r="AK13" s="1"/>
      <c r="AL13" s="2"/>
      <c r="AM13" s="1" t="s">
        <v>173</v>
      </c>
      <c r="AN13" s="2">
        <v>45359.570344675929</v>
      </c>
      <c r="AO13" s="1" t="s">
        <v>4125</v>
      </c>
      <c r="AP13" s="1"/>
      <c r="AQ13" s="1" t="s">
        <v>93</v>
      </c>
      <c r="AR13" s="1">
        <v>1200001</v>
      </c>
      <c r="AS13" s="1" t="s">
        <v>4126</v>
      </c>
      <c r="AT13" s="1" t="s">
        <v>85</v>
      </c>
      <c r="AU13" s="1">
        <v>1</v>
      </c>
      <c r="AV13" s="1">
        <v>1</v>
      </c>
      <c r="AW13" s="1">
        <v>0</v>
      </c>
      <c r="AX13" s="1">
        <v>0.15249675926315831</v>
      </c>
      <c r="AY13" s="1">
        <v>0.16666666666666666</v>
      </c>
      <c r="AZ13" s="1" t="s">
        <v>194</v>
      </c>
      <c r="BA13" s="1">
        <v>9</v>
      </c>
      <c r="BB13" s="1">
        <v>13</v>
      </c>
      <c r="BC13" s="1">
        <v>4</v>
      </c>
      <c r="BD13" s="1">
        <v>0.16666666666666666</v>
      </c>
      <c r="BE13" s="1">
        <v>1</v>
      </c>
      <c r="BF13" s="1">
        <v>0.16666666666666666</v>
      </c>
      <c r="BG13" s="1">
        <v>35</v>
      </c>
      <c r="BH13" s="1" t="s">
        <v>600</v>
      </c>
      <c r="BI13" s="1" t="b">
        <v>1</v>
      </c>
      <c r="BJ13" s="1" t="b">
        <v>1</v>
      </c>
      <c r="BK13" s="1">
        <v>0.18576365741319023</v>
      </c>
      <c r="BL13" s="1">
        <v>0.16666666666666666</v>
      </c>
      <c r="BM13" s="1" t="s">
        <v>576</v>
      </c>
      <c r="BN13" s="77">
        <v>45359.384571759256</v>
      </c>
      <c r="BO13" s="77">
        <v>45359.570344675929</v>
      </c>
      <c r="BP13" s="76">
        <v>35</v>
      </c>
      <c r="BQ13" s="76" t="s">
        <v>600</v>
      </c>
      <c r="BR13" s="1">
        <f>IF((NETWORKDAYS.INTL(CONSULTA_FINAL__3[[#This Row],[Fecha de Solicitud]],CONSULTA_FINAL__3[[#This Row],[Fecha de Aprobación]],1,FESTIVOS[FECHA CORTA]))&lt;0,"", NETWORKDAYS.INTL(CONSULTA_FINAL__3[[#This Row],[Fecha de Solicitud]],CONSULTA_FINAL__3[[#This Row],[Fecha de Aprobación]],1,FESTIVOS[FECHA CORTA]))</f>
        <v>1</v>
      </c>
    </row>
    <row r="14" spans="1:70" x14ac:dyDescent="0.25">
      <c r="A14" s="1">
        <v>18297</v>
      </c>
      <c r="B14" s="1">
        <v>52972403</v>
      </c>
      <c r="C14" s="1" t="s">
        <v>65</v>
      </c>
      <c r="D14" s="1" t="s">
        <v>80</v>
      </c>
      <c r="E14" s="1">
        <v>51949366</v>
      </c>
      <c r="F14" s="1" t="s">
        <v>3374</v>
      </c>
      <c r="G14" s="1">
        <v>1519001</v>
      </c>
      <c r="H14" s="1" t="s">
        <v>110</v>
      </c>
      <c r="I14" s="1" t="s">
        <v>1203</v>
      </c>
      <c r="J14" s="1" t="s">
        <v>1204</v>
      </c>
      <c r="K14" s="2">
        <v>45359.444155092591</v>
      </c>
      <c r="L14" s="1" t="s">
        <v>898</v>
      </c>
      <c r="M14" s="1">
        <v>1</v>
      </c>
      <c r="N14" s="1" t="s">
        <v>70</v>
      </c>
      <c r="O14" s="1" t="s">
        <v>71</v>
      </c>
      <c r="P14" s="1" t="s">
        <v>72</v>
      </c>
      <c r="Q14" s="1" t="s">
        <v>73</v>
      </c>
      <c r="R14" s="1" t="s">
        <v>73</v>
      </c>
      <c r="S14" s="1">
        <v>0</v>
      </c>
      <c r="T14" s="1">
        <v>663000</v>
      </c>
      <c r="U14" s="1">
        <v>0</v>
      </c>
      <c r="V14" s="1">
        <v>1617300</v>
      </c>
      <c r="W14" s="1">
        <v>0</v>
      </c>
      <c r="X14" s="1" t="s">
        <v>73</v>
      </c>
      <c r="Y14" s="1" t="s">
        <v>211</v>
      </c>
      <c r="Z14" s="1" t="s">
        <v>4128</v>
      </c>
      <c r="AA14" s="1" t="s">
        <v>136</v>
      </c>
      <c r="AB14" s="1" t="s">
        <v>4129</v>
      </c>
      <c r="AC14" s="1"/>
      <c r="AD14" s="1"/>
      <c r="AE14" s="1" t="s">
        <v>65</v>
      </c>
      <c r="AF14" s="2">
        <v>45359.44416446759</v>
      </c>
      <c r="AG14" s="1" t="s">
        <v>76</v>
      </c>
      <c r="AH14" s="2">
        <v>45359.54259571759</v>
      </c>
      <c r="AI14" s="1"/>
      <c r="AJ14" s="2"/>
      <c r="AK14" s="1"/>
      <c r="AL14" s="2"/>
      <c r="AM14" s="1" t="s">
        <v>3374</v>
      </c>
      <c r="AN14" s="2">
        <v>45359.546255243054</v>
      </c>
      <c r="AO14" s="1" t="s">
        <v>4130</v>
      </c>
      <c r="AP14" s="1"/>
      <c r="AQ14" s="1" t="s">
        <v>1085</v>
      </c>
      <c r="AR14" s="1">
        <v>1519001</v>
      </c>
      <c r="AS14" s="1" t="s">
        <v>4131</v>
      </c>
      <c r="AT14" s="1" t="s">
        <v>85</v>
      </c>
      <c r="AU14" s="1">
        <v>1</v>
      </c>
      <c r="AV14" s="1">
        <v>1</v>
      </c>
      <c r="AW14" s="1">
        <v>0</v>
      </c>
      <c r="AX14" s="1">
        <v>9.8431250000430737E-2</v>
      </c>
      <c r="AY14" s="1">
        <v>0.125</v>
      </c>
      <c r="AZ14" s="1" t="s">
        <v>437</v>
      </c>
      <c r="BA14" s="1">
        <v>10</v>
      </c>
      <c r="BB14" s="1">
        <v>13</v>
      </c>
      <c r="BC14" s="1">
        <v>3</v>
      </c>
      <c r="BD14" s="1">
        <v>0.125</v>
      </c>
      <c r="BE14" s="1">
        <v>1</v>
      </c>
      <c r="BF14" s="1">
        <v>0.125</v>
      </c>
      <c r="BG14" s="1">
        <v>35</v>
      </c>
      <c r="BH14" s="1" t="s">
        <v>600</v>
      </c>
      <c r="BI14" s="1" t="b">
        <v>1</v>
      </c>
      <c r="BJ14" s="1" t="b">
        <v>1</v>
      </c>
      <c r="BK14" s="1">
        <v>0.1020907754646032</v>
      </c>
      <c r="BL14" s="1">
        <v>0.125</v>
      </c>
      <c r="BM14" s="1" t="s">
        <v>4132</v>
      </c>
      <c r="BN14" s="77">
        <v>45359.444155092591</v>
      </c>
      <c r="BO14" s="77">
        <v>45359.546255243054</v>
      </c>
      <c r="BP14" s="76">
        <v>35</v>
      </c>
      <c r="BQ14" s="76" t="s">
        <v>600</v>
      </c>
      <c r="BR14" s="1">
        <f>IF((NETWORKDAYS.INTL(CONSULTA_FINAL__3[[#This Row],[Fecha de Solicitud]],CONSULTA_FINAL__3[[#This Row],[Fecha de Aprobación]],1,FESTIVOS[FECHA CORTA]))&lt;0,"", NETWORKDAYS.INTL(CONSULTA_FINAL__3[[#This Row],[Fecha de Solicitud]],CONSULTA_FINAL__3[[#This Row],[Fecha de Aprobación]],1,FESTIVOS[FECHA CORTA]))</f>
        <v>1</v>
      </c>
    </row>
    <row r="15" spans="1:70" x14ac:dyDescent="0.25">
      <c r="A15" s="1">
        <v>18299</v>
      </c>
      <c r="B15" s="1">
        <v>52972403</v>
      </c>
      <c r="C15" s="1" t="s">
        <v>65</v>
      </c>
      <c r="D15" s="1" t="s">
        <v>80</v>
      </c>
      <c r="E15" s="1">
        <v>51949366</v>
      </c>
      <c r="F15" s="1" t="s">
        <v>3374</v>
      </c>
      <c r="G15" s="1">
        <v>1519001</v>
      </c>
      <c r="H15" s="1" t="s">
        <v>110</v>
      </c>
      <c r="I15" s="1" t="s">
        <v>1203</v>
      </c>
      <c r="J15" s="1" t="s">
        <v>1204</v>
      </c>
      <c r="K15" s="2">
        <v>45359.669756944444</v>
      </c>
      <c r="L15" s="1" t="s">
        <v>153</v>
      </c>
      <c r="M15" s="1">
        <v>1</v>
      </c>
      <c r="N15" s="1" t="s">
        <v>70</v>
      </c>
      <c r="O15" s="1" t="s">
        <v>71</v>
      </c>
      <c r="P15" s="1" t="s">
        <v>72</v>
      </c>
      <c r="Q15" s="1" t="s">
        <v>73</v>
      </c>
      <c r="R15" s="1" t="s">
        <v>73</v>
      </c>
      <c r="S15" s="1">
        <v>0</v>
      </c>
      <c r="T15" s="1">
        <v>663000</v>
      </c>
      <c r="U15" s="1">
        <v>0</v>
      </c>
      <c r="V15" s="1">
        <v>1617300</v>
      </c>
      <c r="W15" s="1">
        <v>0</v>
      </c>
      <c r="X15" s="1" t="s">
        <v>73</v>
      </c>
      <c r="Y15" s="1" t="s">
        <v>89</v>
      </c>
      <c r="Z15" s="1" t="s">
        <v>4144</v>
      </c>
      <c r="AA15" s="1" t="s">
        <v>2023</v>
      </c>
      <c r="AB15" s="1" t="s">
        <v>4134</v>
      </c>
      <c r="AC15" s="1"/>
      <c r="AD15" s="1"/>
      <c r="AE15" s="1" t="s">
        <v>65</v>
      </c>
      <c r="AF15" s="2">
        <v>45359.669760104167</v>
      </c>
      <c r="AG15" s="1" t="s">
        <v>76</v>
      </c>
      <c r="AH15" s="2">
        <v>45362.368091516204</v>
      </c>
      <c r="AI15" s="1"/>
      <c r="AJ15" s="2"/>
      <c r="AK15" s="1"/>
      <c r="AL15" s="2"/>
      <c r="AM15" s="1" t="s">
        <v>3374</v>
      </c>
      <c r="AN15" s="2">
        <v>45362.391293136578</v>
      </c>
      <c r="AO15" s="1" t="s">
        <v>4135</v>
      </c>
      <c r="AP15" s="1"/>
      <c r="AQ15" s="1" t="s">
        <v>93</v>
      </c>
      <c r="AR15" s="1">
        <v>1519001</v>
      </c>
      <c r="AS15" s="1" t="s">
        <v>4136</v>
      </c>
      <c r="AT15" s="1" t="s">
        <v>85</v>
      </c>
      <c r="AU15" s="1">
        <v>1</v>
      </c>
      <c r="AV15" s="1">
        <v>1</v>
      </c>
      <c r="AW15" s="1">
        <v>0</v>
      </c>
      <c r="AX15" s="1">
        <v>2.6983314120370778</v>
      </c>
      <c r="AY15" s="1">
        <v>0.70833333333333337</v>
      </c>
      <c r="AZ15" s="1" t="s">
        <v>437</v>
      </c>
      <c r="BA15" s="1">
        <v>16</v>
      </c>
      <c r="BB15" s="1">
        <v>9</v>
      </c>
      <c r="BC15" s="1">
        <v>17</v>
      </c>
      <c r="BD15" s="1">
        <v>0.70833333333333337</v>
      </c>
      <c r="BE15" s="1">
        <v>2</v>
      </c>
      <c r="BF15" s="1">
        <v>0.70833333333333337</v>
      </c>
      <c r="BG15" s="1">
        <v>35</v>
      </c>
      <c r="BH15" s="1" t="s">
        <v>600</v>
      </c>
      <c r="BI15" s="1" t="b">
        <v>1</v>
      </c>
      <c r="BJ15" s="1" t="b">
        <v>1</v>
      </c>
      <c r="BK15" s="1">
        <v>2.7215330324106617</v>
      </c>
      <c r="BL15" s="1">
        <v>0.70833333333333337</v>
      </c>
      <c r="BM15" s="1" t="s">
        <v>3379</v>
      </c>
      <c r="BN15" s="77">
        <v>45359.669756944444</v>
      </c>
      <c r="BO15" s="77">
        <v>45362.391293136578</v>
      </c>
      <c r="BP15" s="76">
        <v>35</v>
      </c>
      <c r="BQ15" s="76" t="s">
        <v>600</v>
      </c>
      <c r="BR15" s="1">
        <f>IF((NETWORKDAYS.INTL(CONSULTA_FINAL__3[[#This Row],[Fecha de Solicitud]],CONSULTA_FINAL__3[[#This Row],[Fecha de Aprobación]],1,FESTIVOS[FECHA CORTA]))&lt;0,"", NETWORKDAYS.INTL(CONSULTA_FINAL__3[[#This Row],[Fecha de Solicitud]],CONSULTA_FINAL__3[[#This Row],[Fecha de Aprobación]],1,FESTIVOS[FECHA CORTA]))</f>
        <v>2</v>
      </c>
    </row>
    <row r="16" spans="1:70" x14ac:dyDescent="0.25">
      <c r="A16" s="1">
        <v>18300</v>
      </c>
      <c r="B16" s="1">
        <v>52972403</v>
      </c>
      <c r="C16" s="1" t="s">
        <v>65</v>
      </c>
      <c r="D16" s="1" t="s">
        <v>80</v>
      </c>
      <c r="E16" s="1">
        <v>51949366</v>
      </c>
      <c r="F16" s="1" t="s">
        <v>3374</v>
      </c>
      <c r="G16" s="1">
        <v>1519001</v>
      </c>
      <c r="H16" s="1" t="s">
        <v>110</v>
      </c>
      <c r="I16" s="1" t="s">
        <v>1203</v>
      </c>
      <c r="J16" s="1" t="s">
        <v>1204</v>
      </c>
      <c r="K16" s="2">
        <v>45361.760000000002</v>
      </c>
      <c r="L16" s="1" t="s">
        <v>141</v>
      </c>
      <c r="M16" s="1">
        <v>1</v>
      </c>
      <c r="N16" s="1" t="s">
        <v>70</v>
      </c>
      <c r="O16" s="1" t="s">
        <v>71</v>
      </c>
      <c r="P16" s="1" t="s">
        <v>72</v>
      </c>
      <c r="Q16" s="1" t="s">
        <v>73</v>
      </c>
      <c r="R16" s="1" t="s">
        <v>73</v>
      </c>
      <c r="S16" s="1">
        <v>0</v>
      </c>
      <c r="T16" s="1">
        <v>803700</v>
      </c>
      <c r="U16" s="1">
        <v>0</v>
      </c>
      <c r="V16" s="1">
        <v>1968000</v>
      </c>
      <c r="W16" s="1">
        <v>0</v>
      </c>
      <c r="X16" s="1" t="s">
        <v>73</v>
      </c>
      <c r="Y16" s="1" t="s">
        <v>89</v>
      </c>
      <c r="Z16" s="1" t="s">
        <v>4145</v>
      </c>
      <c r="AA16" s="1" t="s">
        <v>136</v>
      </c>
      <c r="AB16" s="1" t="s">
        <v>4146</v>
      </c>
      <c r="AC16" s="1"/>
      <c r="AD16" s="1"/>
      <c r="AE16" s="1" t="s">
        <v>65</v>
      </c>
      <c r="AF16" s="2">
        <v>45361.760008877318</v>
      </c>
      <c r="AG16" s="1" t="s">
        <v>76</v>
      </c>
      <c r="AH16" s="2">
        <v>45362.369933483795</v>
      </c>
      <c r="AI16" s="1"/>
      <c r="AJ16" s="2"/>
      <c r="AK16" s="1"/>
      <c r="AL16" s="2"/>
      <c r="AM16" s="1" t="s">
        <v>3374</v>
      </c>
      <c r="AN16" s="2">
        <v>45362.390989467596</v>
      </c>
      <c r="AO16" s="1" t="s">
        <v>4147</v>
      </c>
      <c r="AP16" s="1"/>
      <c r="AQ16" s="1" t="s">
        <v>93</v>
      </c>
      <c r="AR16" s="1">
        <v>1519001</v>
      </c>
      <c r="AS16" s="1" t="s">
        <v>4148</v>
      </c>
      <c r="AT16" s="1" t="s">
        <v>85</v>
      </c>
      <c r="AU16" s="1">
        <v>1</v>
      </c>
      <c r="AV16" s="1">
        <v>1</v>
      </c>
      <c r="AW16" s="1">
        <v>0</v>
      </c>
      <c r="AX16" s="1">
        <v>0.6099246064768522</v>
      </c>
      <c r="AY16" s="1">
        <v>0.625</v>
      </c>
      <c r="AZ16" s="1" t="s">
        <v>437</v>
      </c>
      <c r="BA16" s="1">
        <v>18</v>
      </c>
      <c r="BB16" s="1">
        <v>9</v>
      </c>
      <c r="BC16" s="1">
        <v>15</v>
      </c>
      <c r="BD16" s="1">
        <v>0.625</v>
      </c>
      <c r="BE16" s="1">
        <v>1</v>
      </c>
      <c r="BF16" s="1">
        <v>0.625</v>
      </c>
      <c r="BG16" s="1">
        <v>34</v>
      </c>
      <c r="BH16" s="1" t="s">
        <v>600</v>
      </c>
      <c r="BI16" s="1" t="b">
        <v>1</v>
      </c>
      <c r="BJ16" s="1" t="b">
        <v>1</v>
      </c>
      <c r="BK16" s="1">
        <v>0.63098059027834097</v>
      </c>
      <c r="BL16" s="1">
        <v>-0.375</v>
      </c>
      <c r="BM16" s="1" t="s">
        <v>4149</v>
      </c>
      <c r="BN16" s="77">
        <v>45361.760000000002</v>
      </c>
      <c r="BO16" s="77">
        <v>45362.390989467596</v>
      </c>
      <c r="BP16" s="76">
        <v>34</v>
      </c>
      <c r="BQ16" s="76" t="s">
        <v>600</v>
      </c>
      <c r="BR16" s="1">
        <f>IF((NETWORKDAYS.INTL(CONSULTA_FINAL__3[[#This Row],[Fecha de Solicitud]],CONSULTA_FINAL__3[[#This Row],[Fecha de Aprobación]],1,FESTIVOS[FECHA CORTA]))&lt;0,"", NETWORKDAYS.INTL(CONSULTA_FINAL__3[[#This Row],[Fecha de Solicitud]],CONSULTA_FINAL__3[[#This Row],[Fecha de Aprobación]],1,FESTIVOS[FECHA CORTA]))</f>
        <v>1</v>
      </c>
    </row>
    <row r="17" spans="1:70" x14ac:dyDescent="0.25">
      <c r="A17" s="1">
        <v>18302</v>
      </c>
      <c r="B17" s="1">
        <v>52972403</v>
      </c>
      <c r="C17" s="1" t="s">
        <v>65</v>
      </c>
      <c r="D17" s="1" t="s">
        <v>80</v>
      </c>
      <c r="E17" s="1">
        <v>80761207</v>
      </c>
      <c r="F17" s="1" t="s">
        <v>173</v>
      </c>
      <c r="G17" s="1">
        <v>1199001</v>
      </c>
      <c r="H17" s="1" t="s">
        <v>110</v>
      </c>
      <c r="I17" s="1" t="s">
        <v>248</v>
      </c>
      <c r="J17" s="1" t="s">
        <v>249</v>
      </c>
      <c r="K17" s="2">
        <v>45363.368148148147</v>
      </c>
      <c r="L17" s="1" t="s">
        <v>693</v>
      </c>
      <c r="M17" s="1">
        <v>1</v>
      </c>
      <c r="N17" s="1" t="s">
        <v>70</v>
      </c>
      <c r="O17" s="1" t="s">
        <v>71</v>
      </c>
      <c r="P17" s="1" t="s">
        <v>177</v>
      </c>
      <c r="Q17" s="1" t="s">
        <v>73</v>
      </c>
      <c r="R17" s="1" t="s">
        <v>73</v>
      </c>
      <c r="S17" s="1">
        <v>0</v>
      </c>
      <c r="T17" s="1">
        <v>0</v>
      </c>
      <c r="U17" s="1">
        <v>0</v>
      </c>
      <c r="V17" s="1">
        <v>1300000</v>
      </c>
      <c r="W17" s="1">
        <v>0</v>
      </c>
      <c r="X17" s="1" t="s">
        <v>73</v>
      </c>
      <c r="Y17" s="1" t="s">
        <v>89</v>
      </c>
      <c r="Z17" s="1" t="s">
        <v>4153</v>
      </c>
      <c r="AA17" s="1"/>
      <c r="AB17" s="1" t="s">
        <v>4154</v>
      </c>
      <c r="AC17" s="1"/>
      <c r="AD17" s="1"/>
      <c r="AE17" s="1" t="s">
        <v>65</v>
      </c>
      <c r="AF17" s="2">
        <v>45363.368151932867</v>
      </c>
      <c r="AG17" s="1" t="s">
        <v>76</v>
      </c>
      <c r="AH17" s="2">
        <v>45363.459132870368</v>
      </c>
      <c r="AI17" s="1"/>
      <c r="AJ17" s="2"/>
      <c r="AK17" s="1"/>
      <c r="AL17" s="2"/>
      <c r="AM17" s="1" t="s">
        <v>173</v>
      </c>
      <c r="AN17" s="2">
        <v>45363.782628090281</v>
      </c>
      <c r="AO17" s="1" t="s">
        <v>4155</v>
      </c>
      <c r="AP17" s="1"/>
      <c r="AQ17" s="1" t="s">
        <v>3919</v>
      </c>
      <c r="AR17" s="1">
        <v>1199001</v>
      </c>
      <c r="AS17" s="1" t="s">
        <v>4156</v>
      </c>
      <c r="AT17" s="1" t="s">
        <v>85</v>
      </c>
      <c r="AU17" s="1">
        <v>1</v>
      </c>
      <c r="AV17" s="1">
        <v>1</v>
      </c>
      <c r="AW17" s="1">
        <v>0</v>
      </c>
      <c r="AX17" s="1">
        <v>9.0980937500717118E-2</v>
      </c>
      <c r="AY17" s="1">
        <v>0.41666666666666669</v>
      </c>
      <c r="AZ17" s="1" t="s">
        <v>683</v>
      </c>
      <c r="BA17" s="1">
        <v>8</v>
      </c>
      <c r="BB17" s="1">
        <v>18</v>
      </c>
      <c r="BC17" s="1">
        <v>10</v>
      </c>
      <c r="BD17" s="1">
        <v>0.41666666666666669</v>
      </c>
      <c r="BE17" s="1">
        <v>1</v>
      </c>
      <c r="BF17" s="1">
        <v>0.41666666666666669</v>
      </c>
      <c r="BG17" s="1">
        <v>33</v>
      </c>
      <c r="BH17" s="1" t="s">
        <v>600</v>
      </c>
      <c r="BI17" s="1" t="b">
        <v>1</v>
      </c>
      <c r="BJ17" s="1" t="b">
        <v>1</v>
      </c>
      <c r="BK17" s="1">
        <v>0.41447615741344634</v>
      </c>
      <c r="BL17" s="1">
        <v>0.41666666666666674</v>
      </c>
      <c r="BM17" s="1" t="s">
        <v>696</v>
      </c>
      <c r="BN17" s="77">
        <v>45363.368148148147</v>
      </c>
      <c r="BO17" s="77">
        <v>45363.782628090281</v>
      </c>
      <c r="BP17" s="76">
        <v>33</v>
      </c>
      <c r="BQ17" s="76" t="s">
        <v>600</v>
      </c>
      <c r="BR17" s="1">
        <f>IF((NETWORKDAYS.INTL(CONSULTA_FINAL__3[[#This Row],[Fecha de Solicitud]],CONSULTA_FINAL__3[[#This Row],[Fecha de Aprobación]],1,FESTIVOS[FECHA CORTA]))&lt;0,"", NETWORKDAYS.INTL(CONSULTA_FINAL__3[[#This Row],[Fecha de Solicitud]],CONSULTA_FINAL__3[[#This Row],[Fecha de Aprobación]],1,FESTIVOS[FECHA CORTA]))</f>
        <v>1</v>
      </c>
    </row>
    <row r="18" spans="1:70" x14ac:dyDescent="0.25">
      <c r="A18" s="1">
        <v>18305</v>
      </c>
      <c r="B18" s="1">
        <v>52972403</v>
      </c>
      <c r="C18" s="1" t="s">
        <v>65</v>
      </c>
      <c r="D18" s="1" t="s">
        <v>80</v>
      </c>
      <c r="E18" s="1">
        <v>80761207</v>
      </c>
      <c r="F18" s="1" t="s">
        <v>173</v>
      </c>
      <c r="G18" s="1">
        <v>1199001</v>
      </c>
      <c r="H18" s="1" t="s">
        <v>110</v>
      </c>
      <c r="I18" s="1" t="s">
        <v>248</v>
      </c>
      <c r="J18" s="1" t="s">
        <v>249</v>
      </c>
      <c r="K18" s="2">
        <v>45363.429895833331</v>
      </c>
      <c r="L18" s="1" t="s">
        <v>693</v>
      </c>
      <c r="M18" s="1">
        <v>1</v>
      </c>
      <c r="N18" s="1" t="s">
        <v>70</v>
      </c>
      <c r="O18" s="1" t="s">
        <v>71</v>
      </c>
      <c r="P18" s="1" t="s">
        <v>177</v>
      </c>
      <c r="Q18" s="1" t="s">
        <v>73</v>
      </c>
      <c r="R18" s="1" t="s">
        <v>73</v>
      </c>
      <c r="S18" s="1">
        <v>0</v>
      </c>
      <c r="T18" s="1">
        <v>0</v>
      </c>
      <c r="U18" s="1">
        <v>0</v>
      </c>
      <c r="V18" s="1">
        <v>1300000</v>
      </c>
      <c r="W18" s="1">
        <v>0</v>
      </c>
      <c r="X18" s="1" t="s">
        <v>73</v>
      </c>
      <c r="Y18" s="1" t="s">
        <v>89</v>
      </c>
      <c r="Z18" s="1" t="s">
        <v>4166</v>
      </c>
      <c r="AA18" s="1"/>
      <c r="AB18" s="1" t="s">
        <v>4167</v>
      </c>
      <c r="AC18" s="1"/>
      <c r="AD18" s="1"/>
      <c r="AE18" s="1" t="s">
        <v>65</v>
      </c>
      <c r="AF18" s="2">
        <v>45363.429899039351</v>
      </c>
      <c r="AG18" s="1" t="s">
        <v>76</v>
      </c>
      <c r="AH18" s="2">
        <v>45363.468077349535</v>
      </c>
      <c r="AI18" s="1"/>
      <c r="AJ18" s="2"/>
      <c r="AK18" s="1"/>
      <c r="AL18" s="2"/>
      <c r="AM18" s="1" t="s">
        <v>173</v>
      </c>
      <c r="AN18" s="2">
        <v>45363.782051469905</v>
      </c>
      <c r="AO18" s="1" t="s">
        <v>4168</v>
      </c>
      <c r="AP18" s="1"/>
      <c r="AQ18" s="1" t="s">
        <v>89</v>
      </c>
      <c r="AR18" s="1">
        <v>1199001</v>
      </c>
      <c r="AS18" s="1" t="s">
        <v>4169</v>
      </c>
      <c r="AT18" s="1" t="s">
        <v>85</v>
      </c>
      <c r="AU18" s="1">
        <v>1</v>
      </c>
      <c r="AV18" s="1">
        <v>1</v>
      </c>
      <c r="AW18" s="1">
        <v>0</v>
      </c>
      <c r="AX18" s="1">
        <v>3.8178310183866415E-2</v>
      </c>
      <c r="AY18" s="1">
        <v>0.33333333333333331</v>
      </c>
      <c r="AZ18" s="1" t="s">
        <v>683</v>
      </c>
      <c r="BA18" s="1">
        <v>10</v>
      </c>
      <c r="BB18" s="1">
        <v>18</v>
      </c>
      <c r="BC18" s="1">
        <v>8</v>
      </c>
      <c r="BD18" s="1">
        <v>0.33333333333333331</v>
      </c>
      <c r="BE18" s="1">
        <v>1</v>
      </c>
      <c r="BF18" s="1">
        <v>0.33333333333333331</v>
      </c>
      <c r="BG18" s="1">
        <v>33</v>
      </c>
      <c r="BH18" s="1" t="s">
        <v>600</v>
      </c>
      <c r="BI18" s="1" t="b">
        <v>1</v>
      </c>
      <c r="BJ18" s="1" t="b">
        <v>1</v>
      </c>
      <c r="BK18" s="1">
        <v>0.35215243055426981</v>
      </c>
      <c r="BL18" s="1">
        <v>0.33333333333333331</v>
      </c>
      <c r="BM18" s="1" t="s">
        <v>696</v>
      </c>
      <c r="BN18" s="77">
        <v>45363.429895833331</v>
      </c>
      <c r="BO18" s="77">
        <v>45363.782051469905</v>
      </c>
      <c r="BP18" s="76">
        <v>33</v>
      </c>
      <c r="BQ18" s="76" t="s">
        <v>600</v>
      </c>
      <c r="BR18" s="1">
        <f>IF((NETWORKDAYS.INTL(CONSULTA_FINAL__3[[#This Row],[Fecha de Solicitud]],CONSULTA_FINAL__3[[#This Row],[Fecha de Aprobación]],1,FESTIVOS[FECHA CORTA]))&lt;0,"", NETWORKDAYS.INTL(CONSULTA_FINAL__3[[#This Row],[Fecha de Solicitud]],CONSULTA_FINAL__3[[#This Row],[Fecha de Aprobación]],1,FESTIVOS[FECHA CORTA]))</f>
        <v>1</v>
      </c>
    </row>
    <row r="19" spans="1:70" x14ac:dyDescent="0.25">
      <c r="A19" s="1">
        <v>18306</v>
      </c>
      <c r="B19" s="1">
        <v>52972403</v>
      </c>
      <c r="C19" s="1" t="s">
        <v>65</v>
      </c>
      <c r="D19" s="1" t="s">
        <v>80</v>
      </c>
      <c r="E19" s="1">
        <v>1010213264</v>
      </c>
      <c r="F19" s="1" t="s">
        <v>214</v>
      </c>
      <c r="G19" s="1">
        <v>4058001</v>
      </c>
      <c r="H19" s="1" t="s">
        <v>67</v>
      </c>
      <c r="I19" s="1" t="s">
        <v>215</v>
      </c>
      <c r="J19" s="1" t="s">
        <v>216</v>
      </c>
      <c r="K19" s="2">
        <v>45364.612743055557</v>
      </c>
      <c r="L19" s="1" t="s">
        <v>343</v>
      </c>
      <c r="M19" s="1">
        <v>1</v>
      </c>
      <c r="N19" s="1" t="s">
        <v>70</v>
      </c>
      <c r="O19" s="1" t="s">
        <v>71</v>
      </c>
      <c r="P19" s="1" t="s">
        <v>72</v>
      </c>
      <c r="Q19" s="1" t="s">
        <v>73</v>
      </c>
      <c r="R19" s="1" t="s">
        <v>73</v>
      </c>
      <c r="S19" s="1">
        <v>0</v>
      </c>
      <c r="T19" s="1">
        <v>0</v>
      </c>
      <c r="U19" s="1">
        <v>0</v>
      </c>
      <c r="V19" s="1">
        <v>2818964</v>
      </c>
      <c r="W19" s="1">
        <v>0</v>
      </c>
      <c r="X19" s="1" t="s">
        <v>73</v>
      </c>
      <c r="Y19" s="1" t="s">
        <v>89</v>
      </c>
      <c r="Z19" s="1" t="s">
        <v>4235</v>
      </c>
      <c r="AA19" s="1"/>
      <c r="AB19" s="1" t="s">
        <v>4212</v>
      </c>
      <c r="AC19" s="1"/>
      <c r="AD19" s="1"/>
      <c r="AE19" s="1" t="s">
        <v>65</v>
      </c>
      <c r="AF19" s="2">
        <v>45364.612757025461</v>
      </c>
      <c r="AG19" s="1" t="s">
        <v>76</v>
      </c>
      <c r="AH19" s="2">
        <v>45365.627095405092</v>
      </c>
      <c r="AI19" s="1"/>
      <c r="AJ19" s="2"/>
      <c r="AK19" s="1"/>
      <c r="AL19" s="2"/>
      <c r="AM19" s="1" t="s">
        <v>201</v>
      </c>
      <c r="AN19" s="2">
        <v>45365.63833321759</v>
      </c>
      <c r="AO19" s="1" t="s">
        <v>4213</v>
      </c>
      <c r="AP19" s="1"/>
      <c r="AQ19" s="1" t="s">
        <v>89</v>
      </c>
      <c r="AR19" s="1">
        <v>4058001</v>
      </c>
      <c r="AS19" s="1" t="s">
        <v>4214</v>
      </c>
      <c r="AT19" s="1" t="s">
        <v>85</v>
      </c>
      <c r="AU19" s="1">
        <v>1</v>
      </c>
      <c r="AV19" s="1">
        <v>1</v>
      </c>
      <c r="AW19" s="1">
        <v>0</v>
      </c>
      <c r="AX19" s="1">
        <v>1.0143383796312264</v>
      </c>
      <c r="AY19" s="1">
        <v>1.0416666666666667</v>
      </c>
      <c r="AZ19" s="1" t="s">
        <v>923</v>
      </c>
      <c r="BA19" s="1">
        <v>14</v>
      </c>
      <c r="BB19" s="1">
        <v>15</v>
      </c>
      <c r="BC19" s="1">
        <v>1</v>
      </c>
      <c r="BD19" s="1">
        <v>4.1666666666666664E-2</v>
      </c>
      <c r="BE19" s="1">
        <v>2</v>
      </c>
      <c r="BF19" s="1">
        <v>1.0416666666666667</v>
      </c>
      <c r="BG19" s="1">
        <v>32</v>
      </c>
      <c r="BH19" s="1" t="s">
        <v>600</v>
      </c>
      <c r="BI19" s="1" t="b">
        <v>1</v>
      </c>
      <c r="BJ19" s="1" t="b">
        <v>1</v>
      </c>
      <c r="BK19" s="1">
        <v>1.0255761921289377</v>
      </c>
      <c r="BL19" s="1">
        <v>1.0416666666666667</v>
      </c>
      <c r="BM19" s="1" t="s">
        <v>4215</v>
      </c>
      <c r="BN19" s="77">
        <v>45364.612743055557</v>
      </c>
      <c r="BO19" s="77">
        <v>45365.63833321759</v>
      </c>
      <c r="BP19" s="76">
        <v>32</v>
      </c>
      <c r="BQ19" s="76" t="s">
        <v>600</v>
      </c>
      <c r="BR19" s="1">
        <f>IF((NETWORKDAYS.INTL(CONSULTA_FINAL__3[[#This Row],[Fecha de Solicitud]],CONSULTA_FINAL__3[[#This Row],[Fecha de Aprobación]],1,FESTIVOS[FECHA CORTA]))&lt;0,"", NETWORKDAYS.INTL(CONSULTA_FINAL__3[[#This Row],[Fecha de Solicitud]],CONSULTA_FINAL__3[[#This Row],[Fecha de Aprobación]],1,FESTIVOS[FECHA CORTA]))</f>
        <v>2</v>
      </c>
    </row>
    <row r="20" spans="1:70" x14ac:dyDescent="0.25">
      <c r="A20" s="1">
        <v>18314</v>
      </c>
      <c r="B20" s="1">
        <v>52972403</v>
      </c>
      <c r="C20" s="1" t="s">
        <v>65</v>
      </c>
      <c r="D20" s="1" t="s">
        <v>80</v>
      </c>
      <c r="E20" s="1">
        <v>52272753</v>
      </c>
      <c r="F20" s="1" t="s">
        <v>149</v>
      </c>
      <c r="G20" s="1">
        <v>1199001</v>
      </c>
      <c r="H20" s="1" t="s">
        <v>110</v>
      </c>
      <c r="I20" s="1" t="s">
        <v>248</v>
      </c>
      <c r="J20" s="1" t="s">
        <v>249</v>
      </c>
      <c r="K20" s="2">
        <v>45370.366898148146</v>
      </c>
      <c r="L20" s="1" t="s">
        <v>516</v>
      </c>
      <c r="M20" s="1">
        <v>10</v>
      </c>
      <c r="N20" s="1" t="s">
        <v>70</v>
      </c>
      <c r="O20" s="1" t="s">
        <v>71</v>
      </c>
      <c r="P20" s="1" t="s">
        <v>177</v>
      </c>
      <c r="Q20" s="1" t="s">
        <v>73</v>
      </c>
      <c r="R20" s="1" t="s">
        <v>73</v>
      </c>
      <c r="S20" s="1">
        <v>0</v>
      </c>
      <c r="T20" s="1">
        <v>0</v>
      </c>
      <c r="U20" s="1">
        <v>0</v>
      </c>
      <c r="V20" s="1">
        <v>1300000</v>
      </c>
      <c r="W20" s="1">
        <v>512000</v>
      </c>
      <c r="X20" s="1" t="s">
        <v>73</v>
      </c>
      <c r="Y20" s="1" t="s">
        <v>74</v>
      </c>
      <c r="Z20" s="1" t="s">
        <v>4270</v>
      </c>
      <c r="AA20" s="1" t="s">
        <v>252</v>
      </c>
      <c r="AB20" s="1" t="s">
        <v>75</v>
      </c>
      <c r="AC20" s="1"/>
      <c r="AD20" s="1"/>
      <c r="AE20" s="1" t="s">
        <v>65</v>
      </c>
      <c r="AF20" s="2">
        <v>45370.366920717592</v>
      </c>
      <c r="AG20" s="1" t="s">
        <v>76</v>
      </c>
      <c r="AH20" s="2">
        <v>45370.490423993055</v>
      </c>
      <c r="AI20" s="1" t="s">
        <v>173</v>
      </c>
      <c r="AJ20" s="2">
        <v>45371.319275428243</v>
      </c>
      <c r="AK20" s="1"/>
      <c r="AL20" s="2"/>
      <c r="AM20" s="1" t="s">
        <v>173</v>
      </c>
      <c r="AN20" s="2">
        <v>45371.319410381948</v>
      </c>
      <c r="AO20" s="1" t="s">
        <v>4258</v>
      </c>
      <c r="AP20" s="1"/>
      <c r="AQ20" s="1" t="s">
        <v>1014</v>
      </c>
      <c r="AR20" s="1">
        <v>1199001</v>
      </c>
      <c r="AS20" s="1">
        <v>0</v>
      </c>
      <c r="AT20" s="1" t="s">
        <v>85</v>
      </c>
      <c r="AU20" s="1">
        <v>10</v>
      </c>
      <c r="AV20" s="1">
        <v>10</v>
      </c>
      <c r="AW20" s="1">
        <v>0</v>
      </c>
      <c r="AX20" s="1">
        <v>0.12350327546300832</v>
      </c>
      <c r="AY20" s="1">
        <v>0.95833333333333337</v>
      </c>
      <c r="AZ20" s="1" t="s">
        <v>683</v>
      </c>
      <c r="BA20" s="1">
        <v>8</v>
      </c>
      <c r="BB20" s="1">
        <v>7</v>
      </c>
      <c r="BC20" s="1">
        <v>23</v>
      </c>
      <c r="BD20" s="1">
        <v>0.95833333333333337</v>
      </c>
      <c r="BE20" s="1">
        <v>2</v>
      </c>
      <c r="BF20" s="1">
        <v>0.95833333333333337</v>
      </c>
      <c r="BG20" s="1">
        <v>28</v>
      </c>
      <c r="BH20" s="1" t="s">
        <v>600</v>
      </c>
      <c r="BI20" s="1" t="b">
        <v>1</v>
      </c>
      <c r="BJ20" s="1" t="b">
        <v>1</v>
      </c>
      <c r="BK20" s="1">
        <v>0.95248966435610782</v>
      </c>
      <c r="BL20" s="1">
        <v>0.95833333333333348</v>
      </c>
      <c r="BM20" s="1" t="s">
        <v>519</v>
      </c>
      <c r="BN20" s="77">
        <v>45370.366898148146</v>
      </c>
      <c r="BO20" s="77">
        <v>45371.319410381948</v>
      </c>
      <c r="BP20" s="76">
        <v>28</v>
      </c>
      <c r="BQ20" s="76" t="s">
        <v>600</v>
      </c>
      <c r="BR20" s="1">
        <f>IF((NETWORKDAYS.INTL(CONSULTA_FINAL__3[[#This Row],[Fecha de Solicitud]],CONSULTA_FINAL__3[[#This Row],[Fecha de Aprobación]],1,FESTIVOS[FECHA CORTA]))&lt;0,"", NETWORKDAYS.INTL(CONSULTA_FINAL__3[[#This Row],[Fecha de Solicitud]],CONSULTA_FINAL__3[[#This Row],[Fecha de Aprobación]],1,FESTIVOS[FECHA CORTA]))</f>
        <v>2</v>
      </c>
    </row>
    <row r="21" spans="1:70" x14ac:dyDescent="0.25">
      <c r="A21" s="1">
        <v>18315</v>
      </c>
      <c r="B21" s="1">
        <v>52972403</v>
      </c>
      <c r="C21" s="1" t="s">
        <v>65</v>
      </c>
      <c r="D21" s="1" t="s">
        <v>80</v>
      </c>
      <c r="E21" s="1">
        <v>52272753</v>
      </c>
      <c r="F21" s="1" t="s">
        <v>149</v>
      </c>
      <c r="G21" s="1">
        <v>1199001</v>
      </c>
      <c r="H21" s="1" t="s">
        <v>110</v>
      </c>
      <c r="I21" s="1" t="s">
        <v>248</v>
      </c>
      <c r="J21" s="1" t="s">
        <v>249</v>
      </c>
      <c r="K21" s="2">
        <v>45370.367083333331</v>
      </c>
      <c r="L21" s="1" t="s">
        <v>684</v>
      </c>
      <c r="M21" s="1">
        <v>10</v>
      </c>
      <c r="N21" s="1" t="s">
        <v>70</v>
      </c>
      <c r="O21" s="1" t="s">
        <v>71</v>
      </c>
      <c r="P21" s="1" t="s">
        <v>177</v>
      </c>
      <c r="Q21" s="1" t="s">
        <v>73</v>
      </c>
      <c r="R21" s="1" t="s">
        <v>73</v>
      </c>
      <c r="S21" s="1">
        <v>0</v>
      </c>
      <c r="T21" s="1">
        <v>0</v>
      </c>
      <c r="U21" s="1">
        <v>0</v>
      </c>
      <c r="V21" s="1">
        <v>1300000</v>
      </c>
      <c r="W21" s="1">
        <v>0</v>
      </c>
      <c r="X21" s="1" t="s">
        <v>73</v>
      </c>
      <c r="Y21" s="1" t="s">
        <v>74</v>
      </c>
      <c r="Z21" s="1" t="s">
        <v>4272</v>
      </c>
      <c r="AA21" s="1"/>
      <c r="AB21" s="1" t="s">
        <v>75</v>
      </c>
      <c r="AC21" s="1"/>
      <c r="AD21" s="1"/>
      <c r="AE21" s="1" t="s">
        <v>65</v>
      </c>
      <c r="AF21" s="2">
        <v>45370.367087349536</v>
      </c>
      <c r="AG21" s="1" t="s">
        <v>76</v>
      </c>
      <c r="AH21" s="2">
        <v>45370.492897997683</v>
      </c>
      <c r="AI21" s="1" t="s">
        <v>173</v>
      </c>
      <c r="AJ21" s="2">
        <v>45371.319520104167</v>
      </c>
      <c r="AK21" s="1"/>
      <c r="AL21" s="2"/>
      <c r="AM21" s="1" t="s">
        <v>173</v>
      </c>
      <c r="AN21" s="2">
        <v>45371.32119008102</v>
      </c>
      <c r="AO21" s="1" t="s">
        <v>4260</v>
      </c>
      <c r="AP21" s="1"/>
      <c r="AQ21" s="1" t="s">
        <v>1014</v>
      </c>
      <c r="AR21" s="1">
        <v>1199001</v>
      </c>
      <c r="AS21" s="1">
        <v>0</v>
      </c>
      <c r="AT21" s="1" t="s">
        <v>85</v>
      </c>
      <c r="AU21" s="1">
        <v>7</v>
      </c>
      <c r="AV21" s="1">
        <v>7</v>
      </c>
      <c r="AW21" s="1">
        <v>0</v>
      </c>
      <c r="AX21" s="1">
        <v>0.1258106481473078</v>
      </c>
      <c r="AY21" s="1">
        <v>0.95833333333333337</v>
      </c>
      <c r="AZ21" s="1" t="s">
        <v>683</v>
      </c>
      <c r="BA21" s="1">
        <v>8</v>
      </c>
      <c r="BB21" s="1">
        <v>7</v>
      </c>
      <c r="BC21" s="1">
        <v>23</v>
      </c>
      <c r="BD21" s="1">
        <v>0.95833333333333337</v>
      </c>
      <c r="BE21" s="1">
        <v>2</v>
      </c>
      <c r="BF21" s="1">
        <v>0.95833333333333337</v>
      </c>
      <c r="BG21" s="1">
        <v>28</v>
      </c>
      <c r="BH21" s="1" t="s">
        <v>600</v>
      </c>
      <c r="BI21" s="1" t="b">
        <v>0</v>
      </c>
      <c r="BJ21" s="1" t="b">
        <v>1</v>
      </c>
      <c r="BK21" s="1">
        <v>0.95410273148445413</v>
      </c>
      <c r="BL21" s="1">
        <v>0.95833333333333348</v>
      </c>
      <c r="BM21" s="1" t="s">
        <v>688</v>
      </c>
      <c r="BN21" s="77">
        <v>45370.367083333331</v>
      </c>
      <c r="BO21" s="77">
        <v>45371.32119008102</v>
      </c>
      <c r="BP21" s="76">
        <v>28</v>
      </c>
      <c r="BQ21" s="76" t="s">
        <v>600</v>
      </c>
      <c r="BR21" s="1">
        <f>IF((NETWORKDAYS.INTL(CONSULTA_FINAL__3[[#This Row],[Fecha de Solicitud]],CONSULTA_FINAL__3[[#This Row],[Fecha de Aprobación]],1,FESTIVOS[FECHA CORTA]))&lt;0,"", NETWORKDAYS.INTL(CONSULTA_FINAL__3[[#This Row],[Fecha de Solicitud]],CONSULTA_FINAL__3[[#This Row],[Fecha de Aprobación]],1,FESTIVOS[FECHA CORTA]))</f>
        <v>2</v>
      </c>
    </row>
    <row r="22" spans="1:70" x14ac:dyDescent="0.25">
      <c r="A22" s="1">
        <v>18316</v>
      </c>
      <c r="B22" s="1">
        <v>52972403</v>
      </c>
      <c r="C22" s="1" t="s">
        <v>65</v>
      </c>
      <c r="D22" s="1" t="s">
        <v>80</v>
      </c>
      <c r="E22" s="1">
        <v>52272753</v>
      </c>
      <c r="F22" s="1" t="s">
        <v>149</v>
      </c>
      <c r="G22" s="1">
        <v>1199001</v>
      </c>
      <c r="H22" s="1" t="s">
        <v>110</v>
      </c>
      <c r="I22" s="1" t="s">
        <v>248</v>
      </c>
      <c r="J22" s="1" t="s">
        <v>249</v>
      </c>
      <c r="K22" s="2">
        <v>45370.3671875</v>
      </c>
      <c r="L22" s="1" t="s">
        <v>689</v>
      </c>
      <c r="M22" s="1">
        <v>3</v>
      </c>
      <c r="N22" s="1" t="s">
        <v>70</v>
      </c>
      <c r="O22" s="1" t="s">
        <v>71</v>
      </c>
      <c r="P22" s="1" t="s">
        <v>177</v>
      </c>
      <c r="Q22" s="1" t="s">
        <v>73</v>
      </c>
      <c r="R22" s="1" t="s">
        <v>73</v>
      </c>
      <c r="S22" s="1">
        <v>0</v>
      </c>
      <c r="T22" s="1">
        <v>0</v>
      </c>
      <c r="U22" s="1">
        <v>0</v>
      </c>
      <c r="V22" s="1">
        <v>1300000</v>
      </c>
      <c r="W22" s="1">
        <v>320000</v>
      </c>
      <c r="X22" s="1" t="s">
        <v>73</v>
      </c>
      <c r="Y22" s="1" t="s">
        <v>74</v>
      </c>
      <c r="Z22" s="1" t="s">
        <v>4274</v>
      </c>
      <c r="AA22" s="1" t="s">
        <v>252</v>
      </c>
      <c r="AB22" s="1" t="s">
        <v>75</v>
      </c>
      <c r="AC22" s="1"/>
      <c r="AD22" s="1"/>
      <c r="AE22" s="1" t="s">
        <v>65</v>
      </c>
      <c r="AF22" s="2">
        <v>45370.367193055557</v>
      </c>
      <c r="AG22" s="1" t="s">
        <v>76</v>
      </c>
      <c r="AH22" s="2">
        <v>45370.504305439812</v>
      </c>
      <c r="AI22" s="1" t="s">
        <v>173</v>
      </c>
      <c r="AJ22" s="2">
        <v>45371.318783912036</v>
      </c>
      <c r="AK22" s="1"/>
      <c r="AL22" s="2"/>
      <c r="AM22" s="1" t="s">
        <v>173</v>
      </c>
      <c r="AN22" s="2">
        <v>45371.321473761571</v>
      </c>
      <c r="AO22" s="1" t="s">
        <v>4262</v>
      </c>
      <c r="AP22" s="1"/>
      <c r="AQ22" s="1" t="s">
        <v>1014</v>
      </c>
      <c r="AR22" s="1">
        <v>1199001</v>
      </c>
      <c r="AS22" s="1">
        <v>0</v>
      </c>
      <c r="AT22" s="1" t="s">
        <v>85</v>
      </c>
      <c r="AU22" s="1">
        <v>3</v>
      </c>
      <c r="AV22" s="1">
        <v>3</v>
      </c>
      <c r="AW22" s="1">
        <v>0</v>
      </c>
      <c r="AX22" s="1">
        <v>0.1371123842545785</v>
      </c>
      <c r="AY22" s="1">
        <v>0.95833333333333337</v>
      </c>
      <c r="AZ22" s="1" t="s">
        <v>683</v>
      </c>
      <c r="BA22" s="1">
        <v>8</v>
      </c>
      <c r="BB22" s="1">
        <v>7</v>
      </c>
      <c r="BC22" s="1">
        <v>23</v>
      </c>
      <c r="BD22" s="1">
        <v>0.95833333333333337</v>
      </c>
      <c r="BE22" s="1">
        <v>2</v>
      </c>
      <c r="BF22" s="1">
        <v>0.95833333333333337</v>
      </c>
      <c r="BG22" s="1">
        <v>28</v>
      </c>
      <c r="BH22" s="1" t="s">
        <v>600</v>
      </c>
      <c r="BI22" s="1" t="b">
        <v>1</v>
      </c>
      <c r="BJ22" s="1" t="b">
        <v>1</v>
      </c>
      <c r="BK22" s="1">
        <v>0.95428070601337822</v>
      </c>
      <c r="BL22" s="1">
        <v>0.95833333333333348</v>
      </c>
      <c r="BM22" s="1" t="s">
        <v>692</v>
      </c>
      <c r="BN22" s="77">
        <v>45370.3671875</v>
      </c>
      <c r="BO22" s="77">
        <v>45371.321473761571</v>
      </c>
      <c r="BP22" s="76">
        <v>28</v>
      </c>
      <c r="BQ22" s="76" t="s">
        <v>600</v>
      </c>
      <c r="BR22" s="1">
        <f>IF((NETWORKDAYS.INTL(CONSULTA_FINAL__3[[#This Row],[Fecha de Solicitud]],CONSULTA_FINAL__3[[#This Row],[Fecha de Aprobación]],1,FESTIVOS[FECHA CORTA]))&lt;0,"", NETWORKDAYS.INTL(CONSULTA_FINAL__3[[#This Row],[Fecha de Solicitud]],CONSULTA_FINAL__3[[#This Row],[Fecha de Aprobación]],1,FESTIVOS[FECHA CORTA]))</f>
        <v>2</v>
      </c>
    </row>
    <row r="23" spans="1:70" x14ac:dyDescent="0.25">
      <c r="A23" s="1">
        <v>18317</v>
      </c>
      <c r="B23" s="1">
        <v>52972403</v>
      </c>
      <c r="C23" s="1" t="s">
        <v>65</v>
      </c>
      <c r="D23" s="1" t="s">
        <v>80</v>
      </c>
      <c r="E23" s="1">
        <v>52272753</v>
      </c>
      <c r="F23" s="1" t="s">
        <v>149</v>
      </c>
      <c r="G23" s="1">
        <v>1199001</v>
      </c>
      <c r="H23" s="1" t="s">
        <v>110</v>
      </c>
      <c r="I23" s="1" t="s">
        <v>248</v>
      </c>
      <c r="J23" s="1" t="s">
        <v>249</v>
      </c>
      <c r="K23" s="2">
        <v>45370.367280092592</v>
      </c>
      <c r="L23" s="1" t="s">
        <v>693</v>
      </c>
      <c r="M23" s="1">
        <v>9</v>
      </c>
      <c r="N23" s="1" t="s">
        <v>70</v>
      </c>
      <c r="O23" s="1" t="s">
        <v>71</v>
      </c>
      <c r="P23" s="1" t="s">
        <v>177</v>
      </c>
      <c r="Q23" s="1" t="s">
        <v>73</v>
      </c>
      <c r="R23" s="1" t="s">
        <v>73</v>
      </c>
      <c r="S23" s="1">
        <v>0</v>
      </c>
      <c r="T23" s="1">
        <v>0</v>
      </c>
      <c r="U23" s="1">
        <v>0</v>
      </c>
      <c r="V23" s="1">
        <v>1300000</v>
      </c>
      <c r="W23" s="1">
        <v>0</v>
      </c>
      <c r="X23" s="1" t="s">
        <v>73</v>
      </c>
      <c r="Y23" s="1" t="s">
        <v>74</v>
      </c>
      <c r="Z23" s="1" t="s">
        <v>4276</v>
      </c>
      <c r="AA23" s="1"/>
      <c r="AB23" s="1" t="s">
        <v>75</v>
      </c>
      <c r="AC23" s="1"/>
      <c r="AD23" s="1"/>
      <c r="AE23" s="1" t="s">
        <v>65</v>
      </c>
      <c r="AF23" s="2">
        <v>45370.367281053244</v>
      </c>
      <c r="AG23" s="1" t="s">
        <v>76</v>
      </c>
      <c r="AH23" s="2">
        <v>45370.506133333336</v>
      </c>
      <c r="AI23" s="1" t="s">
        <v>173</v>
      </c>
      <c r="AJ23" s="2">
        <v>45371.318352893519</v>
      </c>
      <c r="AK23" s="1"/>
      <c r="AL23" s="2"/>
      <c r="AM23" s="1" t="s">
        <v>173</v>
      </c>
      <c r="AN23" s="2">
        <v>45371.318529050928</v>
      </c>
      <c r="AO23" s="1" t="s">
        <v>4264</v>
      </c>
      <c r="AP23" s="1"/>
      <c r="AQ23" s="1" t="s">
        <v>1014</v>
      </c>
      <c r="AR23" s="1">
        <v>1199001</v>
      </c>
      <c r="AS23" s="1">
        <v>0</v>
      </c>
      <c r="AT23" s="1" t="s">
        <v>85</v>
      </c>
      <c r="AU23" s="1">
        <v>9</v>
      </c>
      <c r="AV23" s="1">
        <v>9</v>
      </c>
      <c r="AW23" s="1">
        <v>0</v>
      </c>
      <c r="AX23" s="1">
        <v>0.13885228009166894</v>
      </c>
      <c r="AY23" s="1">
        <v>0.95833333333333337</v>
      </c>
      <c r="AZ23" s="1" t="s">
        <v>683</v>
      </c>
      <c r="BA23" s="1">
        <v>8</v>
      </c>
      <c r="BB23" s="1">
        <v>7</v>
      </c>
      <c r="BC23" s="1">
        <v>23</v>
      </c>
      <c r="BD23" s="1">
        <v>0.95833333333333337</v>
      </c>
      <c r="BE23" s="1">
        <v>2</v>
      </c>
      <c r="BF23" s="1">
        <v>0.95833333333333337</v>
      </c>
      <c r="BG23" s="1">
        <v>28</v>
      </c>
      <c r="BH23" s="1" t="s">
        <v>600</v>
      </c>
      <c r="BI23" s="1" t="b">
        <v>1</v>
      </c>
      <c r="BJ23" s="1" t="b">
        <v>1</v>
      </c>
      <c r="BK23" s="1">
        <v>0.95124799768382229</v>
      </c>
      <c r="BL23" s="1">
        <v>0.95833333333333348</v>
      </c>
      <c r="BM23" s="1" t="s">
        <v>696</v>
      </c>
      <c r="BN23" s="77">
        <v>45370.367280092592</v>
      </c>
      <c r="BO23" s="77">
        <v>45371.318529050928</v>
      </c>
      <c r="BP23" s="76">
        <v>28</v>
      </c>
      <c r="BQ23" s="76" t="s">
        <v>600</v>
      </c>
      <c r="BR23" s="1">
        <f>IF((NETWORKDAYS.INTL(CONSULTA_FINAL__3[[#This Row],[Fecha de Solicitud]],CONSULTA_FINAL__3[[#This Row],[Fecha de Aprobación]],1,FESTIVOS[FECHA CORTA]))&lt;0,"", NETWORKDAYS.INTL(CONSULTA_FINAL__3[[#This Row],[Fecha de Solicitud]],CONSULTA_FINAL__3[[#This Row],[Fecha de Aprobación]],1,FESTIVOS[FECHA CORTA]))</f>
        <v>2</v>
      </c>
    </row>
    <row r="24" spans="1:70" x14ac:dyDescent="0.25">
      <c r="A24" s="1">
        <v>18318</v>
      </c>
      <c r="B24" s="1">
        <v>52972403</v>
      </c>
      <c r="C24" s="1" t="s">
        <v>65</v>
      </c>
      <c r="D24" s="1" t="s">
        <v>80</v>
      </c>
      <c r="E24" s="1">
        <v>52272753</v>
      </c>
      <c r="F24" s="1" t="s">
        <v>149</v>
      </c>
      <c r="G24" s="1">
        <v>1199001</v>
      </c>
      <c r="H24" s="1" t="s">
        <v>110</v>
      </c>
      <c r="I24" s="1" t="s">
        <v>248</v>
      </c>
      <c r="J24" s="1" t="s">
        <v>249</v>
      </c>
      <c r="K24" s="2">
        <v>45370.367407407408</v>
      </c>
      <c r="L24" s="1" t="s">
        <v>710</v>
      </c>
      <c r="M24" s="1">
        <v>2</v>
      </c>
      <c r="N24" s="1" t="s">
        <v>70</v>
      </c>
      <c r="O24" s="1" t="s">
        <v>71</v>
      </c>
      <c r="P24" s="1" t="s">
        <v>177</v>
      </c>
      <c r="Q24" s="1" t="s">
        <v>73</v>
      </c>
      <c r="R24" s="1" t="s">
        <v>73</v>
      </c>
      <c r="S24" s="1">
        <v>0</v>
      </c>
      <c r="T24" s="1">
        <v>0</v>
      </c>
      <c r="U24" s="1">
        <v>0</v>
      </c>
      <c r="V24" s="1">
        <v>1300000</v>
      </c>
      <c r="W24" s="1">
        <v>110700</v>
      </c>
      <c r="X24" s="1" t="s">
        <v>73</v>
      </c>
      <c r="Y24" s="1" t="s">
        <v>74</v>
      </c>
      <c r="Z24" s="1" t="s">
        <v>4278</v>
      </c>
      <c r="AA24" s="1" t="s">
        <v>271</v>
      </c>
      <c r="AB24" s="1" t="s">
        <v>75</v>
      </c>
      <c r="AC24" s="1"/>
      <c r="AD24" s="1"/>
      <c r="AE24" s="1" t="s">
        <v>65</v>
      </c>
      <c r="AF24" s="2">
        <v>45370.367408564816</v>
      </c>
      <c r="AG24" s="1" t="s">
        <v>76</v>
      </c>
      <c r="AH24" s="2">
        <v>45370.509347997686</v>
      </c>
      <c r="AI24" s="1" t="s">
        <v>173</v>
      </c>
      <c r="AJ24" s="2">
        <v>45371.31796226852</v>
      </c>
      <c r="AK24" s="1"/>
      <c r="AL24" s="2"/>
      <c r="AM24" s="1" t="s">
        <v>173</v>
      </c>
      <c r="AN24" s="2">
        <v>45371.318203738425</v>
      </c>
      <c r="AO24" s="1" t="s">
        <v>4266</v>
      </c>
      <c r="AP24" s="1"/>
      <c r="AQ24" s="1" t="s">
        <v>1014</v>
      </c>
      <c r="AR24" s="1">
        <v>1199001</v>
      </c>
      <c r="AS24" s="1">
        <v>0</v>
      </c>
      <c r="AT24" s="1" t="s">
        <v>85</v>
      </c>
      <c r="AU24" s="1">
        <v>2</v>
      </c>
      <c r="AV24" s="1">
        <v>2</v>
      </c>
      <c r="AW24" s="1">
        <v>0</v>
      </c>
      <c r="AX24" s="1">
        <v>0.14193943286954891</v>
      </c>
      <c r="AY24" s="1">
        <v>0.95833333333333337</v>
      </c>
      <c r="AZ24" s="1" t="s">
        <v>683</v>
      </c>
      <c r="BA24" s="1">
        <v>8</v>
      </c>
      <c r="BB24" s="1">
        <v>7</v>
      </c>
      <c r="BC24" s="1">
        <v>23</v>
      </c>
      <c r="BD24" s="1">
        <v>0.95833333333333337</v>
      </c>
      <c r="BE24" s="1">
        <v>2</v>
      </c>
      <c r="BF24" s="1">
        <v>0.95833333333333337</v>
      </c>
      <c r="BG24" s="1">
        <v>28</v>
      </c>
      <c r="BH24" s="1" t="s">
        <v>600</v>
      </c>
      <c r="BI24" s="1" t="b">
        <v>1</v>
      </c>
      <c r="BJ24" s="1" t="b">
        <v>1</v>
      </c>
      <c r="BK24" s="1">
        <v>0.95079517360863963</v>
      </c>
      <c r="BL24" s="1">
        <v>0.95833333333333348</v>
      </c>
      <c r="BM24" s="1" t="s">
        <v>713</v>
      </c>
      <c r="BN24" s="77">
        <v>45370.367407407408</v>
      </c>
      <c r="BO24" s="77">
        <v>45371.318203738425</v>
      </c>
      <c r="BP24" s="76">
        <v>28</v>
      </c>
      <c r="BQ24" s="76" t="s">
        <v>600</v>
      </c>
      <c r="BR24" s="1">
        <f>IF((NETWORKDAYS.INTL(CONSULTA_FINAL__3[[#This Row],[Fecha de Solicitud]],CONSULTA_FINAL__3[[#This Row],[Fecha de Aprobación]],1,FESTIVOS[FECHA CORTA]))&lt;0,"", NETWORKDAYS.INTL(CONSULTA_FINAL__3[[#This Row],[Fecha de Solicitud]],CONSULTA_FINAL__3[[#This Row],[Fecha de Aprobación]],1,FESTIVOS[FECHA CORTA]))</f>
        <v>2</v>
      </c>
    </row>
    <row r="25" spans="1:70" x14ac:dyDescent="0.25">
      <c r="A25" s="1">
        <v>18319</v>
      </c>
      <c r="B25" s="1">
        <v>52972403</v>
      </c>
      <c r="C25" s="1" t="s">
        <v>65</v>
      </c>
      <c r="D25" s="1" t="s">
        <v>80</v>
      </c>
      <c r="E25" s="1">
        <v>52272753</v>
      </c>
      <c r="F25" s="1" t="s">
        <v>149</v>
      </c>
      <c r="G25" s="1">
        <v>1199001</v>
      </c>
      <c r="H25" s="1" t="s">
        <v>110</v>
      </c>
      <c r="I25" s="1" t="s">
        <v>248</v>
      </c>
      <c r="J25" s="1" t="s">
        <v>249</v>
      </c>
      <c r="K25" s="2">
        <v>45370.367592592593</v>
      </c>
      <c r="L25" s="1" t="s">
        <v>707</v>
      </c>
      <c r="M25" s="1">
        <v>2</v>
      </c>
      <c r="N25" s="1" t="s">
        <v>70</v>
      </c>
      <c r="O25" s="1" t="s">
        <v>71</v>
      </c>
      <c r="P25" s="1" t="s">
        <v>177</v>
      </c>
      <c r="Q25" s="1" t="s">
        <v>73</v>
      </c>
      <c r="R25" s="1" t="s">
        <v>73</v>
      </c>
      <c r="S25" s="1">
        <v>0</v>
      </c>
      <c r="T25" s="1">
        <v>0</v>
      </c>
      <c r="U25" s="1">
        <v>0</v>
      </c>
      <c r="V25" s="1">
        <v>1300000</v>
      </c>
      <c r="W25" s="1">
        <v>471200</v>
      </c>
      <c r="X25" s="1" t="s">
        <v>73</v>
      </c>
      <c r="Y25" s="1" t="s">
        <v>74</v>
      </c>
      <c r="Z25" s="1" t="s">
        <v>4280</v>
      </c>
      <c r="AA25" s="1" t="s">
        <v>1140</v>
      </c>
      <c r="AB25" s="1" t="s">
        <v>75</v>
      </c>
      <c r="AC25" s="1"/>
      <c r="AD25" s="1"/>
      <c r="AE25" s="1" t="s">
        <v>65</v>
      </c>
      <c r="AF25" s="2">
        <v>45370.367593750001</v>
      </c>
      <c r="AG25" s="1" t="s">
        <v>76</v>
      </c>
      <c r="AH25" s="2">
        <v>45370.518786192129</v>
      </c>
      <c r="AI25" s="1" t="s">
        <v>173</v>
      </c>
      <c r="AJ25" s="2">
        <v>45371.317607523146</v>
      </c>
      <c r="AK25" s="1"/>
      <c r="AL25" s="2"/>
      <c r="AM25" s="1" t="s">
        <v>173</v>
      </c>
      <c r="AN25" s="2">
        <v>45371.317789270834</v>
      </c>
      <c r="AO25" s="1" t="s">
        <v>4268</v>
      </c>
      <c r="AP25" s="1"/>
      <c r="AQ25" s="1" t="s">
        <v>1014</v>
      </c>
      <c r="AR25" s="1">
        <v>1199001</v>
      </c>
      <c r="AS25" s="1">
        <v>0</v>
      </c>
      <c r="AT25" s="1" t="s">
        <v>85</v>
      </c>
      <c r="AU25" s="1">
        <v>2</v>
      </c>
      <c r="AV25" s="1">
        <v>2</v>
      </c>
      <c r="AW25" s="1">
        <v>0</v>
      </c>
      <c r="AX25" s="1">
        <v>0.15119244212837657</v>
      </c>
      <c r="AY25" s="1">
        <v>0.95833333333333337</v>
      </c>
      <c r="AZ25" s="1" t="s">
        <v>683</v>
      </c>
      <c r="BA25" s="1">
        <v>8</v>
      </c>
      <c r="BB25" s="1">
        <v>7</v>
      </c>
      <c r="BC25" s="1">
        <v>23</v>
      </c>
      <c r="BD25" s="1">
        <v>0.95833333333333337</v>
      </c>
      <c r="BE25" s="1">
        <v>2</v>
      </c>
      <c r="BF25" s="1">
        <v>0.95833333333333337</v>
      </c>
      <c r="BG25" s="1">
        <v>28</v>
      </c>
      <c r="BH25" s="1" t="s">
        <v>600</v>
      </c>
      <c r="BI25" s="1" t="b">
        <v>1</v>
      </c>
      <c r="BJ25" s="1" t="b">
        <v>1</v>
      </c>
      <c r="BK25" s="1">
        <v>0.95019552083249437</v>
      </c>
      <c r="BL25" s="1">
        <v>0.95833333333333348</v>
      </c>
      <c r="BM25" s="1" t="s">
        <v>709</v>
      </c>
      <c r="BN25" s="77">
        <v>45370.367592592593</v>
      </c>
      <c r="BO25" s="77">
        <v>45371.317789270834</v>
      </c>
      <c r="BP25" s="76">
        <v>28</v>
      </c>
      <c r="BQ25" s="76" t="s">
        <v>600</v>
      </c>
      <c r="BR25" s="1">
        <f>IF((NETWORKDAYS.INTL(CONSULTA_FINAL__3[[#This Row],[Fecha de Solicitud]],CONSULTA_FINAL__3[[#This Row],[Fecha de Aprobación]],1,FESTIVOS[FECHA CORTA]))&lt;0,"", NETWORKDAYS.INTL(CONSULTA_FINAL__3[[#This Row],[Fecha de Solicitud]],CONSULTA_FINAL__3[[#This Row],[Fecha de Aprobación]],1,FESTIVOS[FECHA CORTA]))</f>
        <v>2</v>
      </c>
    </row>
    <row r="26" spans="1:70" x14ac:dyDescent="0.25">
      <c r="A26" s="1">
        <v>18321</v>
      </c>
      <c r="B26" s="1">
        <v>52972403</v>
      </c>
      <c r="C26" s="1" t="s">
        <v>65</v>
      </c>
      <c r="D26" s="1" t="s">
        <v>80</v>
      </c>
      <c r="E26" s="1">
        <v>51949366</v>
      </c>
      <c r="F26" s="1" t="s">
        <v>3374</v>
      </c>
      <c r="G26" s="1">
        <v>1060001</v>
      </c>
      <c r="H26" s="1" t="s">
        <v>110</v>
      </c>
      <c r="I26" s="1" t="s">
        <v>133</v>
      </c>
      <c r="J26" s="1" t="s">
        <v>134</v>
      </c>
      <c r="K26" s="2">
        <v>45372.260752314818</v>
      </c>
      <c r="L26" s="1" t="s">
        <v>135</v>
      </c>
      <c r="M26" s="1">
        <v>1</v>
      </c>
      <c r="N26" s="1" t="s">
        <v>70</v>
      </c>
      <c r="O26" s="1" t="s">
        <v>71</v>
      </c>
      <c r="P26" s="1" t="s">
        <v>72</v>
      </c>
      <c r="Q26" s="1" t="s">
        <v>73</v>
      </c>
      <c r="R26" s="1" t="s">
        <v>73</v>
      </c>
      <c r="S26" s="1">
        <v>0</v>
      </c>
      <c r="T26" s="1">
        <v>518100</v>
      </c>
      <c r="U26" s="1">
        <v>0</v>
      </c>
      <c r="V26" s="1">
        <v>2600200</v>
      </c>
      <c r="W26" s="1">
        <v>0</v>
      </c>
      <c r="X26" s="1" t="s">
        <v>73</v>
      </c>
      <c r="Y26" s="1" t="s">
        <v>89</v>
      </c>
      <c r="Z26" s="1" t="s">
        <v>4286</v>
      </c>
      <c r="AA26" s="1" t="s">
        <v>1211</v>
      </c>
      <c r="AB26" s="1" t="s">
        <v>4287</v>
      </c>
      <c r="AC26" s="1"/>
      <c r="AD26" s="1"/>
      <c r="AE26" s="1" t="s">
        <v>65</v>
      </c>
      <c r="AF26" s="2">
        <v>45372.260772106485</v>
      </c>
      <c r="AG26" s="1" t="s">
        <v>76</v>
      </c>
      <c r="AH26" s="2">
        <v>45372.483313460645</v>
      </c>
      <c r="AI26" s="1"/>
      <c r="AJ26" s="2"/>
      <c r="AK26" s="1"/>
      <c r="AL26" s="2"/>
      <c r="AM26" s="1" t="s">
        <v>3374</v>
      </c>
      <c r="AN26" s="2">
        <v>45372.484771296295</v>
      </c>
      <c r="AO26" s="1" t="s">
        <v>4288</v>
      </c>
      <c r="AP26" s="1"/>
      <c r="AQ26" s="1" t="s">
        <v>93</v>
      </c>
      <c r="AR26" s="1">
        <v>1060001</v>
      </c>
      <c r="AS26" s="1" t="s">
        <v>4289</v>
      </c>
      <c r="AT26" s="1" t="s">
        <v>85</v>
      </c>
      <c r="AU26" s="1">
        <v>1</v>
      </c>
      <c r="AV26" s="1">
        <v>0</v>
      </c>
      <c r="AW26" s="1">
        <v>1</v>
      </c>
      <c r="AX26" s="1">
        <v>0.22254135416005738</v>
      </c>
      <c r="AY26" s="1">
        <v>0.20833333333333334</v>
      </c>
      <c r="AZ26" s="1" t="s">
        <v>921</v>
      </c>
      <c r="BA26" s="1">
        <v>6</v>
      </c>
      <c r="BB26" s="1">
        <v>11</v>
      </c>
      <c r="BC26" s="1">
        <v>5</v>
      </c>
      <c r="BD26" s="1">
        <v>0.20833333333333334</v>
      </c>
      <c r="BE26" s="1">
        <v>1</v>
      </c>
      <c r="BF26" s="1">
        <v>0.20833333333333334</v>
      </c>
      <c r="BG26" s="1">
        <v>26</v>
      </c>
      <c r="BH26" s="1" t="s">
        <v>600</v>
      </c>
      <c r="BI26" s="1" t="b">
        <v>1</v>
      </c>
      <c r="BJ26" s="1" t="b">
        <v>1</v>
      </c>
      <c r="BK26" s="1">
        <v>0.22399918980954681</v>
      </c>
      <c r="BL26" s="1">
        <v>0.20833333333333337</v>
      </c>
      <c r="BM26" s="1" t="s">
        <v>138</v>
      </c>
      <c r="BN26" s="77">
        <v>45372.260752314818</v>
      </c>
      <c r="BO26" s="77">
        <v>45372.484771296295</v>
      </c>
      <c r="BP26" s="76">
        <v>26</v>
      </c>
      <c r="BQ26" s="76" t="s">
        <v>600</v>
      </c>
      <c r="BR26" s="1">
        <f>IF((NETWORKDAYS.INTL(CONSULTA_FINAL__3[[#This Row],[Fecha de Solicitud]],CONSULTA_FINAL__3[[#This Row],[Fecha de Aprobación]],1,FESTIVOS[FECHA CORTA]))&lt;0,"", NETWORKDAYS.INTL(CONSULTA_FINAL__3[[#This Row],[Fecha de Solicitud]],CONSULTA_FINAL__3[[#This Row],[Fecha de Aprobación]],1,FESTIVOS[FECHA CORTA]))</f>
        <v>1</v>
      </c>
    </row>
    <row r="27" spans="1:70" x14ac:dyDescent="0.25">
      <c r="A27" s="1">
        <v>18322</v>
      </c>
      <c r="B27" s="1">
        <v>52972403</v>
      </c>
      <c r="C27" s="1" t="s">
        <v>65</v>
      </c>
      <c r="D27" s="1" t="s">
        <v>80</v>
      </c>
      <c r="E27" s="1">
        <v>51949366</v>
      </c>
      <c r="F27" s="1" t="s">
        <v>3374</v>
      </c>
      <c r="G27" s="1">
        <v>1060001</v>
      </c>
      <c r="H27" s="1" t="s">
        <v>110</v>
      </c>
      <c r="I27" s="1" t="s">
        <v>133</v>
      </c>
      <c r="J27" s="1" t="s">
        <v>134</v>
      </c>
      <c r="K27" s="2">
        <v>45372.263993055552</v>
      </c>
      <c r="L27" s="1" t="s">
        <v>135</v>
      </c>
      <c r="M27" s="1">
        <v>1</v>
      </c>
      <c r="N27" s="1" t="s">
        <v>70</v>
      </c>
      <c r="O27" s="1" t="s">
        <v>71</v>
      </c>
      <c r="P27" s="1" t="s">
        <v>72</v>
      </c>
      <c r="Q27" s="1" t="s">
        <v>73</v>
      </c>
      <c r="R27" s="1" t="s">
        <v>73</v>
      </c>
      <c r="S27" s="1">
        <v>0</v>
      </c>
      <c r="T27" s="1">
        <v>518100</v>
      </c>
      <c r="U27" s="1">
        <v>0</v>
      </c>
      <c r="V27" s="1">
        <v>2600200</v>
      </c>
      <c r="W27" s="1">
        <v>0</v>
      </c>
      <c r="X27" s="1" t="s">
        <v>73</v>
      </c>
      <c r="Y27" s="1" t="s">
        <v>89</v>
      </c>
      <c r="Z27" s="1" t="s">
        <v>4291</v>
      </c>
      <c r="AA27" s="1" t="s">
        <v>1211</v>
      </c>
      <c r="AB27" s="1" t="s">
        <v>4292</v>
      </c>
      <c r="AC27" s="1"/>
      <c r="AD27" s="1"/>
      <c r="AE27" s="1" t="s">
        <v>65</v>
      </c>
      <c r="AF27" s="2">
        <v>45372.263997256945</v>
      </c>
      <c r="AG27" s="1" t="s">
        <v>76</v>
      </c>
      <c r="AH27" s="2">
        <v>45372.485726192128</v>
      </c>
      <c r="AI27" s="1"/>
      <c r="AJ27" s="2"/>
      <c r="AK27" s="1"/>
      <c r="AL27" s="2"/>
      <c r="AM27" s="1" t="s">
        <v>3374</v>
      </c>
      <c r="AN27" s="2">
        <v>45372.487152349539</v>
      </c>
      <c r="AO27" s="1" t="s">
        <v>4293</v>
      </c>
      <c r="AP27" s="1"/>
      <c r="AQ27" s="1" t="s">
        <v>93</v>
      </c>
      <c r="AR27" s="1">
        <v>1060001</v>
      </c>
      <c r="AS27" s="1" t="s">
        <v>2219</v>
      </c>
      <c r="AT27" s="1" t="s">
        <v>85</v>
      </c>
      <c r="AU27" s="1">
        <v>1</v>
      </c>
      <c r="AV27" s="1">
        <v>1</v>
      </c>
      <c r="AW27" s="1">
        <v>0</v>
      </c>
      <c r="AX27" s="1">
        <v>0.22172893518290948</v>
      </c>
      <c r="AY27" s="1">
        <v>0.20833333333333334</v>
      </c>
      <c r="AZ27" s="1" t="s">
        <v>921</v>
      </c>
      <c r="BA27" s="1">
        <v>6</v>
      </c>
      <c r="BB27" s="1">
        <v>11</v>
      </c>
      <c r="BC27" s="1">
        <v>5</v>
      </c>
      <c r="BD27" s="1">
        <v>0.20833333333333334</v>
      </c>
      <c r="BE27" s="1">
        <v>1</v>
      </c>
      <c r="BF27" s="1">
        <v>0.20833333333333334</v>
      </c>
      <c r="BG27" s="1">
        <v>26</v>
      </c>
      <c r="BH27" s="1" t="s">
        <v>600</v>
      </c>
      <c r="BI27" s="1" t="b">
        <v>1</v>
      </c>
      <c r="BJ27" s="1" t="b">
        <v>1</v>
      </c>
      <c r="BK27" s="1">
        <v>0.22315509259351529</v>
      </c>
      <c r="BL27" s="1">
        <v>0.20833333333333337</v>
      </c>
      <c r="BM27" s="1" t="s">
        <v>138</v>
      </c>
      <c r="BN27" s="77">
        <v>45372.263993055552</v>
      </c>
      <c r="BO27" s="77">
        <v>45372.487152349539</v>
      </c>
      <c r="BP27" s="76">
        <v>26</v>
      </c>
      <c r="BQ27" s="76" t="s">
        <v>600</v>
      </c>
      <c r="BR27" s="1">
        <f>IF((NETWORKDAYS.INTL(CONSULTA_FINAL__3[[#This Row],[Fecha de Solicitud]],CONSULTA_FINAL__3[[#This Row],[Fecha de Aprobación]],1,FESTIVOS[FECHA CORTA]))&lt;0,"", NETWORKDAYS.INTL(CONSULTA_FINAL__3[[#This Row],[Fecha de Solicitud]],CONSULTA_FINAL__3[[#This Row],[Fecha de Aprobación]],1,FESTIVOS[FECHA CORTA]))</f>
        <v>1</v>
      </c>
    </row>
    <row r="28" spans="1:70" x14ac:dyDescent="0.25">
      <c r="A28" s="1">
        <v>18323</v>
      </c>
      <c r="B28" s="1">
        <v>52972403</v>
      </c>
      <c r="C28" s="1" t="s">
        <v>65</v>
      </c>
      <c r="D28" s="1" t="s">
        <v>80</v>
      </c>
      <c r="E28" s="1">
        <v>1023000173</v>
      </c>
      <c r="F28" s="1" t="s">
        <v>4859</v>
      </c>
      <c r="G28" s="1">
        <v>4341007</v>
      </c>
      <c r="H28" s="1" t="s">
        <v>67</v>
      </c>
      <c r="I28" s="1" t="s">
        <v>122</v>
      </c>
      <c r="J28" s="1" t="s">
        <v>123</v>
      </c>
      <c r="K28" s="2">
        <v>45373.423078703701</v>
      </c>
      <c r="L28" s="1" t="s">
        <v>127</v>
      </c>
      <c r="M28" s="1">
        <v>1</v>
      </c>
      <c r="N28" s="1" t="s">
        <v>70</v>
      </c>
      <c r="O28" s="1" t="s">
        <v>71</v>
      </c>
      <c r="P28" s="1" t="s">
        <v>88</v>
      </c>
      <c r="Q28" s="1" t="s">
        <v>73</v>
      </c>
      <c r="R28" s="1" t="s">
        <v>73</v>
      </c>
      <c r="S28" s="1">
        <v>0</v>
      </c>
      <c r="T28" s="1">
        <v>0</v>
      </c>
      <c r="U28" s="1">
        <v>0</v>
      </c>
      <c r="V28" s="1">
        <v>4489800</v>
      </c>
      <c r="W28" s="1">
        <v>1122400</v>
      </c>
      <c r="X28" s="1" t="s">
        <v>73</v>
      </c>
      <c r="Y28" s="1" t="s">
        <v>89</v>
      </c>
      <c r="Z28" s="1" t="s">
        <v>4295</v>
      </c>
      <c r="AA28" s="1" t="s">
        <v>1205</v>
      </c>
      <c r="AB28" s="1" t="s">
        <v>129</v>
      </c>
      <c r="AC28" s="1"/>
      <c r="AD28" s="1"/>
      <c r="AE28" s="1" t="s">
        <v>65</v>
      </c>
      <c r="AF28" s="2">
        <v>45373.423089583332</v>
      </c>
      <c r="AG28" s="1"/>
      <c r="AH28" s="2"/>
      <c r="AI28" s="1"/>
      <c r="AJ28" s="2"/>
      <c r="AK28" s="1"/>
      <c r="AL28" s="2"/>
      <c r="AM28" s="1" t="s">
        <v>452</v>
      </c>
      <c r="AN28" s="2">
        <v>45377.349692743053</v>
      </c>
      <c r="AO28" s="1" t="s">
        <v>4296</v>
      </c>
      <c r="AP28" s="1"/>
      <c r="AQ28" s="1" t="s">
        <v>93</v>
      </c>
      <c r="AR28" s="1">
        <v>4341007</v>
      </c>
      <c r="AS28" s="1" t="s">
        <v>131</v>
      </c>
      <c r="AT28" s="1" t="s">
        <v>85</v>
      </c>
      <c r="AU28" s="1">
        <v>1</v>
      </c>
      <c r="AV28" s="1">
        <v>1</v>
      </c>
      <c r="AW28" s="1">
        <v>0</v>
      </c>
      <c r="AX28" s="1">
        <v>0</v>
      </c>
      <c r="AY28" s="1">
        <v>0.91666666666666663</v>
      </c>
      <c r="AZ28" s="1" t="s">
        <v>4284</v>
      </c>
      <c r="BA28" s="1">
        <v>10</v>
      </c>
      <c r="BB28" s="1">
        <v>8</v>
      </c>
      <c r="BC28" s="1">
        <v>22</v>
      </c>
      <c r="BD28" s="1">
        <v>0.91666666666666663</v>
      </c>
      <c r="BE28" s="1">
        <v>2</v>
      </c>
      <c r="BF28" s="1">
        <v>0.91666666666666663</v>
      </c>
      <c r="BG28" s="1">
        <v>25</v>
      </c>
      <c r="BH28" s="1" t="s">
        <v>600</v>
      </c>
      <c r="BI28" s="1" t="b">
        <v>1</v>
      </c>
      <c r="BJ28" s="1" t="b">
        <v>1</v>
      </c>
      <c r="BK28" s="1">
        <v>3.9266031597217079</v>
      </c>
      <c r="BL28" s="1">
        <v>0.91666666666666652</v>
      </c>
      <c r="BM28" s="1" t="s">
        <v>132</v>
      </c>
      <c r="BN28" s="77">
        <v>45373.423078703701</v>
      </c>
      <c r="BO28" s="77">
        <v>45377.349692743053</v>
      </c>
      <c r="BP28" s="76">
        <v>25</v>
      </c>
      <c r="BQ28" s="76" t="s">
        <v>600</v>
      </c>
      <c r="BR28" s="1">
        <f>IF((NETWORKDAYS.INTL(CONSULTA_FINAL__3[[#This Row],[Fecha de Solicitud]],CONSULTA_FINAL__3[[#This Row],[Fecha de Aprobación]],1,FESTIVOS[FECHA CORTA]))&lt;0,"", NETWORKDAYS.INTL(CONSULTA_FINAL__3[[#This Row],[Fecha de Solicitud]],CONSULTA_FINAL__3[[#This Row],[Fecha de Aprobación]],1,FESTIVOS[FECHA CORTA]))</f>
        <v>2</v>
      </c>
    </row>
    <row r="29" spans="1:70" x14ac:dyDescent="0.25">
      <c r="A29" s="1">
        <v>18325</v>
      </c>
      <c r="B29" s="1">
        <v>52972403</v>
      </c>
      <c r="C29" s="1" t="s">
        <v>65</v>
      </c>
      <c r="D29" s="1" t="s">
        <v>80</v>
      </c>
      <c r="E29" s="1">
        <v>80761207</v>
      </c>
      <c r="F29" s="1" t="s">
        <v>173</v>
      </c>
      <c r="G29" s="1">
        <v>1199001</v>
      </c>
      <c r="H29" s="1" t="s">
        <v>110</v>
      </c>
      <c r="I29" s="1" t="s">
        <v>248</v>
      </c>
      <c r="J29" s="1" t="s">
        <v>249</v>
      </c>
      <c r="K29" s="2">
        <v>45377.741307870368</v>
      </c>
      <c r="L29" s="1" t="s">
        <v>684</v>
      </c>
      <c r="M29" s="1">
        <v>1</v>
      </c>
      <c r="N29" s="1" t="s">
        <v>70</v>
      </c>
      <c r="O29" s="1" t="s">
        <v>71</v>
      </c>
      <c r="P29" s="1" t="s">
        <v>177</v>
      </c>
      <c r="Q29" s="1" t="s">
        <v>73</v>
      </c>
      <c r="R29" s="1" t="s">
        <v>73</v>
      </c>
      <c r="S29" s="1">
        <v>0</v>
      </c>
      <c r="T29" s="1">
        <v>0</v>
      </c>
      <c r="U29" s="1">
        <v>0</v>
      </c>
      <c r="V29" s="1">
        <v>1300000</v>
      </c>
      <c r="W29" s="1">
        <v>0</v>
      </c>
      <c r="X29" s="1" t="s">
        <v>73</v>
      </c>
      <c r="Y29" s="1" t="s">
        <v>89</v>
      </c>
      <c r="Z29" s="1" t="s">
        <v>4413</v>
      </c>
      <c r="AA29" s="1"/>
      <c r="AB29" s="1" t="s">
        <v>4298</v>
      </c>
      <c r="AC29" s="1"/>
      <c r="AD29" s="1"/>
      <c r="AE29" s="1" t="s">
        <v>65</v>
      </c>
      <c r="AF29" s="2">
        <v>45377.741319062501</v>
      </c>
      <c r="AG29" s="1" t="s">
        <v>76</v>
      </c>
      <c r="AH29" s="2">
        <v>45383.34441701389</v>
      </c>
      <c r="AI29" s="1"/>
      <c r="AJ29" s="2"/>
      <c r="AK29" s="1"/>
      <c r="AL29" s="2"/>
      <c r="AM29" s="1" t="s">
        <v>173</v>
      </c>
      <c r="AN29" s="2">
        <v>45384.698393981482</v>
      </c>
      <c r="AO29" s="1" t="s">
        <v>4299</v>
      </c>
      <c r="AP29" s="1"/>
      <c r="AQ29" s="1" t="s">
        <v>93</v>
      </c>
      <c r="AR29" s="1">
        <v>1199001</v>
      </c>
      <c r="AS29" s="1" t="s">
        <v>4300</v>
      </c>
      <c r="AT29" s="1" t="s">
        <v>85</v>
      </c>
      <c r="AU29" s="1">
        <v>1</v>
      </c>
      <c r="AV29" s="1">
        <v>1</v>
      </c>
      <c r="AW29" s="1">
        <v>0</v>
      </c>
      <c r="AX29" s="1">
        <v>5.6030979513889179</v>
      </c>
      <c r="AY29" s="1">
        <v>2.9583333333333335</v>
      </c>
      <c r="AZ29" s="1" t="s">
        <v>683</v>
      </c>
      <c r="BA29" s="1">
        <v>17</v>
      </c>
      <c r="BB29" s="1">
        <v>16</v>
      </c>
      <c r="BC29" s="1">
        <v>23</v>
      </c>
      <c r="BD29" s="1">
        <v>0.95833333333333337</v>
      </c>
      <c r="BE29" s="1">
        <v>4</v>
      </c>
      <c r="BF29" s="1">
        <v>2.9583333333333335</v>
      </c>
      <c r="BG29" s="1">
        <v>24</v>
      </c>
      <c r="BH29" s="1" t="s">
        <v>600</v>
      </c>
      <c r="BI29" s="1" t="b">
        <v>1</v>
      </c>
      <c r="BJ29" s="1" t="b">
        <v>1</v>
      </c>
      <c r="BK29" s="1">
        <v>6.957074918980652</v>
      </c>
      <c r="BL29" s="1">
        <v>2.9583333333333335</v>
      </c>
      <c r="BM29" s="1" t="s">
        <v>688</v>
      </c>
      <c r="BN29" s="77">
        <v>45377.741307870368</v>
      </c>
      <c r="BO29" s="77">
        <v>45384.698393981482</v>
      </c>
      <c r="BP29" s="76">
        <v>24</v>
      </c>
      <c r="BQ29" s="76" t="s">
        <v>600</v>
      </c>
      <c r="BR29" s="1">
        <f>IF((NETWORKDAYS.INTL(CONSULTA_FINAL__3[[#This Row],[Fecha de Solicitud]],CONSULTA_FINAL__3[[#This Row],[Fecha de Aprobación]],1,FESTIVOS[FECHA CORTA]))&lt;0,"", NETWORKDAYS.INTL(CONSULTA_FINAL__3[[#This Row],[Fecha de Solicitud]],CONSULTA_FINAL__3[[#This Row],[Fecha de Aprobación]],1,FESTIVOS[FECHA CORTA]))</f>
        <v>4</v>
      </c>
    </row>
    <row r="30" spans="1:70" x14ac:dyDescent="0.25">
      <c r="A30" s="1">
        <v>18326</v>
      </c>
      <c r="B30" s="1">
        <v>52972403</v>
      </c>
      <c r="C30" s="1" t="s">
        <v>65</v>
      </c>
      <c r="D30" s="1" t="s">
        <v>80</v>
      </c>
      <c r="E30" s="1">
        <v>80761207</v>
      </c>
      <c r="F30" s="1" t="s">
        <v>173</v>
      </c>
      <c r="G30" s="1">
        <v>1199001</v>
      </c>
      <c r="H30" s="1" t="s">
        <v>110</v>
      </c>
      <c r="I30" s="1" t="s">
        <v>248</v>
      </c>
      <c r="J30" s="1" t="s">
        <v>249</v>
      </c>
      <c r="K30" s="2">
        <v>45377.741412037038</v>
      </c>
      <c r="L30" s="1" t="s">
        <v>516</v>
      </c>
      <c r="M30" s="1">
        <v>1</v>
      </c>
      <c r="N30" s="1" t="s">
        <v>70</v>
      </c>
      <c r="O30" s="1" t="s">
        <v>71</v>
      </c>
      <c r="P30" s="1" t="s">
        <v>177</v>
      </c>
      <c r="Q30" s="1" t="s">
        <v>73</v>
      </c>
      <c r="R30" s="1" t="s">
        <v>73</v>
      </c>
      <c r="S30" s="1">
        <v>0</v>
      </c>
      <c r="T30" s="1">
        <v>0</v>
      </c>
      <c r="U30" s="1">
        <v>0</v>
      </c>
      <c r="V30" s="1">
        <v>1300000</v>
      </c>
      <c r="W30" s="1">
        <v>512000</v>
      </c>
      <c r="X30" s="1" t="s">
        <v>73</v>
      </c>
      <c r="Y30" s="1" t="s">
        <v>89</v>
      </c>
      <c r="Z30" s="1" t="s">
        <v>4414</v>
      </c>
      <c r="AA30" s="1" t="s">
        <v>183</v>
      </c>
      <c r="AB30" s="1" t="s">
        <v>4302</v>
      </c>
      <c r="AC30" s="1"/>
      <c r="AD30" s="1"/>
      <c r="AE30" s="1" t="s">
        <v>65</v>
      </c>
      <c r="AF30" s="2">
        <v>45377.74142056713</v>
      </c>
      <c r="AG30" s="1" t="s">
        <v>76</v>
      </c>
      <c r="AH30" s="2">
        <v>45383.346539386577</v>
      </c>
      <c r="AI30" s="1"/>
      <c r="AJ30" s="2"/>
      <c r="AK30" s="1"/>
      <c r="AL30" s="2"/>
      <c r="AM30" s="1" t="s">
        <v>173</v>
      </c>
      <c r="AN30" s="2">
        <v>45384.698249502311</v>
      </c>
      <c r="AO30" s="1" t="s">
        <v>4303</v>
      </c>
      <c r="AP30" s="1"/>
      <c r="AQ30" s="1" t="s">
        <v>93</v>
      </c>
      <c r="AR30" s="1">
        <v>1199001</v>
      </c>
      <c r="AS30" s="1" t="s">
        <v>4304</v>
      </c>
      <c r="AT30" s="1" t="s">
        <v>85</v>
      </c>
      <c r="AU30" s="1">
        <v>1</v>
      </c>
      <c r="AV30" s="1">
        <v>1</v>
      </c>
      <c r="AW30" s="1">
        <v>0</v>
      </c>
      <c r="AX30" s="1">
        <v>5.6051188194469432</v>
      </c>
      <c r="AY30" s="1">
        <v>2.9583333333333335</v>
      </c>
      <c r="AZ30" s="1" t="s">
        <v>683</v>
      </c>
      <c r="BA30" s="1">
        <v>17</v>
      </c>
      <c r="BB30" s="1">
        <v>16</v>
      </c>
      <c r="BC30" s="1">
        <v>23</v>
      </c>
      <c r="BD30" s="1">
        <v>0.95833333333333337</v>
      </c>
      <c r="BE30" s="1">
        <v>4</v>
      </c>
      <c r="BF30" s="1">
        <v>2.9583333333333335</v>
      </c>
      <c r="BG30" s="1">
        <v>24</v>
      </c>
      <c r="BH30" s="1" t="s">
        <v>600</v>
      </c>
      <c r="BI30" s="1" t="b">
        <v>1</v>
      </c>
      <c r="BJ30" s="1" t="b">
        <v>1</v>
      </c>
      <c r="BK30" s="1">
        <v>6.9568289351809653</v>
      </c>
      <c r="BL30" s="1">
        <v>2.9583333333333335</v>
      </c>
      <c r="BM30" s="1" t="s">
        <v>519</v>
      </c>
      <c r="BN30" s="77">
        <v>45377.741412037038</v>
      </c>
      <c r="BO30" s="77">
        <v>45384.698249502311</v>
      </c>
      <c r="BP30" s="76">
        <v>24</v>
      </c>
      <c r="BQ30" s="76" t="s">
        <v>600</v>
      </c>
      <c r="BR30" s="1">
        <f>IF((NETWORKDAYS.INTL(CONSULTA_FINAL__3[[#This Row],[Fecha de Solicitud]],CONSULTA_FINAL__3[[#This Row],[Fecha de Aprobación]],1,FESTIVOS[FECHA CORTA]))&lt;0,"", NETWORKDAYS.INTL(CONSULTA_FINAL__3[[#This Row],[Fecha de Solicitud]],CONSULTA_FINAL__3[[#This Row],[Fecha de Aprobación]],1,FESTIVOS[FECHA CORTA]))</f>
        <v>4</v>
      </c>
    </row>
    <row r="31" spans="1:70" x14ac:dyDescent="0.25">
      <c r="A31" s="1">
        <v>18327</v>
      </c>
      <c r="B31" s="1">
        <v>52972403</v>
      </c>
      <c r="C31" s="1" t="s">
        <v>65</v>
      </c>
      <c r="D31" s="1" t="s">
        <v>80</v>
      </c>
      <c r="E31" s="1">
        <v>80761207</v>
      </c>
      <c r="F31" s="1" t="s">
        <v>173</v>
      </c>
      <c r="G31" s="1">
        <v>1200001</v>
      </c>
      <c r="H31" s="1" t="s">
        <v>110</v>
      </c>
      <c r="I31" s="1" t="s">
        <v>259</v>
      </c>
      <c r="J31" s="1" t="s">
        <v>948</v>
      </c>
      <c r="K31" s="2">
        <v>45378.482881944445</v>
      </c>
      <c r="L31" s="1" t="s">
        <v>176</v>
      </c>
      <c r="M31" s="1">
        <v>1</v>
      </c>
      <c r="N31" s="1" t="s">
        <v>70</v>
      </c>
      <c r="O31" s="1" t="s">
        <v>71</v>
      </c>
      <c r="P31" s="1" t="s">
        <v>177</v>
      </c>
      <c r="Q31" s="1" t="s">
        <v>73</v>
      </c>
      <c r="R31" s="1" t="s">
        <v>73</v>
      </c>
      <c r="S31" s="1">
        <v>0</v>
      </c>
      <c r="T31" s="1">
        <v>0</v>
      </c>
      <c r="U31" s="1">
        <v>0</v>
      </c>
      <c r="V31" s="1">
        <v>1300000</v>
      </c>
      <c r="W31" s="1">
        <v>0</v>
      </c>
      <c r="X31" s="1" t="s">
        <v>73</v>
      </c>
      <c r="Y31" s="1" t="s">
        <v>89</v>
      </c>
      <c r="Z31" s="1" t="s">
        <v>4415</v>
      </c>
      <c r="AA31" s="1"/>
      <c r="AB31" s="1" t="s">
        <v>4306</v>
      </c>
      <c r="AC31" s="1"/>
      <c r="AD31" s="1"/>
      <c r="AE31" s="1" t="s">
        <v>65</v>
      </c>
      <c r="AF31" s="2">
        <v>45378.482885497688</v>
      </c>
      <c r="AG31" s="1" t="s">
        <v>76</v>
      </c>
      <c r="AH31" s="2">
        <v>45383.353428738425</v>
      </c>
      <c r="AI31" s="1"/>
      <c r="AJ31" s="2"/>
      <c r="AK31" s="1"/>
      <c r="AL31" s="2"/>
      <c r="AM31" s="1" t="s">
        <v>173</v>
      </c>
      <c r="AN31" s="2">
        <v>45384.564009606482</v>
      </c>
      <c r="AO31" s="1" t="s">
        <v>4307</v>
      </c>
      <c r="AP31" s="1"/>
      <c r="AQ31" s="1" t="s">
        <v>93</v>
      </c>
      <c r="AR31" s="1">
        <v>1200001</v>
      </c>
      <c r="AS31" s="1" t="s">
        <v>4308</v>
      </c>
      <c r="AT31" s="1" t="s">
        <v>85</v>
      </c>
      <c r="AU31" s="1">
        <v>1</v>
      </c>
      <c r="AV31" s="1">
        <v>0</v>
      </c>
      <c r="AW31" s="1">
        <v>1</v>
      </c>
      <c r="AX31" s="1">
        <v>4.8705432407368789</v>
      </c>
      <c r="AY31" s="1">
        <v>2.0833333333333335</v>
      </c>
      <c r="AZ31" s="1" t="s">
        <v>194</v>
      </c>
      <c r="BA31" s="1">
        <v>11</v>
      </c>
      <c r="BB31" s="1">
        <v>13</v>
      </c>
      <c r="BC31" s="1">
        <v>2</v>
      </c>
      <c r="BD31" s="1">
        <v>8.3333333333333329E-2</v>
      </c>
      <c r="BE31" s="1">
        <v>3</v>
      </c>
      <c r="BF31" s="1">
        <v>2.0833333333333335</v>
      </c>
      <c r="BG31" s="1">
        <v>23</v>
      </c>
      <c r="BH31" s="1" t="s">
        <v>600</v>
      </c>
      <c r="BI31" s="1" t="b">
        <v>1</v>
      </c>
      <c r="BJ31" s="1" t="b">
        <v>1</v>
      </c>
      <c r="BK31" s="1">
        <v>6.0811241087940289</v>
      </c>
      <c r="BL31" s="1">
        <v>2.0833333333333335</v>
      </c>
      <c r="BM31" s="1" t="s">
        <v>265</v>
      </c>
      <c r="BN31" s="77">
        <v>45378.482881944445</v>
      </c>
      <c r="BO31" s="77">
        <v>45384.564009606482</v>
      </c>
      <c r="BP31" s="76">
        <v>23</v>
      </c>
      <c r="BQ31" s="76" t="s">
        <v>600</v>
      </c>
      <c r="BR31" s="1">
        <f>IF((NETWORKDAYS.INTL(CONSULTA_FINAL__3[[#This Row],[Fecha de Solicitud]],CONSULTA_FINAL__3[[#This Row],[Fecha de Aprobación]],1,FESTIVOS[FECHA CORTA]))&lt;0,"", NETWORKDAYS.INTL(CONSULTA_FINAL__3[[#This Row],[Fecha de Solicitud]],CONSULTA_FINAL__3[[#This Row],[Fecha de Aprobación]],1,FESTIVOS[FECHA CORTA]))</f>
        <v>3</v>
      </c>
    </row>
    <row r="32" spans="1:70" x14ac:dyDescent="0.25">
      <c r="A32" s="1">
        <v>18328</v>
      </c>
      <c r="B32" s="1">
        <v>52972403</v>
      </c>
      <c r="C32" s="1" t="s">
        <v>65</v>
      </c>
      <c r="D32" s="1" t="s">
        <v>80</v>
      </c>
      <c r="E32" s="1">
        <v>80761207</v>
      </c>
      <c r="F32" s="1" t="s">
        <v>173</v>
      </c>
      <c r="G32" s="1">
        <v>1200001</v>
      </c>
      <c r="H32" s="1" t="s">
        <v>110</v>
      </c>
      <c r="I32" s="1" t="s">
        <v>259</v>
      </c>
      <c r="J32" s="1" t="s">
        <v>948</v>
      </c>
      <c r="K32" s="2">
        <v>45378.482928240737</v>
      </c>
      <c r="L32" s="1" t="s">
        <v>176</v>
      </c>
      <c r="M32" s="1">
        <v>1</v>
      </c>
      <c r="N32" s="1" t="s">
        <v>70</v>
      </c>
      <c r="O32" s="1" t="s">
        <v>71</v>
      </c>
      <c r="P32" s="1" t="s">
        <v>177</v>
      </c>
      <c r="Q32" s="1" t="s">
        <v>73</v>
      </c>
      <c r="R32" s="1" t="s">
        <v>73</v>
      </c>
      <c r="S32" s="1">
        <v>0</v>
      </c>
      <c r="T32" s="1">
        <v>0</v>
      </c>
      <c r="U32" s="1">
        <v>0</v>
      </c>
      <c r="V32" s="1">
        <v>1300000</v>
      </c>
      <c r="W32" s="1">
        <v>0</v>
      </c>
      <c r="X32" s="1" t="s">
        <v>73</v>
      </c>
      <c r="Y32" s="1" t="s">
        <v>89</v>
      </c>
      <c r="Z32" s="1" t="s">
        <v>4416</v>
      </c>
      <c r="AA32" s="1"/>
      <c r="AB32" s="1" t="s">
        <v>4310</v>
      </c>
      <c r="AC32" s="1"/>
      <c r="AD32" s="1"/>
      <c r="AE32" s="1" t="s">
        <v>65</v>
      </c>
      <c r="AF32" s="2">
        <v>45378.482933564817</v>
      </c>
      <c r="AG32" s="1" t="s">
        <v>76</v>
      </c>
      <c r="AH32" s="2">
        <v>45383.355986377312</v>
      </c>
      <c r="AI32" s="1"/>
      <c r="AJ32" s="2"/>
      <c r="AK32" s="1"/>
      <c r="AL32" s="2"/>
      <c r="AM32" s="1" t="s">
        <v>173</v>
      </c>
      <c r="AN32" s="2">
        <v>45384.56372677083</v>
      </c>
      <c r="AO32" s="1" t="s">
        <v>4311</v>
      </c>
      <c r="AP32" s="1"/>
      <c r="AQ32" s="1" t="s">
        <v>93</v>
      </c>
      <c r="AR32" s="1">
        <v>1200001</v>
      </c>
      <c r="AS32" s="1" t="s">
        <v>4312</v>
      </c>
      <c r="AT32" s="1" t="s">
        <v>85</v>
      </c>
      <c r="AU32" s="1">
        <v>1</v>
      </c>
      <c r="AV32" s="1">
        <v>0</v>
      </c>
      <c r="AW32" s="1">
        <v>1</v>
      </c>
      <c r="AX32" s="1">
        <v>4.8730528124942794</v>
      </c>
      <c r="AY32" s="1">
        <v>2.0833333333333335</v>
      </c>
      <c r="AZ32" s="1" t="s">
        <v>194</v>
      </c>
      <c r="BA32" s="1">
        <v>11</v>
      </c>
      <c r="BB32" s="1">
        <v>13</v>
      </c>
      <c r="BC32" s="1">
        <v>2</v>
      </c>
      <c r="BD32" s="1">
        <v>8.3333333333333329E-2</v>
      </c>
      <c r="BE32" s="1">
        <v>3</v>
      </c>
      <c r="BF32" s="1">
        <v>2.0833333333333335</v>
      </c>
      <c r="BG32" s="1">
        <v>23</v>
      </c>
      <c r="BH32" s="1" t="s">
        <v>600</v>
      </c>
      <c r="BI32" s="1" t="b">
        <v>1</v>
      </c>
      <c r="BJ32" s="1" t="b">
        <v>1</v>
      </c>
      <c r="BK32" s="1">
        <v>6.0807932060124585</v>
      </c>
      <c r="BL32" s="1">
        <v>2.0833333333333335</v>
      </c>
      <c r="BM32" s="1" t="s">
        <v>265</v>
      </c>
      <c r="BN32" s="77">
        <v>45378.482928240737</v>
      </c>
      <c r="BO32" s="77">
        <v>45384.56372677083</v>
      </c>
      <c r="BP32" s="76">
        <v>23</v>
      </c>
      <c r="BQ32" s="76" t="s">
        <v>600</v>
      </c>
      <c r="BR32" s="1">
        <f>IF((NETWORKDAYS.INTL(CONSULTA_FINAL__3[[#This Row],[Fecha de Solicitud]],CONSULTA_FINAL__3[[#This Row],[Fecha de Aprobación]],1,FESTIVOS[FECHA CORTA]))&lt;0,"", NETWORKDAYS.INTL(CONSULTA_FINAL__3[[#This Row],[Fecha de Solicitud]],CONSULTA_FINAL__3[[#This Row],[Fecha de Aprobación]],1,FESTIVOS[FECHA CORTA]))</f>
        <v>3</v>
      </c>
    </row>
    <row r="33" spans="1:70" x14ac:dyDescent="0.25">
      <c r="A33" s="1">
        <v>18329</v>
      </c>
      <c r="B33" s="1">
        <v>52972403</v>
      </c>
      <c r="C33" s="1" t="s">
        <v>65</v>
      </c>
      <c r="D33" s="1" t="s">
        <v>80</v>
      </c>
      <c r="E33" s="1">
        <v>80761207</v>
      </c>
      <c r="F33" s="1" t="s">
        <v>173</v>
      </c>
      <c r="G33" s="1">
        <v>1200001</v>
      </c>
      <c r="H33" s="1" t="s">
        <v>110</v>
      </c>
      <c r="I33" s="1" t="s">
        <v>259</v>
      </c>
      <c r="J33" s="1" t="s">
        <v>948</v>
      </c>
      <c r="K33" s="2">
        <v>45378.482974537037</v>
      </c>
      <c r="L33" s="1" t="s">
        <v>261</v>
      </c>
      <c r="M33" s="1">
        <v>1</v>
      </c>
      <c r="N33" s="1" t="s">
        <v>70</v>
      </c>
      <c r="O33" s="1" t="s">
        <v>71</v>
      </c>
      <c r="P33" s="1" t="s">
        <v>177</v>
      </c>
      <c r="Q33" s="1" t="s">
        <v>73</v>
      </c>
      <c r="R33" s="1" t="s">
        <v>73</v>
      </c>
      <c r="S33" s="1">
        <v>0</v>
      </c>
      <c r="T33" s="1">
        <v>0</v>
      </c>
      <c r="U33" s="1">
        <v>0</v>
      </c>
      <c r="V33" s="1">
        <v>1300000</v>
      </c>
      <c r="W33" s="1">
        <v>0</v>
      </c>
      <c r="X33" s="1" t="s">
        <v>73</v>
      </c>
      <c r="Y33" s="1" t="s">
        <v>89</v>
      </c>
      <c r="Z33" s="1" t="s">
        <v>4417</v>
      </c>
      <c r="AA33" s="1"/>
      <c r="AB33" s="1" t="s">
        <v>4314</v>
      </c>
      <c r="AC33" s="1"/>
      <c r="AD33" s="1"/>
      <c r="AE33" s="1" t="s">
        <v>65</v>
      </c>
      <c r="AF33" s="2">
        <v>45378.482976238425</v>
      </c>
      <c r="AG33" s="1" t="s">
        <v>76</v>
      </c>
      <c r="AH33" s="2">
        <v>45383.64112133102</v>
      </c>
      <c r="AI33" s="1"/>
      <c r="AJ33" s="2"/>
      <c r="AK33" s="1"/>
      <c r="AL33" s="2"/>
      <c r="AM33" s="1" t="s">
        <v>173</v>
      </c>
      <c r="AN33" s="2">
        <v>45384.563542592594</v>
      </c>
      <c r="AO33" s="1" t="s">
        <v>4315</v>
      </c>
      <c r="AP33" s="1"/>
      <c r="AQ33" s="1" t="s">
        <v>93</v>
      </c>
      <c r="AR33" s="1">
        <v>1200001</v>
      </c>
      <c r="AS33" s="1" t="s">
        <v>4316</v>
      </c>
      <c r="AT33" s="1" t="s">
        <v>85</v>
      </c>
      <c r="AU33" s="1">
        <v>1</v>
      </c>
      <c r="AV33" s="1">
        <v>1</v>
      </c>
      <c r="AW33" s="1">
        <v>0</v>
      </c>
      <c r="AX33" s="1">
        <v>5.1581450925950776</v>
      </c>
      <c r="AY33" s="1">
        <v>2.0833333333333335</v>
      </c>
      <c r="AZ33" s="1" t="s">
        <v>194</v>
      </c>
      <c r="BA33" s="1">
        <v>11</v>
      </c>
      <c r="BB33" s="1">
        <v>13</v>
      </c>
      <c r="BC33" s="1">
        <v>2</v>
      </c>
      <c r="BD33" s="1">
        <v>8.3333333333333329E-2</v>
      </c>
      <c r="BE33" s="1">
        <v>3</v>
      </c>
      <c r="BF33" s="1">
        <v>2.0833333333333335</v>
      </c>
      <c r="BG33" s="1">
        <v>23</v>
      </c>
      <c r="BH33" s="1" t="s">
        <v>600</v>
      </c>
      <c r="BI33" s="1" t="b">
        <v>1</v>
      </c>
      <c r="BJ33" s="1" t="b">
        <v>1</v>
      </c>
      <c r="BK33" s="1">
        <v>6.0805663541686954</v>
      </c>
      <c r="BL33" s="1">
        <v>2.0833333333333335</v>
      </c>
      <c r="BM33" s="1" t="s">
        <v>264</v>
      </c>
      <c r="BN33" s="77">
        <v>45378.482974537037</v>
      </c>
      <c r="BO33" s="77">
        <v>45384.563542592594</v>
      </c>
      <c r="BP33" s="76">
        <v>23</v>
      </c>
      <c r="BQ33" s="76" t="s">
        <v>600</v>
      </c>
      <c r="BR33" s="1">
        <f>IF((NETWORKDAYS.INTL(CONSULTA_FINAL__3[[#This Row],[Fecha de Solicitud]],CONSULTA_FINAL__3[[#This Row],[Fecha de Aprobación]],1,FESTIVOS[FECHA CORTA]))&lt;0,"", NETWORKDAYS.INTL(CONSULTA_FINAL__3[[#This Row],[Fecha de Solicitud]],CONSULTA_FINAL__3[[#This Row],[Fecha de Aprobación]],1,FESTIVOS[FECHA CORTA]))</f>
        <v>3</v>
      </c>
    </row>
    <row r="34" spans="1:70" x14ac:dyDescent="0.25">
      <c r="A34" s="1">
        <v>18332</v>
      </c>
      <c r="B34" s="1">
        <v>52972403</v>
      </c>
      <c r="C34" s="1" t="s">
        <v>65</v>
      </c>
      <c r="D34" s="1" t="s">
        <v>80</v>
      </c>
      <c r="E34" s="1">
        <v>80761207</v>
      </c>
      <c r="F34" s="1" t="s">
        <v>173</v>
      </c>
      <c r="G34" s="1">
        <v>1200001</v>
      </c>
      <c r="H34" s="1" t="s">
        <v>110</v>
      </c>
      <c r="I34" s="1" t="s">
        <v>259</v>
      </c>
      <c r="J34" s="1" t="s">
        <v>948</v>
      </c>
      <c r="K34" s="2">
        <v>45378.483113425929</v>
      </c>
      <c r="L34" s="1" t="s">
        <v>261</v>
      </c>
      <c r="M34" s="1">
        <v>1</v>
      </c>
      <c r="N34" s="1" t="s">
        <v>70</v>
      </c>
      <c r="O34" s="1" t="s">
        <v>71</v>
      </c>
      <c r="P34" s="1" t="s">
        <v>177</v>
      </c>
      <c r="Q34" s="1" t="s">
        <v>73</v>
      </c>
      <c r="R34" s="1" t="s">
        <v>73</v>
      </c>
      <c r="S34" s="1">
        <v>0</v>
      </c>
      <c r="T34" s="1">
        <v>0</v>
      </c>
      <c r="U34" s="1">
        <v>0</v>
      </c>
      <c r="V34" s="1">
        <v>1300000</v>
      </c>
      <c r="W34" s="1">
        <v>0</v>
      </c>
      <c r="X34" s="1" t="s">
        <v>73</v>
      </c>
      <c r="Y34" s="1" t="s">
        <v>89</v>
      </c>
      <c r="Z34" s="1" t="s">
        <v>4420</v>
      </c>
      <c r="AA34" s="1"/>
      <c r="AB34" s="1" t="s">
        <v>4324</v>
      </c>
      <c r="AC34" s="1"/>
      <c r="AD34" s="1"/>
      <c r="AE34" s="1" t="s">
        <v>65</v>
      </c>
      <c r="AF34" s="2">
        <v>45378.483118252312</v>
      </c>
      <c r="AG34" s="1" t="s">
        <v>76</v>
      </c>
      <c r="AH34" s="2">
        <v>45383.649671562503</v>
      </c>
      <c r="AI34" s="1"/>
      <c r="AJ34" s="2"/>
      <c r="AK34" s="1"/>
      <c r="AL34" s="2"/>
      <c r="AM34" s="1" t="s">
        <v>173</v>
      </c>
      <c r="AN34" s="2">
        <v>45384.563430358794</v>
      </c>
      <c r="AO34" s="1" t="s">
        <v>4325</v>
      </c>
      <c r="AP34" s="1"/>
      <c r="AQ34" s="1" t="s">
        <v>93</v>
      </c>
      <c r="AR34" s="1">
        <v>1200001</v>
      </c>
      <c r="AS34" s="1" t="s">
        <v>4326</v>
      </c>
      <c r="AT34" s="1" t="s">
        <v>85</v>
      </c>
      <c r="AU34" s="1">
        <v>1</v>
      </c>
      <c r="AV34" s="1">
        <v>1</v>
      </c>
      <c r="AW34" s="1">
        <v>0</v>
      </c>
      <c r="AX34" s="1">
        <v>5.1665533101913752</v>
      </c>
      <c r="AY34" s="1">
        <v>2.0833333333333335</v>
      </c>
      <c r="AZ34" s="1" t="s">
        <v>194</v>
      </c>
      <c r="BA34" s="1">
        <v>11</v>
      </c>
      <c r="BB34" s="1">
        <v>13</v>
      </c>
      <c r="BC34" s="1">
        <v>2</v>
      </c>
      <c r="BD34" s="1">
        <v>8.3333333333333329E-2</v>
      </c>
      <c r="BE34" s="1">
        <v>3</v>
      </c>
      <c r="BF34" s="1">
        <v>2.0833333333333335</v>
      </c>
      <c r="BG34" s="1">
        <v>23</v>
      </c>
      <c r="BH34" s="1" t="s">
        <v>600</v>
      </c>
      <c r="BI34" s="1" t="b">
        <v>1</v>
      </c>
      <c r="BJ34" s="1" t="b">
        <v>1</v>
      </c>
      <c r="BK34" s="1">
        <v>6.0803121064818697</v>
      </c>
      <c r="BL34" s="1">
        <v>2.0833333333333335</v>
      </c>
      <c r="BM34" s="1" t="s">
        <v>264</v>
      </c>
      <c r="BN34" s="77">
        <v>45378.483113425929</v>
      </c>
      <c r="BO34" s="77">
        <v>45384.563430358794</v>
      </c>
      <c r="BP34" s="76">
        <v>23</v>
      </c>
      <c r="BQ34" s="76" t="s">
        <v>600</v>
      </c>
      <c r="BR34" s="1">
        <f>IF((NETWORKDAYS.INTL(CONSULTA_FINAL__3[[#This Row],[Fecha de Solicitud]],CONSULTA_FINAL__3[[#This Row],[Fecha de Aprobación]],1,FESTIVOS[FECHA CORTA]))&lt;0,"", NETWORKDAYS.INTL(CONSULTA_FINAL__3[[#This Row],[Fecha de Solicitud]],CONSULTA_FINAL__3[[#This Row],[Fecha de Aprobación]],1,FESTIVOS[FECHA CORTA]))</f>
        <v>3</v>
      </c>
    </row>
    <row r="35" spans="1:70" x14ac:dyDescent="0.25">
      <c r="A35" s="1">
        <v>18333</v>
      </c>
      <c r="B35" s="1">
        <v>52972403</v>
      </c>
      <c r="C35" s="1" t="s">
        <v>65</v>
      </c>
      <c r="D35" s="1" t="s">
        <v>80</v>
      </c>
      <c r="E35" s="1">
        <v>80761207</v>
      </c>
      <c r="F35" s="1" t="s">
        <v>173</v>
      </c>
      <c r="G35" s="1">
        <v>1199001</v>
      </c>
      <c r="H35" s="1" t="s">
        <v>110</v>
      </c>
      <c r="I35" s="1" t="s">
        <v>248</v>
      </c>
      <c r="J35" s="1" t="s">
        <v>249</v>
      </c>
      <c r="K35" s="2">
        <v>45378.521134259259</v>
      </c>
      <c r="L35" s="1" t="s">
        <v>516</v>
      </c>
      <c r="M35" s="1">
        <v>1</v>
      </c>
      <c r="N35" s="1" t="s">
        <v>70</v>
      </c>
      <c r="O35" s="1" t="s">
        <v>71</v>
      </c>
      <c r="P35" s="1" t="s">
        <v>177</v>
      </c>
      <c r="Q35" s="1" t="s">
        <v>73</v>
      </c>
      <c r="R35" s="1" t="s">
        <v>73</v>
      </c>
      <c r="S35" s="1">
        <v>0</v>
      </c>
      <c r="T35" s="1">
        <v>0</v>
      </c>
      <c r="U35" s="1">
        <v>0</v>
      </c>
      <c r="V35" s="1">
        <v>1300000</v>
      </c>
      <c r="W35" s="1">
        <v>512000</v>
      </c>
      <c r="X35" s="1" t="s">
        <v>73</v>
      </c>
      <c r="Y35" s="1" t="s">
        <v>89</v>
      </c>
      <c r="Z35" s="1" t="s">
        <v>4421</v>
      </c>
      <c r="AA35" s="1" t="s">
        <v>183</v>
      </c>
      <c r="AB35" s="1" t="s">
        <v>4328</v>
      </c>
      <c r="AC35" s="1"/>
      <c r="AD35" s="1"/>
      <c r="AE35" s="1" t="s">
        <v>65</v>
      </c>
      <c r="AF35" s="2">
        <v>45378.521142557867</v>
      </c>
      <c r="AG35" s="1" t="s">
        <v>76</v>
      </c>
      <c r="AH35" s="2">
        <v>45383.652991747687</v>
      </c>
      <c r="AI35" s="1"/>
      <c r="AJ35" s="2"/>
      <c r="AK35" s="1"/>
      <c r="AL35" s="2"/>
      <c r="AM35" s="1" t="s">
        <v>173</v>
      </c>
      <c r="AN35" s="2">
        <v>45384.562843055559</v>
      </c>
      <c r="AO35" s="1" t="s">
        <v>4329</v>
      </c>
      <c r="AP35" s="1"/>
      <c r="AQ35" s="1" t="s">
        <v>93</v>
      </c>
      <c r="AR35" s="1">
        <v>1199001</v>
      </c>
      <c r="AS35" s="1" t="s">
        <v>4330</v>
      </c>
      <c r="AT35" s="1" t="s">
        <v>85</v>
      </c>
      <c r="AU35" s="1">
        <v>1</v>
      </c>
      <c r="AV35" s="1">
        <v>1</v>
      </c>
      <c r="AW35" s="1">
        <v>0</v>
      </c>
      <c r="AX35" s="1">
        <v>5.1318491898200591</v>
      </c>
      <c r="AY35" s="1">
        <v>2.0416666666666665</v>
      </c>
      <c r="AZ35" s="1" t="s">
        <v>683</v>
      </c>
      <c r="BA35" s="1">
        <v>12</v>
      </c>
      <c r="BB35" s="1">
        <v>13</v>
      </c>
      <c r="BC35" s="1">
        <v>1</v>
      </c>
      <c r="BD35" s="1">
        <v>4.1666666666666664E-2</v>
      </c>
      <c r="BE35" s="1">
        <v>3</v>
      </c>
      <c r="BF35" s="1">
        <v>2.0416666666666665</v>
      </c>
      <c r="BG35" s="1">
        <v>23</v>
      </c>
      <c r="BH35" s="1" t="s">
        <v>600</v>
      </c>
      <c r="BI35" s="1" t="b">
        <v>1</v>
      </c>
      <c r="BJ35" s="1" t="b">
        <v>1</v>
      </c>
      <c r="BK35" s="1">
        <v>6.041700497691636</v>
      </c>
      <c r="BL35" s="1">
        <v>2.0416666666666665</v>
      </c>
      <c r="BM35" s="1" t="s">
        <v>519</v>
      </c>
      <c r="BN35" s="77">
        <v>45378.521134259259</v>
      </c>
      <c r="BO35" s="77">
        <v>45384.562843055559</v>
      </c>
      <c r="BP35" s="76">
        <v>23</v>
      </c>
      <c r="BQ35" s="76" t="s">
        <v>600</v>
      </c>
      <c r="BR35" s="1">
        <f>IF((NETWORKDAYS.INTL(CONSULTA_FINAL__3[[#This Row],[Fecha de Solicitud]],CONSULTA_FINAL__3[[#This Row],[Fecha de Aprobación]],1,FESTIVOS[FECHA CORTA]))&lt;0,"", NETWORKDAYS.INTL(CONSULTA_FINAL__3[[#This Row],[Fecha de Solicitud]],CONSULTA_FINAL__3[[#This Row],[Fecha de Aprobación]],1,FESTIVOS[FECHA CORTA]))</f>
        <v>3</v>
      </c>
    </row>
    <row r="36" spans="1:70" x14ac:dyDescent="0.25">
      <c r="A36" s="1">
        <v>18334</v>
      </c>
      <c r="B36" s="1">
        <v>52972403</v>
      </c>
      <c r="C36" s="1" t="s">
        <v>65</v>
      </c>
      <c r="D36" s="1" t="s">
        <v>80</v>
      </c>
      <c r="E36" s="1">
        <v>80761207</v>
      </c>
      <c r="F36" s="1" t="s">
        <v>173</v>
      </c>
      <c r="G36" s="1">
        <v>1199001</v>
      </c>
      <c r="H36" s="1" t="s">
        <v>110</v>
      </c>
      <c r="I36" s="1" t="s">
        <v>248</v>
      </c>
      <c r="J36" s="1" t="s">
        <v>249</v>
      </c>
      <c r="K36" s="2">
        <v>45378.521226851852</v>
      </c>
      <c r="L36" s="1" t="s">
        <v>516</v>
      </c>
      <c r="M36" s="1">
        <v>1</v>
      </c>
      <c r="N36" s="1" t="s">
        <v>70</v>
      </c>
      <c r="O36" s="1" t="s">
        <v>71</v>
      </c>
      <c r="P36" s="1" t="s">
        <v>177</v>
      </c>
      <c r="Q36" s="1" t="s">
        <v>73</v>
      </c>
      <c r="R36" s="1" t="s">
        <v>73</v>
      </c>
      <c r="S36" s="1">
        <v>0</v>
      </c>
      <c r="T36" s="1">
        <v>0</v>
      </c>
      <c r="U36" s="1">
        <v>0</v>
      </c>
      <c r="V36" s="1">
        <v>1300000</v>
      </c>
      <c r="W36" s="1">
        <v>512000</v>
      </c>
      <c r="X36" s="1" t="s">
        <v>73</v>
      </c>
      <c r="Y36" s="1" t="s">
        <v>89</v>
      </c>
      <c r="Z36" s="1" t="s">
        <v>4422</v>
      </c>
      <c r="AA36" s="1" t="s">
        <v>183</v>
      </c>
      <c r="AB36" s="1" t="s">
        <v>4332</v>
      </c>
      <c r="AC36" s="1"/>
      <c r="AD36" s="1"/>
      <c r="AE36" s="1" t="s">
        <v>65</v>
      </c>
      <c r="AF36" s="2">
        <v>45378.521233414351</v>
      </c>
      <c r="AG36" s="1" t="s">
        <v>76</v>
      </c>
      <c r="AH36" s="2">
        <v>45383.654185729167</v>
      </c>
      <c r="AI36" s="1"/>
      <c r="AJ36" s="2"/>
      <c r="AK36" s="1"/>
      <c r="AL36" s="2"/>
      <c r="AM36" s="1" t="s">
        <v>173</v>
      </c>
      <c r="AN36" s="2">
        <v>45384.562601076388</v>
      </c>
      <c r="AO36" s="1" t="s">
        <v>4333</v>
      </c>
      <c r="AP36" s="1"/>
      <c r="AQ36" s="1" t="s">
        <v>93</v>
      </c>
      <c r="AR36" s="1">
        <v>1199001</v>
      </c>
      <c r="AS36" s="1" t="s">
        <v>4334</v>
      </c>
      <c r="AT36" s="1" t="s">
        <v>85</v>
      </c>
      <c r="AU36" s="1">
        <v>1</v>
      </c>
      <c r="AV36" s="1">
        <v>1</v>
      </c>
      <c r="AW36" s="1">
        <v>0</v>
      </c>
      <c r="AX36" s="1">
        <v>5.1329523148160661</v>
      </c>
      <c r="AY36" s="1">
        <v>2.0416666666666665</v>
      </c>
      <c r="AZ36" s="1" t="s">
        <v>683</v>
      </c>
      <c r="BA36" s="1">
        <v>12</v>
      </c>
      <c r="BB36" s="1">
        <v>13</v>
      </c>
      <c r="BC36" s="1">
        <v>1</v>
      </c>
      <c r="BD36" s="1">
        <v>4.1666666666666664E-2</v>
      </c>
      <c r="BE36" s="1">
        <v>3</v>
      </c>
      <c r="BF36" s="1">
        <v>2.0416666666666665</v>
      </c>
      <c r="BG36" s="1">
        <v>23</v>
      </c>
      <c r="BH36" s="1" t="s">
        <v>600</v>
      </c>
      <c r="BI36" s="1" t="b">
        <v>1</v>
      </c>
      <c r="BJ36" s="1" t="b">
        <v>1</v>
      </c>
      <c r="BK36" s="1">
        <v>6.0413676620373735</v>
      </c>
      <c r="BL36" s="1">
        <v>2.0416666666666665</v>
      </c>
      <c r="BM36" s="1" t="s">
        <v>519</v>
      </c>
      <c r="BN36" s="77">
        <v>45378.521226851852</v>
      </c>
      <c r="BO36" s="77">
        <v>45384.562601076388</v>
      </c>
      <c r="BP36" s="76">
        <v>23</v>
      </c>
      <c r="BQ36" s="76" t="s">
        <v>600</v>
      </c>
      <c r="BR36" s="1">
        <f>IF((NETWORKDAYS.INTL(CONSULTA_FINAL__3[[#This Row],[Fecha de Solicitud]],CONSULTA_FINAL__3[[#This Row],[Fecha de Aprobación]],1,FESTIVOS[FECHA CORTA]))&lt;0,"", NETWORKDAYS.INTL(CONSULTA_FINAL__3[[#This Row],[Fecha de Solicitud]],CONSULTA_FINAL__3[[#This Row],[Fecha de Aprobación]],1,FESTIVOS[FECHA CORTA]))</f>
        <v>3</v>
      </c>
    </row>
    <row r="37" spans="1:70" x14ac:dyDescent="0.25">
      <c r="A37" s="1">
        <v>18336</v>
      </c>
      <c r="B37" s="1">
        <v>52972403</v>
      </c>
      <c r="C37" s="1" t="s">
        <v>65</v>
      </c>
      <c r="D37" s="1" t="s">
        <v>80</v>
      </c>
      <c r="E37" s="1">
        <v>52272753</v>
      </c>
      <c r="F37" s="1" t="s">
        <v>149</v>
      </c>
      <c r="G37" s="1">
        <v>1060001</v>
      </c>
      <c r="H37" s="1" t="s">
        <v>110</v>
      </c>
      <c r="I37" s="1" t="s">
        <v>133</v>
      </c>
      <c r="J37" s="1" t="s">
        <v>134</v>
      </c>
      <c r="K37" s="2">
        <v>45378.758680555555</v>
      </c>
      <c r="L37" s="1" t="s">
        <v>135</v>
      </c>
      <c r="M37" s="1">
        <v>5</v>
      </c>
      <c r="N37" s="1" t="s">
        <v>70</v>
      </c>
      <c r="O37" s="1" t="s">
        <v>71</v>
      </c>
      <c r="P37" s="1" t="s">
        <v>72</v>
      </c>
      <c r="Q37" s="1" t="s">
        <v>73</v>
      </c>
      <c r="R37" s="1" t="s">
        <v>73</v>
      </c>
      <c r="S37" s="1">
        <v>0</v>
      </c>
      <c r="T37" s="1">
        <v>518100</v>
      </c>
      <c r="U37" s="1">
        <v>0</v>
      </c>
      <c r="V37" s="1">
        <v>2600200</v>
      </c>
      <c r="W37" s="1">
        <v>0</v>
      </c>
      <c r="X37" s="1" t="s">
        <v>73</v>
      </c>
      <c r="Y37" s="1" t="s">
        <v>74</v>
      </c>
      <c r="Z37" s="1" t="s">
        <v>4424</v>
      </c>
      <c r="AA37" s="1" t="s">
        <v>2023</v>
      </c>
      <c r="AB37" s="1" t="s">
        <v>75</v>
      </c>
      <c r="AC37" s="1"/>
      <c r="AD37" s="1"/>
      <c r="AE37" s="1" t="s">
        <v>65</v>
      </c>
      <c r="AF37" s="2">
        <v>45378.758684722219</v>
      </c>
      <c r="AG37" s="1" t="s">
        <v>76</v>
      </c>
      <c r="AH37" s="2">
        <v>45383.658179513892</v>
      </c>
      <c r="AI37" s="1" t="s">
        <v>3374</v>
      </c>
      <c r="AJ37" s="2">
        <v>45383.755752430552</v>
      </c>
      <c r="AK37" s="1"/>
      <c r="AL37" s="2"/>
      <c r="AM37" s="1" t="s">
        <v>149</v>
      </c>
      <c r="AN37" s="2">
        <v>45383.91423746528</v>
      </c>
      <c r="AO37" s="1" t="s">
        <v>4338</v>
      </c>
      <c r="AP37" s="1"/>
      <c r="AQ37" s="1" t="s">
        <v>1014</v>
      </c>
      <c r="AR37" s="1">
        <v>1060001</v>
      </c>
      <c r="AS37" s="1">
        <v>0</v>
      </c>
      <c r="AT37" s="1" t="s">
        <v>85</v>
      </c>
      <c r="AU37" s="1">
        <v>5</v>
      </c>
      <c r="AV37" s="1">
        <v>2</v>
      </c>
      <c r="AW37" s="1">
        <v>3</v>
      </c>
      <c r="AX37" s="1">
        <v>4.8994947916726233</v>
      </c>
      <c r="AY37" s="1">
        <v>1.125</v>
      </c>
      <c r="AZ37" s="1" t="s">
        <v>921</v>
      </c>
      <c r="BA37" s="1">
        <v>18</v>
      </c>
      <c r="BB37" s="1">
        <v>21</v>
      </c>
      <c r="BC37" s="1">
        <v>3</v>
      </c>
      <c r="BD37" s="1">
        <v>0.125</v>
      </c>
      <c r="BE37" s="1">
        <v>2</v>
      </c>
      <c r="BF37" s="1">
        <v>1.125</v>
      </c>
      <c r="BG37" s="1">
        <v>23</v>
      </c>
      <c r="BH37" s="1" t="s">
        <v>600</v>
      </c>
      <c r="BI37" s="1" t="b">
        <v>1</v>
      </c>
      <c r="BJ37" s="1" t="b">
        <v>1</v>
      </c>
      <c r="BK37" s="1">
        <v>5.15555274306098</v>
      </c>
      <c r="BL37" s="1">
        <v>1.125</v>
      </c>
      <c r="BM37" s="1" t="s">
        <v>138</v>
      </c>
      <c r="BN37" s="77">
        <v>45378.758680555555</v>
      </c>
      <c r="BO37" s="77">
        <v>45383.91423746528</v>
      </c>
      <c r="BP37" s="76">
        <v>23</v>
      </c>
      <c r="BQ37" s="76" t="s">
        <v>600</v>
      </c>
      <c r="BR37" s="1">
        <f>IF((NETWORKDAYS.INTL(CONSULTA_FINAL__3[[#This Row],[Fecha de Solicitud]],CONSULTA_FINAL__3[[#This Row],[Fecha de Aprobación]],1,FESTIVOS[FECHA CORTA]))&lt;0,"", NETWORKDAYS.INTL(CONSULTA_FINAL__3[[#This Row],[Fecha de Solicitud]],CONSULTA_FINAL__3[[#This Row],[Fecha de Aprobación]],1,FESTIVOS[FECHA CORTA]))</f>
        <v>2</v>
      </c>
    </row>
    <row r="38" spans="1:70" x14ac:dyDescent="0.25">
      <c r="A38" s="1">
        <v>18340</v>
      </c>
      <c r="B38" s="1">
        <v>52972403</v>
      </c>
      <c r="C38" s="1" t="s">
        <v>65</v>
      </c>
      <c r="D38" s="1" t="s">
        <v>80</v>
      </c>
      <c r="E38" s="1">
        <v>51949366</v>
      </c>
      <c r="F38" s="1" t="s">
        <v>3374</v>
      </c>
      <c r="G38" s="1">
        <v>1519001</v>
      </c>
      <c r="H38" s="1" t="s">
        <v>110</v>
      </c>
      <c r="I38" s="1" t="s">
        <v>1203</v>
      </c>
      <c r="J38" s="1" t="s">
        <v>1204</v>
      </c>
      <c r="K38" s="2">
        <v>45384.63013888889</v>
      </c>
      <c r="L38" s="1" t="s">
        <v>436</v>
      </c>
      <c r="M38" s="1">
        <v>1</v>
      </c>
      <c r="N38" s="1" t="s">
        <v>70</v>
      </c>
      <c r="O38" s="1" t="s">
        <v>71</v>
      </c>
      <c r="P38" s="1" t="s">
        <v>72</v>
      </c>
      <c r="Q38" s="1" t="s">
        <v>73</v>
      </c>
      <c r="R38" s="1" t="s">
        <v>73</v>
      </c>
      <c r="S38" s="1">
        <v>0</v>
      </c>
      <c r="T38" s="1">
        <v>280800</v>
      </c>
      <c r="U38" s="1">
        <v>0</v>
      </c>
      <c r="V38" s="1">
        <v>1300000</v>
      </c>
      <c r="W38" s="1">
        <v>0</v>
      </c>
      <c r="X38" s="1" t="s">
        <v>73</v>
      </c>
      <c r="Y38" s="1" t="s">
        <v>89</v>
      </c>
      <c r="Z38" s="1" t="s">
        <v>4428</v>
      </c>
      <c r="AA38" s="1" t="s">
        <v>2023</v>
      </c>
      <c r="AB38" s="1" t="s">
        <v>4429</v>
      </c>
      <c r="AC38" s="1"/>
      <c r="AD38" s="1"/>
      <c r="AE38" s="1" t="s">
        <v>65</v>
      </c>
      <c r="AF38" s="2">
        <v>45384.630147916665</v>
      </c>
      <c r="AG38" s="1" t="s">
        <v>76</v>
      </c>
      <c r="AH38" s="2">
        <v>45386.468131018519</v>
      </c>
      <c r="AI38" s="1"/>
      <c r="AJ38" s="2"/>
      <c r="AK38" s="1"/>
      <c r="AL38" s="2"/>
      <c r="AM38" s="1" t="s">
        <v>3374</v>
      </c>
      <c r="AN38" s="2">
        <v>45386.469946261575</v>
      </c>
      <c r="AO38" s="1" t="s">
        <v>4430</v>
      </c>
      <c r="AP38" s="1"/>
      <c r="AQ38" s="1" t="s">
        <v>93</v>
      </c>
      <c r="AR38" s="1">
        <v>1519001</v>
      </c>
      <c r="AS38" s="1" t="s">
        <v>4431</v>
      </c>
      <c r="AT38" s="1" t="s">
        <v>85</v>
      </c>
      <c r="AU38" s="1">
        <v>1</v>
      </c>
      <c r="AV38" s="1">
        <v>1</v>
      </c>
      <c r="AW38" s="1">
        <v>0</v>
      </c>
      <c r="AX38" s="1">
        <v>1.8379831018537516</v>
      </c>
      <c r="AY38" s="1">
        <v>1.8333333333333335</v>
      </c>
      <c r="AZ38" s="1" t="s">
        <v>437</v>
      </c>
      <c r="BA38" s="1">
        <v>15</v>
      </c>
      <c r="BB38" s="1">
        <v>11</v>
      </c>
      <c r="BC38" s="1">
        <v>20</v>
      </c>
      <c r="BD38" s="1">
        <v>0.83333333333333337</v>
      </c>
      <c r="BE38" s="1">
        <v>3</v>
      </c>
      <c r="BF38" s="1">
        <v>1.8333333333333335</v>
      </c>
      <c r="BG38" s="1">
        <v>21</v>
      </c>
      <c r="BH38" s="1" t="s">
        <v>600</v>
      </c>
      <c r="BI38" s="1" t="b">
        <v>1</v>
      </c>
      <c r="BJ38" s="1" t="b">
        <v>1</v>
      </c>
      <c r="BK38" s="1">
        <v>1.8397983449103776</v>
      </c>
      <c r="BL38" s="1">
        <v>1.8333333333333337</v>
      </c>
      <c r="BM38" s="1" t="s">
        <v>4409</v>
      </c>
      <c r="BN38" s="77">
        <v>45384.63013888889</v>
      </c>
      <c r="BO38" s="77">
        <v>45386.469946261575</v>
      </c>
      <c r="BP38" s="76">
        <v>21</v>
      </c>
      <c r="BQ38" s="76" t="s">
        <v>600</v>
      </c>
      <c r="BR38" s="1">
        <f>IF((NETWORKDAYS.INTL(CONSULTA_FINAL__3[[#This Row],[Fecha de Solicitud]],CONSULTA_FINAL__3[[#This Row],[Fecha de Aprobación]],1,FESTIVOS[FECHA CORTA]))&lt;0,"", NETWORKDAYS.INTL(CONSULTA_FINAL__3[[#This Row],[Fecha de Solicitud]],CONSULTA_FINAL__3[[#This Row],[Fecha de Aprobación]],1,FESTIVOS[FECHA CORTA]))</f>
        <v>3</v>
      </c>
    </row>
    <row r="39" spans="1:70" x14ac:dyDescent="0.25">
      <c r="A39" s="1">
        <v>18345</v>
      </c>
      <c r="B39" s="1">
        <v>52972403</v>
      </c>
      <c r="C39" s="1" t="s">
        <v>65</v>
      </c>
      <c r="D39" s="1" t="s">
        <v>80</v>
      </c>
      <c r="E39" s="1">
        <v>80761207</v>
      </c>
      <c r="F39" s="1" t="s">
        <v>173</v>
      </c>
      <c r="G39" s="1">
        <v>1196001</v>
      </c>
      <c r="H39" s="1" t="s">
        <v>110</v>
      </c>
      <c r="I39" s="1" t="s">
        <v>174</v>
      </c>
      <c r="J39" s="1" t="s">
        <v>175</v>
      </c>
      <c r="K39" s="2">
        <v>45385.690682870372</v>
      </c>
      <c r="L39" s="1" t="s">
        <v>176</v>
      </c>
      <c r="M39" s="1">
        <v>1</v>
      </c>
      <c r="N39" s="1" t="s">
        <v>70</v>
      </c>
      <c r="O39" s="1" t="s">
        <v>71</v>
      </c>
      <c r="P39" s="1" t="s">
        <v>177</v>
      </c>
      <c r="Q39" s="1" t="s">
        <v>73</v>
      </c>
      <c r="R39" s="1" t="s">
        <v>73</v>
      </c>
      <c r="S39" s="1">
        <v>0</v>
      </c>
      <c r="T39" s="1">
        <v>0</v>
      </c>
      <c r="U39" s="1">
        <v>0</v>
      </c>
      <c r="V39" s="1">
        <v>1300000</v>
      </c>
      <c r="W39" s="1">
        <v>0</v>
      </c>
      <c r="X39" s="1" t="s">
        <v>73</v>
      </c>
      <c r="Y39" s="1" t="s">
        <v>89</v>
      </c>
      <c r="Z39" s="1" t="s">
        <v>4538</v>
      </c>
      <c r="AA39" s="1"/>
      <c r="AB39" s="1" t="s">
        <v>4448</v>
      </c>
      <c r="AC39" s="1"/>
      <c r="AD39" s="1"/>
      <c r="AE39" s="1" t="s">
        <v>65</v>
      </c>
      <c r="AF39" s="2">
        <v>45385.690685798611</v>
      </c>
      <c r="AG39" s="1" t="s">
        <v>76</v>
      </c>
      <c r="AH39" s="2">
        <v>45386.484497488425</v>
      </c>
      <c r="AI39" s="1"/>
      <c r="AJ39" s="2"/>
      <c r="AK39" s="1"/>
      <c r="AL39" s="2"/>
      <c r="AM39" s="1" t="s">
        <v>173</v>
      </c>
      <c r="AN39" s="2">
        <v>45387.627816354165</v>
      </c>
      <c r="AO39" s="1" t="s">
        <v>4449</v>
      </c>
      <c r="AP39" s="1"/>
      <c r="AQ39" s="1" t="s">
        <v>93</v>
      </c>
      <c r="AR39" s="1">
        <v>1196001</v>
      </c>
      <c r="AS39" s="1" t="s">
        <v>4450</v>
      </c>
      <c r="AT39" s="1" t="s">
        <v>85</v>
      </c>
      <c r="AU39" s="1">
        <v>1</v>
      </c>
      <c r="AV39" s="1">
        <v>1</v>
      </c>
      <c r="AW39" s="1">
        <v>0</v>
      </c>
      <c r="AX39" s="1">
        <v>0.79381168981490191</v>
      </c>
      <c r="AY39" s="1">
        <v>1.9583333333333335</v>
      </c>
      <c r="AZ39" s="1" t="s">
        <v>194</v>
      </c>
      <c r="BA39" s="1">
        <v>16</v>
      </c>
      <c r="BB39" s="1">
        <v>15</v>
      </c>
      <c r="BC39" s="1">
        <v>23</v>
      </c>
      <c r="BD39" s="1">
        <v>0.95833333333333337</v>
      </c>
      <c r="BE39" s="1">
        <v>3</v>
      </c>
      <c r="BF39" s="1">
        <v>1.9583333333333335</v>
      </c>
      <c r="BG39" s="1">
        <v>20</v>
      </c>
      <c r="BH39" s="1" t="s">
        <v>601</v>
      </c>
      <c r="BI39" s="1" t="b">
        <v>1</v>
      </c>
      <c r="BJ39" s="1" t="b">
        <v>1</v>
      </c>
      <c r="BK39" s="1">
        <v>1.9371305555541769</v>
      </c>
      <c r="BL39" s="1">
        <v>1.9583333333333337</v>
      </c>
      <c r="BM39" s="1" t="s">
        <v>179</v>
      </c>
      <c r="BN39" s="77">
        <v>45385.690682870372</v>
      </c>
      <c r="BO39" s="77">
        <v>45387.627816354165</v>
      </c>
      <c r="BP39" s="76">
        <v>20</v>
      </c>
      <c r="BQ39" s="76" t="s">
        <v>601</v>
      </c>
      <c r="BR39" s="1">
        <f>IF((NETWORKDAYS.INTL(CONSULTA_FINAL__3[[#This Row],[Fecha de Solicitud]],CONSULTA_FINAL__3[[#This Row],[Fecha de Aprobación]],1,FESTIVOS[FECHA CORTA]))&lt;0,"", NETWORKDAYS.INTL(CONSULTA_FINAL__3[[#This Row],[Fecha de Solicitud]],CONSULTA_FINAL__3[[#This Row],[Fecha de Aprobación]],1,FESTIVOS[FECHA CORTA]))</f>
        <v>3</v>
      </c>
    </row>
    <row r="40" spans="1:70" x14ac:dyDescent="0.25">
      <c r="A40" s="1">
        <v>18348</v>
      </c>
      <c r="B40" s="1">
        <v>52972403</v>
      </c>
      <c r="C40" s="1" t="s">
        <v>65</v>
      </c>
      <c r="D40" s="1" t="s">
        <v>80</v>
      </c>
      <c r="E40" s="1">
        <v>80096369</v>
      </c>
      <c r="F40" s="1" t="s">
        <v>66</v>
      </c>
      <c r="G40" s="1">
        <v>8903</v>
      </c>
      <c r="H40" s="1" t="s">
        <v>67</v>
      </c>
      <c r="I40" s="1" t="s">
        <v>1001</v>
      </c>
      <c r="J40" s="1" t="s">
        <v>1002</v>
      </c>
      <c r="K40" s="2">
        <v>45390.357581018521</v>
      </c>
      <c r="L40" s="1" t="s">
        <v>860</v>
      </c>
      <c r="M40" s="1">
        <v>1</v>
      </c>
      <c r="N40" s="1" t="s">
        <v>70</v>
      </c>
      <c r="O40" s="1" t="s">
        <v>71</v>
      </c>
      <c r="P40" s="1" t="s">
        <v>88</v>
      </c>
      <c r="Q40" s="1" t="s">
        <v>73</v>
      </c>
      <c r="R40" s="1" t="s">
        <v>73</v>
      </c>
      <c r="S40" s="1">
        <v>0</v>
      </c>
      <c r="T40" s="1">
        <v>0</v>
      </c>
      <c r="U40" s="1">
        <v>0</v>
      </c>
      <c r="V40" s="1">
        <v>2000031</v>
      </c>
      <c r="W40" s="1">
        <v>0</v>
      </c>
      <c r="X40" s="1" t="s">
        <v>73</v>
      </c>
      <c r="Y40" s="1" t="s">
        <v>89</v>
      </c>
      <c r="Z40" s="1" t="s">
        <v>4540</v>
      </c>
      <c r="AA40" s="1" t="s">
        <v>4438</v>
      </c>
      <c r="AB40" s="1" t="s">
        <v>4444</v>
      </c>
      <c r="AC40" s="1"/>
      <c r="AD40" s="1"/>
      <c r="AE40" s="1" t="s">
        <v>65</v>
      </c>
      <c r="AF40" s="2">
        <v>45390.357582175922</v>
      </c>
      <c r="AG40" s="1" t="s">
        <v>76</v>
      </c>
      <c r="AH40" s="2">
        <v>45392.447062581021</v>
      </c>
      <c r="AI40" s="1"/>
      <c r="AJ40" s="2"/>
      <c r="AK40" s="1"/>
      <c r="AL40" s="2"/>
      <c r="AM40" s="1" t="s">
        <v>66</v>
      </c>
      <c r="AN40" s="2">
        <v>45399.647903703706</v>
      </c>
      <c r="AO40" s="1" t="s">
        <v>4541</v>
      </c>
      <c r="AP40" s="1"/>
      <c r="AQ40" s="1" t="s">
        <v>93</v>
      </c>
      <c r="AR40" s="1">
        <v>8903</v>
      </c>
      <c r="AS40" s="1" t="s">
        <v>4446</v>
      </c>
      <c r="AT40" s="1" t="s">
        <v>85</v>
      </c>
      <c r="AU40" s="1">
        <v>1</v>
      </c>
      <c r="AV40" s="1">
        <v>1</v>
      </c>
      <c r="AW40" s="1">
        <v>0</v>
      </c>
      <c r="AX40" s="1">
        <v>2.089480405098584</v>
      </c>
      <c r="AY40" s="1">
        <v>7.291666666666667</v>
      </c>
      <c r="AZ40" s="1" t="s">
        <v>4442</v>
      </c>
      <c r="BA40" s="1">
        <v>8</v>
      </c>
      <c r="BB40" s="1">
        <v>15</v>
      </c>
      <c r="BC40" s="1">
        <v>7</v>
      </c>
      <c r="BD40" s="1">
        <v>0.29166666666666669</v>
      </c>
      <c r="BE40" s="1">
        <v>8</v>
      </c>
      <c r="BF40" s="1">
        <v>7.291666666666667</v>
      </c>
      <c r="BG40" s="1">
        <v>17</v>
      </c>
      <c r="BH40" s="1" t="s">
        <v>601</v>
      </c>
      <c r="BI40" s="1" t="b">
        <v>1</v>
      </c>
      <c r="BJ40" s="1" t="b">
        <v>1</v>
      </c>
      <c r="BK40" s="1">
        <v>9.2903215277838171</v>
      </c>
      <c r="BL40" s="1">
        <v>7.291666666666667</v>
      </c>
      <c r="BM40" s="1" t="s">
        <v>4412</v>
      </c>
      <c r="BN40" s="77">
        <v>45390.357581018521</v>
      </c>
      <c r="BO40" s="77">
        <v>45399.647903703706</v>
      </c>
      <c r="BP40" s="76">
        <v>17</v>
      </c>
      <c r="BQ40" s="76" t="s">
        <v>601</v>
      </c>
      <c r="BR40" s="1">
        <f>IF((NETWORKDAYS.INTL(CONSULTA_FINAL__3[[#This Row],[Fecha de Solicitud]],CONSULTA_FINAL__3[[#This Row],[Fecha de Aprobación]],1,FESTIVOS[FECHA CORTA]))&lt;0,"", NETWORKDAYS.INTL(CONSULTA_FINAL__3[[#This Row],[Fecha de Solicitud]],CONSULTA_FINAL__3[[#This Row],[Fecha de Aprobación]],1,FESTIVOS[FECHA CORTA]))</f>
        <v>8</v>
      </c>
    </row>
    <row r="41" spans="1:70" x14ac:dyDescent="0.25">
      <c r="A41" s="1">
        <v>18353</v>
      </c>
      <c r="B41" s="1">
        <v>52972403</v>
      </c>
      <c r="C41" s="1" t="s">
        <v>65</v>
      </c>
      <c r="D41" s="1" t="s">
        <v>80</v>
      </c>
      <c r="E41" s="1">
        <v>52272753</v>
      </c>
      <c r="F41" s="1" t="s">
        <v>149</v>
      </c>
      <c r="G41" s="1">
        <v>1199001</v>
      </c>
      <c r="H41" s="1" t="s">
        <v>110</v>
      </c>
      <c r="I41" s="1" t="s">
        <v>248</v>
      </c>
      <c r="J41" s="1" t="s">
        <v>249</v>
      </c>
      <c r="K41" s="2">
        <v>45394.476145833331</v>
      </c>
      <c r="L41" s="1" t="s">
        <v>516</v>
      </c>
      <c r="M41" s="1">
        <v>20</v>
      </c>
      <c r="N41" s="1" t="s">
        <v>70</v>
      </c>
      <c r="O41" s="1" t="s">
        <v>71</v>
      </c>
      <c r="P41" s="1" t="s">
        <v>177</v>
      </c>
      <c r="Q41" s="1" t="s">
        <v>73</v>
      </c>
      <c r="R41" s="1" t="s">
        <v>73</v>
      </c>
      <c r="S41" s="1">
        <v>0</v>
      </c>
      <c r="T41" s="1">
        <v>0</v>
      </c>
      <c r="U41" s="1">
        <v>0</v>
      </c>
      <c r="V41" s="1">
        <v>1300000</v>
      </c>
      <c r="W41" s="1">
        <v>512000</v>
      </c>
      <c r="X41" s="1" t="s">
        <v>73</v>
      </c>
      <c r="Y41" s="1" t="s">
        <v>74</v>
      </c>
      <c r="Z41" s="1" t="s">
        <v>4572</v>
      </c>
      <c r="AA41" s="1"/>
      <c r="AB41" s="1" t="s">
        <v>75</v>
      </c>
      <c r="AC41" s="1"/>
      <c r="AD41" s="1"/>
      <c r="AE41" s="1" t="s">
        <v>65</v>
      </c>
      <c r="AF41" s="2">
        <v>45394.476150347225</v>
      </c>
      <c r="AG41" s="1" t="s">
        <v>76</v>
      </c>
      <c r="AH41" s="2">
        <v>45394.511151585648</v>
      </c>
      <c r="AI41" s="1" t="s">
        <v>173</v>
      </c>
      <c r="AJ41" s="2">
        <v>45394.54102434028</v>
      </c>
      <c r="AK41" s="1"/>
      <c r="AL41" s="2"/>
      <c r="AM41" s="1" t="s">
        <v>173</v>
      </c>
      <c r="AN41" s="2">
        <v>45394.541139236113</v>
      </c>
      <c r="AO41" s="1" t="s">
        <v>4573</v>
      </c>
      <c r="AP41" s="1"/>
      <c r="AQ41" s="1" t="s">
        <v>1014</v>
      </c>
      <c r="AR41" s="1">
        <v>1199001</v>
      </c>
      <c r="AS41" s="1">
        <v>0</v>
      </c>
      <c r="AT41" s="1" t="s">
        <v>85</v>
      </c>
      <c r="AU41" s="1">
        <v>20</v>
      </c>
      <c r="AV41" s="1">
        <v>14</v>
      </c>
      <c r="AW41" s="1">
        <v>6</v>
      </c>
      <c r="AX41" s="1">
        <v>3.5001238422410097E-2</v>
      </c>
      <c r="AY41" s="1">
        <v>4.1666666666666664E-2</v>
      </c>
      <c r="AZ41" s="1" t="s">
        <v>258</v>
      </c>
      <c r="BA41" s="1">
        <v>11</v>
      </c>
      <c r="BB41" s="1">
        <v>12</v>
      </c>
      <c r="BC41" s="1">
        <v>1</v>
      </c>
      <c r="BD41" s="1">
        <v>4.1666666666666664E-2</v>
      </c>
      <c r="BE41" s="1">
        <v>1</v>
      </c>
      <c r="BF41" s="1">
        <v>4.1666666666666664E-2</v>
      </c>
      <c r="BG41" s="1">
        <v>13</v>
      </c>
      <c r="BH41" s="1" t="s">
        <v>601</v>
      </c>
      <c r="BI41" s="1" t="b">
        <v>1</v>
      </c>
      <c r="BJ41" s="1" t="b">
        <v>1</v>
      </c>
      <c r="BK41" s="1">
        <v>6.4988888887455687E-2</v>
      </c>
      <c r="BL41" s="1">
        <v>4.1666666666666664E-2</v>
      </c>
      <c r="BM41" s="1" t="s">
        <v>519</v>
      </c>
      <c r="BN41" s="77">
        <v>45394.476145833331</v>
      </c>
      <c r="BO41" s="77">
        <v>45394.541139236113</v>
      </c>
      <c r="BP41" s="76">
        <v>13</v>
      </c>
      <c r="BQ41" s="76" t="s">
        <v>601</v>
      </c>
      <c r="BR41" s="1">
        <f>IF((NETWORKDAYS.INTL(CONSULTA_FINAL__3[[#This Row],[Fecha de Solicitud]],CONSULTA_FINAL__3[[#This Row],[Fecha de Aprobación]],1,FESTIVOS[FECHA CORTA]))&lt;0,"", NETWORKDAYS.INTL(CONSULTA_FINAL__3[[#This Row],[Fecha de Solicitud]],CONSULTA_FINAL__3[[#This Row],[Fecha de Aprobación]],1,FESTIVOS[FECHA CORTA]))</f>
        <v>1</v>
      </c>
    </row>
    <row r="42" spans="1:70" x14ac:dyDescent="0.25">
      <c r="A42" s="1">
        <v>18354</v>
      </c>
      <c r="B42" s="1">
        <v>52972403</v>
      </c>
      <c r="C42" s="1" t="s">
        <v>65</v>
      </c>
      <c r="D42" s="1" t="s">
        <v>80</v>
      </c>
      <c r="E42" s="1">
        <v>52272753</v>
      </c>
      <c r="F42" s="1" t="s">
        <v>149</v>
      </c>
      <c r="G42" s="1">
        <v>1199001</v>
      </c>
      <c r="H42" s="1" t="s">
        <v>110</v>
      </c>
      <c r="I42" s="1" t="s">
        <v>248</v>
      </c>
      <c r="J42" s="1" t="s">
        <v>249</v>
      </c>
      <c r="K42" s="2">
        <v>45394.476238425923</v>
      </c>
      <c r="L42" s="1" t="s">
        <v>684</v>
      </c>
      <c r="M42" s="1">
        <v>20</v>
      </c>
      <c r="N42" s="1" t="s">
        <v>70</v>
      </c>
      <c r="O42" s="1" t="s">
        <v>71</v>
      </c>
      <c r="P42" s="1" t="s">
        <v>177</v>
      </c>
      <c r="Q42" s="1" t="s">
        <v>73</v>
      </c>
      <c r="R42" s="1" t="s">
        <v>73</v>
      </c>
      <c r="S42" s="1">
        <v>0</v>
      </c>
      <c r="T42" s="1">
        <v>0</v>
      </c>
      <c r="U42" s="1">
        <v>0</v>
      </c>
      <c r="V42" s="1">
        <v>1300000</v>
      </c>
      <c r="W42" s="1">
        <v>0</v>
      </c>
      <c r="X42" s="1" t="s">
        <v>73</v>
      </c>
      <c r="Y42" s="1" t="s">
        <v>74</v>
      </c>
      <c r="Z42" s="1" t="s">
        <v>4574</v>
      </c>
      <c r="AA42" s="1"/>
      <c r="AB42" s="1" t="s">
        <v>75</v>
      </c>
      <c r="AC42" s="1"/>
      <c r="AD42" s="1"/>
      <c r="AE42" s="1" t="s">
        <v>65</v>
      </c>
      <c r="AF42" s="2">
        <v>45394.476250775464</v>
      </c>
      <c r="AG42" s="1" t="s">
        <v>76</v>
      </c>
      <c r="AH42" s="2">
        <v>45394.512625960648</v>
      </c>
      <c r="AI42" s="1" t="s">
        <v>173</v>
      </c>
      <c r="AJ42" s="2">
        <v>45394.54080127315</v>
      </c>
      <c r="AK42" s="1"/>
      <c r="AL42" s="2"/>
      <c r="AM42" s="1" t="s">
        <v>173</v>
      </c>
      <c r="AN42" s="2">
        <v>45394.540892858793</v>
      </c>
      <c r="AO42" s="1" t="s">
        <v>4575</v>
      </c>
      <c r="AP42" s="1"/>
      <c r="AQ42" s="1" t="s">
        <v>1014</v>
      </c>
      <c r="AR42" s="1">
        <v>1199001</v>
      </c>
      <c r="AS42" s="1">
        <v>0</v>
      </c>
      <c r="AT42" s="1" t="s">
        <v>85</v>
      </c>
      <c r="AU42" s="1">
        <v>20</v>
      </c>
      <c r="AV42" s="1">
        <v>19</v>
      </c>
      <c r="AW42" s="1">
        <v>1</v>
      </c>
      <c r="AX42" s="1">
        <v>3.6375185183715075E-2</v>
      </c>
      <c r="AY42" s="1">
        <v>4.1666666666666664E-2</v>
      </c>
      <c r="AZ42" s="1" t="s">
        <v>258</v>
      </c>
      <c r="BA42" s="1">
        <v>11</v>
      </c>
      <c r="BB42" s="1">
        <v>12</v>
      </c>
      <c r="BC42" s="1">
        <v>1</v>
      </c>
      <c r="BD42" s="1">
        <v>4.1666666666666664E-2</v>
      </c>
      <c r="BE42" s="1">
        <v>1</v>
      </c>
      <c r="BF42" s="1">
        <v>4.1666666666666664E-2</v>
      </c>
      <c r="BG42" s="1">
        <v>13</v>
      </c>
      <c r="BH42" s="1" t="s">
        <v>601</v>
      </c>
      <c r="BI42" s="1" t="b">
        <v>1</v>
      </c>
      <c r="BJ42" s="1" t="b">
        <v>1</v>
      </c>
      <c r="BK42" s="1">
        <v>6.4642083329090383E-2</v>
      </c>
      <c r="BL42" s="1">
        <v>4.1666666666666664E-2</v>
      </c>
      <c r="BM42" s="1" t="s">
        <v>688</v>
      </c>
      <c r="BN42" s="77">
        <v>45394.476238425923</v>
      </c>
      <c r="BO42" s="77">
        <v>45394.540892858793</v>
      </c>
      <c r="BP42" s="76">
        <v>13</v>
      </c>
      <c r="BQ42" s="76" t="s">
        <v>601</v>
      </c>
      <c r="BR42" s="1">
        <f>IF((NETWORKDAYS.INTL(CONSULTA_FINAL__3[[#This Row],[Fecha de Solicitud]],CONSULTA_FINAL__3[[#This Row],[Fecha de Aprobación]],1,FESTIVOS[FECHA CORTA]))&lt;0,"", NETWORKDAYS.INTL(CONSULTA_FINAL__3[[#This Row],[Fecha de Solicitud]],CONSULTA_FINAL__3[[#This Row],[Fecha de Aprobación]],1,FESTIVOS[FECHA CORTA]))</f>
        <v>1</v>
      </c>
    </row>
    <row r="43" spans="1:70" x14ac:dyDescent="0.25">
      <c r="A43" s="1">
        <v>18355</v>
      </c>
      <c r="B43" s="1">
        <v>52972403</v>
      </c>
      <c r="C43" s="1" t="s">
        <v>65</v>
      </c>
      <c r="D43" s="1" t="s">
        <v>80</v>
      </c>
      <c r="E43" s="1">
        <v>52272753</v>
      </c>
      <c r="F43" s="1" t="s">
        <v>149</v>
      </c>
      <c r="G43" s="1">
        <v>1199001</v>
      </c>
      <c r="H43" s="1" t="s">
        <v>110</v>
      </c>
      <c r="I43" s="1" t="s">
        <v>248</v>
      </c>
      <c r="J43" s="1" t="s">
        <v>249</v>
      </c>
      <c r="K43" s="2">
        <v>45394.476342592592</v>
      </c>
      <c r="L43" s="1" t="s">
        <v>689</v>
      </c>
      <c r="M43" s="1">
        <v>6</v>
      </c>
      <c r="N43" s="1" t="s">
        <v>70</v>
      </c>
      <c r="O43" s="1" t="s">
        <v>71</v>
      </c>
      <c r="P43" s="1" t="s">
        <v>177</v>
      </c>
      <c r="Q43" s="1" t="s">
        <v>73</v>
      </c>
      <c r="R43" s="1" t="s">
        <v>73</v>
      </c>
      <c r="S43" s="1">
        <v>0</v>
      </c>
      <c r="T43" s="1">
        <v>0</v>
      </c>
      <c r="U43" s="1">
        <v>0</v>
      </c>
      <c r="V43" s="1">
        <v>1300000</v>
      </c>
      <c r="W43" s="1">
        <v>320000</v>
      </c>
      <c r="X43" s="1" t="s">
        <v>73</v>
      </c>
      <c r="Y43" s="1" t="s">
        <v>74</v>
      </c>
      <c r="Z43" s="1" t="s">
        <v>4576</v>
      </c>
      <c r="AA43" s="1"/>
      <c r="AB43" s="1" t="s">
        <v>75</v>
      </c>
      <c r="AC43" s="1"/>
      <c r="AD43" s="1"/>
      <c r="AE43" s="1" t="s">
        <v>65</v>
      </c>
      <c r="AF43" s="2">
        <v>45394.476353321763</v>
      </c>
      <c r="AG43" s="1" t="s">
        <v>76</v>
      </c>
      <c r="AH43" s="2">
        <v>45394.513871099538</v>
      </c>
      <c r="AI43" s="1" t="s">
        <v>173</v>
      </c>
      <c r="AJ43" s="2">
        <v>45394.540583182868</v>
      </c>
      <c r="AK43" s="1"/>
      <c r="AL43" s="2"/>
      <c r="AM43" s="1" t="s">
        <v>173</v>
      </c>
      <c r="AN43" s="2">
        <v>45394.540691898146</v>
      </c>
      <c r="AO43" s="1" t="s">
        <v>4577</v>
      </c>
      <c r="AP43" s="1"/>
      <c r="AQ43" s="1" t="s">
        <v>1014</v>
      </c>
      <c r="AR43" s="1">
        <v>1199001</v>
      </c>
      <c r="AS43" s="1">
        <v>0</v>
      </c>
      <c r="AT43" s="1" t="s">
        <v>85</v>
      </c>
      <c r="AU43" s="1">
        <v>6</v>
      </c>
      <c r="AV43" s="1">
        <v>3</v>
      </c>
      <c r="AW43" s="1">
        <v>3</v>
      </c>
      <c r="AX43" s="1">
        <v>3.7517777775065042E-2</v>
      </c>
      <c r="AY43" s="1">
        <v>4.1666666666666664E-2</v>
      </c>
      <c r="AZ43" s="1" t="s">
        <v>258</v>
      </c>
      <c r="BA43" s="1">
        <v>11</v>
      </c>
      <c r="BB43" s="1">
        <v>12</v>
      </c>
      <c r="BC43" s="1">
        <v>1</v>
      </c>
      <c r="BD43" s="1">
        <v>4.1666666666666664E-2</v>
      </c>
      <c r="BE43" s="1">
        <v>1</v>
      </c>
      <c r="BF43" s="1">
        <v>4.1666666666666664E-2</v>
      </c>
      <c r="BG43" s="1">
        <v>13</v>
      </c>
      <c r="BH43" s="1" t="s">
        <v>601</v>
      </c>
      <c r="BI43" s="1" t="b">
        <v>1</v>
      </c>
      <c r="BJ43" s="1" t="b">
        <v>1</v>
      </c>
      <c r="BK43" s="1">
        <v>6.4338576383306645E-2</v>
      </c>
      <c r="BL43" s="1">
        <v>4.1666666666666664E-2</v>
      </c>
      <c r="BM43" s="1" t="s">
        <v>692</v>
      </c>
      <c r="BN43" s="77">
        <v>45394.476342592592</v>
      </c>
      <c r="BO43" s="77">
        <v>45394.540691898146</v>
      </c>
      <c r="BP43" s="76">
        <v>13</v>
      </c>
      <c r="BQ43" s="76" t="s">
        <v>601</v>
      </c>
      <c r="BR43" s="1">
        <f>IF((NETWORKDAYS.INTL(CONSULTA_FINAL__3[[#This Row],[Fecha de Solicitud]],CONSULTA_FINAL__3[[#This Row],[Fecha de Aprobación]],1,FESTIVOS[FECHA CORTA]))&lt;0,"", NETWORKDAYS.INTL(CONSULTA_FINAL__3[[#This Row],[Fecha de Solicitud]],CONSULTA_FINAL__3[[#This Row],[Fecha de Aprobación]],1,FESTIVOS[FECHA CORTA]))</f>
        <v>1</v>
      </c>
    </row>
    <row r="44" spans="1:70" x14ac:dyDescent="0.25">
      <c r="A44" s="1">
        <v>18356</v>
      </c>
      <c r="B44" s="1">
        <v>52972403</v>
      </c>
      <c r="C44" s="1" t="s">
        <v>65</v>
      </c>
      <c r="D44" s="1" t="s">
        <v>80</v>
      </c>
      <c r="E44" s="1">
        <v>52272753</v>
      </c>
      <c r="F44" s="1" t="s">
        <v>149</v>
      </c>
      <c r="G44" s="1">
        <v>1199001</v>
      </c>
      <c r="H44" s="1" t="s">
        <v>110</v>
      </c>
      <c r="I44" s="1" t="s">
        <v>248</v>
      </c>
      <c r="J44" s="1" t="s">
        <v>249</v>
      </c>
      <c r="K44" s="2">
        <v>45394.476493055554</v>
      </c>
      <c r="L44" s="1" t="s">
        <v>693</v>
      </c>
      <c r="M44" s="1">
        <v>20</v>
      </c>
      <c r="N44" s="1" t="s">
        <v>70</v>
      </c>
      <c r="O44" s="1" t="s">
        <v>71</v>
      </c>
      <c r="P44" s="1" t="s">
        <v>177</v>
      </c>
      <c r="Q44" s="1" t="s">
        <v>73</v>
      </c>
      <c r="R44" s="1" t="s">
        <v>73</v>
      </c>
      <c r="S44" s="1">
        <v>0</v>
      </c>
      <c r="T44" s="1">
        <v>0</v>
      </c>
      <c r="U44" s="1">
        <v>0</v>
      </c>
      <c r="V44" s="1">
        <v>1300000</v>
      </c>
      <c r="W44" s="1">
        <v>0</v>
      </c>
      <c r="X44" s="1" t="s">
        <v>73</v>
      </c>
      <c r="Y44" s="1" t="s">
        <v>74</v>
      </c>
      <c r="Z44" s="1" t="s">
        <v>4578</v>
      </c>
      <c r="AA44" s="1"/>
      <c r="AB44" s="1" t="s">
        <v>75</v>
      </c>
      <c r="AC44" s="1"/>
      <c r="AD44" s="1"/>
      <c r="AE44" s="1" t="s">
        <v>65</v>
      </c>
      <c r="AF44" s="2">
        <v>45394.476502083337</v>
      </c>
      <c r="AG44" s="1" t="s">
        <v>76</v>
      </c>
      <c r="AH44" s="2">
        <v>45394.522050428241</v>
      </c>
      <c r="AI44" s="1" t="s">
        <v>173</v>
      </c>
      <c r="AJ44" s="2">
        <v>45394.540329976851</v>
      </c>
      <c r="AK44" s="1"/>
      <c r="AL44" s="2"/>
      <c r="AM44" s="1" t="s">
        <v>173</v>
      </c>
      <c r="AN44" s="2">
        <v>45394.54045709491</v>
      </c>
      <c r="AO44" s="1" t="s">
        <v>4579</v>
      </c>
      <c r="AP44" s="1"/>
      <c r="AQ44" s="1" t="s">
        <v>1014</v>
      </c>
      <c r="AR44" s="1">
        <v>1199001</v>
      </c>
      <c r="AS44" s="1">
        <v>0</v>
      </c>
      <c r="AT44" s="1" t="s">
        <v>85</v>
      </c>
      <c r="AU44" s="1">
        <v>20</v>
      </c>
      <c r="AV44" s="1">
        <v>20</v>
      </c>
      <c r="AW44" s="1">
        <v>0</v>
      </c>
      <c r="AX44" s="1">
        <v>4.5548344904091209E-2</v>
      </c>
      <c r="AY44" s="1">
        <v>4.1666666666666664E-2</v>
      </c>
      <c r="AZ44" s="1" t="s">
        <v>258</v>
      </c>
      <c r="BA44" s="1">
        <v>11</v>
      </c>
      <c r="BB44" s="1">
        <v>12</v>
      </c>
      <c r="BC44" s="1">
        <v>1</v>
      </c>
      <c r="BD44" s="1">
        <v>4.1666666666666664E-2</v>
      </c>
      <c r="BE44" s="1">
        <v>1</v>
      </c>
      <c r="BF44" s="1">
        <v>4.1666666666666664E-2</v>
      </c>
      <c r="BG44" s="1">
        <v>13</v>
      </c>
      <c r="BH44" s="1" t="s">
        <v>601</v>
      </c>
      <c r="BI44" s="1" t="b">
        <v>1</v>
      </c>
      <c r="BJ44" s="1" t="b">
        <v>1</v>
      </c>
      <c r="BK44" s="1">
        <v>6.3955011573852971E-2</v>
      </c>
      <c r="BL44" s="1">
        <v>4.1666666666666664E-2</v>
      </c>
      <c r="BM44" s="1" t="s">
        <v>696</v>
      </c>
      <c r="BN44" s="77">
        <v>45394.476493055554</v>
      </c>
      <c r="BO44" s="77">
        <v>45394.54045709491</v>
      </c>
      <c r="BP44" s="76">
        <v>13</v>
      </c>
      <c r="BQ44" s="76" t="s">
        <v>601</v>
      </c>
      <c r="BR44" s="1">
        <f>IF((NETWORKDAYS.INTL(CONSULTA_FINAL__3[[#This Row],[Fecha de Solicitud]],CONSULTA_FINAL__3[[#This Row],[Fecha de Aprobación]],1,FESTIVOS[FECHA CORTA]))&lt;0,"", NETWORKDAYS.INTL(CONSULTA_FINAL__3[[#This Row],[Fecha de Solicitud]],CONSULTA_FINAL__3[[#This Row],[Fecha de Aprobación]],1,FESTIVOS[FECHA CORTA]))</f>
        <v>1</v>
      </c>
    </row>
    <row r="45" spans="1:70" x14ac:dyDescent="0.25">
      <c r="A45" s="1">
        <v>18357</v>
      </c>
      <c r="B45" s="1">
        <v>52972403</v>
      </c>
      <c r="C45" s="1" t="s">
        <v>65</v>
      </c>
      <c r="D45" s="1" t="s">
        <v>80</v>
      </c>
      <c r="E45" s="1">
        <v>52272753</v>
      </c>
      <c r="F45" s="1" t="s">
        <v>149</v>
      </c>
      <c r="G45" s="1">
        <v>1199001</v>
      </c>
      <c r="H45" s="1" t="s">
        <v>110</v>
      </c>
      <c r="I45" s="1" t="s">
        <v>248</v>
      </c>
      <c r="J45" s="1" t="s">
        <v>249</v>
      </c>
      <c r="K45" s="2">
        <v>45394.476550925923</v>
      </c>
      <c r="L45" s="1" t="s">
        <v>710</v>
      </c>
      <c r="M45" s="1">
        <v>6</v>
      </c>
      <c r="N45" s="1" t="s">
        <v>70</v>
      </c>
      <c r="O45" s="1" t="s">
        <v>71</v>
      </c>
      <c r="P45" s="1" t="s">
        <v>177</v>
      </c>
      <c r="Q45" s="1" t="s">
        <v>73</v>
      </c>
      <c r="R45" s="1" t="s">
        <v>73</v>
      </c>
      <c r="S45" s="1">
        <v>0</v>
      </c>
      <c r="T45" s="1">
        <v>0</v>
      </c>
      <c r="U45" s="1">
        <v>0</v>
      </c>
      <c r="V45" s="1">
        <v>1300000</v>
      </c>
      <c r="W45" s="1">
        <v>110700</v>
      </c>
      <c r="X45" s="1" t="s">
        <v>73</v>
      </c>
      <c r="Y45" s="1" t="s">
        <v>74</v>
      </c>
      <c r="Z45" s="1" t="s">
        <v>4580</v>
      </c>
      <c r="AA45" s="1" t="s">
        <v>1416</v>
      </c>
      <c r="AB45" s="1" t="s">
        <v>75</v>
      </c>
      <c r="AC45" s="1"/>
      <c r="AD45" s="1"/>
      <c r="AE45" s="1" t="s">
        <v>65</v>
      </c>
      <c r="AF45" s="2">
        <v>45394.47655378472</v>
      </c>
      <c r="AG45" s="1" t="s">
        <v>76</v>
      </c>
      <c r="AH45" s="2">
        <v>45394.524342129633</v>
      </c>
      <c r="AI45" s="1" t="s">
        <v>173</v>
      </c>
      <c r="AJ45" s="2">
        <v>45394.540059525461</v>
      </c>
      <c r="AK45" s="1"/>
      <c r="AL45" s="2"/>
      <c r="AM45" s="1" t="s">
        <v>173</v>
      </c>
      <c r="AN45" s="2">
        <v>45394.540190046297</v>
      </c>
      <c r="AO45" s="1" t="s">
        <v>4581</v>
      </c>
      <c r="AP45" s="1"/>
      <c r="AQ45" s="1" t="s">
        <v>1014</v>
      </c>
      <c r="AR45" s="1">
        <v>1199001</v>
      </c>
      <c r="AS45" s="1">
        <v>0</v>
      </c>
      <c r="AT45" s="1" t="s">
        <v>85</v>
      </c>
      <c r="AU45" s="1">
        <v>6</v>
      </c>
      <c r="AV45" s="1">
        <v>6</v>
      </c>
      <c r="AW45" s="1">
        <v>0</v>
      </c>
      <c r="AX45" s="1">
        <v>4.7788344912987668E-2</v>
      </c>
      <c r="AY45" s="1">
        <v>4.1666666666666664E-2</v>
      </c>
      <c r="AZ45" s="1" t="s">
        <v>258</v>
      </c>
      <c r="BA45" s="1">
        <v>11</v>
      </c>
      <c r="BB45" s="1">
        <v>12</v>
      </c>
      <c r="BC45" s="1">
        <v>1</v>
      </c>
      <c r="BD45" s="1">
        <v>4.1666666666666664E-2</v>
      </c>
      <c r="BE45" s="1">
        <v>1</v>
      </c>
      <c r="BF45" s="1">
        <v>4.1666666666666664E-2</v>
      </c>
      <c r="BG45" s="1">
        <v>13</v>
      </c>
      <c r="BH45" s="1" t="s">
        <v>601</v>
      </c>
      <c r="BI45" s="1" t="b">
        <v>1</v>
      </c>
      <c r="BJ45" s="1" t="b">
        <v>1</v>
      </c>
      <c r="BK45" s="1">
        <v>6.3636261576903053E-2</v>
      </c>
      <c r="BL45" s="1">
        <v>4.1666666666666664E-2</v>
      </c>
      <c r="BM45" s="1" t="s">
        <v>713</v>
      </c>
      <c r="BN45" s="77">
        <v>45394.476550925923</v>
      </c>
      <c r="BO45" s="77">
        <v>45394.540190046297</v>
      </c>
      <c r="BP45" s="76">
        <v>13</v>
      </c>
      <c r="BQ45" s="76" t="s">
        <v>601</v>
      </c>
      <c r="BR45" s="1">
        <f>IF((NETWORKDAYS.INTL(CONSULTA_FINAL__3[[#This Row],[Fecha de Solicitud]],CONSULTA_FINAL__3[[#This Row],[Fecha de Aprobación]],1,FESTIVOS[FECHA CORTA]))&lt;0,"", NETWORKDAYS.INTL(CONSULTA_FINAL__3[[#This Row],[Fecha de Solicitud]],CONSULTA_FINAL__3[[#This Row],[Fecha de Aprobación]],1,FESTIVOS[FECHA CORTA]))</f>
        <v>1</v>
      </c>
    </row>
    <row r="46" spans="1:70" x14ac:dyDescent="0.25">
      <c r="A46" s="1">
        <v>18358</v>
      </c>
      <c r="B46" s="1">
        <v>52972403</v>
      </c>
      <c r="C46" s="1" t="s">
        <v>65</v>
      </c>
      <c r="D46" s="1" t="s">
        <v>80</v>
      </c>
      <c r="E46" s="1">
        <v>52272753</v>
      </c>
      <c r="F46" s="1" t="s">
        <v>149</v>
      </c>
      <c r="G46" s="1">
        <v>1199001</v>
      </c>
      <c r="H46" s="1" t="s">
        <v>110</v>
      </c>
      <c r="I46" s="1" t="s">
        <v>248</v>
      </c>
      <c r="J46" s="1" t="s">
        <v>249</v>
      </c>
      <c r="K46" s="2">
        <v>45394.476585648146</v>
      </c>
      <c r="L46" s="1" t="s">
        <v>250</v>
      </c>
      <c r="M46" s="1">
        <v>2</v>
      </c>
      <c r="N46" s="1" t="s">
        <v>70</v>
      </c>
      <c r="O46" s="1" t="s">
        <v>71</v>
      </c>
      <c r="P46" s="1" t="s">
        <v>177</v>
      </c>
      <c r="Q46" s="1" t="s">
        <v>73</v>
      </c>
      <c r="R46" s="1" t="s">
        <v>73</v>
      </c>
      <c r="S46" s="1">
        <v>0</v>
      </c>
      <c r="T46" s="1">
        <v>0</v>
      </c>
      <c r="U46" s="1">
        <v>0</v>
      </c>
      <c r="V46" s="1">
        <v>1300000</v>
      </c>
      <c r="W46" s="1">
        <v>200000</v>
      </c>
      <c r="X46" s="1" t="s">
        <v>73</v>
      </c>
      <c r="Y46" s="1" t="s">
        <v>74</v>
      </c>
      <c r="Z46" s="1" t="s">
        <v>4582</v>
      </c>
      <c r="AA46" s="1"/>
      <c r="AB46" s="1" t="s">
        <v>75</v>
      </c>
      <c r="AC46" s="1"/>
      <c r="AD46" s="1"/>
      <c r="AE46" s="1" t="s">
        <v>65</v>
      </c>
      <c r="AF46" s="2">
        <v>45394.476592939813</v>
      </c>
      <c r="AG46" s="1" t="s">
        <v>76</v>
      </c>
      <c r="AH46" s="2">
        <v>45394.528757905093</v>
      </c>
      <c r="AI46" s="1" t="s">
        <v>173</v>
      </c>
      <c r="AJ46" s="2">
        <v>45394.539771261574</v>
      </c>
      <c r="AK46" s="1"/>
      <c r="AL46" s="2"/>
      <c r="AM46" s="1" t="s">
        <v>173</v>
      </c>
      <c r="AN46" s="2">
        <v>45394.539901122684</v>
      </c>
      <c r="AO46" s="1" t="s">
        <v>4583</v>
      </c>
      <c r="AP46" s="1"/>
      <c r="AQ46" s="1" t="s">
        <v>1014</v>
      </c>
      <c r="AR46" s="1">
        <v>1199001</v>
      </c>
      <c r="AS46" s="1">
        <v>0</v>
      </c>
      <c r="AT46" s="1" t="s">
        <v>85</v>
      </c>
      <c r="AU46" s="1">
        <v>2</v>
      </c>
      <c r="AV46" s="1">
        <v>2</v>
      </c>
      <c r="AW46" s="1">
        <v>0</v>
      </c>
      <c r="AX46" s="1">
        <v>5.2164965280098841E-2</v>
      </c>
      <c r="AY46" s="1">
        <v>4.1666666666666664E-2</v>
      </c>
      <c r="AZ46" s="1" t="s">
        <v>258</v>
      </c>
      <c r="BA46" s="1">
        <v>11</v>
      </c>
      <c r="BB46" s="1">
        <v>12</v>
      </c>
      <c r="BC46" s="1">
        <v>1</v>
      </c>
      <c r="BD46" s="1">
        <v>4.1666666666666664E-2</v>
      </c>
      <c r="BE46" s="1">
        <v>1</v>
      </c>
      <c r="BF46" s="1">
        <v>4.1666666666666664E-2</v>
      </c>
      <c r="BG46" s="1">
        <v>13</v>
      </c>
      <c r="BH46" s="1" t="s">
        <v>601</v>
      </c>
      <c r="BI46" s="1" t="b">
        <v>1</v>
      </c>
      <c r="BJ46" s="1" t="b">
        <v>1</v>
      </c>
      <c r="BK46" s="1">
        <v>6.3308182870969176E-2</v>
      </c>
      <c r="BL46" s="1">
        <v>4.1666666666666664E-2</v>
      </c>
      <c r="BM46" s="1" t="s">
        <v>257</v>
      </c>
      <c r="BN46" s="77">
        <v>45394.476585648146</v>
      </c>
      <c r="BO46" s="77">
        <v>45394.539901122684</v>
      </c>
      <c r="BP46" s="76">
        <v>13</v>
      </c>
      <c r="BQ46" s="76" t="s">
        <v>601</v>
      </c>
      <c r="BR46" s="1">
        <f>IF((NETWORKDAYS.INTL(CONSULTA_FINAL__3[[#This Row],[Fecha de Solicitud]],CONSULTA_FINAL__3[[#This Row],[Fecha de Aprobación]],1,FESTIVOS[FECHA CORTA]))&lt;0,"", NETWORKDAYS.INTL(CONSULTA_FINAL__3[[#This Row],[Fecha de Solicitud]],CONSULTA_FINAL__3[[#This Row],[Fecha de Aprobación]],1,FESTIVOS[FECHA CORTA]))</f>
        <v>1</v>
      </c>
    </row>
    <row r="47" spans="1:70" x14ac:dyDescent="0.25">
      <c r="A47" s="1">
        <v>18359</v>
      </c>
      <c r="B47" s="1">
        <v>52972403</v>
      </c>
      <c r="C47" s="1" t="s">
        <v>65</v>
      </c>
      <c r="D47" s="1" t="s">
        <v>80</v>
      </c>
      <c r="E47" s="1">
        <v>52272753</v>
      </c>
      <c r="F47" s="1" t="s">
        <v>149</v>
      </c>
      <c r="G47" s="1">
        <v>1199001</v>
      </c>
      <c r="H47" s="1" t="s">
        <v>110</v>
      </c>
      <c r="I47" s="1" t="s">
        <v>248</v>
      </c>
      <c r="J47" s="1" t="s">
        <v>249</v>
      </c>
      <c r="K47" s="2">
        <v>45394.476643518516</v>
      </c>
      <c r="L47" s="1" t="s">
        <v>268</v>
      </c>
      <c r="M47" s="1">
        <v>2</v>
      </c>
      <c r="N47" s="1" t="s">
        <v>70</v>
      </c>
      <c r="O47" s="1" t="s">
        <v>71</v>
      </c>
      <c r="P47" s="1" t="s">
        <v>177</v>
      </c>
      <c r="Q47" s="1" t="s">
        <v>73</v>
      </c>
      <c r="R47" s="1" t="s">
        <v>73</v>
      </c>
      <c r="S47" s="1">
        <v>0</v>
      </c>
      <c r="T47" s="1">
        <v>0</v>
      </c>
      <c r="U47" s="1">
        <v>0</v>
      </c>
      <c r="V47" s="1">
        <v>2216000</v>
      </c>
      <c r="W47" s="1">
        <v>0</v>
      </c>
      <c r="X47" s="1" t="s">
        <v>73</v>
      </c>
      <c r="Y47" s="1" t="s">
        <v>74</v>
      </c>
      <c r="Z47" s="1" t="s">
        <v>4584</v>
      </c>
      <c r="AA47" s="1" t="s">
        <v>1416</v>
      </c>
      <c r="AB47" s="1" t="s">
        <v>75</v>
      </c>
      <c r="AC47" s="1"/>
      <c r="AD47" s="1"/>
      <c r="AE47" s="1" t="s">
        <v>65</v>
      </c>
      <c r="AF47" s="2">
        <v>45394.476649108794</v>
      </c>
      <c r="AG47" s="1" t="s">
        <v>76</v>
      </c>
      <c r="AH47" s="2">
        <v>45394.529724502318</v>
      </c>
      <c r="AI47" s="1" t="s">
        <v>173</v>
      </c>
      <c r="AJ47" s="2">
        <v>45394.539471875003</v>
      </c>
      <c r="AK47" s="1"/>
      <c r="AL47" s="2"/>
      <c r="AM47" s="1" t="s">
        <v>173</v>
      </c>
      <c r="AN47" s="2">
        <v>45394.539607638886</v>
      </c>
      <c r="AO47" s="1" t="s">
        <v>4585</v>
      </c>
      <c r="AP47" s="1"/>
      <c r="AQ47" s="1" t="s">
        <v>1014</v>
      </c>
      <c r="AR47" s="1">
        <v>1199001</v>
      </c>
      <c r="AS47" s="1">
        <v>0</v>
      </c>
      <c r="AT47" s="1" t="s">
        <v>85</v>
      </c>
      <c r="AU47" s="1">
        <v>2</v>
      </c>
      <c r="AV47" s="1">
        <v>1</v>
      </c>
      <c r="AW47" s="1">
        <v>1</v>
      </c>
      <c r="AX47" s="1">
        <v>5.3075393523613457E-2</v>
      </c>
      <c r="AY47" s="1">
        <v>4.1666666666666664E-2</v>
      </c>
      <c r="AZ47" s="1" t="s">
        <v>258</v>
      </c>
      <c r="BA47" s="1">
        <v>11</v>
      </c>
      <c r="BB47" s="1">
        <v>12</v>
      </c>
      <c r="BC47" s="1">
        <v>1</v>
      </c>
      <c r="BD47" s="1">
        <v>4.1666666666666664E-2</v>
      </c>
      <c r="BE47" s="1">
        <v>1</v>
      </c>
      <c r="BF47" s="1">
        <v>4.1666666666666664E-2</v>
      </c>
      <c r="BG47" s="1">
        <v>13</v>
      </c>
      <c r="BH47" s="1" t="s">
        <v>601</v>
      </c>
      <c r="BI47" s="1" t="b">
        <v>1</v>
      </c>
      <c r="BJ47" s="1" t="b">
        <v>1</v>
      </c>
      <c r="BK47" s="1">
        <v>6.2958530092146248E-2</v>
      </c>
      <c r="BL47" s="1">
        <v>4.1666666666666664E-2</v>
      </c>
      <c r="BM47" s="1" t="s">
        <v>4408</v>
      </c>
      <c r="BN47" s="77">
        <v>45394.476643518516</v>
      </c>
      <c r="BO47" s="77">
        <v>45394.539607638886</v>
      </c>
      <c r="BP47" s="76">
        <v>13</v>
      </c>
      <c r="BQ47" s="76" t="s">
        <v>601</v>
      </c>
      <c r="BR47" s="1">
        <f>IF((NETWORKDAYS.INTL(CONSULTA_FINAL__3[[#This Row],[Fecha de Solicitud]],CONSULTA_FINAL__3[[#This Row],[Fecha de Aprobación]],1,FESTIVOS[FECHA CORTA]))&lt;0,"", NETWORKDAYS.INTL(CONSULTA_FINAL__3[[#This Row],[Fecha de Solicitud]],CONSULTA_FINAL__3[[#This Row],[Fecha de Aprobación]],1,FESTIVOS[FECHA CORTA]))</f>
        <v>1</v>
      </c>
    </row>
    <row r="48" spans="1:70" x14ac:dyDescent="0.25">
      <c r="A48" s="1">
        <v>18360</v>
      </c>
      <c r="B48" s="1">
        <v>52972403</v>
      </c>
      <c r="C48" s="1" t="s">
        <v>65</v>
      </c>
      <c r="D48" s="1" t="s">
        <v>80</v>
      </c>
      <c r="E48" s="1">
        <v>52272753</v>
      </c>
      <c r="F48" s="1" t="s">
        <v>149</v>
      </c>
      <c r="G48" s="1">
        <v>1199001</v>
      </c>
      <c r="H48" s="1" t="s">
        <v>110</v>
      </c>
      <c r="I48" s="1" t="s">
        <v>248</v>
      </c>
      <c r="J48" s="1" t="s">
        <v>249</v>
      </c>
      <c r="K48" s="2">
        <v>45397.330289351848</v>
      </c>
      <c r="L48" s="1" t="s">
        <v>4586</v>
      </c>
      <c r="M48" s="1">
        <v>4</v>
      </c>
      <c r="N48" s="1" t="s">
        <v>70</v>
      </c>
      <c r="O48" s="1" t="s">
        <v>71</v>
      </c>
      <c r="P48" s="1" t="s">
        <v>177</v>
      </c>
      <c r="Q48" s="1" t="s">
        <v>73</v>
      </c>
      <c r="R48" s="1" t="s">
        <v>73</v>
      </c>
      <c r="S48" s="1">
        <v>0</v>
      </c>
      <c r="T48" s="1">
        <v>0</v>
      </c>
      <c r="U48" s="1">
        <v>0</v>
      </c>
      <c r="V48" s="1">
        <v>1300000</v>
      </c>
      <c r="W48" s="1">
        <v>530100</v>
      </c>
      <c r="X48" s="1" t="s">
        <v>73</v>
      </c>
      <c r="Y48" s="1" t="s">
        <v>74</v>
      </c>
      <c r="Z48" s="1" t="s">
        <v>4587</v>
      </c>
      <c r="AA48" s="1" t="s">
        <v>1576</v>
      </c>
      <c r="AB48" s="1" t="s">
        <v>75</v>
      </c>
      <c r="AC48" s="1"/>
      <c r="AD48" s="1"/>
      <c r="AE48" s="1" t="s">
        <v>65</v>
      </c>
      <c r="AF48" s="2">
        <v>45397.330294594911</v>
      </c>
      <c r="AG48" s="1" t="s">
        <v>76</v>
      </c>
      <c r="AH48" s="2">
        <v>45397.522576006944</v>
      </c>
      <c r="AI48" s="1" t="s">
        <v>173</v>
      </c>
      <c r="AJ48" s="2">
        <v>45397.548909027777</v>
      </c>
      <c r="AK48" s="1"/>
      <c r="AL48" s="2"/>
      <c r="AM48" s="1" t="s">
        <v>173</v>
      </c>
      <c r="AN48" s="2">
        <v>45397.549534641206</v>
      </c>
      <c r="AO48" s="1" t="s">
        <v>4588</v>
      </c>
      <c r="AP48" s="1"/>
      <c r="AQ48" s="1" t="s">
        <v>1014</v>
      </c>
      <c r="AR48" s="1">
        <v>1199001</v>
      </c>
      <c r="AS48" s="1">
        <v>0</v>
      </c>
      <c r="AT48" s="1" t="s">
        <v>85</v>
      </c>
      <c r="AU48" s="1">
        <v>3</v>
      </c>
      <c r="AV48" s="1">
        <v>1</v>
      </c>
      <c r="AW48" s="1">
        <v>2</v>
      </c>
      <c r="AX48" s="1">
        <v>0.19228141203348059</v>
      </c>
      <c r="AY48" s="1">
        <v>0.25</v>
      </c>
      <c r="AZ48" s="1" t="s">
        <v>258</v>
      </c>
      <c r="BA48" s="1">
        <v>7</v>
      </c>
      <c r="BB48" s="1">
        <v>13</v>
      </c>
      <c r="BC48" s="1">
        <v>6</v>
      </c>
      <c r="BD48" s="1">
        <v>0.25</v>
      </c>
      <c r="BE48" s="1">
        <v>1</v>
      </c>
      <c r="BF48" s="1">
        <v>0.25</v>
      </c>
      <c r="BG48" s="1">
        <v>12</v>
      </c>
      <c r="BH48" s="1" t="s">
        <v>601</v>
      </c>
      <c r="BI48" s="1" t="b">
        <v>0</v>
      </c>
      <c r="BJ48" s="1" t="b">
        <v>1</v>
      </c>
      <c r="BK48" s="1">
        <v>0.21924004629545379</v>
      </c>
      <c r="BL48" s="1">
        <v>0.25</v>
      </c>
      <c r="BM48" s="1" t="s">
        <v>4569</v>
      </c>
      <c r="BN48" s="77">
        <v>45397.330289351848</v>
      </c>
      <c r="BO48" s="77">
        <v>45397.549534641206</v>
      </c>
      <c r="BP48" s="76">
        <v>12</v>
      </c>
      <c r="BQ48" s="76" t="s">
        <v>601</v>
      </c>
      <c r="BR48" s="1">
        <f>IF((NETWORKDAYS.INTL(CONSULTA_FINAL__3[[#This Row],[Fecha de Solicitud]],CONSULTA_FINAL__3[[#This Row],[Fecha de Aprobación]],1,FESTIVOS[FECHA CORTA]))&lt;0,"", NETWORKDAYS.INTL(CONSULTA_FINAL__3[[#This Row],[Fecha de Solicitud]],CONSULTA_FINAL__3[[#This Row],[Fecha de Aprobación]],1,FESTIVOS[FECHA CORTA]))</f>
        <v>1</v>
      </c>
    </row>
    <row r="49" spans="1:70" x14ac:dyDescent="0.25">
      <c r="A49" s="1">
        <v>18361</v>
      </c>
      <c r="B49" s="1">
        <v>52972403</v>
      </c>
      <c r="C49" s="1" t="s">
        <v>65</v>
      </c>
      <c r="D49" s="1" t="s">
        <v>80</v>
      </c>
      <c r="E49" s="1">
        <v>51949366</v>
      </c>
      <c r="F49" s="1" t="s">
        <v>3374</v>
      </c>
      <c r="G49" s="1">
        <v>1060001</v>
      </c>
      <c r="H49" s="1" t="s">
        <v>110</v>
      </c>
      <c r="I49" s="1" t="s">
        <v>133</v>
      </c>
      <c r="J49" s="1" t="s">
        <v>134</v>
      </c>
      <c r="K49" s="2">
        <v>45397.581192129626</v>
      </c>
      <c r="L49" s="1" t="s">
        <v>135</v>
      </c>
      <c r="M49" s="1">
        <v>1</v>
      </c>
      <c r="N49" s="1" t="s">
        <v>70</v>
      </c>
      <c r="O49" s="1" t="s">
        <v>71</v>
      </c>
      <c r="P49" s="1" t="s">
        <v>72</v>
      </c>
      <c r="Q49" s="1" t="s">
        <v>73</v>
      </c>
      <c r="R49" s="1" t="s">
        <v>73</v>
      </c>
      <c r="S49" s="1">
        <v>0</v>
      </c>
      <c r="T49" s="1">
        <v>518100</v>
      </c>
      <c r="U49" s="1">
        <v>0</v>
      </c>
      <c r="V49" s="1">
        <v>2600200</v>
      </c>
      <c r="W49" s="1">
        <v>0</v>
      </c>
      <c r="X49" s="1" t="s">
        <v>73</v>
      </c>
      <c r="Y49" s="1" t="s">
        <v>89</v>
      </c>
      <c r="Z49" s="1" t="s">
        <v>4589</v>
      </c>
      <c r="AA49" s="1" t="s">
        <v>136</v>
      </c>
      <c r="AB49" s="1" t="s">
        <v>4590</v>
      </c>
      <c r="AC49" s="1"/>
      <c r="AD49" s="1"/>
      <c r="AE49" s="1" t="s">
        <v>65</v>
      </c>
      <c r="AF49" s="2">
        <v>45397.581202662041</v>
      </c>
      <c r="AG49" s="1" t="s">
        <v>76</v>
      </c>
      <c r="AH49" s="2">
        <v>45398.605694328704</v>
      </c>
      <c r="AI49" s="1"/>
      <c r="AJ49" s="2"/>
      <c r="AK49" s="1"/>
      <c r="AL49" s="2"/>
      <c r="AM49" s="1" t="s">
        <v>3374</v>
      </c>
      <c r="AN49" s="2">
        <v>45398.618299074071</v>
      </c>
      <c r="AO49" s="1" t="s">
        <v>4591</v>
      </c>
      <c r="AP49" s="1"/>
      <c r="AQ49" s="1" t="s">
        <v>93</v>
      </c>
      <c r="AR49" s="1">
        <v>1060001</v>
      </c>
      <c r="AS49" s="1" t="s">
        <v>4592</v>
      </c>
      <c r="AT49" s="1" t="s">
        <v>85</v>
      </c>
      <c r="AU49" s="1">
        <v>1</v>
      </c>
      <c r="AV49" s="1">
        <v>0</v>
      </c>
      <c r="AW49" s="1">
        <v>1</v>
      </c>
      <c r="AX49" s="1">
        <v>1.0244916666633799</v>
      </c>
      <c r="AY49" s="1">
        <v>1.0416666666666667</v>
      </c>
      <c r="AZ49" s="1" t="s">
        <v>921</v>
      </c>
      <c r="BA49" s="1">
        <v>13</v>
      </c>
      <c r="BB49" s="1">
        <v>14</v>
      </c>
      <c r="BC49" s="1">
        <v>1</v>
      </c>
      <c r="BD49" s="1">
        <v>4.1666666666666664E-2</v>
      </c>
      <c r="BE49" s="1">
        <v>2</v>
      </c>
      <c r="BF49" s="1">
        <v>1.0416666666666667</v>
      </c>
      <c r="BG49" s="1">
        <v>12</v>
      </c>
      <c r="BH49" s="1" t="s">
        <v>601</v>
      </c>
      <c r="BI49" s="1" t="b">
        <v>1</v>
      </c>
      <c r="BJ49" s="1" t="b">
        <v>1</v>
      </c>
      <c r="BK49" s="1">
        <v>1.0370964120302233</v>
      </c>
      <c r="BL49" s="1">
        <v>1.0416666666666667</v>
      </c>
      <c r="BM49" s="1" t="s">
        <v>138</v>
      </c>
      <c r="BN49" s="77">
        <v>45397.581192129626</v>
      </c>
      <c r="BO49" s="77">
        <v>45398.618299074071</v>
      </c>
      <c r="BP49" s="76">
        <v>12</v>
      </c>
      <c r="BQ49" s="76" t="s">
        <v>601</v>
      </c>
      <c r="BR49" s="1">
        <f>IF((NETWORKDAYS.INTL(CONSULTA_FINAL__3[[#This Row],[Fecha de Solicitud]],CONSULTA_FINAL__3[[#This Row],[Fecha de Aprobación]],1,FESTIVOS[FECHA CORTA]))&lt;0,"", NETWORKDAYS.INTL(CONSULTA_FINAL__3[[#This Row],[Fecha de Solicitud]],CONSULTA_FINAL__3[[#This Row],[Fecha de Aprobación]],1,FESTIVOS[FECHA CORTA]))</f>
        <v>2</v>
      </c>
    </row>
    <row r="50" spans="1:70" x14ac:dyDescent="0.25">
      <c r="A50" s="1">
        <v>18362</v>
      </c>
      <c r="B50" s="1">
        <v>52972403</v>
      </c>
      <c r="C50" s="1" t="s">
        <v>65</v>
      </c>
      <c r="D50" s="1" t="s">
        <v>80</v>
      </c>
      <c r="E50" s="1">
        <v>80096369</v>
      </c>
      <c r="F50" s="1" t="s">
        <v>66</v>
      </c>
      <c r="G50" s="1">
        <v>4666001</v>
      </c>
      <c r="H50" s="1" t="s">
        <v>67</v>
      </c>
      <c r="I50" s="1" t="s">
        <v>4593</v>
      </c>
      <c r="J50" s="1" t="s">
        <v>4594</v>
      </c>
      <c r="K50" s="2">
        <v>45398.373842592591</v>
      </c>
      <c r="L50" s="1" t="s">
        <v>82</v>
      </c>
      <c r="M50" s="1">
        <v>2</v>
      </c>
      <c r="N50" s="1" t="s">
        <v>70</v>
      </c>
      <c r="O50" s="1" t="s">
        <v>71</v>
      </c>
      <c r="P50" s="1" t="s">
        <v>88</v>
      </c>
      <c r="Q50" s="1" t="s">
        <v>73</v>
      </c>
      <c r="R50" s="1" t="s">
        <v>73</v>
      </c>
      <c r="S50" s="1">
        <v>0</v>
      </c>
      <c r="T50" s="1">
        <v>0</v>
      </c>
      <c r="U50" s="1">
        <v>0</v>
      </c>
      <c r="V50" s="1">
        <v>1300000</v>
      </c>
      <c r="W50" s="1">
        <v>0</v>
      </c>
      <c r="X50" s="1" t="s">
        <v>73</v>
      </c>
      <c r="Y50" s="1" t="s">
        <v>74</v>
      </c>
      <c r="Z50" s="1" t="s">
        <v>4595</v>
      </c>
      <c r="AA50" s="1" t="s">
        <v>4547</v>
      </c>
      <c r="AB50" s="1" t="s">
        <v>75</v>
      </c>
      <c r="AC50" s="1"/>
      <c r="AD50" s="1"/>
      <c r="AE50" s="1" t="s">
        <v>65</v>
      </c>
      <c r="AF50" s="2">
        <v>45398.373854745369</v>
      </c>
      <c r="AG50" s="1" t="s">
        <v>76</v>
      </c>
      <c r="AH50" s="2">
        <v>45398.609264039354</v>
      </c>
      <c r="AI50" s="1" t="s">
        <v>87</v>
      </c>
      <c r="AJ50" s="2">
        <v>45398.82624988426</v>
      </c>
      <c r="AK50" s="1"/>
      <c r="AL50" s="2"/>
      <c r="AM50" s="1" t="s">
        <v>66</v>
      </c>
      <c r="AN50" s="2">
        <v>45399.646509027778</v>
      </c>
      <c r="AO50" s="1" t="s">
        <v>4596</v>
      </c>
      <c r="AP50" s="1"/>
      <c r="AQ50" s="1" t="s">
        <v>1014</v>
      </c>
      <c r="AR50" s="1">
        <v>4666001</v>
      </c>
      <c r="AS50" s="1" t="s">
        <v>4597</v>
      </c>
      <c r="AT50" s="1" t="s">
        <v>85</v>
      </c>
      <c r="AU50" s="1">
        <v>2</v>
      </c>
      <c r="AV50" s="1">
        <v>2</v>
      </c>
      <c r="AW50" s="1">
        <v>0</v>
      </c>
      <c r="AX50" s="1">
        <v>0.23540929398586741</v>
      </c>
      <c r="AY50" s="1">
        <v>1.2916666666666667</v>
      </c>
      <c r="AZ50" s="1" t="s">
        <v>79</v>
      </c>
      <c r="BA50" s="1">
        <v>8</v>
      </c>
      <c r="BB50" s="1">
        <v>15</v>
      </c>
      <c r="BC50" s="1">
        <v>7</v>
      </c>
      <c r="BD50" s="1">
        <v>0.29166666666666669</v>
      </c>
      <c r="BE50" s="1">
        <v>2</v>
      </c>
      <c r="BF50" s="1">
        <v>1.2916666666666667</v>
      </c>
      <c r="BG50" s="1">
        <v>11</v>
      </c>
      <c r="BH50" s="1" t="s">
        <v>601</v>
      </c>
      <c r="BI50" s="1" t="b">
        <v>1</v>
      </c>
      <c r="BJ50" s="1" t="b">
        <v>1</v>
      </c>
      <c r="BK50" s="1">
        <v>1.2726542824093483</v>
      </c>
      <c r="BL50" s="1">
        <v>1.2916666666666667</v>
      </c>
      <c r="BM50" s="1" t="s">
        <v>4570</v>
      </c>
      <c r="BN50" s="77">
        <v>45398.373842592591</v>
      </c>
      <c r="BO50" s="77">
        <v>45399.646509027778</v>
      </c>
      <c r="BP50" s="76">
        <v>11</v>
      </c>
      <c r="BQ50" s="76" t="s">
        <v>601</v>
      </c>
      <c r="BR50" s="1">
        <f>IF((NETWORKDAYS.INTL(CONSULTA_FINAL__3[[#This Row],[Fecha de Solicitud]],CONSULTA_FINAL__3[[#This Row],[Fecha de Aprobación]],1,FESTIVOS[FECHA CORTA]))&lt;0,"", NETWORKDAYS.INTL(CONSULTA_FINAL__3[[#This Row],[Fecha de Solicitud]],CONSULTA_FINAL__3[[#This Row],[Fecha de Aprobación]],1,FESTIVOS[FECHA CORTA]))</f>
        <v>2</v>
      </c>
    </row>
    <row r="51" spans="1:70" x14ac:dyDescent="0.25">
      <c r="A51" s="1">
        <v>18363</v>
      </c>
      <c r="B51" s="1">
        <v>52972403</v>
      </c>
      <c r="C51" s="1" t="s">
        <v>65</v>
      </c>
      <c r="D51" s="1" t="s">
        <v>80</v>
      </c>
      <c r="E51" s="1">
        <v>52272753</v>
      </c>
      <c r="F51" s="1" t="s">
        <v>149</v>
      </c>
      <c r="G51" s="1">
        <v>1060001</v>
      </c>
      <c r="H51" s="1" t="s">
        <v>110</v>
      </c>
      <c r="I51" s="1" t="s">
        <v>133</v>
      </c>
      <c r="J51" s="1" t="s">
        <v>134</v>
      </c>
      <c r="K51" s="2">
        <v>45398.592233796298</v>
      </c>
      <c r="L51" s="1" t="s">
        <v>366</v>
      </c>
      <c r="M51" s="1">
        <v>4</v>
      </c>
      <c r="N51" s="1" t="s">
        <v>70</v>
      </c>
      <c r="O51" s="1" t="s">
        <v>71</v>
      </c>
      <c r="P51" s="1" t="s">
        <v>322</v>
      </c>
      <c r="Q51" s="1" t="s">
        <v>73</v>
      </c>
      <c r="R51" s="1" t="s">
        <v>73</v>
      </c>
      <c r="S51" s="1">
        <v>0</v>
      </c>
      <c r="T51" s="1">
        <v>803700</v>
      </c>
      <c r="U51" s="1">
        <v>0</v>
      </c>
      <c r="V51" s="1">
        <v>1966500</v>
      </c>
      <c r="W51" s="1">
        <v>0</v>
      </c>
      <c r="X51" s="1" t="s">
        <v>73</v>
      </c>
      <c r="Y51" s="1" t="s">
        <v>74</v>
      </c>
      <c r="Z51" s="1" t="s">
        <v>4598</v>
      </c>
      <c r="AA51" s="1" t="s">
        <v>4599</v>
      </c>
      <c r="AB51" s="1" t="s">
        <v>75</v>
      </c>
      <c r="AC51" s="1"/>
      <c r="AD51" s="1"/>
      <c r="AE51" s="1" t="s">
        <v>65</v>
      </c>
      <c r="AF51" s="2">
        <v>45398.592244097221</v>
      </c>
      <c r="AG51" s="1" t="s">
        <v>76</v>
      </c>
      <c r="AH51" s="2">
        <v>45398.613406400465</v>
      </c>
      <c r="AI51" s="1" t="s">
        <v>3374</v>
      </c>
      <c r="AJ51" s="2">
        <v>45398.617490856479</v>
      </c>
      <c r="AK51" s="1"/>
      <c r="AL51" s="2"/>
      <c r="AM51" s="1" t="s">
        <v>149</v>
      </c>
      <c r="AN51" s="2">
        <v>45399.321048460646</v>
      </c>
      <c r="AO51" s="1" t="s">
        <v>4600</v>
      </c>
      <c r="AP51" s="1"/>
      <c r="AQ51" s="1" t="s">
        <v>1014</v>
      </c>
      <c r="AR51" s="1">
        <v>1060001</v>
      </c>
      <c r="AS51" s="1">
        <v>0</v>
      </c>
      <c r="AT51" s="1" t="s">
        <v>85</v>
      </c>
      <c r="AU51" s="1">
        <v>4</v>
      </c>
      <c r="AV51" s="1">
        <v>1</v>
      </c>
      <c r="AW51" s="1">
        <v>3</v>
      </c>
      <c r="AX51" s="1">
        <v>2.116230324463686E-2</v>
      </c>
      <c r="AY51" s="1">
        <v>0.70833333333333337</v>
      </c>
      <c r="AZ51" s="1" t="s">
        <v>921</v>
      </c>
      <c r="BA51" s="1">
        <v>14</v>
      </c>
      <c r="BB51" s="1">
        <v>7</v>
      </c>
      <c r="BC51" s="1">
        <v>17</v>
      </c>
      <c r="BD51" s="1">
        <v>0.70833333333333337</v>
      </c>
      <c r="BE51" s="1">
        <v>2</v>
      </c>
      <c r="BF51" s="1">
        <v>0.70833333333333337</v>
      </c>
      <c r="BG51" s="1">
        <v>11</v>
      </c>
      <c r="BH51" s="1" t="s">
        <v>601</v>
      </c>
      <c r="BI51" s="1" t="b">
        <v>1</v>
      </c>
      <c r="BJ51" s="1" t="b">
        <v>1</v>
      </c>
      <c r="BK51" s="1">
        <v>0.7288043634252972</v>
      </c>
      <c r="BL51" s="1">
        <v>0.70833333333333337</v>
      </c>
      <c r="BM51" s="1" t="s">
        <v>369</v>
      </c>
      <c r="BN51" s="77">
        <v>45398.592233796298</v>
      </c>
      <c r="BO51" s="77">
        <v>45399.321048460646</v>
      </c>
      <c r="BP51" s="76">
        <v>11</v>
      </c>
      <c r="BQ51" s="76" t="s">
        <v>601</v>
      </c>
      <c r="BR51" s="1">
        <f>IF((NETWORKDAYS.INTL(CONSULTA_FINAL__3[[#This Row],[Fecha de Solicitud]],CONSULTA_FINAL__3[[#This Row],[Fecha de Aprobación]],1,FESTIVOS[FECHA CORTA]))&lt;0,"", NETWORKDAYS.INTL(CONSULTA_FINAL__3[[#This Row],[Fecha de Solicitud]],CONSULTA_FINAL__3[[#This Row],[Fecha de Aprobación]],1,FESTIVOS[FECHA CORTA]))</f>
        <v>2</v>
      </c>
    </row>
    <row r="52" spans="1:70" x14ac:dyDescent="0.25">
      <c r="A52" s="1">
        <v>18364</v>
      </c>
      <c r="B52" s="1">
        <v>52972403</v>
      </c>
      <c r="C52" s="1" t="s">
        <v>65</v>
      </c>
      <c r="D52" s="1" t="s">
        <v>80</v>
      </c>
      <c r="E52" s="1">
        <v>52272753</v>
      </c>
      <c r="F52" s="1" t="s">
        <v>149</v>
      </c>
      <c r="G52" s="1">
        <v>1060001</v>
      </c>
      <c r="H52" s="1" t="s">
        <v>110</v>
      </c>
      <c r="I52" s="1" t="s">
        <v>133</v>
      </c>
      <c r="J52" s="1" t="s">
        <v>134</v>
      </c>
      <c r="K52" s="2">
        <v>45398.592349537037</v>
      </c>
      <c r="L52" s="1" t="s">
        <v>366</v>
      </c>
      <c r="M52" s="1">
        <v>2</v>
      </c>
      <c r="N52" s="1" t="s">
        <v>70</v>
      </c>
      <c r="O52" s="1" t="s">
        <v>71</v>
      </c>
      <c r="P52" s="1" t="s">
        <v>72</v>
      </c>
      <c r="Q52" s="1" t="s">
        <v>73</v>
      </c>
      <c r="R52" s="1" t="s">
        <v>73</v>
      </c>
      <c r="S52" s="1">
        <v>0</v>
      </c>
      <c r="T52" s="1">
        <v>803700</v>
      </c>
      <c r="U52" s="1">
        <v>0</v>
      </c>
      <c r="V52" s="1">
        <v>1966500</v>
      </c>
      <c r="W52" s="1">
        <v>0</v>
      </c>
      <c r="X52" s="1" t="s">
        <v>73</v>
      </c>
      <c r="Y52" s="1" t="s">
        <v>74</v>
      </c>
      <c r="Z52" s="1" t="s">
        <v>4601</v>
      </c>
      <c r="AA52" s="1" t="s">
        <v>4599</v>
      </c>
      <c r="AB52" s="1" t="s">
        <v>75</v>
      </c>
      <c r="AC52" s="1"/>
      <c r="AD52" s="1"/>
      <c r="AE52" s="1" t="s">
        <v>65</v>
      </c>
      <c r="AF52" s="2">
        <v>45398.592359803239</v>
      </c>
      <c r="AG52" s="1" t="s">
        <v>76</v>
      </c>
      <c r="AH52" s="2">
        <v>45398.614476354167</v>
      </c>
      <c r="AI52" s="1" t="s">
        <v>3374</v>
      </c>
      <c r="AJ52" s="2">
        <v>45398.617059340279</v>
      </c>
      <c r="AK52" s="1"/>
      <c r="AL52" s="2"/>
      <c r="AM52" s="1" t="s">
        <v>149</v>
      </c>
      <c r="AN52" s="2">
        <v>45399.319595104163</v>
      </c>
      <c r="AO52" s="1" t="s">
        <v>4602</v>
      </c>
      <c r="AP52" s="1"/>
      <c r="AQ52" s="1" t="s">
        <v>1014</v>
      </c>
      <c r="AR52" s="1">
        <v>1060001</v>
      </c>
      <c r="AS52" s="1">
        <v>0</v>
      </c>
      <c r="AT52" s="1" t="s">
        <v>85</v>
      </c>
      <c r="AU52" s="1">
        <v>2</v>
      </c>
      <c r="AV52" s="1">
        <v>2</v>
      </c>
      <c r="AW52" s="1">
        <v>0</v>
      </c>
      <c r="AX52" s="1">
        <v>2.211655092833098E-2</v>
      </c>
      <c r="AY52" s="1">
        <v>0.70833333333333337</v>
      </c>
      <c r="AZ52" s="1" t="s">
        <v>921</v>
      </c>
      <c r="BA52" s="1">
        <v>14</v>
      </c>
      <c r="BB52" s="1">
        <v>7</v>
      </c>
      <c r="BC52" s="1">
        <v>17</v>
      </c>
      <c r="BD52" s="1">
        <v>0.70833333333333337</v>
      </c>
      <c r="BE52" s="1">
        <v>2</v>
      </c>
      <c r="BF52" s="1">
        <v>0.70833333333333337</v>
      </c>
      <c r="BG52" s="1">
        <v>11</v>
      </c>
      <c r="BH52" s="1" t="s">
        <v>601</v>
      </c>
      <c r="BI52" s="1" t="b">
        <v>1</v>
      </c>
      <c r="BJ52" s="1" t="b">
        <v>1</v>
      </c>
      <c r="BK52" s="1">
        <v>0.7272353009248036</v>
      </c>
      <c r="BL52" s="1">
        <v>0.70833333333333337</v>
      </c>
      <c r="BM52" s="1" t="s">
        <v>369</v>
      </c>
      <c r="BN52" s="77">
        <v>45398.592349537037</v>
      </c>
      <c r="BO52" s="77">
        <v>45399.319595104163</v>
      </c>
      <c r="BP52" s="76">
        <v>11</v>
      </c>
      <c r="BQ52" s="76" t="s">
        <v>601</v>
      </c>
      <c r="BR52" s="1">
        <f>IF((NETWORKDAYS.INTL(CONSULTA_FINAL__3[[#This Row],[Fecha de Solicitud]],CONSULTA_FINAL__3[[#This Row],[Fecha de Aprobación]],1,FESTIVOS[FECHA CORTA]))&lt;0,"", NETWORKDAYS.INTL(CONSULTA_FINAL__3[[#This Row],[Fecha de Solicitud]],CONSULTA_FINAL__3[[#This Row],[Fecha de Aprobación]],1,FESTIVOS[FECHA CORTA]))</f>
        <v>2</v>
      </c>
    </row>
    <row r="53" spans="1:70" x14ac:dyDescent="0.25">
      <c r="A53" s="1">
        <v>18365</v>
      </c>
      <c r="B53" s="1">
        <v>52972403</v>
      </c>
      <c r="C53" s="1" t="s">
        <v>65</v>
      </c>
      <c r="D53" s="1" t="s">
        <v>80</v>
      </c>
      <c r="E53" s="1">
        <v>80761207</v>
      </c>
      <c r="F53" s="1" t="s">
        <v>173</v>
      </c>
      <c r="G53" s="1">
        <v>1200001</v>
      </c>
      <c r="H53" s="1" t="s">
        <v>110</v>
      </c>
      <c r="I53" s="1" t="s">
        <v>259</v>
      </c>
      <c r="J53" s="1" t="s">
        <v>948</v>
      </c>
      <c r="K53" s="2">
        <v>45398.634745370371</v>
      </c>
      <c r="L53" s="1" t="s">
        <v>261</v>
      </c>
      <c r="M53" s="1">
        <v>1</v>
      </c>
      <c r="N53" s="1" t="s">
        <v>70</v>
      </c>
      <c r="O53" s="1" t="s">
        <v>71</v>
      </c>
      <c r="P53" s="1" t="s">
        <v>88</v>
      </c>
      <c r="Q53" s="1" t="s">
        <v>73</v>
      </c>
      <c r="R53" s="1" t="s">
        <v>73</v>
      </c>
      <c r="S53" s="1">
        <v>0</v>
      </c>
      <c r="T53" s="1">
        <v>0</v>
      </c>
      <c r="U53" s="1">
        <v>0</v>
      </c>
      <c r="V53" s="1">
        <v>1300000</v>
      </c>
      <c r="W53" s="1">
        <v>0</v>
      </c>
      <c r="X53" s="1" t="s">
        <v>73</v>
      </c>
      <c r="Y53" s="1" t="s">
        <v>89</v>
      </c>
      <c r="Z53" s="1" t="s">
        <v>4603</v>
      </c>
      <c r="AA53" s="1"/>
      <c r="AB53" s="1" t="s">
        <v>4604</v>
      </c>
      <c r="AC53" s="1"/>
      <c r="AD53" s="1"/>
      <c r="AE53" s="1" t="s">
        <v>65</v>
      </c>
      <c r="AF53" s="2">
        <v>45398.634753819446</v>
      </c>
      <c r="AG53" s="1" t="s">
        <v>76</v>
      </c>
      <c r="AH53" s="2">
        <v>45399.34236234954</v>
      </c>
      <c r="AI53" s="1"/>
      <c r="AJ53" s="2"/>
      <c r="AK53" s="1"/>
      <c r="AL53" s="2"/>
      <c r="AM53" s="1" t="s">
        <v>173</v>
      </c>
      <c r="AN53" s="2">
        <v>45399.538756365742</v>
      </c>
      <c r="AO53" s="1" t="s">
        <v>4605</v>
      </c>
      <c r="AP53" s="1"/>
      <c r="AQ53" s="1" t="s">
        <v>93</v>
      </c>
      <c r="AR53" s="1">
        <v>1200001</v>
      </c>
      <c r="AS53" s="1" t="s">
        <v>4606</v>
      </c>
      <c r="AT53" s="1" t="s">
        <v>85</v>
      </c>
      <c r="AU53" s="1">
        <v>1</v>
      </c>
      <c r="AV53" s="1">
        <v>1</v>
      </c>
      <c r="AW53" s="1">
        <v>0</v>
      </c>
      <c r="AX53" s="1">
        <v>0.70760853009414859</v>
      </c>
      <c r="AY53" s="1">
        <v>0.875</v>
      </c>
      <c r="AZ53" s="1" t="s">
        <v>194</v>
      </c>
      <c r="BA53" s="1">
        <v>15</v>
      </c>
      <c r="BB53" s="1">
        <v>12</v>
      </c>
      <c r="BC53" s="1">
        <v>21</v>
      </c>
      <c r="BD53" s="1">
        <v>0.875</v>
      </c>
      <c r="BE53" s="1">
        <v>2</v>
      </c>
      <c r="BF53" s="1">
        <v>0.875</v>
      </c>
      <c r="BG53" s="1">
        <v>11</v>
      </c>
      <c r="BH53" s="1" t="s">
        <v>601</v>
      </c>
      <c r="BI53" s="1" t="b">
        <v>1</v>
      </c>
      <c r="BJ53" s="1" t="b">
        <v>1</v>
      </c>
      <c r="BK53" s="1">
        <v>0.90400254629639676</v>
      </c>
      <c r="BL53" s="1">
        <v>0.875</v>
      </c>
      <c r="BM53" s="1" t="s">
        <v>264</v>
      </c>
      <c r="BN53" s="77">
        <v>45398.634745370371</v>
      </c>
      <c r="BO53" s="77">
        <v>45399.538756365742</v>
      </c>
      <c r="BP53" s="76">
        <v>11</v>
      </c>
      <c r="BQ53" s="76" t="s">
        <v>601</v>
      </c>
      <c r="BR53" s="1">
        <f>IF((NETWORKDAYS.INTL(CONSULTA_FINAL__3[[#This Row],[Fecha de Solicitud]],CONSULTA_FINAL__3[[#This Row],[Fecha de Aprobación]],1,FESTIVOS[FECHA CORTA]))&lt;0,"", NETWORKDAYS.INTL(CONSULTA_FINAL__3[[#This Row],[Fecha de Solicitud]],CONSULTA_FINAL__3[[#This Row],[Fecha de Aprobación]],1,FESTIVOS[FECHA CORTA]))</f>
        <v>2</v>
      </c>
    </row>
    <row r="54" spans="1:70" x14ac:dyDescent="0.25">
      <c r="A54" s="1">
        <v>18366</v>
      </c>
      <c r="B54" s="1">
        <v>52972403</v>
      </c>
      <c r="C54" s="1" t="s">
        <v>65</v>
      </c>
      <c r="D54" s="1" t="s">
        <v>80</v>
      </c>
      <c r="E54" s="1">
        <v>80761207</v>
      </c>
      <c r="F54" s="1" t="s">
        <v>173</v>
      </c>
      <c r="G54" s="1">
        <v>1200001</v>
      </c>
      <c r="H54" s="1" t="s">
        <v>110</v>
      </c>
      <c r="I54" s="1" t="s">
        <v>259</v>
      </c>
      <c r="J54" s="1" t="s">
        <v>948</v>
      </c>
      <c r="K54" s="2">
        <v>45398.63480324074</v>
      </c>
      <c r="L54" s="1" t="s">
        <v>261</v>
      </c>
      <c r="M54" s="1">
        <v>1</v>
      </c>
      <c r="N54" s="1" t="s">
        <v>70</v>
      </c>
      <c r="O54" s="1" t="s">
        <v>71</v>
      </c>
      <c r="P54" s="1" t="s">
        <v>88</v>
      </c>
      <c r="Q54" s="1" t="s">
        <v>73</v>
      </c>
      <c r="R54" s="1" t="s">
        <v>73</v>
      </c>
      <c r="S54" s="1">
        <v>0</v>
      </c>
      <c r="T54" s="1">
        <v>0</v>
      </c>
      <c r="U54" s="1">
        <v>0</v>
      </c>
      <c r="V54" s="1">
        <v>1300000</v>
      </c>
      <c r="W54" s="1">
        <v>0</v>
      </c>
      <c r="X54" s="1" t="s">
        <v>73</v>
      </c>
      <c r="Y54" s="1" t="s">
        <v>89</v>
      </c>
      <c r="Z54" s="1" t="s">
        <v>4607</v>
      </c>
      <c r="AA54" s="1"/>
      <c r="AB54" s="1" t="s">
        <v>4608</v>
      </c>
      <c r="AC54" s="1"/>
      <c r="AD54" s="1"/>
      <c r="AE54" s="1" t="s">
        <v>65</v>
      </c>
      <c r="AF54" s="2">
        <v>45398.634808136572</v>
      </c>
      <c r="AG54" s="1" t="s">
        <v>76</v>
      </c>
      <c r="AH54" s="2">
        <v>45399.343914814817</v>
      </c>
      <c r="AI54" s="1"/>
      <c r="AJ54" s="2"/>
      <c r="AK54" s="1"/>
      <c r="AL54" s="2"/>
      <c r="AM54" s="1" t="s">
        <v>173</v>
      </c>
      <c r="AN54" s="2">
        <v>45399.538592592595</v>
      </c>
      <c r="AO54" s="1" t="s">
        <v>4609</v>
      </c>
      <c r="AP54" s="1"/>
      <c r="AQ54" s="1" t="s">
        <v>93</v>
      </c>
      <c r="AR54" s="1">
        <v>1200001</v>
      </c>
      <c r="AS54" s="1" t="s">
        <v>4610</v>
      </c>
      <c r="AT54" s="1" t="s">
        <v>85</v>
      </c>
      <c r="AU54" s="1">
        <v>1</v>
      </c>
      <c r="AV54" s="1">
        <v>1</v>
      </c>
      <c r="AW54" s="1">
        <v>0</v>
      </c>
      <c r="AX54" s="1">
        <v>0.70910667824500706</v>
      </c>
      <c r="AY54" s="1">
        <v>0.875</v>
      </c>
      <c r="AZ54" s="1" t="s">
        <v>194</v>
      </c>
      <c r="BA54" s="1">
        <v>15</v>
      </c>
      <c r="BB54" s="1">
        <v>12</v>
      </c>
      <c r="BC54" s="1">
        <v>21</v>
      </c>
      <c r="BD54" s="1">
        <v>0.875</v>
      </c>
      <c r="BE54" s="1">
        <v>2</v>
      </c>
      <c r="BF54" s="1">
        <v>0.875</v>
      </c>
      <c r="BG54" s="1">
        <v>11</v>
      </c>
      <c r="BH54" s="1" t="s">
        <v>601</v>
      </c>
      <c r="BI54" s="1" t="b">
        <v>1</v>
      </c>
      <c r="BJ54" s="1" t="b">
        <v>1</v>
      </c>
      <c r="BK54" s="1">
        <v>0.90378445602254942</v>
      </c>
      <c r="BL54" s="1">
        <v>0.875</v>
      </c>
      <c r="BM54" s="1" t="s">
        <v>264</v>
      </c>
      <c r="BN54" s="77">
        <v>45398.63480324074</v>
      </c>
      <c r="BO54" s="77">
        <v>45399.538592592595</v>
      </c>
      <c r="BP54" s="76">
        <v>11</v>
      </c>
      <c r="BQ54" s="76" t="s">
        <v>601</v>
      </c>
      <c r="BR54" s="1">
        <f>IF((NETWORKDAYS.INTL(CONSULTA_FINAL__3[[#This Row],[Fecha de Solicitud]],CONSULTA_FINAL__3[[#This Row],[Fecha de Aprobación]],1,FESTIVOS[FECHA CORTA]))&lt;0,"", NETWORKDAYS.INTL(CONSULTA_FINAL__3[[#This Row],[Fecha de Solicitud]],CONSULTA_FINAL__3[[#This Row],[Fecha de Aprobación]],1,FESTIVOS[FECHA CORTA]))</f>
        <v>2</v>
      </c>
    </row>
    <row r="55" spans="1:70" x14ac:dyDescent="0.25">
      <c r="A55" s="1">
        <v>18367</v>
      </c>
      <c r="B55" s="1">
        <v>52972403</v>
      </c>
      <c r="C55" s="1" t="s">
        <v>65</v>
      </c>
      <c r="D55" s="1" t="s">
        <v>80</v>
      </c>
      <c r="E55" s="1">
        <v>80761207</v>
      </c>
      <c r="F55" s="1" t="s">
        <v>173</v>
      </c>
      <c r="G55" s="1">
        <v>1200001</v>
      </c>
      <c r="H55" s="1" t="s">
        <v>110</v>
      </c>
      <c r="I55" s="1" t="s">
        <v>259</v>
      </c>
      <c r="J55" s="1" t="s">
        <v>948</v>
      </c>
      <c r="K55" s="2">
        <v>45398.63490740741</v>
      </c>
      <c r="L55" s="1" t="s">
        <v>176</v>
      </c>
      <c r="M55" s="1">
        <v>1</v>
      </c>
      <c r="N55" s="1" t="s">
        <v>70</v>
      </c>
      <c r="O55" s="1" t="s">
        <v>71</v>
      </c>
      <c r="P55" s="1" t="s">
        <v>88</v>
      </c>
      <c r="Q55" s="1" t="s">
        <v>73</v>
      </c>
      <c r="R55" s="1" t="s">
        <v>73</v>
      </c>
      <c r="S55" s="1">
        <v>0</v>
      </c>
      <c r="T55" s="1">
        <v>0</v>
      </c>
      <c r="U55" s="1">
        <v>0</v>
      </c>
      <c r="V55" s="1">
        <v>1300000</v>
      </c>
      <c r="W55" s="1">
        <v>0</v>
      </c>
      <c r="X55" s="1" t="s">
        <v>73</v>
      </c>
      <c r="Y55" s="1" t="s">
        <v>89</v>
      </c>
      <c r="Z55" s="1" t="s">
        <v>4611</v>
      </c>
      <c r="AA55" s="1"/>
      <c r="AB55" s="1" t="s">
        <v>4612</v>
      </c>
      <c r="AC55" s="1"/>
      <c r="AD55" s="1"/>
      <c r="AE55" s="1" t="s">
        <v>65</v>
      </c>
      <c r="AF55" s="2">
        <v>45398.634917858799</v>
      </c>
      <c r="AG55" s="1" t="s">
        <v>76</v>
      </c>
      <c r="AH55" s="2">
        <v>45399.347682488427</v>
      </c>
      <c r="AI55" s="1"/>
      <c r="AJ55" s="2"/>
      <c r="AK55" s="1"/>
      <c r="AL55" s="2"/>
      <c r="AM55" s="1" t="s">
        <v>173</v>
      </c>
      <c r="AN55" s="2">
        <v>45399.538443634257</v>
      </c>
      <c r="AO55" s="1" t="s">
        <v>4613</v>
      </c>
      <c r="AP55" s="1"/>
      <c r="AQ55" s="1" t="s">
        <v>93</v>
      </c>
      <c r="AR55" s="1">
        <v>1200001</v>
      </c>
      <c r="AS55" s="1" t="s">
        <v>4614</v>
      </c>
      <c r="AT55" s="1" t="s">
        <v>85</v>
      </c>
      <c r="AU55" s="1">
        <v>1</v>
      </c>
      <c r="AV55" s="1">
        <v>0</v>
      </c>
      <c r="AW55" s="1">
        <v>1</v>
      </c>
      <c r="AX55" s="1">
        <v>0.71276462962850928</v>
      </c>
      <c r="AY55" s="1">
        <v>0.875</v>
      </c>
      <c r="AZ55" s="1" t="s">
        <v>194</v>
      </c>
      <c r="BA55" s="1">
        <v>15</v>
      </c>
      <c r="BB55" s="1">
        <v>12</v>
      </c>
      <c r="BC55" s="1">
        <v>21</v>
      </c>
      <c r="BD55" s="1">
        <v>0.875</v>
      </c>
      <c r="BE55" s="1">
        <v>2</v>
      </c>
      <c r="BF55" s="1">
        <v>0.875</v>
      </c>
      <c r="BG55" s="1">
        <v>11</v>
      </c>
      <c r="BH55" s="1" t="s">
        <v>601</v>
      </c>
      <c r="BI55" s="1" t="b">
        <v>1</v>
      </c>
      <c r="BJ55" s="1" t="b">
        <v>1</v>
      </c>
      <c r="BK55" s="1">
        <v>0.9035257754585474</v>
      </c>
      <c r="BL55" s="1">
        <v>0.875</v>
      </c>
      <c r="BM55" s="1" t="s">
        <v>265</v>
      </c>
      <c r="BN55" s="77">
        <v>45398.63490740741</v>
      </c>
      <c r="BO55" s="77">
        <v>45399.538443634257</v>
      </c>
      <c r="BP55" s="76">
        <v>11</v>
      </c>
      <c r="BQ55" s="76" t="s">
        <v>601</v>
      </c>
      <c r="BR55" s="1">
        <f>IF((NETWORKDAYS.INTL(CONSULTA_FINAL__3[[#This Row],[Fecha de Solicitud]],CONSULTA_FINAL__3[[#This Row],[Fecha de Aprobación]],1,FESTIVOS[FECHA CORTA]))&lt;0,"", NETWORKDAYS.INTL(CONSULTA_FINAL__3[[#This Row],[Fecha de Solicitud]],CONSULTA_FINAL__3[[#This Row],[Fecha de Aprobación]],1,FESTIVOS[FECHA CORTA]))</f>
        <v>2</v>
      </c>
    </row>
    <row r="56" spans="1:70" x14ac:dyDescent="0.25">
      <c r="A56" s="1">
        <v>18368</v>
      </c>
      <c r="B56" s="1">
        <v>52972403</v>
      </c>
      <c r="C56" s="1" t="s">
        <v>65</v>
      </c>
      <c r="D56" s="1" t="s">
        <v>80</v>
      </c>
      <c r="E56" s="1">
        <v>80761207</v>
      </c>
      <c r="F56" s="1" t="s">
        <v>173</v>
      </c>
      <c r="G56" s="1">
        <v>1224001</v>
      </c>
      <c r="H56" s="1" t="s">
        <v>110</v>
      </c>
      <c r="I56" s="1" t="s">
        <v>1010</v>
      </c>
      <c r="J56" s="1" t="s">
        <v>1011</v>
      </c>
      <c r="K56" s="2">
        <v>45398.660416666666</v>
      </c>
      <c r="L56" s="1" t="s">
        <v>855</v>
      </c>
      <c r="M56" s="1">
        <v>1</v>
      </c>
      <c r="N56" s="1" t="s">
        <v>1012</v>
      </c>
      <c r="O56" s="1" t="s">
        <v>915</v>
      </c>
      <c r="P56" s="1" t="s">
        <v>88</v>
      </c>
      <c r="Q56" s="1" t="s">
        <v>73</v>
      </c>
      <c r="R56" s="1" t="s">
        <v>73</v>
      </c>
      <c r="S56" s="1">
        <v>0</v>
      </c>
      <c r="T56" s="1">
        <v>0</v>
      </c>
      <c r="U56" s="1">
        <v>0</v>
      </c>
      <c r="V56" s="1">
        <v>1300000</v>
      </c>
      <c r="W56" s="1">
        <v>440800</v>
      </c>
      <c r="X56" s="1" t="s">
        <v>73</v>
      </c>
      <c r="Y56" s="1" t="s">
        <v>89</v>
      </c>
      <c r="Z56" s="1" t="s">
        <v>4615</v>
      </c>
      <c r="AA56" s="1" t="s">
        <v>1714</v>
      </c>
      <c r="AB56" s="1" t="s">
        <v>4616</v>
      </c>
      <c r="AC56" s="1"/>
      <c r="AD56" s="1"/>
      <c r="AE56" s="1" t="s">
        <v>65</v>
      </c>
      <c r="AF56" s="2">
        <v>45398.660420601853</v>
      </c>
      <c r="AG56" s="1" t="s">
        <v>76</v>
      </c>
      <c r="AH56" s="2">
        <v>45399.351225844905</v>
      </c>
      <c r="AI56" s="1"/>
      <c r="AJ56" s="2"/>
      <c r="AK56" s="1"/>
      <c r="AL56" s="2"/>
      <c r="AM56" s="1" t="s">
        <v>173</v>
      </c>
      <c r="AN56" s="2">
        <v>45399.538270682868</v>
      </c>
      <c r="AO56" s="1" t="s">
        <v>4617</v>
      </c>
      <c r="AP56" s="1"/>
      <c r="AQ56" s="1" t="s">
        <v>93</v>
      </c>
      <c r="AR56" s="1">
        <v>1224001</v>
      </c>
      <c r="AS56" s="1" t="s">
        <v>4618</v>
      </c>
      <c r="AT56" s="1" t="s">
        <v>85</v>
      </c>
      <c r="AU56" s="1">
        <v>1</v>
      </c>
      <c r="AV56" s="1">
        <v>1</v>
      </c>
      <c r="AW56" s="1">
        <v>0</v>
      </c>
      <c r="AX56" s="1">
        <v>0.6908052430517273</v>
      </c>
      <c r="AY56" s="1">
        <v>0.875</v>
      </c>
      <c r="AZ56" s="1" t="s">
        <v>258</v>
      </c>
      <c r="BA56" s="1">
        <v>15</v>
      </c>
      <c r="BB56" s="1">
        <v>12</v>
      </c>
      <c r="BC56" s="1">
        <v>21</v>
      </c>
      <c r="BD56" s="1">
        <v>0.875</v>
      </c>
      <c r="BE56" s="1">
        <v>2</v>
      </c>
      <c r="BF56" s="1">
        <v>0.875</v>
      </c>
      <c r="BG56" s="1">
        <v>11</v>
      </c>
      <c r="BH56" s="1" t="s">
        <v>601</v>
      </c>
      <c r="BI56" s="1" t="b">
        <v>1</v>
      </c>
      <c r="BJ56" s="1" t="b">
        <v>1</v>
      </c>
      <c r="BK56" s="1">
        <v>0.87785008101491269</v>
      </c>
      <c r="BL56" s="1">
        <v>0.875</v>
      </c>
      <c r="BM56" s="1" t="s">
        <v>4571</v>
      </c>
      <c r="BN56" s="77">
        <v>45398.660416666666</v>
      </c>
      <c r="BO56" s="77">
        <v>45399.538270682868</v>
      </c>
      <c r="BP56" s="76">
        <v>11</v>
      </c>
      <c r="BQ56" s="76" t="s">
        <v>601</v>
      </c>
      <c r="BR56" s="1">
        <f>IF((NETWORKDAYS.INTL(CONSULTA_FINAL__3[[#This Row],[Fecha de Solicitud]],CONSULTA_FINAL__3[[#This Row],[Fecha de Aprobación]],1,FESTIVOS[FECHA CORTA]))&lt;0,"", NETWORKDAYS.INTL(CONSULTA_FINAL__3[[#This Row],[Fecha de Solicitud]],CONSULTA_FINAL__3[[#This Row],[Fecha de Aprobación]],1,FESTIVOS[FECHA CORTA]))</f>
        <v>2</v>
      </c>
    </row>
    <row r="57" spans="1:70" x14ac:dyDescent="0.25">
      <c r="A57" s="1">
        <v>18369</v>
      </c>
      <c r="B57" s="1">
        <v>52972403</v>
      </c>
      <c r="C57" s="1" t="s">
        <v>65</v>
      </c>
      <c r="D57" s="1" t="s">
        <v>80</v>
      </c>
      <c r="E57" s="1">
        <v>51949366</v>
      </c>
      <c r="F57" s="1" t="s">
        <v>3374</v>
      </c>
      <c r="G57" s="1">
        <v>1517001</v>
      </c>
      <c r="H57" s="1" t="s">
        <v>110</v>
      </c>
      <c r="I57" s="1" t="s">
        <v>1261</v>
      </c>
      <c r="J57" s="1" t="s">
        <v>1262</v>
      </c>
      <c r="K57" s="2">
        <v>45399.689791666664</v>
      </c>
      <c r="L57" s="1" t="s">
        <v>1263</v>
      </c>
      <c r="M57" s="1">
        <v>1</v>
      </c>
      <c r="N57" s="1" t="s">
        <v>70</v>
      </c>
      <c r="O57" s="1" t="s">
        <v>71</v>
      </c>
      <c r="P57" s="1" t="s">
        <v>88</v>
      </c>
      <c r="Q57" s="1" t="s">
        <v>73</v>
      </c>
      <c r="R57" s="1" t="s">
        <v>73</v>
      </c>
      <c r="S57" s="1">
        <v>0</v>
      </c>
      <c r="T57" s="1">
        <v>1211400</v>
      </c>
      <c r="U57" s="1">
        <v>0</v>
      </c>
      <c r="V57" s="1">
        <v>2959300</v>
      </c>
      <c r="W57" s="1">
        <v>0</v>
      </c>
      <c r="X57" s="1" t="s">
        <v>73</v>
      </c>
      <c r="Y57" s="1" t="s">
        <v>89</v>
      </c>
      <c r="Z57" s="1" t="s">
        <v>4861</v>
      </c>
      <c r="AA57" s="1" t="s">
        <v>4619</v>
      </c>
      <c r="AB57" s="1" t="s">
        <v>4620</v>
      </c>
      <c r="AC57" s="1"/>
      <c r="AD57" s="1"/>
      <c r="AE57" s="1" t="s">
        <v>65</v>
      </c>
      <c r="AF57" s="2">
        <v>45399.689792245372</v>
      </c>
      <c r="AG57" s="1" t="s">
        <v>76</v>
      </c>
      <c r="AH57" s="2">
        <v>45401.325454398146</v>
      </c>
      <c r="AI57" s="1"/>
      <c r="AJ57" s="2"/>
      <c r="AK57" s="1"/>
      <c r="AL57" s="2"/>
      <c r="AM57" s="1" t="s">
        <v>3374</v>
      </c>
      <c r="AN57" s="2">
        <v>45401.3849996875</v>
      </c>
      <c r="AO57" s="1" t="s">
        <v>4621</v>
      </c>
      <c r="AP57" s="1"/>
      <c r="AQ57" s="1" t="s">
        <v>93</v>
      </c>
      <c r="AR57" s="1">
        <v>1060001</v>
      </c>
      <c r="AS57" s="1" t="s">
        <v>4622</v>
      </c>
      <c r="AT57" s="1" t="s">
        <v>85</v>
      </c>
      <c r="AU57" s="1">
        <v>1</v>
      </c>
      <c r="AV57" s="1">
        <v>1</v>
      </c>
      <c r="AW57" s="1">
        <v>0</v>
      </c>
      <c r="AX57" s="1">
        <v>1.6356621527738753</v>
      </c>
      <c r="AY57" s="1">
        <v>1.7083333333333335</v>
      </c>
      <c r="AZ57" s="1" t="s">
        <v>4623</v>
      </c>
      <c r="BA57" s="1">
        <v>16</v>
      </c>
      <c r="BB57" s="1">
        <v>9</v>
      </c>
      <c r="BC57" s="1">
        <v>17</v>
      </c>
      <c r="BD57" s="1">
        <v>0.70833333333333337</v>
      </c>
      <c r="BE57" s="1">
        <v>3</v>
      </c>
      <c r="BF57" s="1">
        <v>1.7083333333333335</v>
      </c>
      <c r="BG57" s="1">
        <v>10</v>
      </c>
      <c r="BH57" s="1" t="s">
        <v>601</v>
      </c>
      <c r="BI57" s="1" t="b">
        <v>1</v>
      </c>
      <c r="BJ57" s="1" t="b">
        <v>0</v>
      </c>
      <c r="BK57" s="1">
        <v>1.6952074421278669</v>
      </c>
      <c r="BL57" s="1">
        <v>1.7083333333333337</v>
      </c>
      <c r="BM57" s="1" t="s">
        <v>1267</v>
      </c>
      <c r="BN57" s="77">
        <v>45399.689791666664</v>
      </c>
      <c r="BO57" s="77">
        <v>45401.3849996875</v>
      </c>
      <c r="BP57" s="76">
        <v>10</v>
      </c>
      <c r="BQ57" s="76" t="s">
        <v>601</v>
      </c>
      <c r="BR57" s="1">
        <f>IF((NETWORKDAYS.INTL(CONSULTA_FINAL__3[[#This Row],[Fecha de Solicitud]],CONSULTA_FINAL__3[[#This Row],[Fecha de Aprobación]],1,FESTIVOS[FECHA CORTA]))&lt;0,"", NETWORKDAYS.INTL(CONSULTA_FINAL__3[[#This Row],[Fecha de Solicitud]],CONSULTA_FINAL__3[[#This Row],[Fecha de Aprobación]],1,FESTIVOS[FECHA CORTA]))</f>
        <v>3</v>
      </c>
    </row>
    <row r="58" spans="1:70" x14ac:dyDescent="0.25">
      <c r="A58" s="1">
        <v>18372</v>
      </c>
      <c r="B58" s="1">
        <v>52972403</v>
      </c>
      <c r="C58" s="1" t="s">
        <v>65</v>
      </c>
      <c r="D58" s="1" t="s">
        <v>80</v>
      </c>
      <c r="E58" s="1">
        <v>80761207</v>
      </c>
      <c r="F58" s="1" t="s">
        <v>173</v>
      </c>
      <c r="G58" s="1">
        <v>1199001</v>
      </c>
      <c r="H58" s="1" t="s">
        <v>110</v>
      </c>
      <c r="I58" s="1" t="s">
        <v>248</v>
      </c>
      <c r="J58" s="1" t="s">
        <v>249</v>
      </c>
      <c r="K58" s="2">
        <v>45399.873159722221</v>
      </c>
      <c r="L58" s="1" t="s">
        <v>693</v>
      </c>
      <c r="M58" s="1">
        <v>1</v>
      </c>
      <c r="N58" s="1" t="s">
        <v>70</v>
      </c>
      <c r="O58" s="1" t="s">
        <v>71</v>
      </c>
      <c r="P58" s="1" t="s">
        <v>177</v>
      </c>
      <c r="Q58" s="1" t="s">
        <v>73</v>
      </c>
      <c r="R58" s="1" t="s">
        <v>73</v>
      </c>
      <c r="S58" s="1">
        <v>0</v>
      </c>
      <c r="T58" s="1">
        <v>0</v>
      </c>
      <c r="U58" s="1">
        <v>0</v>
      </c>
      <c r="V58" s="1">
        <v>1300000</v>
      </c>
      <c r="W58" s="1">
        <v>0</v>
      </c>
      <c r="X58" s="1" t="s">
        <v>73</v>
      </c>
      <c r="Y58" s="1" t="s">
        <v>89</v>
      </c>
      <c r="Z58" s="1" t="s">
        <v>4863</v>
      </c>
      <c r="AA58" s="1"/>
      <c r="AB58" s="1" t="s">
        <v>4627</v>
      </c>
      <c r="AC58" s="1"/>
      <c r="AD58" s="1"/>
      <c r="AE58" s="1" t="s">
        <v>65</v>
      </c>
      <c r="AF58" s="2">
        <v>45399.873174386572</v>
      </c>
      <c r="AG58" s="1" t="s">
        <v>76</v>
      </c>
      <c r="AH58" s="2">
        <v>45401.374344444448</v>
      </c>
      <c r="AI58" s="1"/>
      <c r="AJ58" s="2"/>
      <c r="AK58" s="1"/>
      <c r="AL58" s="2"/>
      <c r="AM58" s="1" t="s">
        <v>173</v>
      </c>
      <c r="AN58" s="2">
        <v>45404.353632557868</v>
      </c>
      <c r="AO58" s="1" t="s">
        <v>4628</v>
      </c>
      <c r="AP58" s="1"/>
      <c r="AQ58" s="1" t="s">
        <v>93</v>
      </c>
      <c r="AR58" s="1">
        <v>1199001</v>
      </c>
      <c r="AS58" s="1" t="s">
        <v>4629</v>
      </c>
      <c r="AT58" s="1" t="s">
        <v>85</v>
      </c>
      <c r="AU58" s="1">
        <v>1</v>
      </c>
      <c r="AV58" s="1">
        <v>1</v>
      </c>
      <c r="AW58" s="1">
        <v>0</v>
      </c>
      <c r="AX58" s="1">
        <v>1.501170057876152</v>
      </c>
      <c r="AY58" s="1">
        <v>2.5</v>
      </c>
      <c r="AZ58" s="1" t="s">
        <v>258</v>
      </c>
      <c r="BA58" s="1">
        <v>20</v>
      </c>
      <c r="BB58" s="1">
        <v>8</v>
      </c>
      <c r="BC58" s="1">
        <v>12</v>
      </c>
      <c r="BD58" s="1">
        <v>0.5</v>
      </c>
      <c r="BE58" s="1">
        <v>4</v>
      </c>
      <c r="BF58" s="1">
        <v>2.5</v>
      </c>
      <c r="BG58" s="1">
        <v>10</v>
      </c>
      <c r="BH58" s="1" t="s">
        <v>601</v>
      </c>
      <c r="BI58" s="1" t="b">
        <v>1</v>
      </c>
      <c r="BJ58" s="1" t="b">
        <v>1</v>
      </c>
      <c r="BK58" s="1">
        <v>4.4804581712960498</v>
      </c>
      <c r="BL58" s="1">
        <v>2.5</v>
      </c>
      <c r="BM58" s="1" t="s">
        <v>696</v>
      </c>
      <c r="BN58" s="77">
        <v>45399.873159722221</v>
      </c>
      <c r="BO58" s="77">
        <v>45404.353632557868</v>
      </c>
      <c r="BP58" s="76">
        <v>10</v>
      </c>
      <c r="BQ58" s="76" t="s">
        <v>601</v>
      </c>
      <c r="BR58" s="1">
        <f>IF((NETWORKDAYS.INTL(CONSULTA_FINAL__3[[#This Row],[Fecha de Solicitud]],CONSULTA_FINAL__3[[#This Row],[Fecha de Aprobación]],1,FESTIVOS[FECHA CORTA]))&lt;0,"", NETWORKDAYS.INTL(CONSULTA_FINAL__3[[#This Row],[Fecha de Solicitud]],CONSULTA_FINAL__3[[#This Row],[Fecha de Aprobación]],1,FESTIVOS[FECHA CORTA]))</f>
        <v>4</v>
      </c>
    </row>
    <row r="59" spans="1:70" x14ac:dyDescent="0.25">
      <c r="A59" s="1">
        <v>18373</v>
      </c>
      <c r="B59" s="1">
        <v>52972403</v>
      </c>
      <c r="C59" s="1" t="s">
        <v>65</v>
      </c>
      <c r="D59" s="1" t="s">
        <v>80</v>
      </c>
      <c r="E59" s="1">
        <v>80761207</v>
      </c>
      <c r="F59" s="1" t="s">
        <v>173</v>
      </c>
      <c r="G59" s="1">
        <v>1199001</v>
      </c>
      <c r="H59" s="1" t="s">
        <v>110</v>
      </c>
      <c r="I59" s="1" t="s">
        <v>248</v>
      </c>
      <c r="J59" s="1" t="s">
        <v>249</v>
      </c>
      <c r="K59" s="2">
        <v>45399.873217592591</v>
      </c>
      <c r="L59" s="1" t="s">
        <v>693</v>
      </c>
      <c r="M59" s="1">
        <v>1</v>
      </c>
      <c r="N59" s="1" t="s">
        <v>70</v>
      </c>
      <c r="O59" s="1" t="s">
        <v>71</v>
      </c>
      <c r="P59" s="1" t="s">
        <v>177</v>
      </c>
      <c r="Q59" s="1" t="s">
        <v>73</v>
      </c>
      <c r="R59" s="1" t="s">
        <v>73</v>
      </c>
      <c r="S59" s="1">
        <v>0</v>
      </c>
      <c r="T59" s="1">
        <v>0</v>
      </c>
      <c r="U59" s="1">
        <v>0</v>
      </c>
      <c r="V59" s="1">
        <v>1300000</v>
      </c>
      <c r="W59" s="1">
        <v>0</v>
      </c>
      <c r="X59" s="1" t="s">
        <v>73</v>
      </c>
      <c r="Y59" s="1" t="s">
        <v>89</v>
      </c>
      <c r="Z59" s="1" t="s">
        <v>4864</v>
      </c>
      <c r="AA59" s="1"/>
      <c r="AB59" s="1" t="s">
        <v>4630</v>
      </c>
      <c r="AC59" s="1"/>
      <c r="AD59" s="1"/>
      <c r="AE59" s="1" t="s">
        <v>65</v>
      </c>
      <c r="AF59" s="2">
        <v>45399.873222685186</v>
      </c>
      <c r="AG59" s="1" t="s">
        <v>76</v>
      </c>
      <c r="AH59" s="2">
        <v>45401.378320138887</v>
      </c>
      <c r="AI59" s="1"/>
      <c r="AJ59" s="2"/>
      <c r="AK59" s="1"/>
      <c r="AL59" s="2"/>
      <c r="AM59" s="1" t="s">
        <v>173</v>
      </c>
      <c r="AN59" s="2">
        <v>45404.358093784722</v>
      </c>
      <c r="AO59" s="1" t="s">
        <v>4631</v>
      </c>
      <c r="AP59" s="1"/>
      <c r="AQ59" s="1" t="s">
        <v>93</v>
      </c>
      <c r="AR59" s="1">
        <v>1199001</v>
      </c>
      <c r="AS59" s="1" t="s">
        <v>4632</v>
      </c>
      <c r="AT59" s="1" t="s">
        <v>85</v>
      </c>
      <c r="AU59" s="1">
        <v>1</v>
      </c>
      <c r="AV59" s="1">
        <v>1</v>
      </c>
      <c r="AW59" s="1">
        <v>0</v>
      </c>
      <c r="AX59" s="1">
        <v>1.5050974537007278</v>
      </c>
      <c r="AY59" s="1">
        <v>2.5</v>
      </c>
      <c r="AZ59" s="1" t="s">
        <v>258</v>
      </c>
      <c r="BA59" s="1">
        <v>20</v>
      </c>
      <c r="BB59" s="1">
        <v>8</v>
      </c>
      <c r="BC59" s="1">
        <v>12</v>
      </c>
      <c r="BD59" s="1">
        <v>0.5</v>
      </c>
      <c r="BE59" s="1">
        <v>4</v>
      </c>
      <c r="BF59" s="1">
        <v>2.5</v>
      </c>
      <c r="BG59" s="1">
        <v>10</v>
      </c>
      <c r="BH59" s="1" t="s">
        <v>601</v>
      </c>
      <c r="BI59" s="1" t="b">
        <v>1</v>
      </c>
      <c r="BJ59" s="1" t="b">
        <v>1</v>
      </c>
      <c r="BK59" s="1">
        <v>4.4848710995356669</v>
      </c>
      <c r="BL59" s="1">
        <v>2.5</v>
      </c>
      <c r="BM59" s="1" t="s">
        <v>696</v>
      </c>
      <c r="BN59" s="77">
        <v>45399.873217592591</v>
      </c>
      <c r="BO59" s="77">
        <v>45404.358093784722</v>
      </c>
      <c r="BP59" s="76">
        <v>10</v>
      </c>
      <c r="BQ59" s="76" t="s">
        <v>601</v>
      </c>
      <c r="BR59" s="1">
        <f>IF((NETWORKDAYS.INTL(CONSULTA_FINAL__3[[#This Row],[Fecha de Solicitud]],CONSULTA_FINAL__3[[#This Row],[Fecha de Aprobación]],1,FESTIVOS[FECHA CORTA]))&lt;0,"", NETWORKDAYS.INTL(CONSULTA_FINAL__3[[#This Row],[Fecha de Solicitud]],CONSULTA_FINAL__3[[#This Row],[Fecha de Aprobación]],1,FESTIVOS[FECHA CORTA]))</f>
        <v>4</v>
      </c>
    </row>
    <row r="60" spans="1:70" x14ac:dyDescent="0.25">
      <c r="A60" s="1">
        <v>18374</v>
      </c>
      <c r="B60" s="1">
        <v>52972403</v>
      </c>
      <c r="C60" s="1" t="s">
        <v>65</v>
      </c>
      <c r="D60" s="1" t="s">
        <v>80</v>
      </c>
      <c r="E60" s="1">
        <v>80761207</v>
      </c>
      <c r="F60" s="1" t="s">
        <v>173</v>
      </c>
      <c r="G60" s="1">
        <v>1199001</v>
      </c>
      <c r="H60" s="1" t="s">
        <v>110</v>
      </c>
      <c r="I60" s="1" t="s">
        <v>248</v>
      </c>
      <c r="J60" s="1" t="s">
        <v>249</v>
      </c>
      <c r="K60" s="2">
        <v>45399.873263888891</v>
      </c>
      <c r="L60" s="1" t="s">
        <v>693</v>
      </c>
      <c r="M60" s="1">
        <v>1</v>
      </c>
      <c r="N60" s="1" t="s">
        <v>70</v>
      </c>
      <c r="O60" s="1" t="s">
        <v>71</v>
      </c>
      <c r="P60" s="1" t="s">
        <v>177</v>
      </c>
      <c r="Q60" s="1" t="s">
        <v>73</v>
      </c>
      <c r="R60" s="1" t="s">
        <v>73</v>
      </c>
      <c r="S60" s="1">
        <v>0</v>
      </c>
      <c r="T60" s="1">
        <v>0</v>
      </c>
      <c r="U60" s="1">
        <v>0</v>
      </c>
      <c r="V60" s="1">
        <v>1300000</v>
      </c>
      <c r="W60" s="1">
        <v>0</v>
      </c>
      <c r="X60" s="1" t="s">
        <v>73</v>
      </c>
      <c r="Y60" s="1" t="s">
        <v>89</v>
      </c>
      <c r="Z60" s="1" t="s">
        <v>4865</v>
      </c>
      <c r="AA60" s="1"/>
      <c r="AB60" s="1" t="s">
        <v>4633</v>
      </c>
      <c r="AC60" s="1"/>
      <c r="AD60" s="1"/>
      <c r="AE60" s="1" t="s">
        <v>65</v>
      </c>
      <c r="AF60" s="2">
        <v>45399.87326990741</v>
      </c>
      <c r="AG60" s="1" t="s">
        <v>76</v>
      </c>
      <c r="AH60" s="2">
        <v>45401.382526307869</v>
      </c>
      <c r="AI60" s="1"/>
      <c r="AJ60" s="2"/>
      <c r="AK60" s="1"/>
      <c r="AL60" s="2"/>
      <c r="AM60" s="1" t="s">
        <v>173</v>
      </c>
      <c r="AN60" s="2">
        <v>45404.358571215278</v>
      </c>
      <c r="AO60" s="1" t="s">
        <v>4634</v>
      </c>
      <c r="AP60" s="1"/>
      <c r="AQ60" s="1" t="s">
        <v>93</v>
      </c>
      <c r="AR60" s="1">
        <v>1199001</v>
      </c>
      <c r="AS60" s="1" t="s">
        <v>4635</v>
      </c>
      <c r="AT60" s="1" t="s">
        <v>85</v>
      </c>
      <c r="AU60" s="1">
        <v>1</v>
      </c>
      <c r="AV60" s="1">
        <v>0</v>
      </c>
      <c r="AW60" s="1">
        <v>1</v>
      </c>
      <c r="AX60" s="1">
        <v>1.5092564004589804</v>
      </c>
      <c r="AY60" s="1">
        <v>2.5</v>
      </c>
      <c r="AZ60" s="1" t="s">
        <v>258</v>
      </c>
      <c r="BA60" s="1">
        <v>20</v>
      </c>
      <c r="BB60" s="1">
        <v>8</v>
      </c>
      <c r="BC60" s="1">
        <v>12</v>
      </c>
      <c r="BD60" s="1">
        <v>0.5</v>
      </c>
      <c r="BE60" s="1">
        <v>4</v>
      </c>
      <c r="BF60" s="1">
        <v>2.5</v>
      </c>
      <c r="BG60" s="1">
        <v>10</v>
      </c>
      <c r="BH60" s="1" t="s">
        <v>601</v>
      </c>
      <c r="BI60" s="1" t="b">
        <v>1</v>
      </c>
      <c r="BJ60" s="1" t="b">
        <v>1</v>
      </c>
      <c r="BK60" s="1">
        <v>4.4853013078682125</v>
      </c>
      <c r="BL60" s="1">
        <v>2.5</v>
      </c>
      <c r="BM60" s="1" t="s">
        <v>696</v>
      </c>
      <c r="BN60" s="77">
        <v>45399.873263888891</v>
      </c>
      <c r="BO60" s="77">
        <v>45404.358571215278</v>
      </c>
      <c r="BP60" s="76">
        <v>10</v>
      </c>
      <c r="BQ60" s="76" t="s">
        <v>601</v>
      </c>
      <c r="BR60" s="1">
        <f>IF((NETWORKDAYS.INTL(CONSULTA_FINAL__3[[#This Row],[Fecha de Solicitud]],CONSULTA_FINAL__3[[#This Row],[Fecha de Aprobación]],1,FESTIVOS[FECHA CORTA]))&lt;0,"", NETWORKDAYS.INTL(CONSULTA_FINAL__3[[#This Row],[Fecha de Solicitud]],CONSULTA_FINAL__3[[#This Row],[Fecha de Aprobación]],1,FESTIVOS[FECHA CORTA]))</f>
        <v>4</v>
      </c>
    </row>
    <row r="61" spans="1:70" x14ac:dyDescent="0.25">
      <c r="A61" s="1">
        <v>18375</v>
      </c>
      <c r="B61" s="1">
        <v>52972403</v>
      </c>
      <c r="C61" s="1" t="s">
        <v>65</v>
      </c>
      <c r="D61" s="1" t="s">
        <v>80</v>
      </c>
      <c r="E61" s="1">
        <v>80761207</v>
      </c>
      <c r="F61" s="1" t="s">
        <v>173</v>
      </c>
      <c r="G61" s="1">
        <v>1199001</v>
      </c>
      <c r="H61" s="1" t="s">
        <v>110</v>
      </c>
      <c r="I61" s="1" t="s">
        <v>248</v>
      </c>
      <c r="J61" s="1" t="s">
        <v>249</v>
      </c>
      <c r="K61" s="2">
        <v>45399.873298611114</v>
      </c>
      <c r="L61" s="1" t="s">
        <v>684</v>
      </c>
      <c r="M61" s="1">
        <v>1</v>
      </c>
      <c r="N61" s="1" t="s">
        <v>70</v>
      </c>
      <c r="O61" s="1" t="s">
        <v>71</v>
      </c>
      <c r="P61" s="1" t="s">
        <v>177</v>
      </c>
      <c r="Q61" s="1" t="s">
        <v>73</v>
      </c>
      <c r="R61" s="1" t="s">
        <v>73</v>
      </c>
      <c r="S61" s="1">
        <v>0</v>
      </c>
      <c r="T61" s="1">
        <v>0</v>
      </c>
      <c r="U61" s="1">
        <v>0</v>
      </c>
      <c r="V61" s="1">
        <v>1300000</v>
      </c>
      <c r="W61" s="1">
        <v>0</v>
      </c>
      <c r="X61" s="1" t="s">
        <v>73</v>
      </c>
      <c r="Y61" s="1" t="s">
        <v>89</v>
      </c>
      <c r="Z61" s="1" t="s">
        <v>4866</v>
      </c>
      <c r="AA61" s="1"/>
      <c r="AB61" s="1" t="s">
        <v>4636</v>
      </c>
      <c r="AC61" s="1"/>
      <c r="AD61" s="1"/>
      <c r="AE61" s="1" t="s">
        <v>65</v>
      </c>
      <c r="AF61" s="2">
        <v>45399.873305636575</v>
      </c>
      <c r="AG61" s="1" t="s">
        <v>76</v>
      </c>
      <c r="AH61" s="2">
        <v>45401.385681712964</v>
      </c>
      <c r="AI61" s="1"/>
      <c r="AJ61" s="2"/>
      <c r="AK61" s="1"/>
      <c r="AL61" s="2"/>
      <c r="AM61" s="1" t="s">
        <v>173</v>
      </c>
      <c r="AN61" s="2">
        <v>45404.358747337959</v>
      </c>
      <c r="AO61" s="1" t="s">
        <v>4637</v>
      </c>
      <c r="AP61" s="1"/>
      <c r="AQ61" s="1" t="s">
        <v>93</v>
      </c>
      <c r="AR61" s="1">
        <v>1199001</v>
      </c>
      <c r="AS61" s="1" t="s">
        <v>4638</v>
      </c>
      <c r="AT61" s="1" t="s">
        <v>85</v>
      </c>
      <c r="AU61" s="1">
        <v>1</v>
      </c>
      <c r="AV61" s="1">
        <v>0</v>
      </c>
      <c r="AW61" s="1">
        <v>1</v>
      </c>
      <c r="AX61" s="1">
        <v>1.5123760763890459</v>
      </c>
      <c r="AY61" s="1">
        <v>2.5</v>
      </c>
      <c r="AZ61" s="1" t="s">
        <v>258</v>
      </c>
      <c r="BA61" s="1">
        <v>20</v>
      </c>
      <c r="BB61" s="1">
        <v>8</v>
      </c>
      <c r="BC61" s="1">
        <v>12</v>
      </c>
      <c r="BD61" s="1">
        <v>0.5</v>
      </c>
      <c r="BE61" s="1">
        <v>4</v>
      </c>
      <c r="BF61" s="1">
        <v>2.5</v>
      </c>
      <c r="BG61" s="1">
        <v>10</v>
      </c>
      <c r="BH61" s="1" t="s">
        <v>601</v>
      </c>
      <c r="BI61" s="1" t="b">
        <v>1</v>
      </c>
      <c r="BJ61" s="1" t="b">
        <v>1</v>
      </c>
      <c r="BK61" s="1">
        <v>4.4854417013848433</v>
      </c>
      <c r="BL61" s="1">
        <v>2.5</v>
      </c>
      <c r="BM61" s="1" t="s">
        <v>688</v>
      </c>
      <c r="BN61" s="77">
        <v>45399.873298611114</v>
      </c>
      <c r="BO61" s="77">
        <v>45404.358747337959</v>
      </c>
      <c r="BP61" s="76">
        <v>10</v>
      </c>
      <c r="BQ61" s="76" t="s">
        <v>601</v>
      </c>
      <c r="BR61" s="1">
        <f>IF((NETWORKDAYS.INTL(CONSULTA_FINAL__3[[#This Row],[Fecha de Solicitud]],CONSULTA_FINAL__3[[#This Row],[Fecha de Aprobación]],1,FESTIVOS[FECHA CORTA]))&lt;0,"", NETWORKDAYS.INTL(CONSULTA_FINAL__3[[#This Row],[Fecha de Solicitud]],CONSULTA_FINAL__3[[#This Row],[Fecha de Aprobación]],1,FESTIVOS[FECHA CORTA]))</f>
        <v>4</v>
      </c>
    </row>
    <row r="62" spans="1:70" x14ac:dyDescent="0.25">
      <c r="A62" s="1">
        <v>18376</v>
      </c>
      <c r="B62" s="1">
        <v>52972403</v>
      </c>
      <c r="C62" s="1" t="s">
        <v>65</v>
      </c>
      <c r="D62" s="1" t="s">
        <v>80</v>
      </c>
      <c r="E62" s="1">
        <v>80761207</v>
      </c>
      <c r="F62" s="1" t="s">
        <v>173</v>
      </c>
      <c r="G62" s="1">
        <v>1199001</v>
      </c>
      <c r="H62" s="1" t="s">
        <v>110</v>
      </c>
      <c r="I62" s="1" t="s">
        <v>248</v>
      </c>
      <c r="J62" s="1" t="s">
        <v>249</v>
      </c>
      <c r="K62" s="2">
        <v>45399.873344907406</v>
      </c>
      <c r="L62" s="1" t="s">
        <v>707</v>
      </c>
      <c r="M62" s="1">
        <v>1</v>
      </c>
      <c r="N62" s="1" t="s">
        <v>70</v>
      </c>
      <c r="O62" s="1" t="s">
        <v>71</v>
      </c>
      <c r="P62" s="1" t="s">
        <v>177</v>
      </c>
      <c r="Q62" s="1" t="s">
        <v>73</v>
      </c>
      <c r="R62" s="1" t="s">
        <v>73</v>
      </c>
      <c r="S62" s="1">
        <v>0</v>
      </c>
      <c r="T62" s="1">
        <v>0</v>
      </c>
      <c r="U62" s="1">
        <v>0</v>
      </c>
      <c r="V62" s="1">
        <v>1300000</v>
      </c>
      <c r="W62" s="1">
        <v>471200</v>
      </c>
      <c r="X62" s="1" t="s">
        <v>73</v>
      </c>
      <c r="Y62" s="1" t="s">
        <v>211</v>
      </c>
      <c r="Z62" s="1" t="s">
        <v>4867</v>
      </c>
      <c r="AA62" s="1" t="s">
        <v>1576</v>
      </c>
      <c r="AB62" s="1" t="s">
        <v>4639</v>
      </c>
      <c r="AC62" s="1"/>
      <c r="AD62" s="1"/>
      <c r="AE62" s="1" t="s">
        <v>65</v>
      </c>
      <c r="AF62" s="2">
        <v>45399.873353668983</v>
      </c>
      <c r="AG62" s="1" t="s">
        <v>76</v>
      </c>
      <c r="AH62" s="2">
        <v>45401.38858846065</v>
      </c>
      <c r="AI62" s="1"/>
      <c r="AJ62" s="2"/>
      <c r="AK62" s="1"/>
      <c r="AL62" s="2"/>
      <c r="AM62" s="1" t="s">
        <v>173</v>
      </c>
      <c r="AN62" s="2">
        <v>45404.358889432871</v>
      </c>
      <c r="AO62" s="1" t="s">
        <v>4640</v>
      </c>
      <c r="AP62" s="1"/>
      <c r="AQ62" s="1" t="s">
        <v>93</v>
      </c>
      <c r="AR62" s="1">
        <v>1199001</v>
      </c>
      <c r="AS62" s="1" t="s">
        <v>4641</v>
      </c>
      <c r="AT62" s="1" t="s">
        <v>85</v>
      </c>
      <c r="AU62" s="1">
        <v>1</v>
      </c>
      <c r="AV62" s="1">
        <v>0</v>
      </c>
      <c r="AW62" s="1">
        <v>1</v>
      </c>
      <c r="AX62" s="1">
        <v>1.5152347916664439</v>
      </c>
      <c r="AY62" s="1">
        <v>2.5</v>
      </c>
      <c r="AZ62" s="1" t="s">
        <v>258</v>
      </c>
      <c r="BA62" s="1">
        <v>20</v>
      </c>
      <c r="BB62" s="1">
        <v>8</v>
      </c>
      <c r="BC62" s="1">
        <v>12</v>
      </c>
      <c r="BD62" s="1">
        <v>0.5</v>
      </c>
      <c r="BE62" s="1">
        <v>4</v>
      </c>
      <c r="BF62" s="1">
        <v>2.5</v>
      </c>
      <c r="BG62" s="1">
        <v>10</v>
      </c>
      <c r="BH62" s="1" t="s">
        <v>601</v>
      </c>
      <c r="BI62" s="1" t="b">
        <v>1</v>
      </c>
      <c r="BJ62" s="1" t="b">
        <v>1</v>
      </c>
      <c r="BK62" s="1">
        <v>4.4855357638880378</v>
      </c>
      <c r="BL62" s="1">
        <v>2.5</v>
      </c>
      <c r="BM62" s="1" t="s">
        <v>709</v>
      </c>
      <c r="BN62" s="77">
        <v>45399.873344907406</v>
      </c>
      <c r="BO62" s="77">
        <v>45404.358889432871</v>
      </c>
      <c r="BP62" s="76">
        <v>10</v>
      </c>
      <c r="BQ62" s="76" t="s">
        <v>601</v>
      </c>
      <c r="BR62" s="1">
        <f>IF((NETWORKDAYS.INTL(CONSULTA_FINAL__3[[#This Row],[Fecha de Solicitud]],CONSULTA_FINAL__3[[#This Row],[Fecha de Aprobación]],1,FESTIVOS[FECHA CORTA]))&lt;0,"", NETWORKDAYS.INTL(CONSULTA_FINAL__3[[#This Row],[Fecha de Solicitud]],CONSULTA_FINAL__3[[#This Row],[Fecha de Aprobación]],1,FESTIVOS[FECHA CORTA]))</f>
        <v>4</v>
      </c>
    </row>
    <row r="63" spans="1:70" x14ac:dyDescent="0.25">
      <c r="A63" s="1">
        <v>18383</v>
      </c>
      <c r="B63" s="1">
        <v>52972403</v>
      </c>
      <c r="C63" s="1" t="s">
        <v>65</v>
      </c>
      <c r="D63" s="1" t="s">
        <v>80</v>
      </c>
      <c r="E63" s="1">
        <v>80761207</v>
      </c>
      <c r="F63" s="1" t="s">
        <v>173</v>
      </c>
      <c r="G63" s="1">
        <v>1200001</v>
      </c>
      <c r="H63" s="1" t="s">
        <v>110</v>
      </c>
      <c r="I63" s="1" t="s">
        <v>259</v>
      </c>
      <c r="J63" s="1" t="s">
        <v>948</v>
      </c>
      <c r="K63" s="2">
        <v>45403.794305555559</v>
      </c>
      <c r="L63" s="1" t="s">
        <v>176</v>
      </c>
      <c r="M63" s="1">
        <v>1</v>
      </c>
      <c r="N63" s="1" t="s">
        <v>70</v>
      </c>
      <c r="O63" s="1" t="s">
        <v>71</v>
      </c>
      <c r="P63" s="1" t="s">
        <v>177</v>
      </c>
      <c r="Q63" s="1" t="s">
        <v>73</v>
      </c>
      <c r="R63" s="1" t="s">
        <v>73</v>
      </c>
      <c r="S63" s="1">
        <v>0</v>
      </c>
      <c r="T63" s="1">
        <v>0</v>
      </c>
      <c r="U63" s="1">
        <v>0</v>
      </c>
      <c r="V63" s="1">
        <v>1300000</v>
      </c>
      <c r="W63" s="1">
        <v>0</v>
      </c>
      <c r="X63" s="1" t="s">
        <v>73</v>
      </c>
      <c r="Y63" s="1" t="s">
        <v>211</v>
      </c>
      <c r="Z63" s="1" t="s">
        <v>4889</v>
      </c>
      <c r="AA63" s="1"/>
      <c r="AB63" s="1" t="s">
        <v>4890</v>
      </c>
      <c r="AC63" s="1"/>
      <c r="AD63" s="1"/>
      <c r="AE63" s="1" t="s">
        <v>65</v>
      </c>
      <c r="AF63" s="2">
        <v>45403.794312303238</v>
      </c>
      <c r="AG63" s="1" t="s">
        <v>76</v>
      </c>
      <c r="AH63" s="2">
        <v>45406.539466354167</v>
      </c>
      <c r="AI63" s="1"/>
      <c r="AJ63" s="2"/>
      <c r="AK63" s="1"/>
      <c r="AL63" s="2"/>
      <c r="AM63" s="1" t="s">
        <v>149</v>
      </c>
      <c r="AN63" s="2">
        <v>45406.573789004629</v>
      </c>
      <c r="AO63" s="1" t="s">
        <v>4891</v>
      </c>
      <c r="AP63" s="1"/>
      <c r="AQ63" s="1" t="s">
        <v>93</v>
      </c>
      <c r="AR63" s="1">
        <v>1200001</v>
      </c>
      <c r="AS63" s="1" t="s">
        <v>4892</v>
      </c>
      <c r="AT63" s="1" t="s">
        <v>85</v>
      </c>
      <c r="AU63" s="1">
        <v>1</v>
      </c>
      <c r="AV63" s="1">
        <v>0</v>
      </c>
      <c r="AW63" s="1">
        <v>1</v>
      </c>
      <c r="AX63" s="1">
        <v>2.7451540509282495</v>
      </c>
      <c r="AY63" s="1">
        <v>1.75</v>
      </c>
      <c r="AZ63" s="1" t="s">
        <v>194</v>
      </c>
      <c r="BA63" s="1">
        <v>19</v>
      </c>
      <c r="BB63" s="1">
        <v>13</v>
      </c>
      <c r="BC63" s="1">
        <v>18</v>
      </c>
      <c r="BD63" s="1">
        <v>0.75</v>
      </c>
      <c r="BE63" s="1">
        <v>3</v>
      </c>
      <c r="BF63" s="1">
        <v>1.75</v>
      </c>
      <c r="BG63" s="1">
        <v>7</v>
      </c>
      <c r="BH63" s="1" t="s">
        <v>602</v>
      </c>
      <c r="BI63" s="1" t="b">
        <v>1</v>
      </c>
      <c r="BJ63" s="1" t="b">
        <v>1</v>
      </c>
      <c r="BK63" s="1">
        <v>2.7794767013911041</v>
      </c>
      <c r="BL63" s="1">
        <v>1.75</v>
      </c>
      <c r="BM63" s="1" t="s">
        <v>265</v>
      </c>
      <c r="BN63" s="77">
        <v>45403.794305555559</v>
      </c>
      <c r="BO63" s="77">
        <v>45406.573789004629</v>
      </c>
      <c r="BP63" s="76">
        <v>7</v>
      </c>
      <c r="BQ63" s="76" t="s">
        <v>602</v>
      </c>
      <c r="BR63" s="1">
        <f>IF((NETWORKDAYS.INTL(CONSULTA_FINAL__3[[#This Row],[Fecha de Solicitud]],CONSULTA_FINAL__3[[#This Row],[Fecha de Aprobación]],1,FESTIVOS[FECHA CORTA]))&lt;0,"", NETWORKDAYS.INTL(CONSULTA_FINAL__3[[#This Row],[Fecha de Solicitud]],CONSULTA_FINAL__3[[#This Row],[Fecha de Aprobación]],1,FESTIVOS[FECHA CORTA]))</f>
        <v>3</v>
      </c>
    </row>
    <row r="64" spans="1:70" x14ac:dyDescent="0.25">
      <c r="A64" s="1">
        <v>18384</v>
      </c>
      <c r="B64" s="1">
        <v>52972403</v>
      </c>
      <c r="C64" s="1" t="s">
        <v>65</v>
      </c>
      <c r="D64" s="1" t="s">
        <v>80</v>
      </c>
      <c r="E64" s="1">
        <v>80761207</v>
      </c>
      <c r="F64" s="1" t="s">
        <v>173</v>
      </c>
      <c r="G64" s="1">
        <v>1200001</v>
      </c>
      <c r="H64" s="1" t="s">
        <v>110</v>
      </c>
      <c r="I64" s="1" t="s">
        <v>259</v>
      </c>
      <c r="J64" s="1" t="s">
        <v>948</v>
      </c>
      <c r="K64" s="2">
        <v>45404.441307870373</v>
      </c>
      <c r="L64" s="1" t="s">
        <v>261</v>
      </c>
      <c r="M64" s="1">
        <v>1</v>
      </c>
      <c r="N64" s="1" t="s">
        <v>70</v>
      </c>
      <c r="O64" s="1" t="s">
        <v>71</v>
      </c>
      <c r="P64" s="1" t="s">
        <v>177</v>
      </c>
      <c r="Q64" s="1" t="s">
        <v>73</v>
      </c>
      <c r="R64" s="1" t="s">
        <v>73</v>
      </c>
      <c r="S64" s="1">
        <v>0</v>
      </c>
      <c r="T64" s="1">
        <v>0</v>
      </c>
      <c r="U64" s="1">
        <v>0</v>
      </c>
      <c r="V64" s="1">
        <v>1300000</v>
      </c>
      <c r="W64" s="1">
        <v>0</v>
      </c>
      <c r="X64" s="1" t="s">
        <v>73</v>
      </c>
      <c r="Y64" s="1" t="s">
        <v>89</v>
      </c>
      <c r="Z64" s="1" t="s">
        <v>4894</v>
      </c>
      <c r="AA64" s="1"/>
      <c r="AB64" s="1" t="s">
        <v>4895</v>
      </c>
      <c r="AC64" s="1"/>
      <c r="AD64" s="1"/>
      <c r="AE64" s="1" t="s">
        <v>65</v>
      </c>
      <c r="AF64" s="2">
        <v>45404.441308564812</v>
      </c>
      <c r="AG64" s="1" t="s">
        <v>76</v>
      </c>
      <c r="AH64" s="2">
        <v>45406.541221608793</v>
      </c>
      <c r="AI64" s="1"/>
      <c r="AJ64" s="2"/>
      <c r="AK64" s="1"/>
      <c r="AL64" s="2"/>
      <c r="AM64" s="1" t="s">
        <v>173</v>
      </c>
      <c r="AN64" s="2">
        <v>45408.401638425923</v>
      </c>
      <c r="AO64" s="1" t="s">
        <v>4896</v>
      </c>
      <c r="AP64" s="1"/>
      <c r="AQ64" s="1" t="s">
        <v>93</v>
      </c>
      <c r="AR64" s="1">
        <v>1200001</v>
      </c>
      <c r="AS64" s="1" t="s">
        <v>4897</v>
      </c>
      <c r="AT64" s="1" t="s">
        <v>85</v>
      </c>
      <c r="AU64" s="1">
        <v>1</v>
      </c>
      <c r="AV64" s="1">
        <v>1</v>
      </c>
      <c r="AW64" s="1">
        <v>0</v>
      </c>
      <c r="AX64" s="1">
        <v>2.0999130439813598</v>
      </c>
      <c r="AY64" s="1">
        <v>3.9583333333333335</v>
      </c>
      <c r="AZ64" s="1" t="s">
        <v>194</v>
      </c>
      <c r="BA64" s="1">
        <v>10</v>
      </c>
      <c r="BB64" s="1">
        <v>9</v>
      </c>
      <c r="BC64" s="1">
        <v>23</v>
      </c>
      <c r="BD64" s="1">
        <v>0.95833333333333337</v>
      </c>
      <c r="BE64" s="1">
        <v>5</v>
      </c>
      <c r="BF64" s="1">
        <v>3.9583333333333335</v>
      </c>
      <c r="BG64" s="1">
        <v>7</v>
      </c>
      <c r="BH64" s="1" t="s">
        <v>602</v>
      </c>
      <c r="BI64" s="1" t="b">
        <v>1</v>
      </c>
      <c r="BJ64" s="1" t="b">
        <v>1</v>
      </c>
      <c r="BK64" s="1">
        <v>3.9603298611109494</v>
      </c>
      <c r="BL64" s="1">
        <v>3.9583333333333335</v>
      </c>
      <c r="BM64" s="1" t="s">
        <v>264</v>
      </c>
      <c r="BN64" s="77">
        <v>45404.441307870373</v>
      </c>
      <c r="BO64" s="77">
        <v>45408.401638425923</v>
      </c>
      <c r="BP64" s="76">
        <v>7</v>
      </c>
      <c r="BQ64" s="76" t="s">
        <v>602</v>
      </c>
      <c r="BR64" s="1">
        <f>IF((NETWORKDAYS.INTL(CONSULTA_FINAL__3[[#This Row],[Fecha de Solicitud]],CONSULTA_FINAL__3[[#This Row],[Fecha de Aprobación]],1,FESTIVOS[FECHA CORTA]))&lt;0,"", NETWORKDAYS.INTL(CONSULTA_FINAL__3[[#This Row],[Fecha de Solicitud]],CONSULTA_FINAL__3[[#This Row],[Fecha de Aprobación]],1,FESTIVOS[FECHA CORTA]))</f>
        <v>5</v>
      </c>
    </row>
    <row r="65" spans="1:70" x14ac:dyDescent="0.25">
      <c r="A65" s="1">
        <v>18385</v>
      </c>
      <c r="B65" s="1">
        <v>52972403</v>
      </c>
      <c r="C65" s="1" t="s">
        <v>65</v>
      </c>
      <c r="D65" s="1" t="s">
        <v>80</v>
      </c>
      <c r="E65" s="1">
        <v>80761207</v>
      </c>
      <c r="F65" s="1" t="s">
        <v>173</v>
      </c>
      <c r="G65" s="1">
        <v>1200001</v>
      </c>
      <c r="H65" s="1" t="s">
        <v>110</v>
      </c>
      <c r="I65" s="1" t="s">
        <v>259</v>
      </c>
      <c r="J65" s="1" t="s">
        <v>948</v>
      </c>
      <c r="K65" s="2">
        <v>45404.441550925927</v>
      </c>
      <c r="L65" s="1" t="s">
        <v>176</v>
      </c>
      <c r="M65" s="1">
        <v>1</v>
      </c>
      <c r="N65" s="1" t="s">
        <v>70</v>
      </c>
      <c r="O65" s="1" t="s">
        <v>71</v>
      </c>
      <c r="P65" s="1" t="s">
        <v>177</v>
      </c>
      <c r="Q65" s="1" t="s">
        <v>73</v>
      </c>
      <c r="R65" s="1" t="s">
        <v>73</v>
      </c>
      <c r="S65" s="1">
        <v>0</v>
      </c>
      <c r="T65" s="1">
        <v>0</v>
      </c>
      <c r="U65" s="1">
        <v>0</v>
      </c>
      <c r="V65" s="1">
        <v>1300000</v>
      </c>
      <c r="W65" s="1">
        <v>0</v>
      </c>
      <c r="X65" s="1" t="s">
        <v>73</v>
      </c>
      <c r="Y65" s="1" t="s">
        <v>89</v>
      </c>
      <c r="Z65" s="1" t="s">
        <v>4899</v>
      </c>
      <c r="AA65" s="1"/>
      <c r="AB65" s="1" t="s">
        <v>4900</v>
      </c>
      <c r="AC65" s="1"/>
      <c r="AD65" s="1"/>
      <c r="AE65" s="1" t="s">
        <v>65</v>
      </c>
      <c r="AF65" s="2">
        <v>45404.441560497682</v>
      </c>
      <c r="AG65" s="1" t="s">
        <v>76</v>
      </c>
      <c r="AH65" s="2">
        <v>45406.544763738428</v>
      </c>
      <c r="AI65" s="1"/>
      <c r="AJ65" s="2"/>
      <c r="AK65" s="1"/>
      <c r="AL65" s="2"/>
      <c r="AM65" s="1" t="s">
        <v>173</v>
      </c>
      <c r="AN65" s="2">
        <v>45408.401491435186</v>
      </c>
      <c r="AO65" s="1" t="s">
        <v>4901</v>
      </c>
      <c r="AP65" s="1"/>
      <c r="AQ65" s="1" t="s">
        <v>93</v>
      </c>
      <c r="AR65" s="1">
        <v>1200001</v>
      </c>
      <c r="AS65" s="1" t="s">
        <v>4902</v>
      </c>
      <c r="AT65" s="1" t="s">
        <v>85</v>
      </c>
      <c r="AU65" s="1">
        <v>1</v>
      </c>
      <c r="AV65" s="1">
        <v>0</v>
      </c>
      <c r="AW65" s="1">
        <v>1</v>
      </c>
      <c r="AX65" s="1">
        <v>2.1032032407456427</v>
      </c>
      <c r="AY65" s="1">
        <v>3.9583333333333335</v>
      </c>
      <c r="AZ65" s="1" t="s">
        <v>194</v>
      </c>
      <c r="BA65" s="1">
        <v>10</v>
      </c>
      <c r="BB65" s="1">
        <v>9</v>
      </c>
      <c r="BC65" s="1">
        <v>23</v>
      </c>
      <c r="BD65" s="1">
        <v>0.95833333333333337</v>
      </c>
      <c r="BE65" s="1">
        <v>5</v>
      </c>
      <c r="BF65" s="1">
        <v>3.9583333333333335</v>
      </c>
      <c r="BG65" s="1">
        <v>7</v>
      </c>
      <c r="BH65" s="1" t="s">
        <v>602</v>
      </c>
      <c r="BI65" s="1" t="b">
        <v>1</v>
      </c>
      <c r="BJ65" s="1" t="b">
        <v>1</v>
      </c>
      <c r="BK65" s="1">
        <v>3.9599309375043958</v>
      </c>
      <c r="BL65" s="1">
        <v>3.9583333333333335</v>
      </c>
      <c r="BM65" s="1" t="s">
        <v>265</v>
      </c>
      <c r="BN65" s="77">
        <v>45404.441550925927</v>
      </c>
      <c r="BO65" s="77">
        <v>45408.401491435186</v>
      </c>
      <c r="BP65" s="76">
        <v>7</v>
      </c>
      <c r="BQ65" s="76" t="s">
        <v>602</v>
      </c>
      <c r="BR65" s="1">
        <f>IF((NETWORKDAYS.INTL(CONSULTA_FINAL__3[[#This Row],[Fecha de Solicitud]],CONSULTA_FINAL__3[[#This Row],[Fecha de Aprobación]],1,FESTIVOS[FECHA CORTA]))&lt;0,"", NETWORKDAYS.INTL(CONSULTA_FINAL__3[[#This Row],[Fecha de Solicitud]],CONSULTA_FINAL__3[[#This Row],[Fecha de Aprobación]],1,FESTIVOS[FECHA CORTA]))</f>
        <v>5</v>
      </c>
    </row>
    <row r="66" spans="1:70" x14ac:dyDescent="0.25">
      <c r="A66" s="1">
        <v>18386</v>
      </c>
      <c r="B66" s="1">
        <v>52972403</v>
      </c>
      <c r="C66" s="1" t="s">
        <v>65</v>
      </c>
      <c r="D66" s="1" t="s">
        <v>80</v>
      </c>
      <c r="E66" s="1">
        <v>80761207</v>
      </c>
      <c r="F66" s="1" t="s">
        <v>173</v>
      </c>
      <c r="G66" s="1">
        <v>1200001</v>
      </c>
      <c r="H66" s="1" t="s">
        <v>110</v>
      </c>
      <c r="I66" s="1" t="s">
        <v>259</v>
      </c>
      <c r="J66" s="1" t="s">
        <v>948</v>
      </c>
      <c r="K66" s="2">
        <v>45404.441736111112</v>
      </c>
      <c r="L66" s="1" t="s">
        <v>261</v>
      </c>
      <c r="M66" s="1">
        <v>1</v>
      </c>
      <c r="N66" s="1" t="s">
        <v>70</v>
      </c>
      <c r="O66" s="1" t="s">
        <v>71</v>
      </c>
      <c r="P66" s="1" t="s">
        <v>177</v>
      </c>
      <c r="Q66" s="1" t="s">
        <v>73</v>
      </c>
      <c r="R66" s="1" t="s">
        <v>73</v>
      </c>
      <c r="S66" s="1">
        <v>0</v>
      </c>
      <c r="T66" s="1">
        <v>0</v>
      </c>
      <c r="U66" s="1">
        <v>0</v>
      </c>
      <c r="V66" s="1">
        <v>1300000</v>
      </c>
      <c r="W66" s="1">
        <v>0</v>
      </c>
      <c r="X66" s="1" t="s">
        <v>73</v>
      </c>
      <c r="Y66" s="1" t="s">
        <v>89</v>
      </c>
      <c r="Z66" s="1" t="s">
        <v>4904</v>
      </c>
      <c r="AA66" s="1"/>
      <c r="AB66" s="1" t="s">
        <v>4905</v>
      </c>
      <c r="AC66" s="1"/>
      <c r="AD66" s="1"/>
      <c r="AE66" s="1" t="s">
        <v>65</v>
      </c>
      <c r="AF66" s="2">
        <v>45404.441743634263</v>
      </c>
      <c r="AG66" s="1" t="s">
        <v>76</v>
      </c>
      <c r="AH66" s="2">
        <v>45406.542393518517</v>
      </c>
      <c r="AI66" s="1"/>
      <c r="AJ66" s="2"/>
      <c r="AK66" s="1"/>
      <c r="AL66" s="2"/>
      <c r="AM66" s="1" t="s">
        <v>173</v>
      </c>
      <c r="AN66" s="2">
        <v>45408.401352546294</v>
      </c>
      <c r="AO66" s="1" t="s">
        <v>4906</v>
      </c>
      <c r="AP66" s="1"/>
      <c r="AQ66" s="1" t="s">
        <v>93</v>
      </c>
      <c r="AR66" s="1">
        <v>1200001</v>
      </c>
      <c r="AS66" s="1" t="s">
        <v>4907</v>
      </c>
      <c r="AT66" s="1" t="s">
        <v>85</v>
      </c>
      <c r="AU66" s="1">
        <v>1</v>
      </c>
      <c r="AV66" s="1">
        <v>1</v>
      </c>
      <c r="AW66" s="1">
        <v>0</v>
      </c>
      <c r="AX66" s="1">
        <v>2.1006498842543806</v>
      </c>
      <c r="AY66" s="1">
        <v>3.9583333333333335</v>
      </c>
      <c r="AZ66" s="1" t="s">
        <v>194</v>
      </c>
      <c r="BA66" s="1">
        <v>10</v>
      </c>
      <c r="BB66" s="1">
        <v>9</v>
      </c>
      <c r="BC66" s="1">
        <v>23</v>
      </c>
      <c r="BD66" s="1">
        <v>0.95833333333333337</v>
      </c>
      <c r="BE66" s="1">
        <v>5</v>
      </c>
      <c r="BF66" s="1">
        <v>3.9583333333333335</v>
      </c>
      <c r="BG66" s="1">
        <v>7</v>
      </c>
      <c r="BH66" s="1" t="s">
        <v>602</v>
      </c>
      <c r="BI66" s="1" t="b">
        <v>1</v>
      </c>
      <c r="BJ66" s="1" t="b">
        <v>1</v>
      </c>
      <c r="BK66" s="1">
        <v>3.9596089120313991</v>
      </c>
      <c r="BL66" s="1">
        <v>3.9583333333333335</v>
      </c>
      <c r="BM66" s="1" t="s">
        <v>264</v>
      </c>
      <c r="BN66" s="77">
        <v>45404.441736111112</v>
      </c>
      <c r="BO66" s="77">
        <v>45408.401352546294</v>
      </c>
      <c r="BP66" s="76">
        <v>7</v>
      </c>
      <c r="BQ66" s="76" t="s">
        <v>602</v>
      </c>
      <c r="BR66" s="1">
        <f>IF((NETWORKDAYS.INTL(CONSULTA_FINAL__3[[#This Row],[Fecha de Solicitud]],CONSULTA_FINAL__3[[#This Row],[Fecha de Aprobación]],1,FESTIVOS[FECHA CORTA]))&lt;0,"", NETWORKDAYS.INTL(CONSULTA_FINAL__3[[#This Row],[Fecha de Solicitud]],CONSULTA_FINAL__3[[#This Row],[Fecha de Aprobación]],1,FESTIVOS[FECHA CORTA]))</f>
        <v>5</v>
      </c>
    </row>
    <row r="67" spans="1:70" x14ac:dyDescent="0.25">
      <c r="A67" s="1">
        <v>18387</v>
      </c>
      <c r="B67" s="1">
        <v>52972403</v>
      </c>
      <c r="C67" s="1" t="s">
        <v>65</v>
      </c>
      <c r="D67" s="1" t="s">
        <v>80</v>
      </c>
      <c r="E67" s="1">
        <v>80761207</v>
      </c>
      <c r="F67" s="1" t="s">
        <v>173</v>
      </c>
      <c r="G67" s="1">
        <v>1200001</v>
      </c>
      <c r="H67" s="1" t="s">
        <v>110</v>
      </c>
      <c r="I67" s="1" t="s">
        <v>259</v>
      </c>
      <c r="J67" s="1" t="s">
        <v>948</v>
      </c>
      <c r="K67" s="2">
        <v>45404.443460648145</v>
      </c>
      <c r="L67" s="1" t="s">
        <v>261</v>
      </c>
      <c r="M67" s="1">
        <v>1</v>
      </c>
      <c r="N67" s="1" t="s">
        <v>70</v>
      </c>
      <c r="O67" s="1" t="s">
        <v>71</v>
      </c>
      <c r="P67" s="1" t="s">
        <v>177</v>
      </c>
      <c r="Q67" s="1" t="s">
        <v>73</v>
      </c>
      <c r="R67" s="1" t="s">
        <v>73</v>
      </c>
      <c r="S67" s="1">
        <v>0</v>
      </c>
      <c r="T67" s="1">
        <v>0</v>
      </c>
      <c r="U67" s="1">
        <v>0</v>
      </c>
      <c r="V67" s="1">
        <v>1300000</v>
      </c>
      <c r="W67" s="1">
        <v>0</v>
      </c>
      <c r="X67" s="1" t="s">
        <v>73</v>
      </c>
      <c r="Y67" s="1" t="s">
        <v>89</v>
      </c>
      <c r="Z67" s="1" t="s">
        <v>4909</v>
      </c>
      <c r="AA67" s="1"/>
      <c r="AB67" s="1" t="s">
        <v>4910</v>
      </c>
      <c r="AC67" s="1"/>
      <c r="AD67" s="1"/>
      <c r="AE67" s="1" t="s">
        <v>65</v>
      </c>
      <c r="AF67" s="2">
        <v>45404.443468715275</v>
      </c>
      <c r="AG67" s="1" t="s">
        <v>76</v>
      </c>
      <c r="AH67" s="2">
        <v>45406.545947685183</v>
      </c>
      <c r="AI67" s="1"/>
      <c r="AJ67" s="2"/>
      <c r="AK67" s="1"/>
      <c r="AL67" s="2"/>
      <c r="AM67" s="1" t="s">
        <v>173</v>
      </c>
      <c r="AN67" s="2">
        <v>45408.401128819445</v>
      </c>
      <c r="AO67" s="1" t="s">
        <v>4911</v>
      </c>
      <c r="AP67" s="1"/>
      <c r="AQ67" s="1" t="s">
        <v>93</v>
      </c>
      <c r="AR67" s="1">
        <v>1200001</v>
      </c>
      <c r="AS67" s="1" t="s">
        <v>4912</v>
      </c>
      <c r="AT67" s="1" t="s">
        <v>85</v>
      </c>
      <c r="AU67" s="1">
        <v>1</v>
      </c>
      <c r="AV67" s="1">
        <v>1</v>
      </c>
      <c r="AW67" s="1">
        <v>0</v>
      </c>
      <c r="AX67" s="1">
        <v>2.1024789699076791</v>
      </c>
      <c r="AY67" s="1">
        <v>3.9583333333333335</v>
      </c>
      <c r="AZ67" s="1" t="s">
        <v>194</v>
      </c>
      <c r="BA67" s="1">
        <v>10</v>
      </c>
      <c r="BB67" s="1">
        <v>9</v>
      </c>
      <c r="BC67" s="1">
        <v>23</v>
      </c>
      <c r="BD67" s="1">
        <v>0.95833333333333337</v>
      </c>
      <c r="BE67" s="1">
        <v>5</v>
      </c>
      <c r="BF67" s="1">
        <v>3.9583333333333335</v>
      </c>
      <c r="BG67" s="1">
        <v>7</v>
      </c>
      <c r="BH67" s="1" t="s">
        <v>602</v>
      </c>
      <c r="BI67" s="1" t="b">
        <v>1</v>
      </c>
      <c r="BJ67" s="1" t="b">
        <v>1</v>
      </c>
      <c r="BK67" s="1">
        <v>3.9576601041699178</v>
      </c>
      <c r="BL67" s="1">
        <v>3.9583333333333335</v>
      </c>
      <c r="BM67" s="1" t="s">
        <v>264</v>
      </c>
      <c r="BN67" s="77">
        <v>45404.443460648145</v>
      </c>
      <c r="BO67" s="77">
        <v>45408.401128819445</v>
      </c>
      <c r="BP67" s="76">
        <v>7</v>
      </c>
      <c r="BQ67" s="76" t="s">
        <v>602</v>
      </c>
      <c r="BR67" s="1"/>
    </row>
    <row r="68" spans="1:70" x14ac:dyDescent="0.25">
      <c r="A68" s="1">
        <v>18389</v>
      </c>
      <c r="B68" s="1">
        <v>52972403</v>
      </c>
      <c r="C68" s="1" t="s">
        <v>65</v>
      </c>
      <c r="D68" s="1" t="s">
        <v>80</v>
      </c>
      <c r="E68" s="1">
        <v>80761207</v>
      </c>
      <c r="F68" s="1" t="s">
        <v>173</v>
      </c>
      <c r="G68" s="1">
        <v>1200001</v>
      </c>
      <c r="H68" s="1" t="s">
        <v>110</v>
      </c>
      <c r="I68" s="1" t="s">
        <v>259</v>
      </c>
      <c r="J68" s="1" t="s">
        <v>948</v>
      </c>
      <c r="K68" s="2">
        <v>45404.853541666664</v>
      </c>
      <c r="L68" s="1" t="s">
        <v>261</v>
      </c>
      <c r="M68" s="1">
        <v>1</v>
      </c>
      <c r="N68" s="1" t="s">
        <v>70</v>
      </c>
      <c r="O68" s="1" t="s">
        <v>71</v>
      </c>
      <c r="P68" s="1" t="s">
        <v>177</v>
      </c>
      <c r="Q68" s="1" t="s">
        <v>73</v>
      </c>
      <c r="R68" s="1" t="s">
        <v>73</v>
      </c>
      <c r="S68" s="1">
        <v>0</v>
      </c>
      <c r="T68" s="1">
        <v>0</v>
      </c>
      <c r="U68" s="1">
        <v>0</v>
      </c>
      <c r="V68" s="1">
        <v>1300000</v>
      </c>
      <c r="W68" s="1">
        <v>0</v>
      </c>
      <c r="X68" s="1" t="s">
        <v>73</v>
      </c>
      <c r="Y68" s="1" t="s">
        <v>89</v>
      </c>
      <c r="Z68" s="1" t="s">
        <v>4919</v>
      </c>
      <c r="AA68" s="1"/>
      <c r="AB68" s="1" t="s">
        <v>4920</v>
      </c>
      <c r="AC68" s="1"/>
      <c r="AD68" s="1"/>
      <c r="AE68" s="1" t="s">
        <v>65</v>
      </c>
      <c r="AF68" s="2">
        <v>45404.853547997685</v>
      </c>
      <c r="AG68" s="1" t="s">
        <v>76</v>
      </c>
      <c r="AH68" s="2">
        <v>45406.58795228009</v>
      </c>
      <c r="AI68" s="1"/>
      <c r="AJ68" s="2"/>
      <c r="AK68" s="1"/>
      <c r="AL68" s="2"/>
      <c r="AM68" s="1" t="s">
        <v>173</v>
      </c>
      <c r="AN68" s="2">
        <v>45408.400831099534</v>
      </c>
      <c r="AO68" s="1" t="s">
        <v>4921</v>
      </c>
      <c r="AP68" s="1"/>
      <c r="AQ68" s="1" t="s">
        <v>93</v>
      </c>
      <c r="AR68" s="1">
        <v>1200001</v>
      </c>
      <c r="AS68" s="1" t="s">
        <v>4922</v>
      </c>
      <c r="AT68" s="1" t="s">
        <v>85</v>
      </c>
      <c r="AU68" s="1">
        <v>1</v>
      </c>
      <c r="AV68" s="1">
        <v>1</v>
      </c>
      <c r="AW68" s="1">
        <v>0</v>
      </c>
      <c r="AX68" s="1">
        <v>1.7344042824042845</v>
      </c>
      <c r="AY68" s="1">
        <v>3.5416666666666665</v>
      </c>
      <c r="AZ68" s="1" t="s">
        <v>194</v>
      </c>
      <c r="BA68" s="1">
        <v>20</v>
      </c>
      <c r="BB68" s="1">
        <v>9</v>
      </c>
      <c r="BC68" s="1">
        <v>13</v>
      </c>
      <c r="BD68" s="1">
        <v>0.54166666666666663</v>
      </c>
      <c r="BE68" s="1">
        <v>5</v>
      </c>
      <c r="BF68" s="1">
        <v>3.5416666666666665</v>
      </c>
      <c r="BG68" s="1">
        <v>7</v>
      </c>
      <c r="BH68" s="1" t="s">
        <v>602</v>
      </c>
      <c r="BI68" s="1" t="b">
        <v>1</v>
      </c>
      <c r="BJ68" s="1" t="b">
        <v>1</v>
      </c>
      <c r="BK68" s="1">
        <v>3.5472831018487341</v>
      </c>
      <c r="BL68" s="1">
        <v>3.5416666666666665</v>
      </c>
      <c r="BM68" s="1" t="s">
        <v>264</v>
      </c>
      <c r="BN68" s="77">
        <v>45404.853541666664</v>
      </c>
      <c r="BO68" s="77">
        <v>45408.400831099534</v>
      </c>
      <c r="BP68" s="76">
        <v>7</v>
      </c>
      <c r="BQ68" s="76" t="s">
        <v>602</v>
      </c>
    </row>
    <row r="69" spans="1:70" x14ac:dyDescent="0.25">
      <c r="A69" s="1">
        <v>18390</v>
      </c>
      <c r="B69" s="1">
        <v>52972403</v>
      </c>
      <c r="C69" s="1" t="s">
        <v>65</v>
      </c>
      <c r="D69" s="1" t="s">
        <v>80</v>
      </c>
      <c r="E69" s="1">
        <v>80761207</v>
      </c>
      <c r="F69" s="1" t="s">
        <v>173</v>
      </c>
      <c r="G69" s="1">
        <v>1200001</v>
      </c>
      <c r="H69" s="1" t="s">
        <v>110</v>
      </c>
      <c r="I69" s="1" t="s">
        <v>259</v>
      </c>
      <c r="J69" s="1" t="s">
        <v>948</v>
      </c>
      <c r="K69" s="2">
        <v>45404.853576388887</v>
      </c>
      <c r="L69" s="1" t="s">
        <v>261</v>
      </c>
      <c r="M69" s="1">
        <v>1</v>
      </c>
      <c r="N69" s="1" t="s">
        <v>70</v>
      </c>
      <c r="O69" s="1" t="s">
        <v>71</v>
      </c>
      <c r="P69" s="1" t="s">
        <v>177</v>
      </c>
      <c r="Q69" s="1" t="s">
        <v>73</v>
      </c>
      <c r="R69" s="1" t="s">
        <v>73</v>
      </c>
      <c r="S69" s="1">
        <v>0</v>
      </c>
      <c r="T69" s="1">
        <v>0</v>
      </c>
      <c r="U69" s="1">
        <v>0</v>
      </c>
      <c r="V69" s="1">
        <v>1300000</v>
      </c>
      <c r="W69" s="1">
        <v>0</v>
      </c>
      <c r="X69" s="1" t="s">
        <v>73</v>
      </c>
      <c r="Y69" s="1" t="s">
        <v>89</v>
      </c>
      <c r="Z69" s="1" t="s">
        <v>4924</v>
      </c>
      <c r="AA69" s="1"/>
      <c r="AB69" s="1" t="s">
        <v>4925</v>
      </c>
      <c r="AC69" s="1"/>
      <c r="AD69" s="1"/>
      <c r="AE69" s="1" t="s">
        <v>65</v>
      </c>
      <c r="AF69" s="2">
        <v>45404.853587002312</v>
      </c>
      <c r="AG69" s="1" t="s">
        <v>76</v>
      </c>
      <c r="AH69" s="2">
        <v>45408.497824918981</v>
      </c>
      <c r="AI69" s="1"/>
      <c r="AJ69" s="2"/>
      <c r="AK69" s="1"/>
      <c r="AL69" s="2"/>
      <c r="AM69" s="1" t="s">
        <v>173</v>
      </c>
      <c r="AN69" s="2">
        <v>45408.503693865743</v>
      </c>
      <c r="AO69" s="1" t="s">
        <v>4926</v>
      </c>
      <c r="AP69" s="1"/>
      <c r="AQ69" s="1" t="s">
        <v>93</v>
      </c>
      <c r="AR69" s="1">
        <v>1200001</v>
      </c>
      <c r="AS69" s="1" t="s">
        <v>4927</v>
      </c>
      <c r="AT69" s="1" t="s">
        <v>85</v>
      </c>
      <c r="AU69" s="1">
        <v>1</v>
      </c>
      <c r="AV69" s="1">
        <v>1</v>
      </c>
      <c r="AW69" s="1">
        <v>0</v>
      </c>
      <c r="AX69" s="1">
        <v>3.6442379166692263</v>
      </c>
      <c r="AY69" s="1">
        <v>3.6666666666666665</v>
      </c>
      <c r="AZ69" s="1" t="s">
        <v>194</v>
      </c>
      <c r="BA69" s="1">
        <v>20</v>
      </c>
      <c r="BB69" s="1">
        <v>12</v>
      </c>
      <c r="BC69" s="1">
        <v>16</v>
      </c>
      <c r="BD69" s="1">
        <v>0.66666666666666663</v>
      </c>
      <c r="BE69" s="1">
        <v>5</v>
      </c>
      <c r="BF69" s="1">
        <v>3.6666666666666665</v>
      </c>
      <c r="BG69" s="1">
        <v>7</v>
      </c>
      <c r="BH69" s="1" t="s">
        <v>602</v>
      </c>
      <c r="BI69" s="1" t="b">
        <v>1</v>
      </c>
      <c r="BJ69" s="1" t="b">
        <v>1</v>
      </c>
      <c r="BK69" s="1">
        <v>3.6501068634315743</v>
      </c>
      <c r="BL69" s="1">
        <v>3.6666666666666665</v>
      </c>
      <c r="BM69" s="1" t="s">
        <v>264</v>
      </c>
      <c r="BN69" s="77">
        <v>45404.853576388887</v>
      </c>
      <c r="BO69" s="77">
        <v>45408.503693865743</v>
      </c>
      <c r="BP69" s="76">
        <v>7</v>
      </c>
      <c r="BQ69" s="76" t="s">
        <v>602</v>
      </c>
    </row>
    <row r="70" spans="1:70" x14ac:dyDescent="0.25">
      <c r="A70" s="1">
        <v>18391</v>
      </c>
      <c r="B70" s="1">
        <v>52972403</v>
      </c>
      <c r="C70" s="1" t="s">
        <v>65</v>
      </c>
      <c r="D70" s="1" t="s">
        <v>80</v>
      </c>
      <c r="E70" s="1">
        <v>1023000173</v>
      </c>
      <c r="F70" s="1" t="s">
        <v>4859</v>
      </c>
      <c r="G70" s="1">
        <v>4341007</v>
      </c>
      <c r="H70" s="1" t="s">
        <v>67</v>
      </c>
      <c r="I70" s="1" t="s">
        <v>122</v>
      </c>
      <c r="J70" s="1" t="s">
        <v>123</v>
      </c>
      <c r="K70" s="2">
        <v>45405.52752314815</v>
      </c>
      <c r="L70" s="1" t="s">
        <v>877</v>
      </c>
      <c r="M70" s="1">
        <v>1</v>
      </c>
      <c r="N70" s="1" t="s">
        <v>70</v>
      </c>
      <c r="O70" s="1" t="s">
        <v>71</v>
      </c>
      <c r="P70" s="1" t="s">
        <v>88</v>
      </c>
      <c r="Q70" s="1" t="s">
        <v>73</v>
      </c>
      <c r="R70" s="1" t="s">
        <v>73</v>
      </c>
      <c r="S70" s="1">
        <v>0</v>
      </c>
      <c r="T70" s="1">
        <v>0</v>
      </c>
      <c r="U70" s="1">
        <v>0</v>
      </c>
      <c r="V70" s="1">
        <v>1300000</v>
      </c>
      <c r="W70" s="1">
        <v>0</v>
      </c>
      <c r="X70" s="1" t="s">
        <v>73</v>
      </c>
      <c r="Y70" s="1" t="s">
        <v>211</v>
      </c>
      <c r="Z70" s="1" t="s">
        <v>4929</v>
      </c>
      <c r="AA70" s="1"/>
      <c r="AB70" s="1" t="s">
        <v>3932</v>
      </c>
      <c r="AC70" s="1"/>
      <c r="AD70" s="1"/>
      <c r="AE70" s="1" t="s">
        <v>65</v>
      </c>
      <c r="AF70" s="2">
        <v>45405.527533182867</v>
      </c>
      <c r="AG70" s="1" t="s">
        <v>76</v>
      </c>
      <c r="AH70" s="2">
        <v>45406.590499189813</v>
      </c>
      <c r="AI70" s="1"/>
      <c r="AJ70" s="2"/>
      <c r="AK70" s="1"/>
      <c r="AL70" s="2"/>
      <c r="AM70" s="1" t="s">
        <v>4859</v>
      </c>
      <c r="AN70" s="2">
        <v>45407.319862233795</v>
      </c>
      <c r="AO70" s="1" t="s">
        <v>4930</v>
      </c>
      <c r="AP70" s="1"/>
      <c r="AQ70" s="1" t="s">
        <v>93</v>
      </c>
      <c r="AR70" s="1">
        <v>4341007</v>
      </c>
      <c r="AS70" s="1" t="s">
        <v>4249</v>
      </c>
      <c r="AT70" s="1" t="s">
        <v>85</v>
      </c>
      <c r="AU70" s="1">
        <v>1</v>
      </c>
      <c r="AV70" s="1">
        <v>1</v>
      </c>
      <c r="AW70" s="1">
        <v>0</v>
      </c>
      <c r="AX70" s="1">
        <v>1.0629660069462261</v>
      </c>
      <c r="AY70" s="1">
        <v>1.7916666666666665</v>
      </c>
      <c r="AZ70" s="1" t="s">
        <v>4625</v>
      </c>
      <c r="BA70" s="1">
        <v>12</v>
      </c>
      <c r="BB70" s="1">
        <v>7</v>
      </c>
      <c r="BC70" s="1">
        <v>19</v>
      </c>
      <c r="BD70" s="1">
        <v>0.79166666666666663</v>
      </c>
      <c r="BE70" s="1">
        <v>3</v>
      </c>
      <c r="BF70" s="1">
        <v>1.7916666666666665</v>
      </c>
      <c r="BG70" s="1">
        <v>6</v>
      </c>
      <c r="BH70" s="1" t="s">
        <v>602</v>
      </c>
      <c r="BI70" s="1" t="b">
        <v>1</v>
      </c>
      <c r="BJ70" s="1" t="b">
        <v>1</v>
      </c>
      <c r="BK70" s="1">
        <v>1.7923290509279468</v>
      </c>
      <c r="BL70" s="1">
        <v>1.7916666666666663</v>
      </c>
      <c r="BM70" s="1" t="s">
        <v>4250</v>
      </c>
      <c r="BN70" s="77">
        <v>45405.52752314815</v>
      </c>
      <c r="BO70" s="77">
        <v>45407.319862233795</v>
      </c>
      <c r="BP70" s="76">
        <v>6</v>
      </c>
      <c r="BQ70" s="76" t="s">
        <v>602</v>
      </c>
    </row>
    <row r="71" spans="1:70" x14ac:dyDescent="0.25">
      <c r="A71" s="1">
        <v>18395</v>
      </c>
      <c r="B71" s="1">
        <v>52972403</v>
      </c>
      <c r="C71" s="1" t="s">
        <v>65</v>
      </c>
      <c r="D71" s="1" t="s">
        <v>80</v>
      </c>
      <c r="E71" s="1">
        <v>51949366</v>
      </c>
      <c r="F71" s="1" t="s">
        <v>3374</v>
      </c>
      <c r="G71" s="1">
        <v>1060001</v>
      </c>
      <c r="H71" s="1" t="s">
        <v>110</v>
      </c>
      <c r="I71" s="1" t="s">
        <v>133</v>
      </c>
      <c r="J71" s="1" t="s">
        <v>134</v>
      </c>
      <c r="K71" s="2">
        <v>45407.517800925925</v>
      </c>
      <c r="L71" s="1" t="s">
        <v>1263</v>
      </c>
      <c r="M71" s="1">
        <v>1</v>
      </c>
      <c r="N71" s="1" t="s">
        <v>70</v>
      </c>
      <c r="O71" s="1" t="s">
        <v>71</v>
      </c>
      <c r="P71" s="1" t="s">
        <v>72</v>
      </c>
      <c r="Q71" s="1" t="s">
        <v>73</v>
      </c>
      <c r="R71" s="1" t="s">
        <v>73</v>
      </c>
      <c r="S71" s="1">
        <v>0</v>
      </c>
      <c r="T71" s="1">
        <v>1211400</v>
      </c>
      <c r="U71" s="1">
        <v>0</v>
      </c>
      <c r="V71" s="1">
        <v>2959300</v>
      </c>
      <c r="W71" s="1">
        <v>0</v>
      </c>
      <c r="X71" s="1" t="s">
        <v>73</v>
      </c>
      <c r="Y71" s="1" t="s">
        <v>89</v>
      </c>
      <c r="Z71" s="1" t="s">
        <v>4945</v>
      </c>
      <c r="AA71" s="1" t="s">
        <v>4599</v>
      </c>
      <c r="AB71" s="1" t="s">
        <v>4933</v>
      </c>
      <c r="AC71" s="1"/>
      <c r="AD71" s="1"/>
      <c r="AE71" s="1" t="s">
        <v>65</v>
      </c>
      <c r="AF71" s="2">
        <v>45407.517807557873</v>
      </c>
      <c r="AG71" s="1" t="s">
        <v>76</v>
      </c>
      <c r="AH71" s="2">
        <v>45407.539106909724</v>
      </c>
      <c r="AI71" s="1"/>
      <c r="AJ71" s="2"/>
      <c r="AK71" s="1"/>
      <c r="AL71" s="2"/>
      <c r="AM71" s="1" t="s">
        <v>3374</v>
      </c>
      <c r="AN71" s="2">
        <v>45407.542428668981</v>
      </c>
      <c r="AO71" s="1" t="s">
        <v>4946</v>
      </c>
      <c r="AP71" s="1"/>
      <c r="AQ71" s="1" t="s">
        <v>93</v>
      </c>
      <c r="AR71" s="1">
        <v>1060001</v>
      </c>
      <c r="AS71" s="1" t="s">
        <v>4935</v>
      </c>
      <c r="AT71" s="1" t="s">
        <v>85</v>
      </c>
      <c r="AU71" s="1">
        <v>1</v>
      </c>
      <c r="AV71" s="1">
        <v>0</v>
      </c>
      <c r="AW71" s="1">
        <v>1</v>
      </c>
      <c r="AX71" s="1">
        <v>2.1299351850757375E-2</v>
      </c>
      <c r="AY71" s="1">
        <v>4.1666666666666664E-2</v>
      </c>
      <c r="AZ71" s="1" t="s">
        <v>921</v>
      </c>
      <c r="BA71" s="1">
        <v>12</v>
      </c>
      <c r="BB71" s="1">
        <v>13</v>
      </c>
      <c r="BC71" s="1">
        <v>1</v>
      </c>
      <c r="BD71" s="1">
        <v>4.1666666666666664E-2</v>
      </c>
      <c r="BE71" s="1">
        <v>1</v>
      </c>
      <c r="BF71" s="1">
        <v>4.1666666666666664E-2</v>
      </c>
      <c r="BG71" s="1">
        <v>4</v>
      </c>
      <c r="BH71" s="1" t="s">
        <v>602</v>
      </c>
      <c r="BI71" s="1" t="b">
        <v>1</v>
      </c>
      <c r="BJ71" s="1" t="b">
        <v>1</v>
      </c>
      <c r="BK71" s="1">
        <v>2.4621111107990146E-2</v>
      </c>
      <c r="BL71" s="1">
        <v>4.1666666666666664E-2</v>
      </c>
      <c r="BM71" s="1" t="s">
        <v>2152</v>
      </c>
      <c r="BN71" s="77">
        <v>45407.517800925925</v>
      </c>
      <c r="BO71" s="77">
        <v>45407.542428668981</v>
      </c>
      <c r="BP71" s="76">
        <v>4</v>
      </c>
      <c r="BQ71" s="76" t="s">
        <v>602</v>
      </c>
    </row>
    <row r="72" spans="1:70" x14ac:dyDescent="0.25">
      <c r="A72" s="1">
        <v>18398</v>
      </c>
      <c r="B72" s="1">
        <v>52972403</v>
      </c>
      <c r="C72" s="1" t="s">
        <v>65</v>
      </c>
      <c r="D72" s="1" t="s">
        <v>80</v>
      </c>
      <c r="E72" s="1">
        <v>79976737</v>
      </c>
      <c r="F72" s="1" t="s">
        <v>452</v>
      </c>
      <c r="G72" s="1">
        <v>8505</v>
      </c>
      <c r="H72" s="1" t="s">
        <v>232</v>
      </c>
      <c r="I72" s="1" t="s">
        <v>232</v>
      </c>
      <c r="J72" s="1" t="s">
        <v>453</v>
      </c>
      <c r="K72" s="2">
        <v>45408.513657407406</v>
      </c>
      <c r="L72" s="1" t="s">
        <v>710</v>
      </c>
      <c r="M72" s="1">
        <v>1</v>
      </c>
      <c r="N72" s="1" t="s">
        <v>70</v>
      </c>
      <c r="O72" s="1" t="s">
        <v>71</v>
      </c>
      <c r="P72" s="1" t="s">
        <v>88</v>
      </c>
      <c r="Q72" s="1" t="s">
        <v>73</v>
      </c>
      <c r="R72" s="1" t="s">
        <v>73</v>
      </c>
      <c r="S72" s="1">
        <v>0</v>
      </c>
      <c r="T72" s="1">
        <v>0</v>
      </c>
      <c r="U72" s="1">
        <v>0</v>
      </c>
      <c r="V72" s="1">
        <v>1300000</v>
      </c>
      <c r="W72" s="1">
        <v>110700</v>
      </c>
      <c r="X72" s="1" t="s">
        <v>73</v>
      </c>
      <c r="Y72" s="1" t="s">
        <v>89</v>
      </c>
      <c r="Z72" s="1" t="s">
        <v>4955</v>
      </c>
      <c r="AA72" s="1" t="s">
        <v>4001</v>
      </c>
      <c r="AB72" s="1" t="s">
        <v>4002</v>
      </c>
      <c r="AC72" s="1"/>
      <c r="AD72" s="1"/>
      <c r="AE72" s="1" t="s">
        <v>65</v>
      </c>
      <c r="AF72" s="2">
        <v>45408.51366542824</v>
      </c>
      <c r="AG72" s="1" t="s">
        <v>76</v>
      </c>
      <c r="AH72" s="2">
        <v>45408.646828391204</v>
      </c>
      <c r="AI72" s="1"/>
      <c r="AJ72" s="2"/>
      <c r="AK72" s="1"/>
      <c r="AL72" s="2"/>
      <c r="AM72" s="1" t="s">
        <v>452</v>
      </c>
      <c r="AN72" s="2">
        <v>45408.656533796297</v>
      </c>
      <c r="AO72" s="1" t="s">
        <v>4956</v>
      </c>
      <c r="AP72" s="1"/>
      <c r="AQ72" s="1" t="s">
        <v>93</v>
      </c>
      <c r="AR72" s="1">
        <v>8505</v>
      </c>
      <c r="AS72" s="1" t="s">
        <v>4887</v>
      </c>
      <c r="AT72" s="1" t="s">
        <v>85</v>
      </c>
      <c r="AU72" s="1">
        <v>1</v>
      </c>
      <c r="AV72" s="1">
        <v>0</v>
      </c>
      <c r="AW72" s="1">
        <v>1</v>
      </c>
      <c r="AX72" s="1">
        <v>0.13316296296397923</v>
      </c>
      <c r="AY72" s="1">
        <v>0.125</v>
      </c>
      <c r="AZ72" s="1" t="s">
        <v>460</v>
      </c>
      <c r="BA72" s="1">
        <v>12</v>
      </c>
      <c r="BB72" s="1">
        <v>15</v>
      </c>
      <c r="BC72" s="1">
        <v>3</v>
      </c>
      <c r="BD72" s="1">
        <v>0.125</v>
      </c>
      <c r="BE72" s="1">
        <v>1</v>
      </c>
      <c r="BF72" s="1">
        <v>0.125</v>
      </c>
      <c r="BG72" s="1">
        <v>3</v>
      </c>
      <c r="BH72" s="1" t="s">
        <v>602</v>
      </c>
      <c r="BI72" s="1" t="b">
        <v>1</v>
      </c>
      <c r="BJ72" s="1" t="b">
        <v>1</v>
      </c>
      <c r="BK72" s="1">
        <v>0.14286836805695202</v>
      </c>
      <c r="BL72" s="1">
        <v>0.125</v>
      </c>
      <c r="BM72" s="1" t="s">
        <v>1913</v>
      </c>
      <c r="BN72" s="77">
        <v>45408.513657407406</v>
      </c>
      <c r="BO72" s="77">
        <v>45408.656533796297</v>
      </c>
      <c r="BP72" s="76">
        <v>3</v>
      </c>
      <c r="BQ72" s="76" t="s">
        <v>602</v>
      </c>
    </row>
    <row r="73" spans="1:70" x14ac:dyDescent="0.25">
      <c r="A73" s="1">
        <v>18399</v>
      </c>
      <c r="B73" s="1">
        <v>52972403</v>
      </c>
      <c r="C73" s="1" t="s">
        <v>65</v>
      </c>
      <c r="D73" s="1" t="s">
        <v>80</v>
      </c>
      <c r="E73" s="1">
        <v>52272753</v>
      </c>
      <c r="F73" s="1" t="s">
        <v>149</v>
      </c>
      <c r="G73" s="1">
        <v>1200001</v>
      </c>
      <c r="H73" s="1" t="s">
        <v>110</v>
      </c>
      <c r="I73" s="1" t="s">
        <v>259</v>
      </c>
      <c r="J73" s="1" t="s">
        <v>948</v>
      </c>
      <c r="K73" s="2">
        <v>45408.612754629627</v>
      </c>
      <c r="L73" s="1" t="s">
        <v>4950</v>
      </c>
      <c r="M73" s="1">
        <v>1</v>
      </c>
      <c r="N73" s="1" t="s">
        <v>70</v>
      </c>
      <c r="O73" s="1" t="s">
        <v>71</v>
      </c>
      <c r="P73" s="1" t="s">
        <v>1221</v>
      </c>
      <c r="Q73" s="1" t="s">
        <v>73</v>
      </c>
      <c r="R73" s="1" t="s">
        <v>73</v>
      </c>
      <c r="S73" s="1">
        <v>0</v>
      </c>
      <c r="T73" s="1">
        <v>0</v>
      </c>
      <c r="U73" s="1">
        <v>0</v>
      </c>
      <c r="V73" s="1">
        <v>2535250</v>
      </c>
      <c r="W73" s="1">
        <v>0</v>
      </c>
      <c r="X73" s="1" t="s">
        <v>73</v>
      </c>
      <c r="Y73" s="1" t="s">
        <v>74</v>
      </c>
      <c r="Z73" s="1" t="s">
        <v>4958</v>
      </c>
      <c r="AA73" s="1" t="s">
        <v>4959</v>
      </c>
      <c r="AB73" s="1" t="s">
        <v>75</v>
      </c>
      <c r="AC73" s="1"/>
      <c r="AD73" s="1"/>
      <c r="AE73" s="1" t="s">
        <v>65</v>
      </c>
      <c r="AF73" s="2">
        <v>45408.612765972219</v>
      </c>
      <c r="AG73" s="1" t="s">
        <v>76</v>
      </c>
      <c r="AH73" s="2">
        <v>45408.650777083334</v>
      </c>
      <c r="AI73" s="1" t="s">
        <v>149</v>
      </c>
      <c r="AJ73" s="2">
        <v>45409.303635266202</v>
      </c>
      <c r="AK73" s="1"/>
      <c r="AL73" s="2"/>
      <c r="AM73" s="1" t="s">
        <v>149</v>
      </c>
      <c r="AN73" s="2">
        <v>45409.305662152779</v>
      </c>
      <c r="AO73" s="1" t="s">
        <v>4960</v>
      </c>
      <c r="AP73" s="1"/>
      <c r="AQ73" s="1" t="s">
        <v>1014</v>
      </c>
      <c r="AR73" s="1">
        <v>1200001</v>
      </c>
      <c r="AS73" s="1">
        <v>0</v>
      </c>
      <c r="AT73" s="1" t="s">
        <v>85</v>
      </c>
      <c r="AU73" s="1">
        <v>1</v>
      </c>
      <c r="AV73" s="1">
        <v>0</v>
      </c>
      <c r="AW73" s="1">
        <v>1</v>
      </c>
      <c r="AX73" s="1">
        <v>3.8011111115338281E-2</v>
      </c>
      <c r="AY73" s="1">
        <v>0.70833333333333337</v>
      </c>
      <c r="AZ73" s="1" t="s">
        <v>4953</v>
      </c>
      <c r="BA73" s="1">
        <v>14</v>
      </c>
      <c r="BB73" s="1">
        <v>7</v>
      </c>
      <c r="BC73" s="1">
        <v>17</v>
      </c>
      <c r="BD73" s="1">
        <v>0.70833333333333337</v>
      </c>
      <c r="BE73" s="1">
        <v>1</v>
      </c>
      <c r="BF73" s="1">
        <v>0.70833333333333337</v>
      </c>
      <c r="BG73" s="1">
        <v>3</v>
      </c>
      <c r="BH73" s="1" t="s">
        <v>602</v>
      </c>
      <c r="BI73" s="1" t="b">
        <v>1</v>
      </c>
      <c r="BJ73" s="1" t="b">
        <v>1</v>
      </c>
      <c r="BK73" s="1">
        <v>0.69289618056063773</v>
      </c>
      <c r="BL73" s="1">
        <v>-0.29166666666666663</v>
      </c>
      <c r="BM73" s="1" t="s">
        <v>4852</v>
      </c>
      <c r="BN73" s="77">
        <v>45408.612754629627</v>
      </c>
      <c r="BO73" s="77">
        <v>45409.305662152779</v>
      </c>
      <c r="BP73" s="76">
        <v>3</v>
      </c>
      <c r="BQ73" s="76" t="s">
        <v>602</v>
      </c>
    </row>
    <row r="74" spans="1:70" x14ac:dyDescent="0.25">
      <c r="A74" s="1">
        <v>18401</v>
      </c>
      <c r="B74" s="1">
        <v>52972403</v>
      </c>
      <c r="C74" s="1" t="s">
        <v>65</v>
      </c>
      <c r="D74" s="1" t="s">
        <v>80</v>
      </c>
      <c r="E74" s="1">
        <v>52272753</v>
      </c>
      <c r="F74" s="1" t="s">
        <v>149</v>
      </c>
      <c r="G74" s="1">
        <v>1224001</v>
      </c>
      <c r="H74" s="1" t="s">
        <v>110</v>
      </c>
      <c r="I74" s="1" t="s">
        <v>1010</v>
      </c>
      <c r="J74" s="1" t="s">
        <v>1011</v>
      </c>
      <c r="K74" s="2">
        <v>45408.832766203705</v>
      </c>
      <c r="L74" s="1" t="s">
        <v>693</v>
      </c>
      <c r="M74" s="1">
        <v>39</v>
      </c>
      <c r="N74" s="1" t="s">
        <v>1012</v>
      </c>
      <c r="O74" s="1" t="s">
        <v>915</v>
      </c>
      <c r="P74" s="1" t="s">
        <v>177</v>
      </c>
      <c r="Q74" s="1" t="s">
        <v>73</v>
      </c>
      <c r="R74" s="1" t="s">
        <v>73</v>
      </c>
      <c r="S74" s="1">
        <v>0</v>
      </c>
      <c r="T74" s="1">
        <v>0</v>
      </c>
      <c r="U74" s="1">
        <v>0</v>
      </c>
      <c r="V74" s="1">
        <v>1300000</v>
      </c>
      <c r="W74" s="1">
        <v>0</v>
      </c>
      <c r="X74" s="1" t="s">
        <v>73</v>
      </c>
      <c r="Y74" s="1" t="s">
        <v>74</v>
      </c>
      <c r="Z74" s="1" t="s">
        <v>4964</v>
      </c>
      <c r="AA74" s="1"/>
      <c r="AB74" s="1" t="s">
        <v>75</v>
      </c>
      <c r="AC74" s="1"/>
      <c r="AD74" s="1"/>
      <c r="AE74" s="1" t="s">
        <v>65</v>
      </c>
      <c r="AF74" s="2">
        <v>45408.832769641202</v>
      </c>
      <c r="AG74" s="1" t="s">
        <v>76</v>
      </c>
      <c r="AH74" s="2">
        <v>45411.473901354169</v>
      </c>
      <c r="AI74" s="1" t="s">
        <v>173</v>
      </c>
      <c r="AJ74" s="2">
        <v>45411.538413425929</v>
      </c>
      <c r="AK74" s="1"/>
      <c r="AL74" s="2"/>
      <c r="AM74" s="1" t="s">
        <v>149</v>
      </c>
      <c r="AN74" s="2">
        <v>45411.780909687499</v>
      </c>
      <c r="AO74" s="1" t="s">
        <v>4965</v>
      </c>
      <c r="AP74" s="1"/>
      <c r="AQ74" s="1" t="s">
        <v>1014</v>
      </c>
      <c r="AR74" s="1">
        <v>1224001</v>
      </c>
      <c r="AS74" s="1" t="s">
        <v>1014</v>
      </c>
      <c r="AT74" s="1" t="s">
        <v>85</v>
      </c>
      <c r="AU74" s="1">
        <v>39</v>
      </c>
      <c r="AV74" s="1">
        <v>0</v>
      </c>
      <c r="AW74" s="1">
        <v>39</v>
      </c>
      <c r="AX74" s="1">
        <v>2.6411317129677627</v>
      </c>
      <c r="AY74" s="1">
        <v>0.95833333333333337</v>
      </c>
      <c r="AZ74" s="1" t="s">
        <v>258</v>
      </c>
      <c r="BA74" s="1">
        <v>19</v>
      </c>
      <c r="BB74" s="1">
        <v>18</v>
      </c>
      <c r="BC74" s="1">
        <v>23</v>
      </c>
      <c r="BD74" s="1">
        <v>0.95833333333333337</v>
      </c>
      <c r="BE74" s="1">
        <v>2</v>
      </c>
      <c r="BF74" s="1">
        <v>0.95833333333333337</v>
      </c>
      <c r="BG74" s="1">
        <v>3</v>
      </c>
      <c r="BH74" s="1" t="s">
        <v>602</v>
      </c>
      <c r="BI74" s="1" t="b">
        <v>1</v>
      </c>
      <c r="BJ74" s="1" t="b">
        <v>1</v>
      </c>
      <c r="BK74" s="1">
        <v>2.9481400462973397</v>
      </c>
      <c r="BL74" s="1">
        <v>0.95833333333333348</v>
      </c>
      <c r="BM74" s="1" t="s">
        <v>1016</v>
      </c>
      <c r="BN74" s="77">
        <v>45408.832766203705</v>
      </c>
      <c r="BO74" s="77">
        <v>45411.780909687499</v>
      </c>
      <c r="BP74" s="76">
        <v>3</v>
      </c>
      <c r="BQ74" s="76" t="s">
        <v>602</v>
      </c>
    </row>
    <row r="75" spans="1:70" x14ac:dyDescent="0.25">
      <c r="A75" s="1">
        <v>18408</v>
      </c>
      <c r="B75" s="1">
        <v>52972403</v>
      </c>
      <c r="C75" s="1" t="s">
        <v>65</v>
      </c>
      <c r="D75" s="1" t="s">
        <v>80</v>
      </c>
      <c r="E75" s="1">
        <v>52272753</v>
      </c>
      <c r="F75" s="1" t="s">
        <v>149</v>
      </c>
      <c r="G75" s="1">
        <v>1224001</v>
      </c>
      <c r="H75" s="1" t="s">
        <v>110</v>
      </c>
      <c r="I75" s="1" t="s">
        <v>1010</v>
      </c>
      <c r="J75" s="1" t="s">
        <v>1011</v>
      </c>
      <c r="K75" s="2">
        <v>45408.83384259259</v>
      </c>
      <c r="L75" s="1" t="s">
        <v>913</v>
      </c>
      <c r="M75" s="1">
        <v>1</v>
      </c>
      <c r="N75" s="1" t="s">
        <v>1012</v>
      </c>
      <c r="O75" s="1" t="s">
        <v>915</v>
      </c>
      <c r="P75" s="1" t="s">
        <v>177</v>
      </c>
      <c r="Q75" s="1" t="s">
        <v>73</v>
      </c>
      <c r="R75" s="1" t="s">
        <v>73</v>
      </c>
      <c r="S75" s="1">
        <v>0</v>
      </c>
      <c r="T75" s="1">
        <v>0</v>
      </c>
      <c r="U75" s="1">
        <v>0</v>
      </c>
      <c r="V75" s="1">
        <v>1300000</v>
      </c>
      <c r="W75" s="1">
        <v>0</v>
      </c>
      <c r="X75" s="1" t="s">
        <v>73</v>
      </c>
      <c r="Y75" s="1" t="s">
        <v>74</v>
      </c>
      <c r="Z75" s="1" t="s">
        <v>4979</v>
      </c>
      <c r="AA75" s="1" t="s">
        <v>1421</v>
      </c>
      <c r="AB75" s="1" t="s">
        <v>75</v>
      </c>
      <c r="AC75" s="1"/>
      <c r="AD75" s="1"/>
      <c r="AE75" s="1" t="s">
        <v>65</v>
      </c>
      <c r="AF75" s="2">
        <v>45408.833849189818</v>
      </c>
      <c r="AG75" s="1" t="s">
        <v>76</v>
      </c>
      <c r="AH75" s="2">
        <v>45411.483942858795</v>
      </c>
      <c r="AI75" s="1" t="s">
        <v>173</v>
      </c>
      <c r="AJ75" s="2">
        <v>45411.538229201389</v>
      </c>
      <c r="AK75" s="1"/>
      <c r="AL75" s="2"/>
      <c r="AM75" s="1" t="s">
        <v>149</v>
      </c>
      <c r="AN75" s="2">
        <v>45411.779889548612</v>
      </c>
      <c r="AO75" s="1" t="s">
        <v>4976</v>
      </c>
      <c r="AP75" s="1"/>
      <c r="AQ75" s="1" t="s">
        <v>1014</v>
      </c>
      <c r="AR75" s="1">
        <v>1224001</v>
      </c>
      <c r="AS75" s="1" t="s">
        <v>1014</v>
      </c>
      <c r="AT75" s="1" t="s">
        <v>85</v>
      </c>
      <c r="AU75" s="1">
        <v>1</v>
      </c>
      <c r="AV75" s="1">
        <v>0</v>
      </c>
      <c r="AW75" s="1">
        <v>1</v>
      </c>
      <c r="AX75" s="1">
        <v>2.6500936689772061</v>
      </c>
      <c r="AY75" s="1">
        <v>0.91666666666666663</v>
      </c>
      <c r="AZ75" s="1" t="s">
        <v>258</v>
      </c>
      <c r="BA75" s="1">
        <v>20</v>
      </c>
      <c r="BB75" s="1">
        <v>18</v>
      </c>
      <c r="BC75" s="1">
        <v>22</v>
      </c>
      <c r="BD75" s="1">
        <v>0.91666666666666663</v>
      </c>
      <c r="BE75" s="1">
        <v>2</v>
      </c>
      <c r="BF75" s="1">
        <v>0.91666666666666663</v>
      </c>
      <c r="BG75" s="1">
        <v>3</v>
      </c>
      <c r="BH75" s="1" t="s">
        <v>602</v>
      </c>
      <c r="BI75" s="1" t="b">
        <v>1</v>
      </c>
      <c r="BJ75" s="1" t="b">
        <v>1</v>
      </c>
      <c r="BK75" s="1">
        <v>2.9460403587945621</v>
      </c>
      <c r="BL75" s="1">
        <v>0.91666666666666652</v>
      </c>
      <c r="BM75" s="1" t="s">
        <v>4854</v>
      </c>
      <c r="BN75" s="77">
        <v>45408.83384259259</v>
      </c>
      <c r="BO75" s="77">
        <v>45411.779889548612</v>
      </c>
      <c r="BP75" s="76">
        <v>3</v>
      </c>
      <c r="BQ75" s="76" t="s">
        <v>602</v>
      </c>
    </row>
    <row r="76" spans="1:70" x14ac:dyDescent="0.25">
      <c r="A76" s="1">
        <v>18412</v>
      </c>
      <c r="B76" s="1">
        <v>52972403</v>
      </c>
      <c r="C76" s="1" t="s">
        <v>65</v>
      </c>
      <c r="D76" s="1" t="s">
        <v>80</v>
      </c>
      <c r="E76" s="1">
        <v>52272753</v>
      </c>
      <c r="F76" s="1" t="s">
        <v>149</v>
      </c>
      <c r="G76" s="1">
        <v>1224001</v>
      </c>
      <c r="H76" s="1" t="s">
        <v>110</v>
      </c>
      <c r="I76" s="1" t="s">
        <v>1010</v>
      </c>
      <c r="J76" s="1" t="s">
        <v>1011</v>
      </c>
      <c r="K76" s="2">
        <v>45408.837175925924</v>
      </c>
      <c r="L76" s="1" t="s">
        <v>855</v>
      </c>
      <c r="M76" s="1">
        <v>1</v>
      </c>
      <c r="N76" s="1" t="s">
        <v>1012</v>
      </c>
      <c r="O76" s="1" t="s">
        <v>915</v>
      </c>
      <c r="P76" s="1" t="s">
        <v>177</v>
      </c>
      <c r="Q76" s="1" t="s">
        <v>73</v>
      </c>
      <c r="R76" s="1" t="s">
        <v>73</v>
      </c>
      <c r="S76" s="1">
        <v>0</v>
      </c>
      <c r="T76" s="1">
        <v>0</v>
      </c>
      <c r="U76" s="1">
        <v>0</v>
      </c>
      <c r="V76" s="1">
        <v>1300000</v>
      </c>
      <c r="W76" s="1">
        <v>440800</v>
      </c>
      <c r="X76" s="1" t="s">
        <v>73</v>
      </c>
      <c r="Y76" s="1" t="s">
        <v>74</v>
      </c>
      <c r="Z76" s="1" t="s">
        <v>4988</v>
      </c>
      <c r="AA76" s="1" t="s">
        <v>1416</v>
      </c>
      <c r="AB76" s="1" t="s">
        <v>75</v>
      </c>
      <c r="AC76" s="1"/>
      <c r="AD76" s="1"/>
      <c r="AE76" s="1" t="s">
        <v>65</v>
      </c>
      <c r="AF76" s="2">
        <v>45408.837186261575</v>
      </c>
      <c r="AG76" s="1" t="s">
        <v>76</v>
      </c>
      <c r="AH76" s="2">
        <v>45412.318765393517</v>
      </c>
      <c r="AI76" s="1" t="s">
        <v>173</v>
      </c>
      <c r="AJ76" s="2">
        <v>45412.342187881943</v>
      </c>
      <c r="AK76" s="1"/>
      <c r="AL76" s="2"/>
      <c r="AM76" s="1" t="s">
        <v>149</v>
      </c>
      <c r="AN76" s="2">
        <v>45412.392707175924</v>
      </c>
      <c r="AO76" s="1" t="s">
        <v>4989</v>
      </c>
      <c r="AP76" s="1"/>
      <c r="AQ76" s="1" t="s">
        <v>1014</v>
      </c>
      <c r="AR76" s="1">
        <v>1224001</v>
      </c>
      <c r="AS76" s="1" t="s">
        <v>1014</v>
      </c>
      <c r="AT76" s="1" t="s">
        <v>85</v>
      </c>
      <c r="AU76" s="1">
        <v>1</v>
      </c>
      <c r="AV76" s="1">
        <v>0</v>
      </c>
      <c r="AW76" s="1">
        <v>1</v>
      </c>
      <c r="AX76" s="1">
        <v>3.4815791319415439</v>
      </c>
      <c r="AY76" s="1">
        <v>1.5416666666666665</v>
      </c>
      <c r="AZ76" s="1" t="s">
        <v>258</v>
      </c>
      <c r="BA76" s="1">
        <v>20</v>
      </c>
      <c r="BB76" s="1">
        <v>9</v>
      </c>
      <c r="BC76" s="1">
        <v>13</v>
      </c>
      <c r="BD76" s="1">
        <v>0.54166666666666663</v>
      </c>
      <c r="BE76" s="1">
        <v>3</v>
      </c>
      <c r="BF76" s="1">
        <v>1.5416666666666665</v>
      </c>
      <c r="BG76" s="1">
        <v>3</v>
      </c>
      <c r="BH76" s="1" t="s">
        <v>602</v>
      </c>
      <c r="BI76" s="1" t="b">
        <v>1</v>
      </c>
      <c r="BJ76" s="1" t="b">
        <v>1</v>
      </c>
      <c r="BK76" s="1">
        <v>3.5555209143494722</v>
      </c>
      <c r="BL76" s="1">
        <v>1.5416666666666663</v>
      </c>
      <c r="BM76" s="1" t="s">
        <v>4571</v>
      </c>
      <c r="BN76" s="77">
        <v>45408.837175925924</v>
      </c>
      <c r="BO76" s="77">
        <v>45412.392707175924</v>
      </c>
      <c r="BP76" s="76">
        <v>3</v>
      </c>
      <c r="BQ76" s="76" t="s">
        <v>602</v>
      </c>
    </row>
    <row r="77" spans="1:70" x14ac:dyDescent="0.25">
      <c r="A77" s="1">
        <v>18413</v>
      </c>
      <c r="B77" s="1">
        <v>52972403</v>
      </c>
      <c r="C77" s="1" t="s">
        <v>65</v>
      </c>
      <c r="D77" s="1" t="s">
        <v>503</v>
      </c>
      <c r="E77" s="1">
        <v>80761207</v>
      </c>
      <c r="F77" s="1" t="s">
        <v>173</v>
      </c>
      <c r="G77" s="1">
        <v>1224001</v>
      </c>
      <c r="H77" s="1" t="s">
        <v>110</v>
      </c>
      <c r="I77" s="1" t="s">
        <v>1010</v>
      </c>
      <c r="J77" s="1" t="s">
        <v>1011</v>
      </c>
      <c r="K77" s="2">
        <v>45408.839583333334</v>
      </c>
      <c r="L77" s="1" t="s">
        <v>914</v>
      </c>
      <c r="M77" s="1">
        <v>13</v>
      </c>
      <c r="N77" s="1" t="s">
        <v>1012</v>
      </c>
      <c r="O77" s="1" t="s">
        <v>915</v>
      </c>
      <c r="P77" s="1" t="s">
        <v>177</v>
      </c>
      <c r="Q77" s="1" t="s">
        <v>73</v>
      </c>
      <c r="R77" s="1" t="s">
        <v>73</v>
      </c>
      <c r="S77" s="1">
        <v>0</v>
      </c>
      <c r="T77" s="1">
        <v>0</v>
      </c>
      <c r="U77" s="1">
        <v>0</v>
      </c>
      <c r="V77" s="1">
        <v>1300000</v>
      </c>
      <c r="W77" s="1">
        <v>0</v>
      </c>
      <c r="X77" s="1" t="s">
        <v>73</v>
      </c>
      <c r="Y77" s="1" t="s">
        <v>74</v>
      </c>
      <c r="Z77" s="1" t="s">
        <v>4991</v>
      </c>
      <c r="AA77" s="1" t="s">
        <v>183</v>
      </c>
      <c r="AB77" s="1" t="s">
        <v>75</v>
      </c>
      <c r="AC77" s="1"/>
      <c r="AD77" s="1"/>
      <c r="AE77" s="1" t="s">
        <v>65</v>
      </c>
      <c r="AF77" s="2">
        <v>45408.839586805552</v>
      </c>
      <c r="AG77" s="1"/>
      <c r="AH77" s="2"/>
      <c r="AI77" s="1"/>
      <c r="AJ77" s="2"/>
      <c r="AK77" s="1"/>
      <c r="AL77" s="2"/>
      <c r="AM77" s="1"/>
      <c r="AN77" s="2"/>
      <c r="AO77" s="1" t="s">
        <v>4962</v>
      </c>
      <c r="AP77" s="1"/>
      <c r="AQ77" s="1" t="s">
        <v>1014</v>
      </c>
      <c r="AR77" s="1">
        <v>1224001</v>
      </c>
      <c r="AS77" s="1" t="s">
        <v>1014</v>
      </c>
      <c r="AT77" s="1" t="s">
        <v>85</v>
      </c>
      <c r="AU77" s="1">
        <v>13</v>
      </c>
      <c r="AV77" s="1">
        <v>0</v>
      </c>
      <c r="AW77" s="1">
        <v>13</v>
      </c>
      <c r="AX77" s="1">
        <v>0</v>
      </c>
      <c r="AY77" s="1">
        <v>0.16666666666666666</v>
      </c>
      <c r="AZ77" s="1" t="s">
        <v>258</v>
      </c>
      <c r="BA77" s="1">
        <v>20</v>
      </c>
      <c r="BB77" s="1">
        <v>0</v>
      </c>
      <c r="BC77" s="1">
        <v>4</v>
      </c>
      <c r="BD77" s="1">
        <v>0.16666666666666666</v>
      </c>
      <c r="BE77" s="1">
        <v>-32413</v>
      </c>
      <c r="BF77" s="1">
        <v>0.16666666666666666</v>
      </c>
      <c r="BG77" s="1">
        <v>3</v>
      </c>
      <c r="BH77" s="1" t="s">
        <v>602</v>
      </c>
      <c r="BI77" s="1" t="b">
        <v>1</v>
      </c>
      <c r="BJ77" s="1" t="b">
        <v>1</v>
      </c>
      <c r="BK77" s="1">
        <v>-45408.839586805552</v>
      </c>
      <c r="BL77" s="1">
        <v>-32414.833333333332</v>
      </c>
      <c r="BM77" s="1" t="s">
        <v>1075</v>
      </c>
      <c r="BN77" s="77">
        <v>45408.839583333334</v>
      </c>
      <c r="BO77" s="77"/>
      <c r="BP77" s="76">
        <v>3</v>
      </c>
      <c r="BQ77" s="76" t="s">
        <v>602</v>
      </c>
    </row>
    <row r="78" spans="1:70" x14ac:dyDescent="0.25">
      <c r="A78" s="1">
        <v>18414</v>
      </c>
      <c r="B78" s="1">
        <v>52972403</v>
      </c>
      <c r="C78" s="1" t="s">
        <v>65</v>
      </c>
      <c r="D78" s="1" t="s">
        <v>80</v>
      </c>
      <c r="E78" s="1">
        <v>52272753</v>
      </c>
      <c r="F78" s="1" t="s">
        <v>149</v>
      </c>
      <c r="G78" s="1">
        <v>1224001</v>
      </c>
      <c r="H78" s="1" t="s">
        <v>110</v>
      </c>
      <c r="I78" s="1" t="s">
        <v>1010</v>
      </c>
      <c r="J78" s="1" t="s">
        <v>1011</v>
      </c>
      <c r="K78" s="2">
        <v>45408.840196759258</v>
      </c>
      <c r="L78" s="1" t="s">
        <v>895</v>
      </c>
      <c r="M78" s="1">
        <v>7</v>
      </c>
      <c r="N78" s="1" t="s">
        <v>1012</v>
      </c>
      <c r="O78" s="1" t="s">
        <v>915</v>
      </c>
      <c r="P78" s="1" t="s">
        <v>177</v>
      </c>
      <c r="Q78" s="1" t="s">
        <v>73</v>
      </c>
      <c r="R78" s="1" t="s">
        <v>73</v>
      </c>
      <c r="S78" s="1">
        <v>0</v>
      </c>
      <c r="T78" s="1">
        <v>0</v>
      </c>
      <c r="U78" s="1">
        <v>0</v>
      </c>
      <c r="V78" s="1">
        <v>200000</v>
      </c>
      <c r="W78" s="1">
        <v>0</v>
      </c>
      <c r="X78" s="1" t="s">
        <v>73</v>
      </c>
      <c r="Y78" s="1" t="s">
        <v>74</v>
      </c>
      <c r="Z78" s="1" t="s">
        <v>4993</v>
      </c>
      <c r="AA78" s="1" t="s">
        <v>183</v>
      </c>
      <c r="AB78" s="1" t="s">
        <v>75</v>
      </c>
      <c r="AC78" s="1"/>
      <c r="AD78" s="1"/>
      <c r="AE78" s="1" t="s">
        <v>65</v>
      </c>
      <c r="AF78" s="2">
        <v>45408.840199803242</v>
      </c>
      <c r="AG78" s="1" t="s">
        <v>76</v>
      </c>
      <c r="AH78" s="2">
        <v>45412.338469594906</v>
      </c>
      <c r="AI78" s="1" t="s">
        <v>173</v>
      </c>
      <c r="AJ78" s="2">
        <v>45412.342040393516</v>
      </c>
      <c r="AK78" s="1"/>
      <c r="AL78" s="2"/>
      <c r="AM78" s="1" t="s">
        <v>149</v>
      </c>
      <c r="AN78" s="2">
        <v>45412.358237650464</v>
      </c>
      <c r="AO78" s="1" t="s">
        <v>4967</v>
      </c>
      <c r="AP78" s="1"/>
      <c r="AQ78" s="1" t="s">
        <v>1014</v>
      </c>
      <c r="AR78" s="1">
        <v>1224001</v>
      </c>
      <c r="AS78" s="1" t="s">
        <v>1014</v>
      </c>
      <c r="AT78" s="1" t="s">
        <v>85</v>
      </c>
      <c r="AU78" s="1">
        <v>7</v>
      </c>
      <c r="AV78" s="1">
        <v>0</v>
      </c>
      <c r="AW78" s="1">
        <v>7</v>
      </c>
      <c r="AX78" s="1">
        <v>3.4982697916639154</v>
      </c>
      <c r="AY78" s="1">
        <v>1.5</v>
      </c>
      <c r="AZ78" s="1" t="s">
        <v>258</v>
      </c>
      <c r="BA78" s="1">
        <v>20</v>
      </c>
      <c r="BB78" s="1">
        <v>8</v>
      </c>
      <c r="BC78" s="1">
        <v>12</v>
      </c>
      <c r="BD78" s="1">
        <v>0.5</v>
      </c>
      <c r="BE78" s="1">
        <v>3</v>
      </c>
      <c r="BF78" s="1">
        <v>1.5</v>
      </c>
      <c r="BG78" s="1">
        <v>3</v>
      </c>
      <c r="BH78" s="1" t="s">
        <v>602</v>
      </c>
      <c r="BI78" s="1" t="b">
        <v>1</v>
      </c>
      <c r="BJ78" s="1" t="b">
        <v>1</v>
      </c>
      <c r="BK78" s="1">
        <v>3.5180378472214215</v>
      </c>
      <c r="BL78" s="1">
        <v>1.5</v>
      </c>
      <c r="BM78" s="1" t="s">
        <v>1015</v>
      </c>
      <c r="BN78" s="77">
        <v>45408.840196759258</v>
      </c>
      <c r="BO78" s="77">
        <v>45412.358237650464</v>
      </c>
      <c r="BP78" s="76">
        <v>3</v>
      </c>
      <c r="BQ78" s="76" t="s">
        <v>602</v>
      </c>
    </row>
    <row r="79" spans="1:70" x14ac:dyDescent="0.25">
      <c r="A79" s="1">
        <v>18416</v>
      </c>
      <c r="B79" s="1">
        <v>52972403</v>
      </c>
      <c r="C79" s="1" t="s">
        <v>65</v>
      </c>
      <c r="D79" s="1" t="s">
        <v>80</v>
      </c>
      <c r="E79" s="1">
        <v>52272753</v>
      </c>
      <c r="F79" s="1" t="s">
        <v>149</v>
      </c>
      <c r="G79" s="1">
        <v>1224001</v>
      </c>
      <c r="H79" s="1" t="s">
        <v>110</v>
      </c>
      <c r="I79" s="1" t="s">
        <v>1010</v>
      </c>
      <c r="J79" s="1" t="s">
        <v>1011</v>
      </c>
      <c r="K79" s="2">
        <v>45408.842465277776</v>
      </c>
      <c r="L79" s="1" t="s">
        <v>899</v>
      </c>
      <c r="M79" s="1">
        <v>11</v>
      </c>
      <c r="N79" s="1" t="s">
        <v>1012</v>
      </c>
      <c r="O79" s="1" t="s">
        <v>915</v>
      </c>
      <c r="P79" s="1" t="s">
        <v>177</v>
      </c>
      <c r="Q79" s="1" t="s">
        <v>73</v>
      </c>
      <c r="R79" s="1" t="s">
        <v>73</v>
      </c>
      <c r="S79" s="1">
        <v>0</v>
      </c>
      <c r="T79" s="1">
        <v>0</v>
      </c>
      <c r="U79" s="1">
        <v>0</v>
      </c>
      <c r="V79" s="1">
        <v>200000</v>
      </c>
      <c r="W79" s="1">
        <v>0</v>
      </c>
      <c r="X79" s="1" t="s">
        <v>73</v>
      </c>
      <c r="Y79" s="1" t="s">
        <v>74</v>
      </c>
      <c r="Z79" s="1" t="s">
        <v>4996</v>
      </c>
      <c r="AA79" s="1" t="s">
        <v>1576</v>
      </c>
      <c r="AB79" s="1" t="s">
        <v>75</v>
      </c>
      <c r="AC79" s="1"/>
      <c r="AD79" s="1"/>
      <c r="AE79" s="1" t="s">
        <v>65</v>
      </c>
      <c r="AF79" s="2">
        <v>45408.842476423612</v>
      </c>
      <c r="AG79" s="1" t="s">
        <v>76</v>
      </c>
      <c r="AH79" s="2">
        <v>45412.335467858793</v>
      </c>
      <c r="AI79" s="1" t="s">
        <v>173</v>
      </c>
      <c r="AJ79" s="2">
        <v>45412.341894328703</v>
      </c>
      <c r="AK79" s="1"/>
      <c r="AL79" s="2"/>
      <c r="AM79" s="1" t="s">
        <v>149</v>
      </c>
      <c r="AN79" s="2">
        <v>45412.35474563657</v>
      </c>
      <c r="AO79" s="1" t="s">
        <v>4974</v>
      </c>
      <c r="AP79" s="1"/>
      <c r="AQ79" s="1" t="s">
        <v>1014</v>
      </c>
      <c r="AR79" s="1">
        <v>1224001</v>
      </c>
      <c r="AS79" s="1" t="s">
        <v>1014</v>
      </c>
      <c r="AT79" s="1" t="s">
        <v>85</v>
      </c>
      <c r="AU79" s="1">
        <v>11</v>
      </c>
      <c r="AV79" s="1">
        <v>8</v>
      </c>
      <c r="AW79" s="1">
        <v>3</v>
      </c>
      <c r="AX79" s="1">
        <v>3.4929914351814659</v>
      </c>
      <c r="AY79" s="1">
        <v>1.5</v>
      </c>
      <c r="AZ79" s="1" t="s">
        <v>258</v>
      </c>
      <c r="BA79" s="1">
        <v>20</v>
      </c>
      <c r="BB79" s="1">
        <v>8</v>
      </c>
      <c r="BC79" s="1">
        <v>12</v>
      </c>
      <c r="BD79" s="1">
        <v>0.5</v>
      </c>
      <c r="BE79" s="1">
        <v>3</v>
      </c>
      <c r="BF79" s="1">
        <v>1.5</v>
      </c>
      <c r="BG79" s="1">
        <v>3</v>
      </c>
      <c r="BH79" s="1" t="s">
        <v>602</v>
      </c>
      <c r="BI79" s="1" t="b">
        <v>1</v>
      </c>
      <c r="BJ79" s="1" t="b">
        <v>1</v>
      </c>
      <c r="BK79" s="1">
        <v>3.5122692129589268</v>
      </c>
      <c r="BL79" s="1">
        <v>1.5</v>
      </c>
      <c r="BM79" s="1" t="s">
        <v>4853</v>
      </c>
      <c r="BN79" s="77">
        <v>45408.842465277776</v>
      </c>
      <c r="BO79" s="77">
        <v>45412.35474563657</v>
      </c>
      <c r="BP79" s="76">
        <v>3</v>
      </c>
      <c r="BQ79" s="76" t="s">
        <v>602</v>
      </c>
    </row>
    <row r="80" spans="1:70" x14ac:dyDescent="0.25">
      <c r="A80" s="1">
        <v>18417</v>
      </c>
      <c r="B80" s="1">
        <v>52972403</v>
      </c>
      <c r="C80" s="1" t="s">
        <v>65</v>
      </c>
      <c r="D80" s="1" t="s">
        <v>80</v>
      </c>
      <c r="E80" s="1">
        <v>52272753</v>
      </c>
      <c r="F80" s="1" t="s">
        <v>149</v>
      </c>
      <c r="G80" s="1">
        <v>1224001</v>
      </c>
      <c r="H80" s="1" t="s">
        <v>110</v>
      </c>
      <c r="I80" s="1" t="s">
        <v>1010</v>
      </c>
      <c r="J80" s="1" t="s">
        <v>1011</v>
      </c>
      <c r="K80" s="2">
        <v>45408.843333333331</v>
      </c>
      <c r="L80" s="1" t="s">
        <v>4981</v>
      </c>
      <c r="M80" s="1">
        <v>1</v>
      </c>
      <c r="N80" s="1" t="s">
        <v>1012</v>
      </c>
      <c r="O80" s="1" t="s">
        <v>915</v>
      </c>
      <c r="P80" s="1" t="s">
        <v>177</v>
      </c>
      <c r="Q80" s="1" t="s">
        <v>73</v>
      </c>
      <c r="R80" s="1" t="s">
        <v>73</v>
      </c>
      <c r="S80" s="1">
        <v>0</v>
      </c>
      <c r="T80" s="1">
        <v>0</v>
      </c>
      <c r="U80" s="1">
        <v>0</v>
      </c>
      <c r="V80" s="1">
        <v>1300000</v>
      </c>
      <c r="W80" s="1">
        <v>200300</v>
      </c>
      <c r="X80" s="1" t="s">
        <v>73</v>
      </c>
      <c r="Y80" s="1" t="s">
        <v>74</v>
      </c>
      <c r="Z80" s="1" t="s">
        <v>5077</v>
      </c>
      <c r="AA80" s="1" t="s">
        <v>183</v>
      </c>
      <c r="AB80" s="1" t="s">
        <v>75</v>
      </c>
      <c r="AC80" s="1"/>
      <c r="AD80" s="1"/>
      <c r="AE80" s="1" t="s">
        <v>65</v>
      </c>
      <c r="AF80" s="2">
        <v>45408.843343402776</v>
      </c>
      <c r="AG80" s="1" t="s">
        <v>76</v>
      </c>
      <c r="AH80" s="2">
        <v>45412.343782141201</v>
      </c>
      <c r="AI80" s="1" t="s">
        <v>173</v>
      </c>
      <c r="AJ80" s="2">
        <v>45412.496587650465</v>
      </c>
      <c r="AK80" s="1"/>
      <c r="AL80" s="2"/>
      <c r="AM80" s="1" t="s">
        <v>149</v>
      </c>
      <c r="AN80" s="2">
        <v>45414.492681863427</v>
      </c>
      <c r="AO80" s="1" t="s">
        <v>4982</v>
      </c>
      <c r="AP80" s="1"/>
      <c r="AQ80" s="1" t="s">
        <v>1014</v>
      </c>
      <c r="AR80" s="1">
        <v>1224001</v>
      </c>
      <c r="AS80" s="1" t="s">
        <v>1014</v>
      </c>
      <c r="AT80" s="1" t="s">
        <v>85</v>
      </c>
      <c r="AU80" s="1">
        <v>1</v>
      </c>
      <c r="AV80" s="1">
        <v>0</v>
      </c>
      <c r="AW80" s="1">
        <v>1</v>
      </c>
      <c r="AX80" s="1">
        <v>3.5004387384251459</v>
      </c>
      <c r="AY80" s="1">
        <v>2.625</v>
      </c>
      <c r="AZ80" s="1" t="s">
        <v>258</v>
      </c>
      <c r="BA80" s="1">
        <v>20</v>
      </c>
      <c r="BB80" s="1">
        <v>11</v>
      </c>
      <c r="BC80" s="1">
        <v>15</v>
      </c>
      <c r="BD80" s="1">
        <v>0.625</v>
      </c>
      <c r="BE80" s="1">
        <v>4</v>
      </c>
      <c r="BF80" s="1">
        <v>2.625</v>
      </c>
      <c r="BG80" s="1">
        <v>3</v>
      </c>
      <c r="BH80" s="1" t="s">
        <v>602</v>
      </c>
      <c r="BI80" s="1" t="b">
        <v>1</v>
      </c>
      <c r="BJ80" s="1" t="b">
        <v>1</v>
      </c>
      <c r="BK80" s="1">
        <v>5.6493384606510517</v>
      </c>
      <c r="BL80" s="1">
        <v>2.625</v>
      </c>
      <c r="BM80" s="1" t="s">
        <v>4855</v>
      </c>
      <c r="BN80" s="77">
        <v>45408.843333333331</v>
      </c>
      <c r="BO80" s="77">
        <v>45414.492681863427</v>
      </c>
      <c r="BP80" s="76">
        <v>3</v>
      </c>
      <c r="BQ80" s="76" t="s">
        <v>602</v>
      </c>
    </row>
    <row r="81" spans="1:69" x14ac:dyDescent="0.25">
      <c r="A81" s="1">
        <v>18418</v>
      </c>
      <c r="B81" s="1">
        <v>52972403</v>
      </c>
      <c r="C81" s="1" t="s">
        <v>65</v>
      </c>
      <c r="D81" s="1" t="s">
        <v>80</v>
      </c>
      <c r="E81" s="1">
        <v>52272753</v>
      </c>
      <c r="F81" s="1" t="s">
        <v>149</v>
      </c>
      <c r="G81" s="1">
        <v>1224001</v>
      </c>
      <c r="H81" s="1" t="s">
        <v>110</v>
      </c>
      <c r="I81" s="1" t="s">
        <v>1010</v>
      </c>
      <c r="J81" s="1" t="s">
        <v>1011</v>
      </c>
      <c r="K81" s="2">
        <v>45408.844351851854</v>
      </c>
      <c r="L81" s="1" t="s">
        <v>454</v>
      </c>
      <c r="M81" s="1">
        <v>5</v>
      </c>
      <c r="N81" s="1" t="s">
        <v>1012</v>
      </c>
      <c r="O81" s="1" t="s">
        <v>915</v>
      </c>
      <c r="P81" s="1" t="s">
        <v>177</v>
      </c>
      <c r="Q81" s="1" t="s">
        <v>73</v>
      </c>
      <c r="R81" s="1" t="s">
        <v>73</v>
      </c>
      <c r="S81" s="1">
        <v>0</v>
      </c>
      <c r="T81" s="1">
        <v>0</v>
      </c>
      <c r="U81" s="1">
        <v>0</v>
      </c>
      <c r="V81" s="1">
        <v>1300000</v>
      </c>
      <c r="W81" s="1">
        <v>110700</v>
      </c>
      <c r="X81" s="1" t="s">
        <v>73</v>
      </c>
      <c r="Y81" s="1" t="s">
        <v>74</v>
      </c>
      <c r="Z81" s="1" t="s">
        <v>5078</v>
      </c>
      <c r="AA81" s="1" t="s">
        <v>1416</v>
      </c>
      <c r="AB81" s="1" t="s">
        <v>75</v>
      </c>
      <c r="AC81" s="1"/>
      <c r="AD81" s="1"/>
      <c r="AE81" s="1" t="s">
        <v>65</v>
      </c>
      <c r="AF81" s="2">
        <v>45408.844359872688</v>
      </c>
      <c r="AG81" s="1" t="s">
        <v>76</v>
      </c>
      <c r="AH81" s="2">
        <v>45412.347863738425</v>
      </c>
      <c r="AI81" s="1" t="s">
        <v>173</v>
      </c>
      <c r="AJ81" s="2">
        <v>45412.496451307874</v>
      </c>
      <c r="AK81" s="1"/>
      <c r="AL81" s="2"/>
      <c r="AM81" s="1" t="s">
        <v>149</v>
      </c>
      <c r="AN81" s="2">
        <v>45414.489638425926</v>
      </c>
      <c r="AO81" s="1" t="s">
        <v>4984</v>
      </c>
      <c r="AP81" s="1"/>
      <c r="AQ81" s="1" t="s">
        <v>1014</v>
      </c>
      <c r="AR81" s="1">
        <v>1224001</v>
      </c>
      <c r="AS81" s="1" t="s">
        <v>1014</v>
      </c>
      <c r="AT81" s="1" t="s">
        <v>85</v>
      </c>
      <c r="AU81" s="1">
        <v>5</v>
      </c>
      <c r="AV81" s="1">
        <v>0</v>
      </c>
      <c r="AW81" s="1">
        <v>5</v>
      </c>
      <c r="AX81" s="1">
        <v>3.5035038657370023</v>
      </c>
      <c r="AY81" s="1">
        <v>2.625</v>
      </c>
      <c r="AZ81" s="1" t="s">
        <v>258</v>
      </c>
      <c r="BA81" s="1">
        <v>20</v>
      </c>
      <c r="BB81" s="1">
        <v>11</v>
      </c>
      <c r="BC81" s="1">
        <v>15</v>
      </c>
      <c r="BD81" s="1">
        <v>0.625</v>
      </c>
      <c r="BE81" s="1">
        <v>4</v>
      </c>
      <c r="BF81" s="1">
        <v>2.625</v>
      </c>
      <c r="BG81" s="1">
        <v>3</v>
      </c>
      <c r="BH81" s="1" t="s">
        <v>602</v>
      </c>
      <c r="BI81" s="1" t="b">
        <v>1</v>
      </c>
      <c r="BJ81" s="1" t="b">
        <v>1</v>
      </c>
      <c r="BK81" s="1">
        <v>5.6452785532383132</v>
      </c>
      <c r="BL81" s="1">
        <v>2.625</v>
      </c>
      <c r="BM81" s="1" t="s">
        <v>4856</v>
      </c>
      <c r="BN81" s="77">
        <v>45408.844351851854</v>
      </c>
      <c r="BO81" s="77">
        <v>45414.489638425926</v>
      </c>
      <c r="BP81" s="76">
        <v>3</v>
      </c>
      <c r="BQ81" s="76" t="s">
        <v>602</v>
      </c>
    </row>
    <row r="82" spans="1:69" x14ac:dyDescent="0.25">
      <c r="A82" s="1">
        <v>18419</v>
      </c>
      <c r="B82" s="1">
        <v>52972403</v>
      </c>
      <c r="C82" s="1" t="s">
        <v>65</v>
      </c>
      <c r="D82" s="1" t="s">
        <v>80</v>
      </c>
      <c r="E82" s="1">
        <v>52272753</v>
      </c>
      <c r="F82" s="1" t="s">
        <v>149</v>
      </c>
      <c r="G82" s="1">
        <v>1224001</v>
      </c>
      <c r="H82" s="1" t="s">
        <v>110</v>
      </c>
      <c r="I82" s="1" t="s">
        <v>1010</v>
      </c>
      <c r="J82" s="1" t="s">
        <v>1011</v>
      </c>
      <c r="K82" s="2">
        <v>45408.84516203704</v>
      </c>
      <c r="L82" s="1" t="s">
        <v>900</v>
      </c>
      <c r="M82" s="1">
        <v>2</v>
      </c>
      <c r="N82" s="1" t="s">
        <v>1012</v>
      </c>
      <c r="O82" s="1" t="s">
        <v>915</v>
      </c>
      <c r="P82" s="1" t="s">
        <v>177</v>
      </c>
      <c r="Q82" s="1" t="s">
        <v>73</v>
      </c>
      <c r="R82" s="1" t="s">
        <v>73</v>
      </c>
      <c r="S82" s="1">
        <v>0</v>
      </c>
      <c r="T82" s="1">
        <v>0</v>
      </c>
      <c r="U82" s="1">
        <v>0</v>
      </c>
      <c r="V82" s="1">
        <v>1300000</v>
      </c>
      <c r="W82" s="1">
        <v>426000</v>
      </c>
      <c r="X82" s="1" t="s">
        <v>73</v>
      </c>
      <c r="Y82" s="1" t="s">
        <v>74</v>
      </c>
      <c r="Z82" s="1" t="s">
        <v>5079</v>
      </c>
      <c r="AA82" s="1" t="s">
        <v>1416</v>
      </c>
      <c r="AB82" s="1" t="s">
        <v>75</v>
      </c>
      <c r="AC82" s="1"/>
      <c r="AD82" s="1"/>
      <c r="AE82" s="1" t="s">
        <v>65</v>
      </c>
      <c r="AF82" s="2">
        <v>45408.845173379632</v>
      </c>
      <c r="AG82" s="1" t="s">
        <v>76</v>
      </c>
      <c r="AH82" s="2">
        <v>45412.349191932874</v>
      </c>
      <c r="AI82" s="1" t="s">
        <v>173</v>
      </c>
      <c r="AJ82" s="2">
        <v>45412.496302627318</v>
      </c>
      <c r="AK82" s="1"/>
      <c r="AL82" s="2"/>
      <c r="AM82" s="1" t="s">
        <v>149</v>
      </c>
      <c r="AN82" s="2">
        <v>45414.484521956016</v>
      </c>
      <c r="AO82" s="1" t="s">
        <v>4986</v>
      </c>
      <c r="AP82" s="1"/>
      <c r="AQ82" s="1" t="s">
        <v>1014</v>
      </c>
      <c r="AR82" s="1">
        <v>1224001</v>
      </c>
      <c r="AS82" s="1" t="s">
        <v>1014</v>
      </c>
      <c r="AT82" s="1" t="s">
        <v>85</v>
      </c>
      <c r="AU82" s="1">
        <v>2</v>
      </c>
      <c r="AV82" s="1">
        <v>0</v>
      </c>
      <c r="AW82" s="1">
        <v>2</v>
      </c>
      <c r="AX82" s="1">
        <v>3.5040185532416217</v>
      </c>
      <c r="AY82" s="1">
        <v>2.625</v>
      </c>
      <c r="AZ82" s="1" t="s">
        <v>258</v>
      </c>
      <c r="BA82" s="1">
        <v>20</v>
      </c>
      <c r="BB82" s="1">
        <v>11</v>
      </c>
      <c r="BC82" s="1">
        <v>15</v>
      </c>
      <c r="BD82" s="1">
        <v>0.625</v>
      </c>
      <c r="BE82" s="1">
        <v>4</v>
      </c>
      <c r="BF82" s="1">
        <v>2.625</v>
      </c>
      <c r="BG82" s="1">
        <v>3</v>
      </c>
      <c r="BH82" s="1" t="s">
        <v>602</v>
      </c>
      <c r="BI82" s="1" t="b">
        <v>1</v>
      </c>
      <c r="BJ82" s="1" t="b">
        <v>1</v>
      </c>
      <c r="BK82" s="1">
        <v>5.6393485763837816</v>
      </c>
      <c r="BL82" s="1">
        <v>2.625</v>
      </c>
      <c r="BM82" s="1" t="s">
        <v>1020</v>
      </c>
      <c r="BN82" s="77">
        <v>45408.84516203704</v>
      </c>
      <c r="BO82" s="77">
        <v>45414.484521956016</v>
      </c>
      <c r="BP82" s="76">
        <v>3</v>
      </c>
      <c r="BQ82" s="76" t="s">
        <v>602</v>
      </c>
    </row>
    <row r="83" spans="1:69" x14ac:dyDescent="0.25">
      <c r="A83" s="1">
        <v>18420</v>
      </c>
      <c r="B83" s="1">
        <v>52972403</v>
      </c>
      <c r="C83" s="1" t="s">
        <v>65</v>
      </c>
      <c r="D83" s="1" t="s">
        <v>80</v>
      </c>
      <c r="E83" s="1">
        <v>52272753</v>
      </c>
      <c r="F83" s="1" t="s">
        <v>149</v>
      </c>
      <c r="G83" s="1">
        <v>1224001</v>
      </c>
      <c r="H83" s="1" t="s">
        <v>110</v>
      </c>
      <c r="I83" s="1" t="s">
        <v>1010</v>
      </c>
      <c r="J83" s="1" t="s">
        <v>1011</v>
      </c>
      <c r="K83" s="2">
        <v>45408.846597222226</v>
      </c>
      <c r="L83" s="1" t="s">
        <v>1077</v>
      </c>
      <c r="M83" s="1">
        <v>4</v>
      </c>
      <c r="N83" s="1" t="s">
        <v>1012</v>
      </c>
      <c r="O83" s="1" t="s">
        <v>915</v>
      </c>
      <c r="P83" s="1" t="s">
        <v>177</v>
      </c>
      <c r="Q83" s="1" t="s">
        <v>73</v>
      </c>
      <c r="R83" s="1" t="s">
        <v>73</v>
      </c>
      <c r="S83" s="1">
        <v>15083</v>
      </c>
      <c r="T83" s="1">
        <v>0</v>
      </c>
      <c r="U83" s="1">
        <v>0</v>
      </c>
      <c r="V83" s="1">
        <v>1413800</v>
      </c>
      <c r="W83" s="1">
        <v>578400</v>
      </c>
      <c r="X83" s="1" t="s">
        <v>73</v>
      </c>
      <c r="Y83" s="1" t="s">
        <v>74</v>
      </c>
      <c r="Z83" s="1" t="s">
        <v>5080</v>
      </c>
      <c r="AA83" s="1" t="s">
        <v>1576</v>
      </c>
      <c r="AB83" s="1" t="s">
        <v>75</v>
      </c>
      <c r="AC83" s="1"/>
      <c r="AD83" s="1"/>
      <c r="AE83" s="1" t="s">
        <v>65</v>
      </c>
      <c r="AF83" s="2">
        <v>45408.846608136577</v>
      </c>
      <c r="AG83" s="1" t="s">
        <v>76</v>
      </c>
      <c r="AH83" s="2">
        <v>45412.350641817131</v>
      </c>
      <c r="AI83" s="1" t="s">
        <v>173</v>
      </c>
      <c r="AJ83" s="2">
        <v>45412.496127743056</v>
      </c>
      <c r="AK83" s="1"/>
      <c r="AL83" s="2"/>
      <c r="AM83" s="1" t="s">
        <v>149</v>
      </c>
      <c r="AN83" s="2">
        <v>45414.479864039349</v>
      </c>
      <c r="AO83" s="1" t="s">
        <v>5001</v>
      </c>
      <c r="AP83" s="1"/>
      <c r="AQ83" s="1" t="s">
        <v>1014</v>
      </c>
      <c r="AR83" s="1">
        <v>1224001</v>
      </c>
      <c r="AS83" s="1" t="s">
        <v>1014</v>
      </c>
      <c r="AT83" s="1" t="s">
        <v>85</v>
      </c>
      <c r="AU83" s="1">
        <v>4</v>
      </c>
      <c r="AV83" s="1">
        <v>0</v>
      </c>
      <c r="AW83" s="1">
        <v>4</v>
      </c>
      <c r="AX83" s="1">
        <v>3.5040336805541301</v>
      </c>
      <c r="AY83" s="1">
        <v>2.625</v>
      </c>
      <c r="AZ83" s="1" t="s">
        <v>258</v>
      </c>
      <c r="BA83" s="1">
        <v>20</v>
      </c>
      <c r="BB83" s="1">
        <v>11</v>
      </c>
      <c r="BC83" s="1">
        <v>15</v>
      </c>
      <c r="BD83" s="1">
        <v>0.625</v>
      </c>
      <c r="BE83" s="1">
        <v>4</v>
      </c>
      <c r="BF83" s="1">
        <v>2.625</v>
      </c>
      <c r="BG83" s="1">
        <v>3</v>
      </c>
      <c r="BH83" s="1" t="s">
        <v>602</v>
      </c>
      <c r="BI83" s="1" t="b">
        <v>1</v>
      </c>
      <c r="BJ83" s="1" t="b">
        <v>1</v>
      </c>
      <c r="BK83" s="1">
        <v>5.6332559027723619</v>
      </c>
      <c r="BL83" s="1">
        <v>2.625</v>
      </c>
      <c r="BM83" s="1" t="s">
        <v>1079</v>
      </c>
      <c r="BN83" s="77">
        <v>45408.846597222226</v>
      </c>
      <c r="BO83" s="77">
        <v>45414.479864039349</v>
      </c>
      <c r="BP83" s="76">
        <v>3</v>
      </c>
      <c r="BQ83" s="76" t="s">
        <v>602</v>
      </c>
    </row>
    <row r="84" spans="1:69" x14ac:dyDescent="0.25">
      <c r="A84" s="1">
        <v>18421</v>
      </c>
      <c r="B84" s="1">
        <v>52972403</v>
      </c>
      <c r="C84" s="1" t="s">
        <v>65</v>
      </c>
      <c r="D84" s="1" t="s">
        <v>80</v>
      </c>
      <c r="E84" s="1">
        <v>52272753</v>
      </c>
      <c r="F84" s="1" t="s">
        <v>149</v>
      </c>
      <c r="G84" s="1">
        <v>1224001</v>
      </c>
      <c r="H84" s="1" t="s">
        <v>110</v>
      </c>
      <c r="I84" s="1" t="s">
        <v>1010</v>
      </c>
      <c r="J84" s="1" t="s">
        <v>1011</v>
      </c>
      <c r="K84" s="2">
        <v>45408.847500000003</v>
      </c>
      <c r="L84" s="1" t="s">
        <v>5003</v>
      </c>
      <c r="M84" s="1">
        <v>1</v>
      </c>
      <c r="N84" s="1" t="s">
        <v>1012</v>
      </c>
      <c r="O84" s="1" t="s">
        <v>915</v>
      </c>
      <c r="P84" s="1" t="s">
        <v>177</v>
      </c>
      <c r="Q84" s="1" t="s">
        <v>73</v>
      </c>
      <c r="R84" s="1" t="s">
        <v>73</v>
      </c>
      <c r="S84" s="1">
        <v>0</v>
      </c>
      <c r="T84" s="1">
        <v>0</v>
      </c>
      <c r="U84" s="1">
        <v>0</v>
      </c>
      <c r="V84" s="1">
        <v>1300000</v>
      </c>
      <c r="W84" s="1">
        <v>0</v>
      </c>
      <c r="X84" s="1" t="s">
        <v>73</v>
      </c>
      <c r="Y84" s="1" t="s">
        <v>74</v>
      </c>
      <c r="Z84" s="1" t="s">
        <v>5081</v>
      </c>
      <c r="AA84" s="1" t="s">
        <v>1416</v>
      </c>
      <c r="AB84" s="1" t="s">
        <v>75</v>
      </c>
      <c r="AC84" s="1"/>
      <c r="AD84" s="1"/>
      <c r="AE84" s="1" t="s">
        <v>65</v>
      </c>
      <c r="AF84" s="2">
        <v>45408.847509872685</v>
      </c>
      <c r="AG84" s="1" t="s">
        <v>76</v>
      </c>
      <c r="AH84" s="2">
        <v>45412.351905474534</v>
      </c>
      <c r="AI84" s="1" t="s">
        <v>173</v>
      </c>
      <c r="AJ84" s="2">
        <v>45412.4959815162</v>
      </c>
      <c r="AK84" s="1"/>
      <c r="AL84" s="2"/>
      <c r="AM84" s="1" t="s">
        <v>149</v>
      </c>
      <c r="AN84" s="2">
        <v>45414.427314270833</v>
      </c>
      <c r="AO84" s="1" t="s">
        <v>5004</v>
      </c>
      <c r="AP84" s="1"/>
      <c r="AQ84" s="1" t="s">
        <v>1014</v>
      </c>
      <c r="AR84" s="1">
        <v>1224001</v>
      </c>
      <c r="AS84" s="1" t="s">
        <v>1014</v>
      </c>
      <c r="AT84" s="1" t="s">
        <v>85</v>
      </c>
      <c r="AU84" s="1">
        <v>1</v>
      </c>
      <c r="AV84" s="1">
        <v>0</v>
      </c>
      <c r="AW84" s="1">
        <v>1</v>
      </c>
      <c r="AX84" s="1">
        <v>3.5043956018489553</v>
      </c>
      <c r="AY84" s="1">
        <v>2.5833333333333335</v>
      </c>
      <c r="AZ84" s="1" t="s">
        <v>258</v>
      </c>
      <c r="BA84" s="1">
        <v>20</v>
      </c>
      <c r="BB84" s="1">
        <v>10</v>
      </c>
      <c r="BC84" s="1">
        <v>14</v>
      </c>
      <c r="BD84" s="1">
        <v>0.58333333333333337</v>
      </c>
      <c r="BE84" s="1">
        <v>4</v>
      </c>
      <c r="BF84" s="1">
        <v>2.5833333333333335</v>
      </c>
      <c r="BG84" s="1">
        <v>3</v>
      </c>
      <c r="BH84" s="1" t="s">
        <v>602</v>
      </c>
      <c r="BI84" s="1" t="b">
        <v>1</v>
      </c>
      <c r="BJ84" s="1" t="b">
        <v>1</v>
      </c>
      <c r="BK84" s="1">
        <v>5.5798043981485534</v>
      </c>
      <c r="BL84" s="1">
        <v>2.5833333333333335</v>
      </c>
      <c r="BM84" s="1" t="s">
        <v>4857</v>
      </c>
      <c r="BN84" s="77">
        <v>45408.847500000003</v>
      </c>
      <c r="BO84" s="77">
        <v>45414.427314270833</v>
      </c>
      <c r="BP84" s="76">
        <v>3</v>
      </c>
      <c r="BQ84" s="76" t="s">
        <v>602</v>
      </c>
    </row>
    <row r="85" spans="1:69" x14ac:dyDescent="0.25">
      <c r="A85" s="1">
        <v>18423</v>
      </c>
      <c r="B85" s="1">
        <v>52972403</v>
      </c>
      <c r="C85" s="1" t="s">
        <v>65</v>
      </c>
      <c r="D85" s="1" t="s">
        <v>80</v>
      </c>
      <c r="E85" s="1">
        <v>52272753</v>
      </c>
      <c r="F85" s="1" t="s">
        <v>149</v>
      </c>
      <c r="G85" s="1">
        <v>1224001</v>
      </c>
      <c r="H85" s="1" t="s">
        <v>110</v>
      </c>
      <c r="I85" s="1" t="s">
        <v>1010</v>
      </c>
      <c r="J85" s="1" t="s">
        <v>1011</v>
      </c>
      <c r="K85" s="2">
        <v>45409.533182870371</v>
      </c>
      <c r="L85" s="1" t="s">
        <v>902</v>
      </c>
      <c r="M85" s="1">
        <v>4</v>
      </c>
      <c r="N85" s="1" t="s">
        <v>1012</v>
      </c>
      <c r="O85" s="1" t="s">
        <v>915</v>
      </c>
      <c r="P85" s="1" t="s">
        <v>177</v>
      </c>
      <c r="Q85" s="1" t="s">
        <v>73</v>
      </c>
      <c r="R85" s="1" t="s">
        <v>73</v>
      </c>
      <c r="S85" s="1">
        <v>0</v>
      </c>
      <c r="T85" s="1">
        <v>0</v>
      </c>
      <c r="U85" s="1">
        <v>0</v>
      </c>
      <c r="V85" s="1">
        <v>200000</v>
      </c>
      <c r="W85" s="1">
        <v>0</v>
      </c>
      <c r="X85" s="1" t="s">
        <v>73</v>
      </c>
      <c r="Y85" s="1" t="s">
        <v>74</v>
      </c>
      <c r="Z85" s="1" t="s">
        <v>5082</v>
      </c>
      <c r="AA85" s="1" t="s">
        <v>183</v>
      </c>
      <c r="AB85" s="1" t="s">
        <v>75</v>
      </c>
      <c r="AC85" s="1"/>
      <c r="AD85" s="1"/>
      <c r="AE85" s="1" t="s">
        <v>65</v>
      </c>
      <c r="AF85" s="2">
        <v>45409.53318726852</v>
      </c>
      <c r="AG85" s="1" t="s">
        <v>76</v>
      </c>
      <c r="AH85" s="2">
        <v>45412.356789699072</v>
      </c>
      <c r="AI85" s="1" t="s">
        <v>173</v>
      </c>
      <c r="AJ85" s="2">
        <v>45412.495829398147</v>
      </c>
      <c r="AK85" s="1"/>
      <c r="AL85" s="2"/>
      <c r="AM85" s="1" t="s">
        <v>149</v>
      </c>
      <c r="AN85" s="2">
        <v>45414.33160917824</v>
      </c>
      <c r="AO85" s="1" t="s">
        <v>4972</v>
      </c>
      <c r="AP85" s="1"/>
      <c r="AQ85" s="1" t="s">
        <v>1014</v>
      </c>
      <c r="AR85" s="1">
        <v>1151001</v>
      </c>
      <c r="AS85" s="1" t="s">
        <v>1014</v>
      </c>
      <c r="AT85" s="1" t="s">
        <v>85</v>
      </c>
      <c r="AU85" s="1">
        <v>4</v>
      </c>
      <c r="AV85" s="1">
        <v>0</v>
      </c>
      <c r="AW85" s="1">
        <v>4</v>
      </c>
      <c r="AX85" s="1">
        <v>2.8236024305515457</v>
      </c>
      <c r="AY85" s="1">
        <v>1.7916666666666665</v>
      </c>
      <c r="AZ85" s="1" t="s">
        <v>258</v>
      </c>
      <c r="BA85" s="1">
        <v>12</v>
      </c>
      <c r="BB85" s="1">
        <v>7</v>
      </c>
      <c r="BC85" s="1">
        <v>19</v>
      </c>
      <c r="BD85" s="1">
        <v>0.79166666666666663</v>
      </c>
      <c r="BE85" s="1">
        <v>3</v>
      </c>
      <c r="BF85" s="1">
        <v>1.7916666666666665</v>
      </c>
      <c r="BG85" s="1">
        <v>2</v>
      </c>
      <c r="BH85" s="1" t="s">
        <v>602</v>
      </c>
      <c r="BI85" s="1" t="b">
        <v>1</v>
      </c>
      <c r="BJ85" s="1" t="b">
        <v>0</v>
      </c>
      <c r="BK85" s="1">
        <v>4.7984219097197638</v>
      </c>
      <c r="BL85" s="1">
        <v>1.7916666666666663</v>
      </c>
      <c r="BM85" s="1" t="s">
        <v>1018</v>
      </c>
      <c r="BN85" s="77">
        <v>45409.533182870371</v>
      </c>
      <c r="BO85" s="77">
        <v>45414.33160917824</v>
      </c>
      <c r="BP85" s="76">
        <v>2</v>
      </c>
      <c r="BQ85" s="76" t="s">
        <v>602</v>
      </c>
    </row>
    <row r="86" spans="1:69" x14ac:dyDescent="0.25">
      <c r="A86" s="1">
        <v>18426</v>
      </c>
      <c r="B86" s="1">
        <v>52972403</v>
      </c>
      <c r="C86" s="1" t="s">
        <v>65</v>
      </c>
      <c r="D86" s="1" t="s">
        <v>80</v>
      </c>
      <c r="E86" s="1">
        <v>80761207</v>
      </c>
      <c r="F86" s="1" t="s">
        <v>173</v>
      </c>
      <c r="G86" s="1">
        <v>1200001</v>
      </c>
      <c r="H86" s="1" t="s">
        <v>110</v>
      </c>
      <c r="I86" s="1" t="s">
        <v>259</v>
      </c>
      <c r="J86" s="1" t="s">
        <v>948</v>
      </c>
      <c r="K86" s="2">
        <v>45411.708692129629</v>
      </c>
      <c r="L86" s="1" t="s">
        <v>261</v>
      </c>
      <c r="M86" s="1">
        <v>1</v>
      </c>
      <c r="N86" s="1" t="s">
        <v>70</v>
      </c>
      <c r="O86" s="1" t="s">
        <v>71</v>
      </c>
      <c r="P86" s="1" t="s">
        <v>177</v>
      </c>
      <c r="Q86" s="1" t="s">
        <v>73</v>
      </c>
      <c r="R86" s="1" t="s">
        <v>73</v>
      </c>
      <c r="S86" s="1">
        <v>0</v>
      </c>
      <c r="T86" s="1">
        <v>0</v>
      </c>
      <c r="U86" s="1">
        <v>0</v>
      </c>
      <c r="V86" s="1">
        <v>1300000</v>
      </c>
      <c r="W86" s="1">
        <v>0</v>
      </c>
      <c r="X86" s="1" t="s">
        <v>73</v>
      </c>
      <c r="Y86" s="1" t="s">
        <v>89</v>
      </c>
      <c r="Z86" s="1" t="s">
        <v>5015</v>
      </c>
      <c r="AA86" s="1"/>
      <c r="AB86" s="1" t="s">
        <v>5016</v>
      </c>
      <c r="AC86" s="1"/>
      <c r="AD86" s="1"/>
      <c r="AE86" s="1" t="s">
        <v>65</v>
      </c>
      <c r="AF86" s="2">
        <v>45411.708697071757</v>
      </c>
      <c r="AG86" s="1" t="s">
        <v>76</v>
      </c>
      <c r="AH86" s="2">
        <v>45412.361332604167</v>
      </c>
      <c r="AI86" s="1"/>
      <c r="AJ86" s="2"/>
      <c r="AK86" s="1"/>
      <c r="AL86" s="2"/>
      <c r="AM86" s="1" t="s">
        <v>173</v>
      </c>
      <c r="AN86" s="2">
        <v>45412.495667013885</v>
      </c>
      <c r="AO86" s="1" t="s">
        <v>5017</v>
      </c>
      <c r="AP86" s="1"/>
      <c r="AQ86" s="1" t="s">
        <v>736</v>
      </c>
      <c r="AR86" s="1">
        <v>1200001</v>
      </c>
      <c r="AS86" s="1" t="s">
        <v>5018</v>
      </c>
      <c r="AT86" s="1" t="s">
        <v>85</v>
      </c>
      <c r="AU86" s="1">
        <v>1</v>
      </c>
      <c r="AV86" s="1">
        <v>1</v>
      </c>
      <c r="AW86" s="1">
        <v>0</v>
      </c>
      <c r="AX86" s="1">
        <v>0.65263553240947658</v>
      </c>
      <c r="AY86" s="1">
        <v>0.75</v>
      </c>
      <c r="AZ86" s="1" t="s">
        <v>194</v>
      </c>
      <c r="BA86" s="1">
        <v>17</v>
      </c>
      <c r="BB86" s="1">
        <v>11</v>
      </c>
      <c r="BC86" s="1">
        <v>18</v>
      </c>
      <c r="BD86" s="1">
        <v>0.75</v>
      </c>
      <c r="BE86" s="1">
        <v>2</v>
      </c>
      <c r="BF86" s="1">
        <v>0.75</v>
      </c>
      <c r="BG86" s="1">
        <v>2</v>
      </c>
      <c r="BH86" s="1" t="s">
        <v>602</v>
      </c>
      <c r="BI86" s="1" t="b">
        <v>1</v>
      </c>
      <c r="BJ86" s="1" t="b">
        <v>1</v>
      </c>
      <c r="BK86" s="1">
        <v>0.78696994212805294</v>
      </c>
      <c r="BL86" s="1">
        <v>0.75</v>
      </c>
      <c r="BM86" s="1" t="s">
        <v>264</v>
      </c>
      <c r="BN86" s="77">
        <v>45411.708692129629</v>
      </c>
      <c r="BO86" s="77">
        <v>45412.495667013885</v>
      </c>
      <c r="BP86" s="76">
        <v>2</v>
      </c>
      <c r="BQ86" s="76" t="s">
        <v>602</v>
      </c>
    </row>
    <row r="87" spans="1:69" x14ac:dyDescent="0.25">
      <c r="A87" s="1">
        <v>18427</v>
      </c>
      <c r="B87" s="1">
        <v>52972403</v>
      </c>
      <c r="C87" s="1" t="s">
        <v>65</v>
      </c>
      <c r="D87" s="1" t="s">
        <v>80</v>
      </c>
      <c r="E87" s="1">
        <v>80761207</v>
      </c>
      <c r="F87" s="1" t="s">
        <v>173</v>
      </c>
      <c r="G87" s="1">
        <v>1200001</v>
      </c>
      <c r="H87" s="1" t="s">
        <v>110</v>
      </c>
      <c r="I87" s="1" t="s">
        <v>259</v>
      </c>
      <c r="J87" s="1" t="s">
        <v>948</v>
      </c>
      <c r="K87" s="2">
        <v>45411.708738425928</v>
      </c>
      <c r="L87" s="1" t="s">
        <v>176</v>
      </c>
      <c r="M87" s="1">
        <v>1</v>
      </c>
      <c r="N87" s="1" t="s">
        <v>70</v>
      </c>
      <c r="O87" s="1" t="s">
        <v>71</v>
      </c>
      <c r="P87" s="1" t="s">
        <v>177</v>
      </c>
      <c r="Q87" s="1" t="s">
        <v>73</v>
      </c>
      <c r="R87" s="1" t="s">
        <v>73</v>
      </c>
      <c r="S87" s="1">
        <v>0</v>
      </c>
      <c r="T87" s="1">
        <v>0</v>
      </c>
      <c r="U87" s="1">
        <v>0</v>
      </c>
      <c r="V87" s="1">
        <v>1300000</v>
      </c>
      <c r="W87" s="1">
        <v>0</v>
      </c>
      <c r="X87" s="1" t="s">
        <v>73</v>
      </c>
      <c r="Y87" s="1" t="s">
        <v>89</v>
      </c>
      <c r="Z87" s="1" t="s">
        <v>5020</v>
      </c>
      <c r="AA87" s="1"/>
      <c r="AB87" s="1" t="s">
        <v>5021</v>
      </c>
      <c r="AC87" s="1"/>
      <c r="AD87" s="1"/>
      <c r="AE87" s="1" t="s">
        <v>65</v>
      </c>
      <c r="AF87" s="2">
        <v>45411.708745520831</v>
      </c>
      <c r="AG87" s="1" t="s">
        <v>76</v>
      </c>
      <c r="AH87" s="2">
        <v>45412.362477581017</v>
      </c>
      <c r="AI87" s="1"/>
      <c r="AJ87" s="2"/>
      <c r="AK87" s="1"/>
      <c r="AL87" s="2"/>
      <c r="AM87" s="1" t="s">
        <v>173</v>
      </c>
      <c r="AN87" s="2">
        <v>45412.495473993054</v>
      </c>
      <c r="AO87" s="1" t="s">
        <v>5022</v>
      </c>
      <c r="AP87" s="1"/>
      <c r="AQ87" s="1" t="s">
        <v>736</v>
      </c>
      <c r="AR87" s="1">
        <v>1200001</v>
      </c>
      <c r="AS87" s="1" t="s">
        <v>5023</v>
      </c>
      <c r="AT87" s="1" t="s">
        <v>85</v>
      </c>
      <c r="AU87" s="1">
        <v>1</v>
      </c>
      <c r="AV87" s="1">
        <v>0</v>
      </c>
      <c r="AW87" s="1">
        <v>1</v>
      </c>
      <c r="AX87" s="1">
        <v>0.65373206018557539</v>
      </c>
      <c r="AY87" s="1">
        <v>0.75</v>
      </c>
      <c r="AZ87" s="1" t="s">
        <v>194</v>
      </c>
      <c r="BA87" s="1">
        <v>17</v>
      </c>
      <c r="BB87" s="1">
        <v>11</v>
      </c>
      <c r="BC87" s="1">
        <v>18</v>
      </c>
      <c r="BD87" s="1">
        <v>0.75</v>
      </c>
      <c r="BE87" s="1">
        <v>2</v>
      </c>
      <c r="BF87" s="1">
        <v>0.75</v>
      </c>
      <c r="BG87" s="1">
        <v>2</v>
      </c>
      <c r="BH87" s="1" t="s">
        <v>602</v>
      </c>
      <c r="BI87" s="1" t="b">
        <v>1</v>
      </c>
      <c r="BJ87" s="1" t="b">
        <v>1</v>
      </c>
      <c r="BK87" s="1">
        <v>0.78672847222333075</v>
      </c>
      <c r="BL87" s="1">
        <v>0.75</v>
      </c>
      <c r="BM87" s="1" t="s">
        <v>265</v>
      </c>
      <c r="BN87" s="77">
        <v>45411.708738425928</v>
      </c>
      <c r="BO87" s="77">
        <v>45412.495473993054</v>
      </c>
      <c r="BP87" s="76">
        <v>2</v>
      </c>
      <c r="BQ87" s="76" t="s">
        <v>602</v>
      </c>
    </row>
    <row r="88" spans="1:69" x14ac:dyDescent="0.25">
      <c r="A88" s="1">
        <v>18428</v>
      </c>
      <c r="B88" s="1">
        <v>52972403</v>
      </c>
      <c r="C88" s="1" t="s">
        <v>65</v>
      </c>
      <c r="D88" s="1" t="s">
        <v>80</v>
      </c>
      <c r="E88" s="1">
        <v>80761207</v>
      </c>
      <c r="F88" s="1" t="s">
        <v>173</v>
      </c>
      <c r="G88" s="1">
        <v>1200001</v>
      </c>
      <c r="H88" s="1" t="s">
        <v>110</v>
      </c>
      <c r="I88" s="1" t="s">
        <v>259</v>
      </c>
      <c r="J88" s="1" t="s">
        <v>948</v>
      </c>
      <c r="K88" s="2">
        <v>45411.708784722221</v>
      </c>
      <c r="L88" s="1" t="s">
        <v>176</v>
      </c>
      <c r="M88" s="1">
        <v>1</v>
      </c>
      <c r="N88" s="1" t="s">
        <v>70</v>
      </c>
      <c r="O88" s="1" t="s">
        <v>71</v>
      </c>
      <c r="P88" s="1" t="s">
        <v>177</v>
      </c>
      <c r="Q88" s="1" t="s">
        <v>73</v>
      </c>
      <c r="R88" s="1" t="s">
        <v>73</v>
      </c>
      <c r="S88" s="1">
        <v>0</v>
      </c>
      <c r="T88" s="1">
        <v>0</v>
      </c>
      <c r="U88" s="1">
        <v>0</v>
      </c>
      <c r="V88" s="1">
        <v>1300000</v>
      </c>
      <c r="W88" s="1">
        <v>0</v>
      </c>
      <c r="X88" s="1" t="s">
        <v>73</v>
      </c>
      <c r="Y88" s="1" t="s">
        <v>89</v>
      </c>
      <c r="Z88" s="1" t="s">
        <v>5025</v>
      </c>
      <c r="AA88" s="1"/>
      <c r="AB88" s="1" t="s">
        <v>5026</v>
      </c>
      <c r="AC88" s="1"/>
      <c r="AD88" s="1"/>
      <c r="AE88" s="1" t="s">
        <v>65</v>
      </c>
      <c r="AF88" s="2">
        <v>45411.708796377316</v>
      </c>
      <c r="AG88" s="1" t="s">
        <v>76</v>
      </c>
      <c r="AH88" s="2">
        <v>45412.363613888891</v>
      </c>
      <c r="AI88" s="1"/>
      <c r="AJ88" s="2"/>
      <c r="AK88" s="1"/>
      <c r="AL88" s="2"/>
      <c r="AM88" s="1" t="s">
        <v>173</v>
      </c>
      <c r="AN88" s="2">
        <v>45412.495282951386</v>
      </c>
      <c r="AO88" s="1" t="s">
        <v>5027</v>
      </c>
      <c r="AP88" s="1"/>
      <c r="AQ88" s="1" t="s">
        <v>736</v>
      </c>
      <c r="AR88" s="1">
        <v>1200001</v>
      </c>
      <c r="AS88" s="1" t="s">
        <v>5028</v>
      </c>
      <c r="AT88" s="1" t="s">
        <v>85</v>
      </c>
      <c r="AU88" s="1">
        <v>1</v>
      </c>
      <c r="AV88" s="1">
        <v>0</v>
      </c>
      <c r="AW88" s="1">
        <v>1</v>
      </c>
      <c r="AX88" s="1">
        <v>0.65481751157494728</v>
      </c>
      <c r="AY88" s="1">
        <v>0.75</v>
      </c>
      <c r="AZ88" s="1" t="s">
        <v>194</v>
      </c>
      <c r="BA88" s="1">
        <v>17</v>
      </c>
      <c r="BB88" s="1">
        <v>11</v>
      </c>
      <c r="BC88" s="1">
        <v>18</v>
      </c>
      <c r="BD88" s="1">
        <v>0.75</v>
      </c>
      <c r="BE88" s="1">
        <v>2</v>
      </c>
      <c r="BF88" s="1">
        <v>0.75</v>
      </c>
      <c r="BG88" s="1">
        <v>2</v>
      </c>
      <c r="BH88" s="1" t="s">
        <v>602</v>
      </c>
      <c r="BI88" s="1" t="b">
        <v>1</v>
      </c>
      <c r="BJ88" s="1" t="b">
        <v>1</v>
      </c>
      <c r="BK88" s="1">
        <v>0.78648657407029532</v>
      </c>
      <c r="BL88" s="1">
        <v>0.75</v>
      </c>
      <c r="BM88" s="1" t="s">
        <v>265</v>
      </c>
      <c r="BN88" s="77">
        <v>45411.708784722221</v>
      </c>
      <c r="BO88" s="77">
        <v>45412.495282951386</v>
      </c>
      <c r="BP88" s="76">
        <v>2</v>
      </c>
      <c r="BQ88" s="76" t="s">
        <v>602</v>
      </c>
    </row>
    <row r="89" spans="1:69" x14ac:dyDescent="0.25">
      <c r="A89" s="1">
        <v>18429</v>
      </c>
      <c r="B89" s="1">
        <v>52972403</v>
      </c>
      <c r="C89" s="1" t="s">
        <v>65</v>
      </c>
      <c r="D89" s="1" t="s">
        <v>80</v>
      </c>
      <c r="E89" s="1">
        <v>52272753</v>
      </c>
      <c r="F89" s="1" t="s">
        <v>149</v>
      </c>
      <c r="G89" s="1">
        <v>1151001</v>
      </c>
      <c r="H89" s="1" t="s">
        <v>110</v>
      </c>
      <c r="I89" s="1" t="s">
        <v>5030</v>
      </c>
      <c r="J89" s="1" t="s">
        <v>5031</v>
      </c>
      <c r="K89" s="2">
        <v>45411.841747685183</v>
      </c>
      <c r="L89" s="1" t="s">
        <v>5032</v>
      </c>
      <c r="M89" s="1">
        <v>2</v>
      </c>
      <c r="N89" s="1" t="s">
        <v>70</v>
      </c>
      <c r="O89" s="1" t="s">
        <v>71</v>
      </c>
      <c r="P89" s="1" t="s">
        <v>177</v>
      </c>
      <c r="Q89" s="1" t="s">
        <v>73</v>
      </c>
      <c r="R89" s="1" t="s">
        <v>73</v>
      </c>
      <c r="S89" s="1">
        <v>0</v>
      </c>
      <c r="T89" s="1">
        <v>0</v>
      </c>
      <c r="U89" s="1">
        <v>0</v>
      </c>
      <c r="V89" s="1">
        <v>2719900</v>
      </c>
      <c r="W89" s="1">
        <v>0</v>
      </c>
      <c r="X89" s="1" t="s">
        <v>73</v>
      </c>
      <c r="Y89" s="1" t="s">
        <v>74</v>
      </c>
      <c r="Z89" s="1" t="s">
        <v>5083</v>
      </c>
      <c r="AA89" s="1" t="s">
        <v>1416</v>
      </c>
      <c r="AB89" s="1" t="s">
        <v>75</v>
      </c>
      <c r="AC89" s="1"/>
      <c r="AD89" s="1"/>
      <c r="AE89" s="1" t="s">
        <v>65</v>
      </c>
      <c r="AF89" s="2">
        <v>45411.841756400463</v>
      </c>
      <c r="AG89" s="1" t="s">
        <v>76</v>
      </c>
      <c r="AH89" s="2">
        <v>45412.368002858799</v>
      </c>
      <c r="AI89" s="1" t="s">
        <v>173</v>
      </c>
      <c r="AJ89" s="2">
        <v>45412.495100810185</v>
      </c>
      <c r="AK89" s="1"/>
      <c r="AL89" s="2"/>
      <c r="AM89" s="1" t="s">
        <v>149</v>
      </c>
      <c r="AN89" s="2">
        <v>45414.33109359954</v>
      </c>
      <c r="AO89" s="1" t="s">
        <v>5033</v>
      </c>
      <c r="AP89" s="1"/>
      <c r="AQ89" s="1" t="s">
        <v>1014</v>
      </c>
      <c r="AR89" s="1">
        <v>1151001</v>
      </c>
      <c r="AS89" s="1" t="s">
        <v>1014</v>
      </c>
      <c r="AT89" s="1" t="s">
        <v>85</v>
      </c>
      <c r="AU89" s="1">
        <v>2</v>
      </c>
      <c r="AV89" s="1">
        <v>0</v>
      </c>
      <c r="AW89" s="1">
        <v>2</v>
      </c>
      <c r="AX89" s="1">
        <v>0.52624645833566319</v>
      </c>
      <c r="AY89" s="1">
        <v>1.4583333333333333</v>
      </c>
      <c r="AZ89" s="1" t="s">
        <v>258</v>
      </c>
      <c r="BA89" s="1">
        <v>20</v>
      </c>
      <c r="BB89" s="1">
        <v>7</v>
      </c>
      <c r="BC89" s="1">
        <v>11</v>
      </c>
      <c r="BD89" s="1">
        <v>0.45833333333333331</v>
      </c>
      <c r="BE89" s="1">
        <v>3</v>
      </c>
      <c r="BF89" s="1">
        <v>1.4583333333333333</v>
      </c>
      <c r="BG89" s="1">
        <v>2</v>
      </c>
      <c r="BH89" s="1" t="s">
        <v>602</v>
      </c>
      <c r="BI89" s="1" t="b">
        <v>1</v>
      </c>
      <c r="BJ89" s="1" t="b">
        <v>1</v>
      </c>
      <c r="BK89" s="1">
        <v>2.4893371990765445</v>
      </c>
      <c r="BL89" s="1">
        <v>1.4583333333333333</v>
      </c>
      <c r="BM89" s="1" t="s">
        <v>4858</v>
      </c>
      <c r="BN89" s="77">
        <v>45411.841747685183</v>
      </c>
      <c r="BO89" s="77">
        <v>45414.33109359954</v>
      </c>
      <c r="BP89" s="76">
        <v>2</v>
      </c>
      <c r="BQ89" s="76" t="s">
        <v>602</v>
      </c>
    </row>
    <row r="90" spans="1:69" x14ac:dyDescent="0.25">
      <c r="A90" s="1">
        <v>18430</v>
      </c>
      <c r="B90" s="1">
        <v>52972403</v>
      </c>
      <c r="C90" s="1" t="s">
        <v>65</v>
      </c>
      <c r="D90" s="1" t="s">
        <v>80</v>
      </c>
      <c r="E90" s="1">
        <v>1023000173</v>
      </c>
      <c r="F90" s="1" t="s">
        <v>4859</v>
      </c>
      <c r="G90" s="1">
        <v>4343007</v>
      </c>
      <c r="H90" s="1" t="s">
        <v>67</v>
      </c>
      <c r="I90" s="1" t="s">
        <v>273</v>
      </c>
      <c r="J90" s="1" t="s">
        <v>274</v>
      </c>
      <c r="K90" s="2">
        <v>45411.847303240742</v>
      </c>
      <c r="L90" s="1" t="s">
        <v>82</v>
      </c>
      <c r="M90" s="1">
        <v>1</v>
      </c>
      <c r="N90" s="1" t="s">
        <v>70</v>
      </c>
      <c r="O90" s="1" t="s">
        <v>71</v>
      </c>
      <c r="P90" s="1" t="s">
        <v>88</v>
      </c>
      <c r="Q90" s="1" t="s">
        <v>73</v>
      </c>
      <c r="R90" s="1" t="s">
        <v>73</v>
      </c>
      <c r="S90" s="1">
        <v>0</v>
      </c>
      <c r="T90" s="1">
        <v>0</v>
      </c>
      <c r="U90" s="1">
        <v>0</v>
      </c>
      <c r="V90" s="1">
        <v>1390000</v>
      </c>
      <c r="W90" s="1">
        <v>0</v>
      </c>
      <c r="X90" s="1" t="s">
        <v>73</v>
      </c>
      <c r="Y90" s="1" t="s">
        <v>89</v>
      </c>
      <c r="Z90" s="1" t="s">
        <v>5035</v>
      </c>
      <c r="AA90" s="1" t="s">
        <v>4869</v>
      </c>
      <c r="AB90" s="1" t="s">
        <v>5008</v>
      </c>
      <c r="AC90" s="1"/>
      <c r="AD90" s="1"/>
      <c r="AE90" s="1" t="s">
        <v>65</v>
      </c>
      <c r="AF90" s="2">
        <v>45411.847311724538</v>
      </c>
      <c r="AG90" s="1" t="s">
        <v>76</v>
      </c>
      <c r="AH90" s="2">
        <v>45412.377051539355</v>
      </c>
      <c r="AI90" s="1"/>
      <c r="AJ90" s="2"/>
      <c r="AK90" s="1"/>
      <c r="AL90" s="2"/>
      <c r="AM90" s="1" t="s">
        <v>4859</v>
      </c>
      <c r="AN90" s="2">
        <v>45412.619883761574</v>
      </c>
      <c r="AO90" s="1" t="s">
        <v>5013</v>
      </c>
      <c r="AP90" s="1"/>
      <c r="AQ90" s="1" t="s">
        <v>736</v>
      </c>
      <c r="AR90" s="1">
        <v>4343007</v>
      </c>
      <c r="AS90" s="1" t="s">
        <v>5010</v>
      </c>
      <c r="AT90" s="1" t="s">
        <v>85</v>
      </c>
      <c r="AU90" s="1">
        <v>1</v>
      </c>
      <c r="AV90" s="1">
        <v>1</v>
      </c>
      <c r="AW90" s="1">
        <v>0</v>
      </c>
      <c r="AX90" s="1">
        <v>0.5297398148177308</v>
      </c>
      <c r="AY90" s="1">
        <v>0.75</v>
      </c>
      <c r="AZ90" s="1" t="s">
        <v>4625</v>
      </c>
      <c r="BA90" s="1">
        <v>20</v>
      </c>
      <c r="BB90" s="1">
        <v>14</v>
      </c>
      <c r="BC90" s="1">
        <v>18</v>
      </c>
      <c r="BD90" s="1">
        <v>0.75</v>
      </c>
      <c r="BE90" s="1">
        <v>2</v>
      </c>
      <c r="BF90" s="1">
        <v>0.75</v>
      </c>
      <c r="BG90" s="1">
        <v>2</v>
      </c>
      <c r="BH90" s="1" t="s">
        <v>602</v>
      </c>
      <c r="BI90" s="1" t="b">
        <v>1</v>
      </c>
      <c r="BJ90" s="1" t="b">
        <v>1</v>
      </c>
      <c r="BK90" s="1">
        <v>0.77257203703629795</v>
      </c>
      <c r="BL90" s="1">
        <v>0.75</v>
      </c>
      <c r="BM90" s="1" t="s">
        <v>284</v>
      </c>
      <c r="BN90" s="77">
        <v>45411.847303240742</v>
      </c>
      <c r="BO90" s="77">
        <v>45412.619883761574</v>
      </c>
      <c r="BP90" s="76">
        <v>2</v>
      </c>
      <c r="BQ90" s="76" t="s">
        <v>602</v>
      </c>
    </row>
    <row r="91" spans="1:69" x14ac:dyDescent="0.25">
      <c r="A91" s="1">
        <v>18431</v>
      </c>
      <c r="B91" s="1">
        <v>52972403</v>
      </c>
      <c r="C91" s="1" t="s">
        <v>65</v>
      </c>
      <c r="D91" s="1" t="s">
        <v>80</v>
      </c>
      <c r="E91" s="1">
        <v>80761207</v>
      </c>
      <c r="F91" s="1" t="s">
        <v>173</v>
      </c>
      <c r="G91" s="1">
        <v>1198001</v>
      </c>
      <c r="H91" s="1" t="s">
        <v>110</v>
      </c>
      <c r="I91" s="1" t="s">
        <v>397</v>
      </c>
      <c r="J91" s="1" t="s">
        <v>398</v>
      </c>
      <c r="K91" s="2">
        <v>45411.850335648145</v>
      </c>
      <c r="L91" s="1" t="s">
        <v>2302</v>
      </c>
      <c r="M91" s="1">
        <v>1</v>
      </c>
      <c r="N91" s="1" t="s">
        <v>70</v>
      </c>
      <c r="O91" s="1" t="s">
        <v>71</v>
      </c>
      <c r="P91" s="1" t="s">
        <v>177</v>
      </c>
      <c r="Q91" s="1" t="s">
        <v>73</v>
      </c>
      <c r="R91" s="1" t="s">
        <v>73</v>
      </c>
      <c r="S91" s="1">
        <v>15083</v>
      </c>
      <c r="T91" s="1">
        <v>0</v>
      </c>
      <c r="U91" s="1">
        <v>0</v>
      </c>
      <c r="V91" s="1">
        <v>1300000</v>
      </c>
      <c r="W91" s="1">
        <v>325900</v>
      </c>
      <c r="X91" s="1" t="s">
        <v>73</v>
      </c>
      <c r="Y91" s="1" t="s">
        <v>89</v>
      </c>
      <c r="Z91" s="1" t="s">
        <v>5037</v>
      </c>
      <c r="AA91" s="1" t="s">
        <v>189</v>
      </c>
      <c r="AB91" s="1" t="s">
        <v>5038</v>
      </c>
      <c r="AC91" s="1"/>
      <c r="AD91" s="1"/>
      <c r="AE91" s="1" t="s">
        <v>65</v>
      </c>
      <c r="AF91" s="2">
        <v>45411.850345254628</v>
      </c>
      <c r="AG91" s="1" t="s">
        <v>76</v>
      </c>
      <c r="AH91" s="2">
        <v>45412.381271180559</v>
      </c>
      <c r="AI91" s="1"/>
      <c r="AJ91" s="2"/>
      <c r="AK91" s="1"/>
      <c r="AL91" s="2"/>
      <c r="AM91" s="1" t="s">
        <v>173</v>
      </c>
      <c r="AN91" s="2">
        <v>45412.494899849538</v>
      </c>
      <c r="AO91" s="1" t="s">
        <v>5039</v>
      </c>
      <c r="AP91" s="1"/>
      <c r="AQ91" s="1" t="s">
        <v>736</v>
      </c>
      <c r="AR91" s="1">
        <v>1198001</v>
      </c>
      <c r="AS91" s="1" t="s">
        <v>5040</v>
      </c>
      <c r="AT91" s="1" t="s">
        <v>85</v>
      </c>
      <c r="AU91" s="1">
        <v>1</v>
      </c>
      <c r="AV91" s="1">
        <v>0</v>
      </c>
      <c r="AW91" s="1">
        <v>1</v>
      </c>
      <c r="AX91" s="1">
        <v>0.53092592593020527</v>
      </c>
      <c r="AY91" s="1">
        <v>0.625</v>
      </c>
      <c r="AZ91" s="1" t="s">
        <v>5041</v>
      </c>
      <c r="BA91" s="1">
        <v>20</v>
      </c>
      <c r="BB91" s="1">
        <v>11</v>
      </c>
      <c r="BC91" s="1">
        <v>15</v>
      </c>
      <c r="BD91" s="1">
        <v>0.625</v>
      </c>
      <c r="BE91" s="1">
        <v>2</v>
      </c>
      <c r="BF91" s="1">
        <v>0.625</v>
      </c>
      <c r="BG91" s="1">
        <v>2</v>
      </c>
      <c r="BH91" s="1" t="s">
        <v>602</v>
      </c>
      <c r="BI91" s="1" t="b">
        <v>1</v>
      </c>
      <c r="BJ91" s="1" t="b">
        <v>1</v>
      </c>
      <c r="BK91" s="1">
        <v>0.64455459491000511</v>
      </c>
      <c r="BL91" s="1">
        <v>0.625</v>
      </c>
      <c r="BM91" s="1" t="s">
        <v>5042</v>
      </c>
      <c r="BN91" s="77">
        <v>45411.850335648145</v>
      </c>
      <c r="BO91" s="77">
        <v>45412.494899849538</v>
      </c>
      <c r="BP91" s="76">
        <v>2</v>
      </c>
      <c r="BQ91" s="76" t="s">
        <v>602</v>
      </c>
    </row>
    <row r="92" spans="1:69" x14ac:dyDescent="0.25">
      <c r="A92" s="1">
        <v>18432</v>
      </c>
      <c r="B92" s="1">
        <v>52972403</v>
      </c>
      <c r="C92" s="1" t="s">
        <v>65</v>
      </c>
      <c r="D92" s="1" t="s">
        <v>80</v>
      </c>
      <c r="E92" s="1">
        <v>80761207</v>
      </c>
      <c r="F92" s="1" t="s">
        <v>173</v>
      </c>
      <c r="G92" s="1">
        <v>1199001</v>
      </c>
      <c r="H92" s="1" t="s">
        <v>110</v>
      </c>
      <c r="I92" s="1" t="s">
        <v>248</v>
      </c>
      <c r="J92" s="1" t="s">
        <v>249</v>
      </c>
      <c r="K92" s="2">
        <v>45412.431817129633</v>
      </c>
      <c r="L92" s="1" t="s">
        <v>516</v>
      </c>
      <c r="M92" s="1">
        <v>1</v>
      </c>
      <c r="N92" s="1" t="s">
        <v>70</v>
      </c>
      <c r="O92" s="1" t="s">
        <v>71</v>
      </c>
      <c r="P92" s="1" t="s">
        <v>177</v>
      </c>
      <c r="Q92" s="1" t="s">
        <v>73</v>
      </c>
      <c r="R92" s="1" t="s">
        <v>73</v>
      </c>
      <c r="S92" s="1">
        <v>0</v>
      </c>
      <c r="T92" s="1">
        <v>0</v>
      </c>
      <c r="U92" s="1">
        <v>0</v>
      </c>
      <c r="V92" s="1">
        <v>1300000</v>
      </c>
      <c r="W92" s="1">
        <v>512000</v>
      </c>
      <c r="X92" s="1" t="s">
        <v>73</v>
      </c>
      <c r="Y92" s="1" t="s">
        <v>211</v>
      </c>
      <c r="Z92" s="1" t="s">
        <v>5084</v>
      </c>
      <c r="AA92" s="1" t="s">
        <v>183</v>
      </c>
      <c r="AB92" s="1" t="s">
        <v>5044</v>
      </c>
      <c r="AC92" s="1"/>
      <c r="AD92" s="1"/>
      <c r="AE92" s="1" t="s">
        <v>65</v>
      </c>
      <c r="AF92" s="2">
        <v>45412.431820335645</v>
      </c>
      <c r="AG92" s="1" t="s">
        <v>76</v>
      </c>
      <c r="AH92" s="2">
        <v>45412.630972604165</v>
      </c>
      <c r="AI92" s="1"/>
      <c r="AJ92" s="2"/>
      <c r="AK92" s="1"/>
      <c r="AL92" s="2"/>
      <c r="AM92" s="1" t="s">
        <v>173</v>
      </c>
      <c r="AN92" s="2">
        <v>45414.468327696763</v>
      </c>
      <c r="AO92" s="1" t="s">
        <v>5045</v>
      </c>
      <c r="AP92" s="1"/>
      <c r="AQ92" s="1" t="s">
        <v>93</v>
      </c>
      <c r="AR92" s="1">
        <v>1199001</v>
      </c>
      <c r="AS92" s="1" t="s">
        <v>5046</v>
      </c>
      <c r="AT92" s="1" t="s">
        <v>85</v>
      </c>
      <c r="AU92" s="1">
        <v>1</v>
      </c>
      <c r="AV92" s="1">
        <v>0</v>
      </c>
      <c r="AW92" s="1">
        <v>1</v>
      </c>
      <c r="AX92" s="1">
        <v>0.19915226852026535</v>
      </c>
      <c r="AY92" s="1">
        <v>1.0416666666666667</v>
      </c>
      <c r="AZ92" s="1" t="s">
        <v>258</v>
      </c>
      <c r="BA92" s="1">
        <v>10</v>
      </c>
      <c r="BB92" s="1">
        <v>11</v>
      </c>
      <c r="BC92" s="1">
        <v>1</v>
      </c>
      <c r="BD92" s="1">
        <v>4.1666666666666664E-2</v>
      </c>
      <c r="BE92" s="1">
        <v>2</v>
      </c>
      <c r="BF92" s="1">
        <v>1.0416666666666667</v>
      </c>
      <c r="BG92" s="1">
        <v>1</v>
      </c>
      <c r="BH92" s="1" t="s">
        <v>602</v>
      </c>
      <c r="BI92" s="1" t="b">
        <v>1</v>
      </c>
      <c r="BJ92" s="1" t="b">
        <v>1</v>
      </c>
      <c r="BK92" s="1">
        <v>2.0365073611174012</v>
      </c>
      <c r="BL92" s="1">
        <v>1.0416666666666667</v>
      </c>
      <c r="BM92" s="1" t="s">
        <v>519</v>
      </c>
      <c r="BN92" s="77">
        <v>45412.431817129633</v>
      </c>
      <c r="BO92" s="77">
        <v>45414.468327696763</v>
      </c>
      <c r="BP92" s="76">
        <v>1</v>
      </c>
      <c r="BQ92" s="76" t="s">
        <v>602</v>
      </c>
    </row>
    <row r="93" spans="1:69" x14ac:dyDescent="0.25">
      <c r="A93" s="1">
        <v>18435</v>
      </c>
      <c r="B93" s="1">
        <v>52972403</v>
      </c>
      <c r="C93" s="1" t="s">
        <v>65</v>
      </c>
      <c r="D93" s="1" t="s">
        <v>80</v>
      </c>
      <c r="E93" s="1">
        <v>1023000173</v>
      </c>
      <c r="F93" s="1" t="s">
        <v>4859</v>
      </c>
      <c r="G93" s="1">
        <v>4343007</v>
      </c>
      <c r="H93" s="1" t="s">
        <v>67</v>
      </c>
      <c r="I93" s="1" t="s">
        <v>273</v>
      </c>
      <c r="J93" s="1" t="s">
        <v>274</v>
      </c>
      <c r="K93" s="2">
        <v>45412.462500000001</v>
      </c>
      <c r="L93" s="1" t="s">
        <v>82</v>
      </c>
      <c r="M93" s="1">
        <v>1</v>
      </c>
      <c r="N93" s="1" t="s">
        <v>70</v>
      </c>
      <c r="O93" s="1" t="s">
        <v>71</v>
      </c>
      <c r="P93" s="1" t="s">
        <v>88</v>
      </c>
      <c r="Q93" s="1" t="s">
        <v>73</v>
      </c>
      <c r="R93" s="1" t="s">
        <v>73</v>
      </c>
      <c r="S93" s="1">
        <v>0</v>
      </c>
      <c r="T93" s="1">
        <v>0</v>
      </c>
      <c r="U93" s="1">
        <v>0</v>
      </c>
      <c r="V93" s="1">
        <v>1390000</v>
      </c>
      <c r="W93" s="1">
        <v>0</v>
      </c>
      <c r="X93" s="1" t="s">
        <v>73</v>
      </c>
      <c r="Y93" s="1" t="s">
        <v>89</v>
      </c>
      <c r="Z93" s="1" t="s">
        <v>5085</v>
      </c>
      <c r="AA93" s="1" t="s">
        <v>4869</v>
      </c>
      <c r="AB93" s="1" t="s">
        <v>4882</v>
      </c>
      <c r="AC93" s="1"/>
      <c r="AD93" s="1"/>
      <c r="AE93" s="1" t="s">
        <v>65</v>
      </c>
      <c r="AF93" s="2">
        <v>45412.462509027777</v>
      </c>
      <c r="AG93" s="1" t="s">
        <v>76</v>
      </c>
      <c r="AH93" s="2">
        <v>45412.632669328705</v>
      </c>
      <c r="AI93" s="1"/>
      <c r="AJ93" s="2"/>
      <c r="AK93" s="1"/>
      <c r="AL93" s="2"/>
      <c r="AM93" s="1" t="s">
        <v>4859</v>
      </c>
      <c r="AN93" s="2">
        <v>45414.51445790509</v>
      </c>
      <c r="AO93" s="1" t="s">
        <v>5052</v>
      </c>
      <c r="AP93" s="1"/>
      <c r="AQ93" s="1" t="s">
        <v>93</v>
      </c>
      <c r="AR93" s="1">
        <v>4343007</v>
      </c>
      <c r="AS93" s="1" t="s">
        <v>4884</v>
      </c>
      <c r="AT93" s="1" t="s">
        <v>85</v>
      </c>
      <c r="AU93" s="1">
        <v>1</v>
      </c>
      <c r="AV93" s="1">
        <v>1</v>
      </c>
      <c r="AW93" s="1">
        <v>0</v>
      </c>
      <c r="AX93" s="1">
        <v>0.17016030092781875</v>
      </c>
      <c r="AY93" s="1">
        <v>1.0416666666666667</v>
      </c>
      <c r="AZ93" s="1" t="s">
        <v>4625</v>
      </c>
      <c r="BA93" s="1">
        <v>11</v>
      </c>
      <c r="BB93" s="1">
        <v>12</v>
      </c>
      <c r="BC93" s="1">
        <v>1</v>
      </c>
      <c r="BD93" s="1">
        <v>4.1666666666666664E-2</v>
      </c>
      <c r="BE93" s="1">
        <v>2</v>
      </c>
      <c r="BF93" s="1">
        <v>1.0416666666666667</v>
      </c>
      <c r="BG93" s="1">
        <v>1</v>
      </c>
      <c r="BH93" s="1" t="s">
        <v>602</v>
      </c>
      <c r="BI93" s="1" t="b">
        <v>1</v>
      </c>
      <c r="BJ93" s="1" t="b">
        <v>1</v>
      </c>
      <c r="BK93" s="1">
        <v>2.0519488773134071</v>
      </c>
      <c r="BL93" s="1">
        <v>1.0416666666666667</v>
      </c>
      <c r="BM93" s="1" t="s">
        <v>284</v>
      </c>
      <c r="BN93" s="77">
        <v>45412.462500000001</v>
      </c>
      <c r="BO93" s="77">
        <v>45414.51445790509</v>
      </c>
      <c r="BP93" s="76">
        <v>1</v>
      </c>
      <c r="BQ93" s="76" t="s">
        <v>602</v>
      </c>
    </row>
    <row r="94" spans="1:69" x14ac:dyDescent="0.25">
      <c r="A94" s="1">
        <v>18436</v>
      </c>
      <c r="B94" s="1">
        <v>52972403</v>
      </c>
      <c r="C94" s="1" t="s">
        <v>65</v>
      </c>
      <c r="D94" s="1" t="s">
        <v>80</v>
      </c>
      <c r="E94" s="1">
        <v>1023000173</v>
      </c>
      <c r="F94" s="1" t="s">
        <v>4859</v>
      </c>
      <c r="G94" s="1">
        <v>4343007</v>
      </c>
      <c r="H94" s="1" t="s">
        <v>67</v>
      </c>
      <c r="I94" s="1" t="s">
        <v>273</v>
      </c>
      <c r="J94" s="1" t="s">
        <v>274</v>
      </c>
      <c r="K94" s="2">
        <v>45412.465879629628</v>
      </c>
      <c r="L94" s="1" t="s">
        <v>82</v>
      </c>
      <c r="M94" s="1">
        <v>1</v>
      </c>
      <c r="N94" s="1" t="s">
        <v>70</v>
      </c>
      <c r="O94" s="1" t="s">
        <v>71</v>
      </c>
      <c r="P94" s="1" t="s">
        <v>88</v>
      </c>
      <c r="Q94" s="1" t="s">
        <v>73</v>
      </c>
      <c r="R94" s="1" t="s">
        <v>73</v>
      </c>
      <c r="S94" s="1">
        <v>0</v>
      </c>
      <c r="T94" s="1">
        <v>0</v>
      </c>
      <c r="U94" s="1">
        <v>0</v>
      </c>
      <c r="V94" s="1">
        <v>1390000</v>
      </c>
      <c r="W94" s="1">
        <v>0</v>
      </c>
      <c r="X94" s="1" t="s">
        <v>73</v>
      </c>
      <c r="Y94" s="1" t="s">
        <v>89</v>
      </c>
      <c r="Z94" s="1" t="s">
        <v>5086</v>
      </c>
      <c r="AA94" s="1" t="s">
        <v>4869</v>
      </c>
      <c r="AB94" s="1" t="s">
        <v>4870</v>
      </c>
      <c r="AC94" s="1"/>
      <c r="AD94" s="1"/>
      <c r="AE94" s="1" t="s">
        <v>65</v>
      </c>
      <c r="AF94" s="2">
        <v>45412.465880474534</v>
      </c>
      <c r="AG94" s="1" t="s">
        <v>76</v>
      </c>
      <c r="AH94" s="2">
        <v>45412.720272418985</v>
      </c>
      <c r="AI94" s="1"/>
      <c r="AJ94" s="2"/>
      <c r="AK94" s="1"/>
      <c r="AL94" s="2"/>
      <c r="AM94" s="1" t="s">
        <v>4859</v>
      </c>
      <c r="AN94" s="2">
        <v>45414.315070138888</v>
      </c>
      <c r="AO94" s="1" t="s">
        <v>5048</v>
      </c>
      <c r="AP94" s="1"/>
      <c r="AQ94" s="1" t="s">
        <v>93</v>
      </c>
      <c r="AR94" s="1">
        <v>4343007</v>
      </c>
      <c r="AS94" s="1" t="s">
        <v>4872</v>
      </c>
      <c r="AT94" s="1" t="s">
        <v>85</v>
      </c>
      <c r="AU94" s="1">
        <v>1</v>
      </c>
      <c r="AV94" s="1">
        <v>1</v>
      </c>
      <c r="AW94" s="1">
        <v>0</v>
      </c>
      <c r="AX94" s="1">
        <v>0.2543919444506173</v>
      </c>
      <c r="AY94" s="1">
        <v>0.83333333333333337</v>
      </c>
      <c r="AZ94" s="1" t="s">
        <v>4625</v>
      </c>
      <c r="BA94" s="1">
        <v>11</v>
      </c>
      <c r="BB94" s="1">
        <v>7</v>
      </c>
      <c r="BC94" s="1">
        <v>20</v>
      </c>
      <c r="BD94" s="1">
        <v>0.83333333333333337</v>
      </c>
      <c r="BE94" s="1">
        <v>2</v>
      </c>
      <c r="BF94" s="1">
        <v>0.83333333333333337</v>
      </c>
      <c r="BG94" s="1">
        <v>1</v>
      </c>
      <c r="BH94" s="1" t="s">
        <v>602</v>
      </c>
      <c r="BI94" s="1" t="b">
        <v>1</v>
      </c>
      <c r="BJ94" s="1" t="b">
        <v>1</v>
      </c>
      <c r="BK94" s="1">
        <v>1.8491896643536163</v>
      </c>
      <c r="BL94" s="1">
        <v>0.83333333333333348</v>
      </c>
      <c r="BM94" s="1" t="s">
        <v>284</v>
      </c>
      <c r="BN94" s="77">
        <v>45412.465879629628</v>
      </c>
      <c r="BO94" s="77">
        <v>45414.315070138888</v>
      </c>
      <c r="BP94" s="76">
        <v>1</v>
      </c>
      <c r="BQ94" s="76" t="s">
        <v>602</v>
      </c>
    </row>
    <row r="95" spans="1:69" x14ac:dyDescent="0.25">
      <c r="A95" s="1">
        <v>18437</v>
      </c>
      <c r="B95" s="1">
        <v>52972403</v>
      </c>
      <c r="C95" s="1" t="s">
        <v>65</v>
      </c>
      <c r="D95" s="1" t="s">
        <v>80</v>
      </c>
      <c r="E95" s="1">
        <v>1023000173</v>
      </c>
      <c r="F95" s="1" t="s">
        <v>4859</v>
      </c>
      <c r="G95" s="1">
        <v>4343007</v>
      </c>
      <c r="H95" s="1" t="s">
        <v>67</v>
      </c>
      <c r="I95" s="1" t="s">
        <v>273</v>
      </c>
      <c r="J95" s="1" t="s">
        <v>274</v>
      </c>
      <c r="K95" s="2">
        <v>45412.465960648151</v>
      </c>
      <c r="L95" s="1" t="s">
        <v>82</v>
      </c>
      <c r="M95" s="1">
        <v>1</v>
      </c>
      <c r="N95" s="1" t="s">
        <v>70</v>
      </c>
      <c r="O95" s="1" t="s">
        <v>71</v>
      </c>
      <c r="P95" s="1" t="s">
        <v>88</v>
      </c>
      <c r="Q95" s="1" t="s">
        <v>73</v>
      </c>
      <c r="R95" s="1" t="s">
        <v>73</v>
      </c>
      <c r="S95" s="1">
        <v>0</v>
      </c>
      <c r="T95" s="1">
        <v>0</v>
      </c>
      <c r="U95" s="1">
        <v>0</v>
      </c>
      <c r="V95" s="1">
        <v>1390000</v>
      </c>
      <c r="W95" s="1">
        <v>0</v>
      </c>
      <c r="X95" s="1" t="s">
        <v>73</v>
      </c>
      <c r="Y95" s="1" t="s">
        <v>89</v>
      </c>
      <c r="Z95" s="1" t="s">
        <v>5087</v>
      </c>
      <c r="AA95" s="1" t="s">
        <v>4869</v>
      </c>
      <c r="AB95" s="1" t="s">
        <v>4874</v>
      </c>
      <c r="AC95" s="1"/>
      <c r="AD95" s="1"/>
      <c r="AE95" s="1" t="s">
        <v>65</v>
      </c>
      <c r="AF95" s="2">
        <v>45412.465964699077</v>
      </c>
      <c r="AG95" s="1" t="s">
        <v>76</v>
      </c>
      <c r="AH95" s="2">
        <v>45412.721081481483</v>
      </c>
      <c r="AI95" s="1"/>
      <c r="AJ95" s="2"/>
      <c r="AK95" s="1"/>
      <c r="AL95" s="2"/>
      <c r="AM95" s="1" t="s">
        <v>4859</v>
      </c>
      <c r="AN95" s="2">
        <v>45414.314632638889</v>
      </c>
      <c r="AO95" s="1" t="s">
        <v>5050</v>
      </c>
      <c r="AP95" s="1"/>
      <c r="AQ95" s="1" t="s">
        <v>93</v>
      </c>
      <c r="AR95" s="1">
        <v>4343007</v>
      </c>
      <c r="AS95" s="1" t="s">
        <v>4876</v>
      </c>
      <c r="AT95" s="1" t="s">
        <v>85</v>
      </c>
      <c r="AU95" s="1">
        <v>1</v>
      </c>
      <c r="AV95" s="1">
        <v>0</v>
      </c>
      <c r="AW95" s="1">
        <v>1</v>
      </c>
      <c r="AX95" s="1">
        <v>0.25511678240582114</v>
      </c>
      <c r="AY95" s="1">
        <v>0.83333333333333337</v>
      </c>
      <c r="AZ95" s="1" t="s">
        <v>4625</v>
      </c>
      <c r="BA95" s="1">
        <v>11</v>
      </c>
      <c r="BB95" s="1">
        <v>7</v>
      </c>
      <c r="BC95" s="1">
        <v>20</v>
      </c>
      <c r="BD95" s="1">
        <v>0.83333333333333337</v>
      </c>
      <c r="BE95" s="1">
        <v>2</v>
      </c>
      <c r="BF95" s="1">
        <v>0.83333333333333337</v>
      </c>
      <c r="BG95" s="1">
        <v>1</v>
      </c>
      <c r="BH95" s="1" t="s">
        <v>602</v>
      </c>
      <c r="BI95" s="1" t="b">
        <v>1</v>
      </c>
      <c r="BJ95" s="1" t="b">
        <v>1</v>
      </c>
      <c r="BK95" s="1">
        <v>1.8486679398120032</v>
      </c>
      <c r="BL95" s="1">
        <v>0.83333333333333348</v>
      </c>
      <c r="BM95" s="1" t="s">
        <v>284</v>
      </c>
      <c r="BN95" s="77">
        <v>45412.465960648151</v>
      </c>
      <c r="BO95" s="77">
        <v>45414.314632638889</v>
      </c>
      <c r="BP95" s="76">
        <v>1</v>
      </c>
      <c r="BQ95" s="76" t="s">
        <v>602</v>
      </c>
    </row>
    <row r="96" spans="1:69" x14ac:dyDescent="0.25">
      <c r="A96" s="1">
        <v>18439</v>
      </c>
      <c r="B96" s="1">
        <v>52972403</v>
      </c>
      <c r="C96" s="1" t="s">
        <v>65</v>
      </c>
      <c r="D96" s="1" t="s">
        <v>80</v>
      </c>
      <c r="E96" s="1">
        <v>52272753</v>
      </c>
      <c r="F96" s="1" t="s">
        <v>149</v>
      </c>
      <c r="G96" s="1">
        <v>1060001</v>
      </c>
      <c r="H96" s="1" t="s">
        <v>110</v>
      </c>
      <c r="I96" s="1" t="s">
        <v>133</v>
      </c>
      <c r="J96" s="1" t="s">
        <v>134</v>
      </c>
      <c r="K96" s="2">
        <v>45412.580196759256</v>
      </c>
      <c r="L96" s="1" t="s">
        <v>366</v>
      </c>
      <c r="M96" s="1">
        <v>1</v>
      </c>
      <c r="N96" s="1" t="s">
        <v>70</v>
      </c>
      <c r="O96" s="1" t="s">
        <v>71</v>
      </c>
      <c r="P96" s="1" t="s">
        <v>72</v>
      </c>
      <c r="Q96" s="1" t="s">
        <v>73</v>
      </c>
      <c r="R96" s="1" t="s">
        <v>73</v>
      </c>
      <c r="S96" s="1">
        <v>0</v>
      </c>
      <c r="T96" s="1">
        <v>803700</v>
      </c>
      <c r="U96" s="1">
        <v>0</v>
      </c>
      <c r="V96" s="1">
        <v>1966500</v>
      </c>
      <c r="W96" s="1">
        <v>0</v>
      </c>
      <c r="X96" s="1" t="s">
        <v>73</v>
      </c>
      <c r="Y96" s="1" t="s">
        <v>74</v>
      </c>
      <c r="Z96" s="1" t="s">
        <v>5088</v>
      </c>
      <c r="AA96" s="1" t="s">
        <v>2023</v>
      </c>
      <c r="AB96" s="1" t="s">
        <v>75</v>
      </c>
      <c r="AC96" s="1"/>
      <c r="AD96" s="1"/>
      <c r="AE96" s="1" t="s">
        <v>65</v>
      </c>
      <c r="AF96" s="2">
        <v>45412.580199618053</v>
      </c>
      <c r="AG96" s="1" t="s">
        <v>76</v>
      </c>
      <c r="AH96" s="2">
        <v>45412.72419158565</v>
      </c>
      <c r="AI96" s="1" t="s">
        <v>3374</v>
      </c>
      <c r="AJ96" s="2">
        <v>45414.377453553243</v>
      </c>
      <c r="AK96" s="1"/>
      <c r="AL96" s="2"/>
      <c r="AM96" s="1" t="s">
        <v>149</v>
      </c>
      <c r="AN96" s="2">
        <v>45414.478847604165</v>
      </c>
      <c r="AO96" s="1" t="s">
        <v>5058</v>
      </c>
      <c r="AP96" s="1"/>
      <c r="AQ96" s="1" t="s">
        <v>74</v>
      </c>
      <c r="AR96" s="1">
        <v>1060001</v>
      </c>
      <c r="AS96" s="1" t="s">
        <v>1014</v>
      </c>
      <c r="AT96" s="1" t="s">
        <v>85</v>
      </c>
      <c r="AU96" s="1">
        <v>1</v>
      </c>
      <c r="AV96" s="1">
        <v>0</v>
      </c>
      <c r="AW96" s="1">
        <v>1</v>
      </c>
      <c r="AX96" s="1">
        <v>0.14399196759768529</v>
      </c>
      <c r="AY96" s="1">
        <v>0.91666666666666663</v>
      </c>
      <c r="AZ96" s="1" t="s">
        <v>921</v>
      </c>
      <c r="BA96" s="1">
        <v>13</v>
      </c>
      <c r="BB96" s="1">
        <v>11</v>
      </c>
      <c r="BC96" s="1">
        <v>22</v>
      </c>
      <c r="BD96" s="1">
        <v>0.91666666666666663</v>
      </c>
      <c r="BE96" s="1">
        <v>2</v>
      </c>
      <c r="BF96" s="1">
        <v>0.91666666666666663</v>
      </c>
      <c r="BG96" s="1">
        <v>1</v>
      </c>
      <c r="BH96" s="1" t="s">
        <v>602</v>
      </c>
      <c r="BI96" s="1" t="b">
        <v>1</v>
      </c>
      <c r="BJ96" s="1" t="b">
        <v>1</v>
      </c>
      <c r="BK96" s="1">
        <v>1.8986479861123371</v>
      </c>
      <c r="BL96" s="1">
        <v>0.91666666666666652</v>
      </c>
      <c r="BM96" s="1" t="s">
        <v>369</v>
      </c>
      <c r="BN96" s="77">
        <v>45412.580196759256</v>
      </c>
      <c r="BO96" s="77">
        <v>45414.478847604165</v>
      </c>
      <c r="BP96" s="76">
        <v>1</v>
      </c>
      <c r="BQ96" s="76" t="s">
        <v>602</v>
      </c>
    </row>
    <row r="97" spans="1:70" x14ac:dyDescent="0.25">
      <c r="A97" s="1">
        <v>18441</v>
      </c>
      <c r="B97" s="1">
        <v>52972403</v>
      </c>
      <c r="C97" s="1" t="s">
        <v>65</v>
      </c>
      <c r="D97" s="1" t="s">
        <v>503</v>
      </c>
      <c r="E97" s="1">
        <v>51949366</v>
      </c>
      <c r="F97" s="1" t="s">
        <v>3374</v>
      </c>
      <c r="G97" s="1">
        <v>1060001</v>
      </c>
      <c r="H97" s="1" t="s">
        <v>110</v>
      </c>
      <c r="I97" s="1" t="s">
        <v>133</v>
      </c>
      <c r="J97" s="1" t="s">
        <v>134</v>
      </c>
      <c r="K97" s="2">
        <v>45413.465196759258</v>
      </c>
      <c r="L97" s="1" t="s">
        <v>917</v>
      </c>
      <c r="M97" s="1">
        <v>2</v>
      </c>
      <c r="N97" s="1" t="s">
        <v>70</v>
      </c>
      <c r="O97" s="1" t="s">
        <v>71</v>
      </c>
      <c r="P97" s="1" t="s">
        <v>72</v>
      </c>
      <c r="Q97" s="1" t="s">
        <v>73</v>
      </c>
      <c r="R97" s="1" t="s">
        <v>73</v>
      </c>
      <c r="S97" s="1">
        <v>0</v>
      </c>
      <c r="T97" s="1">
        <v>803700</v>
      </c>
      <c r="U97" s="1">
        <v>0</v>
      </c>
      <c r="V97" s="1">
        <v>1968000</v>
      </c>
      <c r="W97" s="1">
        <v>0</v>
      </c>
      <c r="X97" s="1" t="s">
        <v>73</v>
      </c>
      <c r="Y97" s="1" t="s">
        <v>74</v>
      </c>
      <c r="Z97" s="1" t="s">
        <v>5062</v>
      </c>
      <c r="AA97" s="1" t="s">
        <v>5063</v>
      </c>
      <c r="AB97" s="1" t="s">
        <v>75</v>
      </c>
      <c r="AC97" s="1"/>
      <c r="AD97" s="1"/>
      <c r="AE97" s="1" t="s">
        <v>65</v>
      </c>
      <c r="AF97" s="2">
        <v>45413.465202349536</v>
      </c>
      <c r="AG97" s="1"/>
      <c r="AH97" s="2"/>
      <c r="AI97" s="1"/>
      <c r="AJ97" s="2"/>
      <c r="AK97" s="1"/>
      <c r="AL97" s="2"/>
      <c r="AM97" s="1"/>
      <c r="AN97" s="2"/>
      <c r="AO97" s="1" t="s">
        <v>5064</v>
      </c>
      <c r="AP97" s="1"/>
      <c r="AQ97" s="1" t="s">
        <v>74</v>
      </c>
      <c r="AR97" s="1">
        <v>1060001</v>
      </c>
      <c r="AS97" s="1" t="s">
        <v>1014</v>
      </c>
      <c r="AT97" s="1" t="s">
        <v>85</v>
      </c>
      <c r="AU97" s="1">
        <v>2</v>
      </c>
      <c r="AV97" s="1">
        <v>0</v>
      </c>
      <c r="AW97" s="1">
        <v>2</v>
      </c>
      <c r="AX97" s="1">
        <v>0</v>
      </c>
      <c r="AY97" s="1">
        <v>0.54166666666666663</v>
      </c>
      <c r="AZ97" s="1" t="s">
        <v>921</v>
      </c>
      <c r="BA97" s="1">
        <v>11</v>
      </c>
      <c r="BB97" s="1">
        <v>0</v>
      </c>
      <c r="BC97" s="1">
        <v>13</v>
      </c>
      <c r="BD97" s="1">
        <v>0.54166666666666663</v>
      </c>
      <c r="BE97" s="1">
        <v>-32415</v>
      </c>
      <c r="BF97" s="1">
        <v>0.54166666666666663</v>
      </c>
      <c r="BG97" s="1">
        <v>0</v>
      </c>
      <c r="BH97" s="1" t="s">
        <v>602</v>
      </c>
      <c r="BI97" s="1" t="b">
        <v>1</v>
      </c>
      <c r="BJ97" s="1" t="b">
        <v>1</v>
      </c>
      <c r="BK97" s="1">
        <v>-45413.465202349536</v>
      </c>
      <c r="BL97" s="1">
        <v>-32416.458333333332</v>
      </c>
      <c r="BM97" s="1" t="s">
        <v>4850</v>
      </c>
      <c r="BN97" s="77">
        <v>45413.465196759258</v>
      </c>
      <c r="BO97" s="77"/>
      <c r="BP97" s="76">
        <v>0</v>
      </c>
      <c r="BQ97" s="76" t="s">
        <v>602</v>
      </c>
    </row>
    <row r="98" spans="1:70" x14ac:dyDescent="0.25">
      <c r="A98" s="1">
        <v>18442</v>
      </c>
      <c r="B98" s="1">
        <v>52972403</v>
      </c>
      <c r="C98" s="1" t="s">
        <v>65</v>
      </c>
      <c r="D98" s="1" t="s">
        <v>80</v>
      </c>
      <c r="E98" s="1">
        <v>52272753</v>
      </c>
      <c r="F98" s="1" t="s">
        <v>149</v>
      </c>
      <c r="G98" s="1">
        <v>1060001</v>
      </c>
      <c r="H98" s="1" t="s">
        <v>110</v>
      </c>
      <c r="I98" s="1" t="s">
        <v>133</v>
      </c>
      <c r="J98" s="1" t="s">
        <v>134</v>
      </c>
      <c r="K98" s="2">
        <v>45413.537534722222</v>
      </c>
      <c r="L98" s="1" t="s">
        <v>135</v>
      </c>
      <c r="M98" s="1">
        <v>10</v>
      </c>
      <c r="N98" s="1" t="s">
        <v>70</v>
      </c>
      <c r="O98" s="1" t="s">
        <v>71</v>
      </c>
      <c r="P98" s="1" t="s">
        <v>72</v>
      </c>
      <c r="Q98" s="1" t="s">
        <v>73</v>
      </c>
      <c r="R98" s="1" t="s">
        <v>73</v>
      </c>
      <c r="S98" s="1">
        <v>0</v>
      </c>
      <c r="T98" s="1">
        <v>518100</v>
      </c>
      <c r="U98" s="1">
        <v>0</v>
      </c>
      <c r="V98" s="1">
        <v>2600200</v>
      </c>
      <c r="W98" s="1">
        <v>0</v>
      </c>
      <c r="X98" s="1" t="s">
        <v>73</v>
      </c>
      <c r="Y98" s="1" t="s">
        <v>74</v>
      </c>
      <c r="Z98" s="1" t="s">
        <v>5090</v>
      </c>
      <c r="AA98" s="1" t="s">
        <v>2023</v>
      </c>
      <c r="AB98" s="1" t="s">
        <v>75</v>
      </c>
      <c r="AC98" s="1"/>
      <c r="AD98" s="1"/>
      <c r="AE98" s="1" t="s">
        <v>65</v>
      </c>
      <c r="AF98" s="2">
        <v>45413.537545254629</v>
      </c>
      <c r="AG98" s="1" t="s">
        <v>76</v>
      </c>
      <c r="AH98" s="2">
        <v>45414.408585034726</v>
      </c>
      <c r="AI98" s="1" t="s">
        <v>3374</v>
      </c>
      <c r="AJ98" s="2">
        <v>45414.411466284721</v>
      </c>
      <c r="AK98" s="1"/>
      <c r="AL98" s="2"/>
      <c r="AM98" s="1" t="s">
        <v>149</v>
      </c>
      <c r="AN98" s="2">
        <v>45414.478148923612</v>
      </c>
      <c r="AO98" s="1" t="s">
        <v>5056</v>
      </c>
      <c r="AP98" s="1"/>
      <c r="AQ98" s="1" t="s">
        <v>74</v>
      </c>
      <c r="AR98" s="1">
        <v>1060001</v>
      </c>
      <c r="AS98" s="1" t="s">
        <v>1014</v>
      </c>
      <c r="AT98" s="1" t="s">
        <v>85</v>
      </c>
      <c r="AU98" s="1">
        <v>10</v>
      </c>
      <c r="AV98" s="1">
        <v>0</v>
      </c>
      <c r="AW98" s="1">
        <v>10</v>
      </c>
      <c r="AX98" s="1">
        <v>0.87103978009690763</v>
      </c>
      <c r="AY98" s="1">
        <v>0.95833333333333337</v>
      </c>
      <c r="AZ98" s="1" t="s">
        <v>921</v>
      </c>
      <c r="BA98" s="1">
        <v>12</v>
      </c>
      <c r="BB98" s="1">
        <v>11</v>
      </c>
      <c r="BC98" s="1">
        <v>23</v>
      </c>
      <c r="BD98" s="1">
        <v>0.95833333333333337</v>
      </c>
      <c r="BE98" s="1">
        <v>1</v>
      </c>
      <c r="BF98" s="1">
        <v>0.95833333333333337</v>
      </c>
      <c r="BG98" s="1">
        <v>0</v>
      </c>
      <c r="BH98" s="1" t="s">
        <v>602</v>
      </c>
      <c r="BI98" s="1" t="b">
        <v>1</v>
      </c>
      <c r="BJ98" s="1" t="b">
        <v>1</v>
      </c>
      <c r="BK98" s="1">
        <v>0.94060366898338543</v>
      </c>
      <c r="BL98" s="1">
        <v>-4.166666666666663E-2</v>
      </c>
      <c r="BM98" s="1" t="s">
        <v>138</v>
      </c>
      <c r="BN98" s="77">
        <v>45413.537534722222</v>
      </c>
      <c r="BO98" s="77">
        <v>45414.478148923612</v>
      </c>
      <c r="BP98" s="76">
        <v>0</v>
      </c>
      <c r="BQ98" s="76" t="s">
        <v>602</v>
      </c>
    </row>
    <row r="99" spans="1:70" x14ac:dyDescent="0.25">
      <c r="A99" s="1">
        <v>18443</v>
      </c>
      <c r="B99" s="1">
        <v>52972403</v>
      </c>
      <c r="C99" s="1" t="s">
        <v>65</v>
      </c>
      <c r="D99" s="1" t="s">
        <v>80</v>
      </c>
      <c r="E99" s="1">
        <v>80761207</v>
      </c>
      <c r="F99" s="1" t="s">
        <v>173</v>
      </c>
      <c r="G99" s="1">
        <v>1199001</v>
      </c>
      <c r="H99" s="1" t="s">
        <v>110</v>
      </c>
      <c r="I99" s="1" t="s">
        <v>248</v>
      </c>
      <c r="J99" s="1" t="s">
        <v>249</v>
      </c>
      <c r="K99" s="2">
        <v>45413.751979166664</v>
      </c>
      <c r="L99" s="1" t="s">
        <v>693</v>
      </c>
      <c r="M99" s="1">
        <v>1</v>
      </c>
      <c r="N99" s="1" t="s">
        <v>70</v>
      </c>
      <c r="O99" s="1" t="s">
        <v>71</v>
      </c>
      <c r="P99" s="1" t="s">
        <v>177</v>
      </c>
      <c r="Q99" s="1" t="s">
        <v>73</v>
      </c>
      <c r="R99" s="1" t="s">
        <v>73</v>
      </c>
      <c r="S99" s="1">
        <v>0</v>
      </c>
      <c r="T99" s="1">
        <v>0</v>
      </c>
      <c r="U99" s="1">
        <v>0</v>
      </c>
      <c r="V99" s="1">
        <v>1300000</v>
      </c>
      <c r="W99" s="1">
        <v>0</v>
      </c>
      <c r="X99" s="1" t="s">
        <v>73</v>
      </c>
      <c r="Y99" s="1" t="s">
        <v>89</v>
      </c>
      <c r="Z99" s="1" t="s">
        <v>5091</v>
      </c>
      <c r="AA99" s="1"/>
      <c r="AB99" s="1" t="s">
        <v>5067</v>
      </c>
      <c r="AC99" s="1"/>
      <c r="AD99" s="1"/>
      <c r="AE99" s="1" t="s">
        <v>65</v>
      </c>
      <c r="AF99" s="2">
        <v>45413.751987962962</v>
      </c>
      <c r="AG99" s="1" t="s">
        <v>76</v>
      </c>
      <c r="AH99" s="2">
        <v>45414.41084394676</v>
      </c>
      <c r="AI99" s="1"/>
      <c r="AJ99" s="2"/>
      <c r="AK99" s="1"/>
      <c r="AL99" s="2"/>
      <c r="AM99" s="1" t="s">
        <v>173</v>
      </c>
      <c r="AN99" s="2">
        <v>45414.468112650466</v>
      </c>
      <c r="AO99" s="1" t="s">
        <v>5068</v>
      </c>
      <c r="AP99" s="1"/>
      <c r="AQ99" s="1" t="s">
        <v>93</v>
      </c>
      <c r="AR99" s="1">
        <v>1199001</v>
      </c>
      <c r="AS99" s="1" t="s">
        <v>5069</v>
      </c>
      <c r="AT99" s="1" t="s">
        <v>85</v>
      </c>
      <c r="AU99" s="1">
        <v>1</v>
      </c>
      <c r="AV99" s="1">
        <v>0</v>
      </c>
      <c r="AW99" s="1">
        <v>1</v>
      </c>
      <c r="AX99" s="1">
        <v>0.6588559837982757</v>
      </c>
      <c r="AY99" s="1">
        <v>0.70833333333333337</v>
      </c>
      <c r="AZ99" s="1" t="s">
        <v>258</v>
      </c>
      <c r="BA99" s="1">
        <v>18</v>
      </c>
      <c r="BB99" s="1">
        <v>11</v>
      </c>
      <c r="BC99" s="1">
        <v>17</v>
      </c>
      <c r="BD99" s="1">
        <v>0.70833333333333337</v>
      </c>
      <c r="BE99" s="1">
        <v>1</v>
      </c>
      <c r="BF99" s="1">
        <v>0.70833333333333337</v>
      </c>
      <c r="BG99" s="1">
        <v>0</v>
      </c>
      <c r="BH99" s="1" t="s">
        <v>602</v>
      </c>
      <c r="BI99" s="1" t="b">
        <v>1</v>
      </c>
      <c r="BJ99" s="1" t="b">
        <v>1</v>
      </c>
      <c r="BK99" s="1">
        <v>0.7161246875039069</v>
      </c>
      <c r="BL99" s="1">
        <v>-0.29166666666666663</v>
      </c>
      <c r="BM99" s="1" t="s">
        <v>696</v>
      </c>
      <c r="BN99" s="77">
        <v>45413.751979166664</v>
      </c>
      <c r="BO99" s="77">
        <v>45414.468112650466</v>
      </c>
      <c r="BP99" s="76">
        <v>0</v>
      </c>
      <c r="BQ99" s="76" t="s">
        <v>602</v>
      </c>
    </row>
    <row r="100" spans="1:70" x14ac:dyDescent="0.25">
      <c r="A100" s="1">
        <v>18444</v>
      </c>
      <c r="B100" s="1">
        <v>52972403</v>
      </c>
      <c r="C100" s="1" t="s">
        <v>65</v>
      </c>
      <c r="D100" s="1" t="s">
        <v>80</v>
      </c>
      <c r="E100" s="1">
        <v>80761207</v>
      </c>
      <c r="F100" s="1" t="s">
        <v>173</v>
      </c>
      <c r="G100" s="1">
        <v>1199001</v>
      </c>
      <c r="H100" s="1" t="s">
        <v>110</v>
      </c>
      <c r="I100" s="1" t="s">
        <v>248</v>
      </c>
      <c r="J100" s="1" t="s">
        <v>249</v>
      </c>
      <c r="K100" s="2">
        <v>45413.752013888887</v>
      </c>
      <c r="L100" s="1" t="s">
        <v>684</v>
      </c>
      <c r="M100" s="1">
        <v>1</v>
      </c>
      <c r="N100" s="1" t="s">
        <v>70</v>
      </c>
      <c r="O100" s="1" t="s">
        <v>71</v>
      </c>
      <c r="P100" s="1" t="s">
        <v>177</v>
      </c>
      <c r="Q100" s="1" t="s">
        <v>73</v>
      </c>
      <c r="R100" s="1" t="s">
        <v>73</v>
      </c>
      <c r="S100" s="1">
        <v>0</v>
      </c>
      <c r="T100" s="1">
        <v>0</v>
      </c>
      <c r="U100" s="1">
        <v>0</v>
      </c>
      <c r="V100" s="1">
        <v>1300000</v>
      </c>
      <c r="W100" s="1">
        <v>0</v>
      </c>
      <c r="X100" s="1" t="s">
        <v>73</v>
      </c>
      <c r="Y100" s="1" t="s">
        <v>89</v>
      </c>
      <c r="Z100" s="1" t="s">
        <v>5092</v>
      </c>
      <c r="AA100" s="1"/>
      <c r="AB100" s="1" t="s">
        <v>5071</v>
      </c>
      <c r="AC100" s="1"/>
      <c r="AD100" s="1"/>
      <c r="AE100" s="1" t="s">
        <v>65</v>
      </c>
      <c r="AF100" s="2">
        <v>45413.75201802083</v>
      </c>
      <c r="AG100" s="1" t="s">
        <v>76</v>
      </c>
      <c r="AH100" s="2">
        <v>45414.413221678238</v>
      </c>
      <c r="AI100" s="1"/>
      <c r="AJ100" s="2"/>
      <c r="AK100" s="1"/>
      <c r="AL100" s="2"/>
      <c r="AM100" s="1" t="s">
        <v>173</v>
      </c>
      <c r="AN100" s="2">
        <v>45414.46789521991</v>
      </c>
      <c r="AO100" s="1" t="s">
        <v>5072</v>
      </c>
      <c r="AP100" s="1"/>
      <c r="AQ100" s="1" t="s">
        <v>93</v>
      </c>
      <c r="AR100" s="1">
        <v>1199001</v>
      </c>
      <c r="AS100" s="1" t="s">
        <v>5073</v>
      </c>
      <c r="AT100" s="1" t="s">
        <v>85</v>
      </c>
      <c r="AU100" s="1">
        <v>1</v>
      </c>
      <c r="AV100" s="1">
        <v>0</v>
      </c>
      <c r="AW100" s="1">
        <v>1</v>
      </c>
      <c r="AX100" s="1">
        <v>0.66120365740789566</v>
      </c>
      <c r="AY100" s="1">
        <v>0.70833333333333337</v>
      </c>
      <c r="AZ100" s="1" t="s">
        <v>258</v>
      </c>
      <c r="BA100" s="1">
        <v>18</v>
      </c>
      <c r="BB100" s="1">
        <v>11</v>
      </c>
      <c r="BC100" s="1">
        <v>17</v>
      </c>
      <c r="BD100" s="1">
        <v>0.70833333333333337</v>
      </c>
      <c r="BE100" s="1">
        <v>1</v>
      </c>
      <c r="BF100" s="1">
        <v>0.70833333333333337</v>
      </c>
      <c r="BG100" s="1">
        <v>0</v>
      </c>
      <c r="BH100" s="1" t="s">
        <v>602</v>
      </c>
      <c r="BI100" s="1" t="b">
        <v>1</v>
      </c>
      <c r="BJ100" s="1" t="b">
        <v>1</v>
      </c>
      <c r="BK100" s="1">
        <v>0.71587719907984138</v>
      </c>
      <c r="BL100" s="1">
        <v>-0.29166666666666663</v>
      </c>
      <c r="BM100" s="1" t="s">
        <v>688</v>
      </c>
      <c r="BN100" s="77">
        <v>45413.752013888887</v>
      </c>
      <c r="BO100" s="77">
        <v>45414.46789521991</v>
      </c>
      <c r="BP100" s="76">
        <v>0</v>
      </c>
      <c r="BQ100" s="76" t="s">
        <v>602</v>
      </c>
    </row>
    <row r="101" spans="1:70" x14ac:dyDescent="0.25">
      <c r="A101" s="1">
        <v>18447</v>
      </c>
      <c r="B101" s="1">
        <v>52972403</v>
      </c>
      <c r="C101" s="1" t="s">
        <v>65</v>
      </c>
      <c r="D101" s="1" t="s">
        <v>80</v>
      </c>
      <c r="E101" s="1">
        <v>80761207</v>
      </c>
      <c r="F101" s="1" t="s">
        <v>173</v>
      </c>
      <c r="G101" s="1">
        <v>1198001</v>
      </c>
      <c r="H101" s="1" t="s">
        <v>110</v>
      </c>
      <c r="I101" s="1" t="s">
        <v>397</v>
      </c>
      <c r="J101" s="1" t="s">
        <v>398</v>
      </c>
      <c r="K101" s="2">
        <v>45414.369618055556</v>
      </c>
      <c r="L101" s="1" t="s">
        <v>2302</v>
      </c>
      <c r="M101" s="1">
        <v>1</v>
      </c>
      <c r="N101" s="1" t="s">
        <v>70</v>
      </c>
      <c r="O101" s="1" t="s">
        <v>71</v>
      </c>
      <c r="P101" s="1" t="s">
        <v>177</v>
      </c>
      <c r="Q101" s="1" t="s">
        <v>73</v>
      </c>
      <c r="R101" s="1" t="s">
        <v>73</v>
      </c>
      <c r="S101" s="1">
        <v>15083</v>
      </c>
      <c r="T101" s="1">
        <v>0</v>
      </c>
      <c r="U101" s="1">
        <v>0</v>
      </c>
      <c r="V101" s="1">
        <v>1300000</v>
      </c>
      <c r="W101" s="1">
        <v>325900</v>
      </c>
      <c r="X101" s="1" t="s">
        <v>73</v>
      </c>
      <c r="Y101" s="1" t="s">
        <v>89</v>
      </c>
      <c r="Z101" s="1" t="s">
        <v>5101</v>
      </c>
      <c r="AA101" s="1" t="s">
        <v>189</v>
      </c>
      <c r="AB101" s="1" t="s">
        <v>5093</v>
      </c>
      <c r="AC101" s="1"/>
      <c r="AD101" s="1"/>
      <c r="AE101" s="1" t="s">
        <v>65</v>
      </c>
      <c r="AF101" s="2">
        <v>45414.369627002314</v>
      </c>
      <c r="AG101" s="1" t="s">
        <v>76</v>
      </c>
      <c r="AH101" s="2">
        <v>45414.41472896991</v>
      </c>
      <c r="AI101" s="1"/>
      <c r="AJ101" s="2"/>
      <c r="AK101" s="1"/>
      <c r="AL101" s="2"/>
      <c r="AM101" s="1" t="s">
        <v>173</v>
      </c>
      <c r="AN101" s="2">
        <v>45414.462818136577</v>
      </c>
      <c r="AO101" s="1" t="s">
        <v>5102</v>
      </c>
      <c r="AP101" s="1"/>
      <c r="AQ101" s="1" t="s">
        <v>93</v>
      </c>
      <c r="AR101" s="1">
        <v>1198001</v>
      </c>
      <c r="AS101" s="1" t="s">
        <v>5095</v>
      </c>
      <c r="AT101" s="1" t="s">
        <v>85</v>
      </c>
      <c r="AU101" s="1">
        <v>1</v>
      </c>
      <c r="AV101" s="1">
        <v>0</v>
      </c>
      <c r="AW101" s="1">
        <v>1</v>
      </c>
      <c r="AX101" s="1">
        <v>4.5101967596565373E-2</v>
      </c>
      <c r="AY101" s="1">
        <v>0.125</v>
      </c>
      <c r="AZ101" s="1" t="s">
        <v>5041</v>
      </c>
      <c r="BA101" s="1">
        <v>8</v>
      </c>
      <c r="BB101" s="1">
        <v>11</v>
      </c>
      <c r="BC101" s="1">
        <v>3</v>
      </c>
      <c r="BD101" s="1">
        <v>0.125</v>
      </c>
      <c r="BE101" s="1">
        <v>1</v>
      </c>
      <c r="BF101" s="1">
        <v>0.125</v>
      </c>
      <c r="BG101" s="1">
        <v>0</v>
      </c>
      <c r="BH101" s="1" t="s">
        <v>602</v>
      </c>
      <c r="BI101" s="1" t="b">
        <v>1</v>
      </c>
      <c r="BJ101" s="1" t="b">
        <v>1</v>
      </c>
      <c r="BK101" s="1">
        <v>9.3191134263179265E-2</v>
      </c>
      <c r="BL101" s="1">
        <v>0.125</v>
      </c>
      <c r="BM101" s="1" t="s">
        <v>5042</v>
      </c>
      <c r="BN101" s="77">
        <v>45414.369618055556</v>
      </c>
      <c r="BO101" s="77">
        <v>45414.462818136577</v>
      </c>
      <c r="BP101" s="76">
        <v>0</v>
      </c>
      <c r="BQ101" s="76" t="s">
        <v>602</v>
      </c>
    </row>
    <row r="102" spans="1:70" x14ac:dyDescent="0.25">
      <c r="A102" s="1">
        <v>18448</v>
      </c>
      <c r="B102" s="1">
        <v>52972403</v>
      </c>
      <c r="C102" s="1" t="s">
        <v>65</v>
      </c>
      <c r="D102" s="1" t="s">
        <v>80</v>
      </c>
      <c r="E102" s="1">
        <v>80761207</v>
      </c>
      <c r="F102" s="1" t="s">
        <v>173</v>
      </c>
      <c r="G102" s="1">
        <v>1198001</v>
      </c>
      <c r="H102" s="1" t="s">
        <v>110</v>
      </c>
      <c r="I102" s="1" t="s">
        <v>397</v>
      </c>
      <c r="J102" s="1" t="s">
        <v>398</v>
      </c>
      <c r="K102" s="2">
        <v>45414.369687500002</v>
      </c>
      <c r="L102" s="1" t="s">
        <v>462</v>
      </c>
      <c r="M102" s="1">
        <v>1</v>
      </c>
      <c r="N102" s="1" t="s">
        <v>70</v>
      </c>
      <c r="O102" s="1" t="s">
        <v>71</v>
      </c>
      <c r="P102" s="1" t="s">
        <v>177</v>
      </c>
      <c r="Q102" s="1" t="s">
        <v>73</v>
      </c>
      <c r="R102" s="1" t="s">
        <v>73</v>
      </c>
      <c r="S102" s="1">
        <v>0</v>
      </c>
      <c r="T102" s="1">
        <v>0</v>
      </c>
      <c r="U102" s="1">
        <v>0</v>
      </c>
      <c r="V102" s="1">
        <v>1300000</v>
      </c>
      <c r="W102" s="1">
        <v>325900</v>
      </c>
      <c r="X102" s="1" t="s">
        <v>73</v>
      </c>
      <c r="Y102" s="1" t="s">
        <v>89</v>
      </c>
      <c r="Z102" s="1" t="s">
        <v>5104</v>
      </c>
      <c r="AA102" s="1" t="s">
        <v>189</v>
      </c>
      <c r="AB102" s="1" t="s">
        <v>5097</v>
      </c>
      <c r="AC102" s="1"/>
      <c r="AD102" s="1"/>
      <c r="AE102" s="1" t="s">
        <v>65</v>
      </c>
      <c r="AF102" s="2">
        <v>45414.369695451387</v>
      </c>
      <c r="AG102" s="1" t="s">
        <v>76</v>
      </c>
      <c r="AH102" s="2">
        <v>45414.415827858793</v>
      </c>
      <c r="AI102" s="1"/>
      <c r="AJ102" s="2"/>
      <c r="AK102" s="1"/>
      <c r="AL102" s="2"/>
      <c r="AM102" s="1" t="s">
        <v>173</v>
      </c>
      <c r="AN102" s="2">
        <v>45414.460756215274</v>
      </c>
      <c r="AO102" s="1" t="s">
        <v>5105</v>
      </c>
      <c r="AP102" s="1"/>
      <c r="AQ102" s="1" t="s">
        <v>93</v>
      </c>
      <c r="AR102" s="1">
        <v>1198001</v>
      </c>
      <c r="AS102" s="1" t="s">
        <v>5099</v>
      </c>
      <c r="AT102" s="1" t="s">
        <v>85</v>
      </c>
      <c r="AU102" s="1">
        <v>1</v>
      </c>
      <c r="AV102" s="1">
        <v>0</v>
      </c>
      <c r="AW102" s="1">
        <v>1</v>
      </c>
      <c r="AX102" s="1">
        <v>4.6132407405821141E-2</v>
      </c>
      <c r="AY102" s="1">
        <v>0.125</v>
      </c>
      <c r="AZ102" s="1" t="s">
        <v>5041</v>
      </c>
      <c r="BA102" s="1">
        <v>8</v>
      </c>
      <c r="BB102" s="1">
        <v>11</v>
      </c>
      <c r="BC102" s="1">
        <v>3</v>
      </c>
      <c r="BD102" s="1">
        <v>0.125</v>
      </c>
      <c r="BE102" s="1">
        <v>1</v>
      </c>
      <c r="BF102" s="1">
        <v>0.125</v>
      </c>
      <c r="BG102" s="1">
        <v>0</v>
      </c>
      <c r="BH102" s="1" t="s">
        <v>602</v>
      </c>
      <c r="BI102" s="1" t="b">
        <v>1</v>
      </c>
      <c r="BJ102" s="1" t="b">
        <v>1</v>
      </c>
      <c r="BK102" s="1">
        <v>9.1060763887071516E-2</v>
      </c>
      <c r="BL102" s="1">
        <v>0.125</v>
      </c>
      <c r="BM102" s="1" t="s">
        <v>467</v>
      </c>
      <c r="BN102" s="77">
        <v>45414.369687500002</v>
      </c>
      <c r="BO102" s="77">
        <v>45414.460756215274</v>
      </c>
      <c r="BP102" s="76">
        <v>0</v>
      </c>
      <c r="BQ102" s="76" t="s">
        <v>602</v>
      </c>
    </row>
    <row r="103" spans="1:70" x14ac:dyDescent="0.25">
      <c r="A103" s="1">
        <v>18450</v>
      </c>
      <c r="B103" s="1">
        <v>52972403</v>
      </c>
      <c r="C103" s="1" t="s">
        <v>65</v>
      </c>
      <c r="D103" s="1" t="s">
        <v>503</v>
      </c>
      <c r="E103" s="1">
        <v>51949366</v>
      </c>
      <c r="F103" s="1" t="s">
        <v>3374</v>
      </c>
      <c r="G103" s="1">
        <v>1060001</v>
      </c>
      <c r="H103" s="1" t="s">
        <v>110</v>
      </c>
      <c r="I103" s="1" t="s">
        <v>133</v>
      </c>
      <c r="J103" s="1" t="s">
        <v>134</v>
      </c>
      <c r="K103" s="2">
        <v>45414.896134259259</v>
      </c>
      <c r="L103" s="1" t="s">
        <v>4939</v>
      </c>
      <c r="M103" s="1">
        <v>1</v>
      </c>
      <c r="N103" s="1" t="s">
        <v>70</v>
      </c>
      <c r="O103" s="1" t="s">
        <v>71</v>
      </c>
      <c r="P103" s="1" t="s">
        <v>72</v>
      </c>
      <c r="Q103" s="1" t="s">
        <v>73</v>
      </c>
      <c r="R103" s="1" t="s">
        <v>73</v>
      </c>
      <c r="S103" s="1">
        <v>0</v>
      </c>
      <c r="T103" s="1">
        <v>0</v>
      </c>
      <c r="U103" s="1">
        <v>0</v>
      </c>
      <c r="V103" s="1">
        <v>1364000</v>
      </c>
      <c r="W103" s="1">
        <v>671000</v>
      </c>
      <c r="X103" s="1" t="s">
        <v>73</v>
      </c>
      <c r="Y103" s="1" t="s">
        <v>89</v>
      </c>
      <c r="Z103" s="1" t="s">
        <v>5109</v>
      </c>
      <c r="AA103" s="1" t="s">
        <v>2023</v>
      </c>
      <c r="AB103" s="1" t="s">
        <v>4941</v>
      </c>
      <c r="AC103" s="1"/>
      <c r="AD103" s="1"/>
      <c r="AE103" s="1" t="s">
        <v>65</v>
      </c>
      <c r="AF103" s="2">
        <v>45414.89614193287</v>
      </c>
      <c r="AG103" s="1"/>
      <c r="AH103" s="2"/>
      <c r="AI103" s="1"/>
      <c r="AJ103" s="2"/>
      <c r="AK103" s="1"/>
      <c r="AL103" s="2"/>
      <c r="AM103" s="1"/>
      <c r="AN103" s="2"/>
      <c r="AO103" s="1" t="s">
        <v>5110</v>
      </c>
      <c r="AP103" s="1"/>
      <c r="AQ103" s="1" t="s">
        <v>93</v>
      </c>
      <c r="AR103" s="1">
        <v>1060001</v>
      </c>
      <c r="AS103" s="1" t="s">
        <v>4943</v>
      </c>
      <c r="AT103" s="1" t="s">
        <v>85</v>
      </c>
      <c r="AU103" s="1">
        <v>1</v>
      </c>
      <c r="AV103" s="1">
        <v>0</v>
      </c>
      <c r="AW103" s="1">
        <v>1</v>
      </c>
      <c r="AX103" s="1">
        <v>0</v>
      </c>
      <c r="AY103" s="1">
        <v>0.125</v>
      </c>
      <c r="AZ103" s="1" t="s">
        <v>921</v>
      </c>
      <c r="BA103" s="1">
        <v>21</v>
      </c>
      <c r="BB103" s="1">
        <v>0</v>
      </c>
      <c r="BC103" s="1">
        <v>3</v>
      </c>
      <c r="BD103" s="1">
        <v>0.125</v>
      </c>
      <c r="BE103" s="1">
        <v>-32416</v>
      </c>
      <c r="BF103" s="1">
        <v>0.125</v>
      </c>
      <c r="BG103" s="1">
        <v>0</v>
      </c>
      <c r="BH103" s="1" t="s">
        <v>602</v>
      </c>
      <c r="BI103" s="1" t="b">
        <v>1</v>
      </c>
      <c r="BJ103" s="1" t="b">
        <v>1</v>
      </c>
      <c r="BK103" s="1">
        <v>-45414.89614193287</v>
      </c>
      <c r="BL103" s="1">
        <v>-32417.875</v>
      </c>
      <c r="BM103" s="1" t="s">
        <v>4851</v>
      </c>
      <c r="BN103" s="77">
        <v>45414.896134259259</v>
      </c>
      <c r="BO103" s="77"/>
      <c r="BP103" s="76">
        <v>0</v>
      </c>
      <c r="BQ103" s="76" t="s">
        <v>602</v>
      </c>
    </row>
    <row r="104" spans="1:70" x14ac:dyDescent="0.25">
      <c r="A104" s="1">
        <v>18451</v>
      </c>
      <c r="B104" s="1">
        <v>52972403</v>
      </c>
      <c r="C104" s="1" t="s">
        <v>65</v>
      </c>
      <c r="D104" s="1" t="s">
        <v>503</v>
      </c>
      <c r="E104" s="1">
        <v>80761207</v>
      </c>
      <c r="F104" s="1" t="s">
        <v>173</v>
      </c>
      <c r="G104" s="1">
        <v>1151001</v>
      </c>
      <c r="H104" s="1" t="s">
        <v>110</v>
      </c>
      <c r="I104" s="1" t="s">
        <v>5030</v>
      </c>
      <c r="J104" s="1" t="s">
        <v>5031</v>
      </c>
      <c r="K104" s="2">
        <v>45414.923483796294</v>
      </c>
      <c r="L104" s="1" t="s">
        <v>5112</v>
      </c>
      <c r="M104" s="1">
        <v>1</v>
      </c>
      <c r="N104" s="1" t="s">
        <v>70</v>
      </c>
      <c r="O104" s="1" t="s">
        <v>71</v>
      </c>
      <c r="P104" s="1" t="s">
        <v>177</v>
      </c>
      <c r="Q104" s="1" t="s">
        <v>73</v>
      </c>
      <c r="R104" s="1" t="s">
        <v>73</v>
      </c>
      <c r="S104" s="1">
        <v>0</v>
      </c>
      <c r="T104" s="1">
        <v>0</v>
      </c>
      <c r="U104" s="1">
        <v>0</v>
      </c>
      <c r="V104" s="1">
        <v>1413800</v>
      </c>
      <c r="W104" s="1">
        <v>578400</v>
      </c>
      <c r="X104" s="1" t="s">
        <v>73</v>
      </c>
      <c r="Y104" s="1" t="s">
        <v>74</v>
      </c>
      <c r="Z104" s="1" t="s">
        <v>5113</v>
      </c>
      <c r="AA104" s="1" t="s">
        <v>1416</v>
      </c>
      <c r="AB104" s="1" t="s">
        <v>75</v>
      </c>
      <c r="AC104" s="1"/>
      <c r="AD104" s="1"/>
      <c r="AE104" s="1" t="s">
        <v>65</v>
      </c>
      <c r="AF104" s="2">
        <v>45414.923490046298</v>
      </c>
      <c r="AG104" s="1"/>
      <c r="AH104" s="2"/>
      <c r="AI104" s="1"/>
      <c r="AJ104" s="2"/>
      <c r="AK104" s="1"/>
      <c r="AL104" s="2"/>
      <c r="AM104" s="1"/>
      <c r="AN104" s="2"/>
      <c r="AO104" s="1" t="s">
        <v>5114</v>
      </c>
      <c r="AP104" s="1"/>
      <c r="AQ104" s="1" t="s">
        <v>1014</v>
      </c>
      <c r="AR104" s="1">
        <v>1224001</v>
      </c>
      <c r="AS104" s="1" t="s">
        <v>1014</v>
      </c>
      <c r="AT104" s="1" t="s">
        <v>85</v>
      </c>
      <c r="AU104" s="1">
        <v>1</v>
      </c>
      <c r="AV104" s="1">
        <v>0</v>
      </c>
      <c r="AW104" s="1">
        <v>1</v>
      </c>
      <c r="AX104" s="1">
        <v>0</v>
      </c>
      <c r="AY104" s="1">
        <v>8.3333333333333329E-2</v>
      </c>
      <c r="AZ104" s="1" t="s">
        <v>258</v>
      </c>
      <c r="BA104" s="1">
        <v>22</v>
      </c>
      <c r="BB104" s="1">
        <v>0</v>
      </c>
      <c r="BC104" s="1">
        <v>2</v>
      </c>
      <c r="BD104" s="1">
        <v>8.3333333333333329E-2</v>
      </c>
      <c r="BE104" s="1">
        <v>-32416</v>
      </c>
      <c r="BF104" s="1">
        <v>8.3333333333333329E-2</v>
      </c>
      <c r="BG104" s="1">
        <v>0</v>
      </c>
      <c r="BH104" s="1" t="s">
        <v>602</v>
      </c>
      <c r="BI104" s="1" t="b">
        <v>1</v>
      </c>
      <c r="BJ104" s="1" t="b">
        <v>0</v>
      </c>
      <c r="BK104" s="1">
        <v>-45414.923490046298</v>
      </c>
      <c r="BL104" s="1">
        <v>-32417.916666666668</v>
      </c>
      <c r="BM104" s="1" t="s">
        <v>5115</v>
      </c>
      <c r="BN104" s="77">
        <v>45414.923483796294</v>
      </c>
      <c r="BO104" s="77"/>
      <c r="BP104" s="76">
        <v>0</v>
      </c>
      <c r="BQ104" s="76" t="s">
        <v>602</v>
      </c>
    </row>
    <row r="105" spans="1:70" x14ac:dyDescent="0.25">
      <c r="A105" s="1">
        <v>18452</v>
      </c>
      <c r="B105" s="1">
        <v>52972403</v>
      </c>
      <c r="C105" s="1" t="s">
        <v>65</v>
      </c>
      <c r="D105" s="1" t="s">
        <v>503</v>
      </c>
      <c r="E105" s="1">
        <v>1121861091</v>
      </c>
      <c r="F105" s="1" t="s">
        <v>87</v>
      </c>
      <c r="G105" s="1">
        <v>4842001</v>
      </c>
      <c r="H105" s="1" t="s">
        <v>67</v>
      </c>
      <c r="I105" s="1" t="s">
        <v>3344</v>
      </c>
      <c r="J105" s="1" t="s">
        <v>3345</v>
      </c>
      <c r="K105" s="2">
        <v>45415.756203703706</v>
      </c>
      <c r="L105" s="1" t="s">
        <v>82</v>
      </c>
      <c r="M105" s="1">
        <v>1</v>
      </c>
      <c r="N105" s="1" t="s">
        <v>70</v>
      </c>
      <c r="O105" s="1" t="s">
        <v>71</v>
      </c>
      <c r="P105" s="1" t="s">
        <v>88</v>
      </c>
      <c r="Q105" s="1" t="s">
        <v>73</v>
      </c>
      <c r="R105" s="1" t="s">
        <v>73</v>
      </c>
      <c r="S105" s="1">
        <v>0</v>
      </c>
      <c r="T105" s="1">
        <v>0</v>
      </c>
      <c r="U105" s="1">
        <v>0</v>
      </c>
      <c r="V105" s="1">
        <v>1300000</v>
      </c>
      <c r="W105" s="1">
        <v>0</v>
      </c>
      <c r="X105" s="1" t="s">
        <v>73</v>
      </c>
      <c r="Y105" s="1" t="s">
        <v>89</v>
      </c>
      <c r="Z105" s="1" t="s">
        <v>5117</v>
      </c>
      <c r="AA105" s="1"/>
      <c r="AB105" s="1" t="s">
        <v>5118</v>
      </c>
      <c r="AC105" s="1"/>
      <c r="AD105" s="1"/>
      <c r="AE105" s="1" t="s">
        <v>65</v>
      </c>
      <c r="AF105" s="2">
        <v>45415.75620640046</v>
      </c>
      <c r="AG105" s="1"/>
      <c r="AH105" s="2"/>
      <c r="AI105" s="1"/>
      <c r="AJ105" s="2"/>
      <c r="AK105" s="1"/>
      <c r="AL105" s="2"/>
      <c r="AM105" s="1"/>
      <c r="AN105" s="2"/>
      <c r="AO105" s="1" t="s">
        <v>5119</v>
      </c>
      <c r="AP105" s="1"/>
      <c r="AQ105" s="1" t="s">
        <v>93</v>
      </c>
      <c r="AR105" s="1">
        <v>4842001</v>
      </c>
      <c r="AS105" s="1" t="s">
        <v>5120</v>
      </c>
      <c r="AT105" s="1" t="s">
        <v>85</v>
      </c>
      <c r="AU105" s="1">
        <v>1</v>
      </c>
      <c r="AV105" s="1">
        <v>0</v>
      </c>
      <c r="AW105" s="1">
        <v>1</v>
      </c>
      <c r="AX105" s="1">
        <v>0</v>
      </c>
      <c r="AY105" s="1">
        <v>0.25</v>
      </c>
      <c r="AZ105" s="1" t="s">
        <v>79</v>
      </c>
      <c r="BA105" s="1">
        <v>18</v>
      </c>
      <c r="BB105" s="1">
        <v>0</v>
      </c>
      <c r="BC105" s="1">
        <v>6</v>
      </c>
      <c r="BD105" s="1">
        <v>0.25</v>
      </c>
      <c r="BE105" s="1">
        <v>-32417</v>
      </c>
      <c r="BF105" s="1">
        <v>0.25</v>
      </c>
      <c r="BG105" s="1">
        <v>-1</v>
      </c>
      <c r="BH105" s="1" t="s">
        <v>602</v>
      </c>
      <c r="BI105" s="1" t="b">
        <v>1</v>
      </c>
      <c r="BJ105" s="1" t="b">
        <v>1</v>
      </c>
      <c r="BK105" s="1">
        <v>-45415.75620640046</v>
      </c>
      <c r="BL105" s="1">
        <v>-32418.75</v>
      </c>
      <c r="BM105" s="1" t="s">
        <v>3358</v>
      </c>
      <c r="BN105" s="77">
        <v>45415.756203703706</v>
      </c>
      <c r="BO105" s="77"/>
      <c r="BP105" s="76">
        <v>-1</v>
      </c>
      <c r="BQ105" s="76" t="s">
        <v>602</v>
      </c>
    </row>
    <row r="106" spans="1:70" x14ac:dyDescent="0.25">
      <c r="A106" s="1">
        <v>18453</v>
      </c>
      <c r="B106" s="1">
        <v>52972403</v>
      </c>
      <c r="C106" s="1" t="s">
        <v>65</v>
      </c>
      <c r="D106" s="1" t="s">
        <v>503</v>
      </c>
      <c r="E106" s="1">
        <v>1023000173</v>
      </c>
      <c r="F106" s="1" t="s">
        <v>4859</v>
      </c>
      <c r="G106" s="1">
        <v>4343007</v>
      </c>
      <c r="H106" s="1" t="s">
        <v>67</v>
      </c>
      <c r="I106" s="1" t="s">
        <v>273</v>
      </c>
      <c r="J106" s="1" t="s">
        <v>274</v>
      </c>
      <c r="K106" s="2">
        <v>45415.773020833331</v>
      </c>
      <c r="L106" s="1" t="s">
        <v>82</v>
      </c>
      <c r="M106" s="1">
        <v>1</v>
      </c>
      <c r="N106" s="1" t="s">
        <v>70</v>
      </c>
      <c r="O106" s="1" t="s">
        <v>71</v>
      </c>
      <c r="P106" s="1" t="s">
        <v>88</v>
      </c>
      <c r="Q106" s="1" t="s">
        <v>73</v>
      </c>
      <c r="R106" s="1" t="s">
        <v>73</v>
      </c>
      <c r="S106" s="1">
        <v>0</v>
      </c>
      <c r="T106" s="1">
        <v>0</v>
      </c>
      <c r="U106" s="1">
        <v>0</v>
      </c>
      <c r="V106" s="1">
        <v>1390000</v>
      </c>
      <c r="W106" s="1">
        <v>0</v>
      </c>
      <c r="X106" s="1" t="s">
        <v>73</v>
      </c>
      <c r="Y106" s="1" t="s">
        <v>74</v>
      </c>
      <c r="Z106" s="1" t="s">
        <v>5122</v>
      </c>
      <c r="AA106" s="1" t="s">
        <v>4869</v>
      </c>
      <c r="AB106" s="1" t="s">
        <v>75</v>
      </c>
      <c r="AC106" s="1"/>
      <c r="AD106" s="1"/>
      <c r="AE106" s="1" t="s">
        <v>65</v>
      </c>
      <c r="AF106" s="2">
        <v>45415.773022569447</v>
      </c>
      <c r="AG106" s="1"/>
      <c r="AH106" s="2"/>
      <c r="AI106" s="1"/>
      <c r="AJ106" s="2"/>
      <c r="AK106" s="1"/>
      <c r="AL106" s="2"/>
      <c r="AM106" s="1"/>
      <c r="AN106" s="2"/>
      <c r="AO106" s="1" t="s">
        <v>5123</v>
      </c>
      <c r="AP106" s="1"/>
      <c r="AQ106" s="1" t="s">
        <v>77</v>
      </c>
      <c r="AR106" s="1">
        <v>4343007</v>
      </c>
      <c r="AS106" s="1" t="s">
        <v>4880</v>
      </c>
      <c r="AT106" s="1" t="s">
        <v>85</v>
      </c>
      <c r="AU106" s="1">
        <v>1</v>
      </c>
      <c r="AV106" s="1">
        <v>0</v>
      </c>
      <c r="AW106" s="1">
        <v>1</v>
      </c>
      <c r="AX106" s="1">
        <v>0</v>
      </c>
      <c r="AY106" s="1">
        <v>0.25</v>
      </c>
      <c r="AZ106" s="1" t="s">
        <v>4625</v>
      </c>
      <c r="BA106" s="1">
        <v>18</v>
      </c>
      <c r="BB106" s="1">
        <v>0</v>
      </c>
      <c r="BC106" s="1">
        <v>6</v>
      </c>
      <c r="BD106" s="1">
        <v>0.25</v>
      </c>
      <c r="BE106" s="1">
        <v>-32417</v>
      </c>
      <c r="BF106" s="1">
        <v>0.25</v>
      </c>
      <c r="BG106" s="1">
        <v>-1</v>
      </c>
      <c r="BH106" s="1" t="s">
        <v>602</v>
      </c>
      <c r="BI106" s="1" t="b">
        <v>1</v>
      </c>
      <c r="BJ106" s="1" t="b">
        <v>1</v>
      </c>
      <c r="BK106" s="1">
        <v>-45415.773022569447</v>
      </c>
      <c r="BL106" s="1">
        <v>-32418.75</v>
      </c>
      <c r="BM106" s="1" t="s">
        <v>284</v>
      </c>
      <c r="BN106" s="77">
        <v>45415.773020833331</v>
      </c>
      <c r="BO106" s="77"/>
      <c r="BP106" s="76">
        <v>-1</v>
      </c>
      <c r="BQ106" s="76" t="s">
        <v>602</v>
      </c>
      <c r="BR106" s="5" t="str">
        <f>IF((NETWORKDAYS.INTL(CONSULTA_FINAL__3[[#This Row],[Fecha de Solicitud]],CONSULTA_FINAL__3[[#This Row],[Fecha de Aprobación]],1,FESTIVOS[FECHA CORTA]))&lt;0,"", NETWORKDAYS.INTL(CONSULTA_FINAL__3[[#This Row],[Fecha de Solicitud]],CONSULTA_FINAL__3[[#This Row],[Fecha de Aprobación]],1,FESTIVOS[FECHA CORTA]))</f>
        <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BF651"/>
  <sheetViews>
    <sheetView topLeftCell="X1" zoomScale="70" zoomScaleNormal="70" workbookViewId="0">
      <pane ySplit="4" topLeftCell="A451" activePane="bottomLeft" state="frozen"/>
      <selection activeCell="AW1" sqref="AW1"/>
      <selection pane="bottomLeft" activeCell="AC1" sqref="AC1"/>
    </sheetView>
  </sheetViews>
  <sheetFormatPr baseColWidth="10" defaultColWidth="19.5703125" defaultRowHeight="17.25" customHeight="1" x14ac:dyDescent="0.25"/>
  <cols>
    <col min="1" max="1" width="21" style="5" bestFit="1" customWidth="1"/>
    <col min="2" max="2" width="23.42578125" style="5" customWidth="1"/>
    <col min="3" max="3" width="48.28515625" style="5" customWidth="1"/>
    <col min="4" max="4" width="22.140625" style="5" customWidth="1"/>
    <col min="5" max="5" width="76.42578125" style="5" customWidth="1"/>
    <col min="6" max="6" width="13.5703125" style="5" customWidth="1"/>
    <col min="7" max="7" width="13.42578125" style="5" bestFit="1" customWidth="1"/>
    <col min="8" max="8" width="24" style="5" customWidth="1"/>
    <col min="9" max="9" width="10" style="5" bestFit="1" customWidth="1"/>
    <col min="10" max="10" width="17.28515625" style="5" customWidth="1"/>
    <col min="11" max="11" width="27.28515625" style="5" bestFit="1" customWidth="1"/>
    <col min="12" max="12" width="56.42578125" style="5" bestFit="1" customWidth="1"/>
    <col min="13" max="13" width="56.42578125" style="5" customWidth="1"/>
    <col min="14" max="14" width="105.7109375" style="5" customWidth="1"/>
    <col min="15" max="15" width="31.5703125" style="5" customWidth="1"/>
    <col min="16" max="16" width="33" style="5" bestFit="1" customWidth="1"/>
    <col min="17" max="17" width="34.28515625" style="5" bestFit="1" customWidth="1"/>
    <col min="18" max="18" width="17.28515625" style="5" customWidth="1"/>
    <col min="19" max="19" width="39.5703125" style="5" customWidth="1"/>
    <col min="20" max="20" width="80.28515625" style="5" customWidth="1"/>
    <col min="21" max="21" width="223.5703125" style="5" customWidth="1"/>
    <col min="22" max="22" width="255.7109375" style="5" customWidth="1"/>
    <col min="23" max="23" width="22.42578125" style="5" customWidth="1"/>
    <col min="24" max="24" width="25.7109375" style="5" customWidth="1"/>
    <col min="25" max="25" width="33.5703125" style="5" customWidth="1"/>
    <col min="26" max="26" width="23.5703125" style="5" customWidth="1"/>
    <col min="27" max="27" width="21.140625" style="5" customWidth="1"/>
    <col min="28" max="28" width="28.85546875" style="5" customWidth="1"/>
    <col min="29" max="29" width="18.85546875" style="5" customWidth="1"/>
    <col min="30" max="30" width="34.42578125" style="5" customWidth="1"/>
    <col min="31" max="31" width="34.85546875" style="5" customWidth="1"/>
    <col min="32" max="32" width="41.5703125" style="5" customWidth="1"/>
    <col min="33" max="33" width="15.7109375" style="5" customWidth="1"/>
    <col min="34" max="34" width="16" style="5" customWidth="1"/>
    <col min="35" max="36" width="12" style="5" customWidth="1"/>
    <col min="37" max="38" width="12" style="5" bestFit="1" customWidth="1"/>
    <col min="39" max="39" width="12" style="5" customWidth="1"/>
    <col min="40" max="40" width="12" style="5" bestFit="1" customWidth="1"/>
    <col min="41" max="43" width="12" style="5" customWidth="1"/>
    <col min="44" max="47" width="13" style="5" customWidth="1"/>
    <col min="48" max="48" width="13" style="5" bestFit="1" customWidth="1"/>
    <col min="49" max="57" width="13" style="5" customWidth="1"/>
    <col min="58" max="58" width="13" style="5" bestFit="1" customWidth="1"/>
    <col min="59" max="16384" width="19.5703125" style="5"/>
  </cols>
  <sheetData>
    <row r="1" spans="1:58" ht="15" x14ac:dyDescent="0.25">
      <c r="A1" s="1" t="s">
        <v>738</v>
      </c>
      <c r="B1" s="1" t="s">
        <v>739</v>
      </c>
      <c r="C1" s="1" t="s">
        <v>740</v>
      </c>
      <c r="D1" s="1" t="s">
        <v>741</v>
      </c>
      <c r="E1" s="1" t="s">
        <v>13</v>
      </c>
      <c r="F1" s="1" t="s">
        <v>742</v>
      </c>
      <c r="G1" s="1" t="s">
        <v>743</v>
      </c>
      <c r="H1" s="1" t="s">
        <v>744</v>
      </c>
      <c r="I1" s="1" t="s">
        <v>45</v>
      </c>
      <c r="J1" s="1" t="s">
        <v>2568</v>
      </c>
      <c r="K1" s="1" t="s">
        <v>17</v>
      </c>
      <c r="L1" s="1" t="s">
        <v>745</v>
      </c>
      <c r="M1" s="1" t="s">
        <v>746</v>
      </c>
      <c r="N1" s="1" t="s">
        <v>747</v>
      </c>
      <c r="O1" s="1" t="s">
        <v>2569</v>
      </c>
      <c r="P1" s="1" t="s">
        <v>749</v>
      </c>
      <c r="Q1" s="1" t="s">
        <v>750</v>
      </c>
      <c r="R1" s="1" t="s">
        <v>610</v>
      </c>
      <c r="S1" s="1" t="s">
        <v>2570</v>
      </c>
      <c r="T1" s="1" t="s">
        <v>2571</v>
      </c>
      <c r="U1" s="1" t="s">
        <v>751</v>
      </c>
      <c r="V1" s="1" t="s">
        <v>4025</v>
      </c>
      <c r="W1" s="1" t="s">
        <v>2178</v>
      </c>
      <c r="X1" s="1" t="s">
        <v>2179</v>
      </c>
      <c r="Y1" s="1" t="s">
        <v>2180</v>
      </c>
      <c r="Z1" s="1" t="s">
        <v>2181</v>
      </c>
      <c r="AA1" s="1" t="s">
        <v>2572</v>
      </c>
      <c r="AB1" s="1" t="s">
        <v>2573</v>
      </c>
      <c r="AC1" s="1" t="s">
        <v>2574</v>
      </c>
      <c r="AD1" s="1" t="s">
        <v>2575</v>
      </c>
      <c r="AE1" s="1" t="s">
        <v>2177</v>
      </c>
      <c r="AF1" s="1" t="s">
        <v>2576</v>
      </c>
      <c r="AG1" s="1" t="s">
        <v>4256</v>
      </c>
      <c r="AH1" s="1" t="s">
        <v>1171</v>
      </c>
      <c r="AI1" s="1"/>
      <c r="AJ1" s="1"/>
      <c r="AK1" s="1"/>
      <c r="AL1" s="1"/>
      <c r="AM1" s="1"/>
      <c r="AN1" s="1"/>
      <c r="AO1" s="1"/>
      <c r="AP1" s="1"/>
      <c r="AQ1" s="1"/>
      <c r="AR1" s="1"/>
      <c r="AS1" s="1"/>
      <c r="AT1" s="1"/>
      <c r="AU1" s="1"/>
      <c r="AV1" s="1"/>
      <c r="AW1" s="1"/>
      <c r="AX1" s="1"/>
      <c r="AY1" s="1"/>
      <c r="AZ1" s="1"/>
      <c r="BA1" s="1"/>
      <c r="BB1" s="1"/>
      <c r="BC1" s="1"/>
      <c r="BD1" s="1"/>
      <c r="BE1" s="1"/>
      <c r="BF1" s="1"/>
    </row>
    <row r="2" spans="1:58" ht="15" x14ac:dyDescent="0.25">
      <c r="A2" s="1">
        <v>18436</v>
      </c>
      <c r="B2" s="1">
        <v>39676056</v>
      </c>
      <c r="C2" s="1" t="s">
        <v>5125</v>
      </c>
      <c r="D2" s="1" t="s">
        <v>847</v>
      </c>
      <c r="E2" s="1" t="s">
        <v>82</v>
      </c>
      <c r="F2" s="1" t="s">
        <v>833</v>
      </c>
      <c r="G2" s="1" t="s">
        <v>5126</v>
      </c>
      <c r="H2" s="79">
        <v>45414</v>
      </c>
      <c r="I2" s="1">
        <v>4343007</v>
      </c>
      <c r="J2" s="1" t="s">
        <v>5127</v>
      </c>
      <c r="K2" s="1" t="s">
        <v>757</v>
      </c>
      <c r="L2" s="1">
        <v>3005631341</v>
      </c>
      <c r="M2" s="1" t="s">
        <v>2708</v>
      </c>
      <c r="N2" s="1"/>
      <c r="O2" s="1" t="s">
        <v>71</v>
      </c>
      <c r="P2" s="1" t="s">
        <v>4625</v>
      </c>
      <c r="Q2" s="1" t="s">
        <v>5128</v>
      </c>
      <c r="R2" s="1" t="s">
        <v>2582</v>
      </c>
      <c r="S2" s="1" t="s">
        <v>65</v>
      </c>
      <c r="T2" s="1" t="s">
        <v>274</v>
      </c>
      <c r="U2" s="1" t="s">
        <v>4869</v>
      </c>
      <c r="V2" s="1" t="s">
        <v>5129</v>
      </c>
      <c r="W2" s="2">
        <v>45414.671446759261</v>
      </c>
      <c r="X2" s="1" t="s">
        <v>2192</v>
      </c>
      <c r="Y2" s="79">
        <v>45419</v>
      </c>
      <c r="Z2" s="1">
        <v>0.67144675926101627</v>
      </c>
      <c r="AA2" s="79">
        <v>45412</v>
      </c>
      <c r="AB2" s="79">
        <v>45414</v>
      </c>
      <c r="AC2" s="79">
        <v>45414</v>
      </c>
      <c r="AD2" s="1">
        <v>0.83333333333333337</v>
      </c>
      <c r="AE2" s="1">
        <v>0</v>
      </c>
      <c r="AF2" s="1">
        <v>1</v>
      </c>
      <c r="AG2" s="1">
        <v>39676056</v>
      </c>
      <c r="AH2" s="1"/>
      <c r="AI2" s="1"/>
      <c r="AJ2" s="1"/>
      <c r="AK2" s="1"/>
      <c r="AL2" s="1"/>
      <c r="AM2" s="1"/>
      <c r="AN2" s="1"/>
      <c r="AO2" s="1"/>
      <c r="AP2" s="1"/>
      <c r="AQ2" s="1"/>
      <c r="AR2" s="1"/>
      <c r="AS2" s="1"/>
      <c r="AT2" s="1"/>
      <c r="AU2" s="79"/>
      <c r="AV2" s="79"/>
      <c r="AW2" s="2"/>
      <c r="AX2" s="1"/>
      <c r="AY2" s="1"/>
      <c r="AZ2" s="79"/>
      <c r="BA2" s="79"/>
      <c r="BB2" s="79"/>
      <c r="BC2" s="15"/>
      <c r="BD2" s="15"/>
      <c r="BE2" s="15"/>
      <c r="BF2" s="1"/>
    </row>
    <row r="3" spans="1:58" ht="15" x14ac:dyDescent="0.25">
      <c r="A3" s="1">
        <v>18435</v>
      </c>
      <c r="B3" s="1">
        <v>1073520509</v>
      </c>
      <c r="C3" s="1" t="s">
        <v>5130</v>
      </c>
      <c r="D3" s="1" t="s">
        <v>847</v>
      </c>
      <c r="E3" s="1" t="s">
        <v>82</v>
      </c>
      <c r="F3" s="1" t="s">
        <v>833</v>
      </c>
      <c r="G3" s="1" t="s">
        <v>5131</v>
      </c>
      <c r="H3" s="79">
        <v>45414</v>
      </c>
      <c r="I3" s="1">
        <v>4343007</v>
      </c>
      <c r="J3" s="1" t="s">
        <v>5127</v>
      </c>
      <c r="K3" s="1" t="s">
        <v>757</v>
      </c>
      <c r="L3" s="1">
        <v>3155272954</v>
      </c>
      <c r="M3" s="1" t="s">
        <v>2708</v>
      </c>
      <c r="N3" s="1"/>
      <c r="O3" s="1" t="s">
        <v>71</v>
      </c>
      <c r="P3" s="1" t="s">
        <v>4625</v>
      </c>
      <c r="Q3" s="1" t="s">
        <v>5132</v>
      </c>
      <c r="R3" s="1" t="s">
        <v>2582</v>
      </c>
      <c r="S3" s="1" t="s">
        <v>65</v>
      </c>
      <c r="T3" s="1" t="s">
        <v>274</v>
      </c>
      <c r="U3" s="1" t="s">
        <v>4869</v>
      </c>
      <c r="V3" s="1" t="s">
        <v>5129</v>
      </c>
      <c r="W3" s="2">
        <v>45414.671712962961</v>
      </c>
      <c r="X3" s="1" t="s">
        <v>2192</v>
      </c>
      <c r="Y3" s="79">
        <v>45419</v>
      </c>
      <c r="Z3" s="1">
        <v>0.67171296296146465</v>
      </c>
      <c r="AA3" s="79">
        <v>45412</v>
      </c>
      <c r="AB3" s="79">
        <v>45414</v>
      </c>
      <c r="AC3" s="79">
        <v>45414</v>
      </c>
      <c r="AD3" s="1">
        <v>1.0416666666666667</v>
      </c>
      <c r="AE3" s="1">
        <v>0</v>
      </c>
      <c r="AF3" s="1">
        <v>1</v>
      </c>
      <c r="AG3" s="1">
        <v>1073520509</v>
      </c>
      <c r="AH3" s="1"/>
      <c r="AI3" s="1"/>
      <c r="AJ3" s="1"/>
      <c r="AK3" s="1"/>
      <c r="AL3" s="1"/>
      <c r="AM3" s="1"/>
      <c r="AN3" s="1"/>
      <c r="AO3" s="1"/>
      <c r="AP3" s="1"/>
      <c r="AQ3" s="1"/>
      <c r="AR3" s="1"/>
      <c r="AS3" s="1"/>
      <c r="AT3" s="1"/>
      <c r="AU3" s="79"/>
      <c r="AV3" s="79"/>
      <c r="AW3" s="2"/>
      <c r="AX3" s="1"/>
      <c r="AY3" s="1"/>
      <c r="AZ3" s="79"/>
      <c r="BA3" s="79"/>
      <c r="BB3" s="79"/>
      <c r="BC3" s="15"/>
      <c r="BD3" s="15"/>
      <c r="BE3" s="15"/>
      <c r="BF3" s="1"/>
    </row>
    <row r="4" spans="1:58" ht="15" x14ac:dyDescent="0.25">
      <c r="A4" s="1">
        <v>18430</v>
      </c>
      <c r="B4" s="1">
        <v>1053559799</v>
      </c>
      <c r="C4" s="1" t="s">
        <v>5133</v>
      </c>
      <c r="D4" s="1" t="s">
        <v>847</v>
      </c>
      <c r="E4" s="1" t="s">
        <v>82</v>
      </c>
      <c r="F4" s="1" t="s">
        <v>833</v>
      </c>
      <c r="G4" s="1" t="s">
        <v>5134</v>
      </c>
      <c r="H4" s="79">
        <v>45414</v>
      </c>
      <c r="I4" s="1">
        <v>4343007</v>
      </c>
      <c r="J4" s="1" t="s">
        <v>5127</v>
      </c>
      <c r="K4" s="1" t="s">
        <v>757</v>
      </c>
      <c r="L4" s="1">
        <v>3202968513</v>
      </c>
      <c r="M4" s="1" t="s">
        <v>2708</v>
      </c>
      <c r="N4" s="1"/>
      <c r="O4" s="1" t="s">
        <v>774</v>
      </c>
      <c r="P4" s="1" t="s">
        <v>4625</v>
      </c>
      <c r="Q4" s="1" t="s">
        <v>5135</v>
      </c>
      <c r="R4" s="1" t="s">
        <v>2582</v>
      </c>
      <c r="S4" s="1" t="s">
        <v>65</v>
      </c>
      <c r="T4" s="1" t="s">
        <v>274</v>
      </c>
      <c r="U4" s="1" t="s">
        <v>4869</v>
      </c>
      <c r="V4" s="1" t="s">
        <v>5129</v>
      </c>
      <c r="W4" s="2">
        <v>45414.677627314813</v>
      </c>
      <c r="X4" s="1" t="s">
        <v>2192</v>
      </c>
      <c r="Y4" s="79">
        <v>45419</v>
      </c>
      <c r="Z4" s="1">
        <v>0.67762731481343508</v>
      </c>
      <c r="AA4" s="79">
        <v>45411</v>
      </c>
      <c r="AB4" s="79">
        <v>45412</v>
      </c>
      <c r="AC4" s="79">
        <v>45414</v>
      </c>
      <c r="AD4" s="1">
        <v>0.75</v>
      </c>
      <c r="AE4" s="1">
        <v>1</v>
      </c>
      <c r="AF4" s="1">
        <v>2</v>
      </c>
      <c r="AG4" s="1">
        <v>1053559799</v>
      </c>
      <c r="AH4" s="1"/>
      <c r="AI4" s="1"/>
      <c r="AJ4" s="1"/>
      <c r="AK4" s="1"/>
      <c r="AL4" s="1"/>
      <c r="AM4" s="1"/>
      <c r="AN4" s="1"/>
      <c r="AO4" s="1"/>
      <c r="AP4" s="1"/>
      <c r="AQ4" s="1"/>
      <c r="AR4" s="1"/>
      <c r="AS4" s="1"/>
      <c r="AT4" s="1"/>
      <c r="AU4" s="79"/>
      <c r="AV4" s="79"/>
      <c r="AW4" s="2"/>
      <c r="AX4" s="1"/>
      <c r="AY4" s="1"/>
      <c r="AZ4" s="79"/>
      <c r="BA4" s="79"/>
      <c r="BB4" s="79"/>
      <c r="BC4" s="15"/>
      <c r="BD4" s="15"/>
      <c r="BE4" s="15"/>
      <c r="BF4" s="1"/>
    </row>
    <row r="5" spans="1:58" ht="15" x14ac:dyDescent="0.25">
      <c r="A5" s="1">
        <v>18426</v>
      </c>
      <c r="B5" s="1">
        <v>1030657768</v>
      </c>
      <c r="C5" s="1" t="s">
        <v>5136</v>
      </c>
      <c r="D5" s="1" t="s">
        <v>847</v>
      </c>
      <c r="E5" s="1" t="s">
        <v>261</v>
      </c>
      <c r="F5" s="1" t="s">
        <v>756</v>
      </c>
      <c r="G5" s="1" t="s">
        <v>5137</v>
      </c>
      <c r="H5" s="79">
        <v>45414</v>
      </c>
      <c r="I5" s="1">
        <v>1200001</v>
      </c>
      <c r="J5" s="1" t="s">
        <v>4346</v>
      </c>
      <c r="K5" s="1" t="s">
        <v>757</v>
      </c>
      <c r="L5" s="1">
        <v>3118858024</v>
      </c>
      <c r="M5" s="1" t="s">
        <v>2616</v>
      </c>
      <c r="N5" s="1"/>
      <c r="O5" s="1" t="s">
        <v>774</v>
      </c>
      <c r="P5" s="1" t="s">
        <v>194</v>
      </c>
      <c r="Q5" s="1" t="s">
        <v>5138</v>
      </c>
      <c r="R5" s="1" t="s">
        <v>2582</v>
      </c>
      <c r="S5" s="1" t="s">
        <v>65</v>
      </c>
      <c r="T5" s="1" t="s">
        <v>948</v>
      </c>
      <c r="U5" s="1">
        <v>0</v>
      </c>
      <c r="V5" s="1" t="s">
        <v>2656</v>
      </c>
      <c r="W5" s="2">
        <v>45414.677141203705</v>
      </c>
      <c r="X5" s="1" t="s">
        <v>2192</v>
      </c>
      <c r="Y5" s="79">
        <v>45419</v>
      </c>
      <c r="Z5" s="1">
        <v>0.677141203705105</v>
      </c>
      <c r="AA5" s="79">
        <v>45411</v>
      </c>
      <c r="AB5" s="79">
        <v>45412</v>
      </c>
      <c r="AC5" s="79">
        <v>45414</v>
      </c>
      <c r="AD5" s="1">
        <v>0.75</v>
      </c>
      <c r="AE5" s="1">
        <v>1</v>
      </c>
      <c r="AF5" s="1">
        <v>2</v>
      </c>
      <c r="AG5" s="1">
        <v>1030657768</v>
      </c>
      <c r="AH5" s="1"/>
      <c r="AI5" s="1"/>
      <c r="AJ5" s="1"/>
      <c r="AK5" s="1"/>
      <c r="AL5" s="1"/>
      <c r="AM5" s="1"/>
      <c r="AN5" s="1"/>
      <c r="AO5" s="1"/>
      <c r="AP5" s="1"/>
      <c r="AQ5" s="1"/>
      <c r="AR5" s="1"/>
      <c r="AS5" s="1"/>
      <c r="AT5" s="1"/>
      <c r="AU5" s="79"/>
      <c r="AV5" s="79"/>
      <c r="AW5" s="2"/>
      <c r="AX5" s="1"/>
      <c r="AY5" s="1"/>
      <c r="AZ5" s="79"/>
      <c r="BA5" s="79"/>
      <c r="BB5" s="79"/>
      <c r="BC5" s="15"/>
      <c r="BD5" s="15"/>
      <c r="BE5" s="15"/>
      <c r="BF5" s="1"/>
    </row>
    <row r="6" spans="1:58" ht="15" x14ac:dyDescent="0.25">
      <c r="A6" s="1">
        <v>18416</v>
      </c>
      <c r="B6" s="1">
        <v>80913031</v>
      </c>
      <c r="C6" s="1" t="s">
        <v>5139</v>
      </c>
      <c r="D6" s="1" t="s">
        <v>821</v>
      </c>
      <c r="E6" s="1" t="s">
        <v>899</v>
      </c>
      <c r="F6" s="1" t="s">
        <v>756</v>
      </c>
      <c r="G6" s="1" t="s">
        <v>5140</v>
      </c>
      <c r="H6" s="79">
        <v>45414</v>
      </c>
      <c r="I6" s="1">
        <v>1224001</v>
      </c>
      <c r="J6" s="1" t="s">
        <v>1012</v>
      </c>
      <c r="K6" s="1" t="s">
        <v>757</v>
      </c>
      <c r="L6" s="1">
        <v>3114682508</v>
      </c>
      <c r="M6" s="1">
        <v>4600017304</v>
      </c>
      <c r="N6" s="1" t="s">
        <v>763</v>
      </c>
      <c r="O6" s="1" t="s">
        <v>767</v>
      </c>
      <c r="P6" s="1" t="s">
        <v>258</v>
      </c>
      <c r="Q6" s="1" t="s">
        <v>5141</v>
      </c>
      <c r="R6" s="1" t="s">
        <v>2582</v>
      </c>
      <c r="S6" s="1" t="s">
        <v>65</v>
      </c>
      <c r="T6" s="1" t="s">
        <v>1011</v>
      </c>
      <c r="U6" s="1" t="s">
        <v>1576</v>
      </c>
      <c r="V6" s="1" t="s">
        <v>5142</v>
      </c>
      <c r="W6" s="2">
        <v>45414.668240740742</v>
      </c>
      <c r="X6" s="1" t="s">
        <v>2192</v>
      </c>
      <c r="Y6" s="79">
        <v>45419</v>
      </c>
      <c r="Z6" s="1">
        <v>0.66824074074247619</v>
      </c>
      <c r="AA6" s="79">
        <v>45408</v>
      </c>
      <c r="AB6" s="79">
        <v>45412</v>
      </c>
      <c r="AC6" s="79">
        <v>45414</v>
      </c>
      <c r="AD6" s="1">
        <v>1.5</v>
      </c>
      <c r="AE6" s="1">
        <v>1</v>
      </c>
      <c r="AF6" s="1">
        <v>3</v>
      </c>
      <c r="AG6" s="1">
        <v>80913031</v>
      </c>
      <c r="AH6" s="1"/>
      <c r="AI6" s="1"/>
      <c r="AJ6" s="1"/>
      <c r="AK6" s="1"/>
      <c r="AL6" s="1"/>
      <c r="AM6" s="1"/>
      <c r="AN6" s="1"/>
      <c r="AO6" s="1"/>
      <c r="AP6" s="1"/>
      <c r="AQ6" s="1"/>
      <c r="AR6" s="1"/>
      <c r="AS6" s="1"/>
      <c r="AT6" s="1"/>
      <c r="AU6" s="79"/>
      <c r="AV6" s="79"/>
      <c r="AW6" s="2"/>
      <c r="AX6" s="1"/>
      <c r="AY6" s="1"/>
      <c r="AZ6" s="79"/>
      <c r="BA6" s="79"/>
      <c r="BB6" s="79"/>
      <c r="BC6" s="15"/>
      <c r="BD6" s="15"/>
      <c r="BE6" s="15"/>
      <c r="BF6" s="1"/>
    </row>
    <row r="7" spans="1:58" ht="15" x14ac:dyDescent="0.25">
      <c r="A7" s="1">
        <v>18416</v>
      </c>
      <c r="B7" s="1">
        <v>1001062441</v>
      </c>
      <c r="C7" s="1" t="s">
        <v>5143</v>
      </c>
      <c r="D7" s="1" t="s">
        <v>821</v>
      </c>
      <c r="E7" s="1" t="s">
        <v>899</v>
      </c>
      <c r="F7" s="1" t="s">
        <v>756</v>
      </c>
      <c r="G7" s="1" t="s">
        <v>5140</v>
      </c>
      <c r="H7" s="79">
        <v>45414</v>
      </c>
      <c r="I7" s="1">
        <v>1224001</v>
      </c>
      <c r="J7" s="1" t="s">
        <v>1012</v>
      </c>
      <c r="K7" s="1" t="s">
        <v>757</v>
      </c>
      <c r="L7" s="1">
        <v>3162315835</v>
      </c>
      <c r="M7" s="1">
        <v>4600017304</v>
      </c>
      <c r="N7" s="1" t="s">
        <v>763</v>
      </c>
      <c r="O7" s="1" t="s">
        <v>767</v>
      </c>
      <c r="P7" s="1" t="s">
        <v>258</v>
      </c>
      <c r="Q7" s="1" t="s">
        <v>5144</v>
      </c>
      <c r="R7" s="1" t="s">
        <v>2582</v>
      </c>
      <c r="S7" s="1" t="s">
        <v>65</v>
      </c>
      <c r="T7" s="1" t="s">
        <v>1011</v>
      </c>
      <c r="U7" s="1" t="s">
        <v>1576</v>
      </c>
      <c r="V7" s="1" t="s">
        <v>5142</v>
      </c>
      <c r="W7" s="2">
        <v>45412.497291666667</v>
      </c>
      <c r="X7" s="1" t="s">
        <v>2193</v>
      </c>
      <c r="Y7" s="79">
        <v>45415</v>
      </c>
      <c r="Z7" s="1">
        <v>-1.5027083333334303</v>
      </c>
      <c r="AA7" s="79">
        <v>45408</v>
      </c>
      <c r="AB7" s="79">
        <v>45412</v>
      </c>
      <c r="AC7" s="79">
        <v>45414</v>
      </c>
      <c r="AD7" s="1">
        <v>1.5</v>
      </c>
      <c r="AE7" s="1">
        <v>1</v>
      </c>
      <c r="AF7" s="1">
        <v>3</v>
      </c>
      <c r="AG7" s="1">
        <v>1001062441</v>
      </c>
      <c r="AH7" s="1"/>
      <c r="AI7" s="1"/>
      <c r="AJ7" s="1"/>
      <c r="AK7" s="1"/>
      <c r="AL7" s="1"/>
      <c r="AM7" s="1"/>
      <c r="AN7" s="1"/>
      <c r="AO7" s="1"/>
      <c r="AP7" s="1"/>
      <c r="AQ7" s="1"/>
      <c r="AR7" s="1"/>
      <c r="AS7" s="1"/>
      <c r="AT7" s="1"/>
      <c r="AU7" s="79"/>
      <c r="AV7" s="79"/>
      <c r="AW7" s="2"/>
      <c r="AX7" s="1"/>
      <c r="AY7" s="1"/>
      <c r="AZ7" s="79"/>
      <c r="BA7" s="79"/>
      <c r="BB7" s="79"/>
      <c r="BC7" s="15"/>
      <c r="BD7" s="15"/>
      <c r="BE7" s="15"/>
      <c r="BF7" s="1"/>
    </row>
    <row r="8" spans="1:58" ht="15" x14ac:dyDescent="0.25">
      <c r="A8" s="1">
        <v>18416</v>
      </c>
      <c r="B8" s="1">
        <v>1030696794</v>
      </c>
      <c r="C8" s="1" t="s">
        <v>5145</v>
      </c>
      <c r="D8" s="1" t="s">
        <v>821</v>
      </c>
      <c r="E8" s="1" t="s">
        <v>899</v>
      </c>
      <c r="F8" s="1" t="s">
        <v>756</v>
      </c>
      <c r="G8" s="1" t="s">
        <v>5140</v>
      </c>
      <c r="H8" s="79">
        <v>45414</v>
      </c>
      <c r="I8" s="1">
        <v>1224001</v>
      </c>
      <c r="J8" s="1" t="s">
        <v>1012</v>
      </c>
      <c r="K8" s="1" t="s">
        <v>757</v>
      </c>
      <c r="L8" s="1">
        <v>3053476586</v>
      </c>
      <c r="M8" s="1">
        <v>4600017304</v>
      </c>
      <c r="N8" s="1" t="s">
        <v>763</v>
      </c>
      <c r="O8" s="1" t="s">
        <v>767</v>
      </c>
      <c r="P8" s="1" t="s">
        <v>258</v>
      </c>
      <c r="Q8" s="1" t="s">
        <v>5146</v>
      </c>
      <c r="R8" s="1" t="s">
        <v>2582</v>
      </c>
      <c r="S8" s="1" t="s">
        <v>65</v>
      </c>
      <c r="T8" s="1" t="s">
        <v>1011</v>
      </c>
      <c r="U8" s="1" t="s">
        <v>1576</v>
      </c>
      <c r="V8" s="1" t="s">
        <v>5142</v>
      </c>
      <c r="W8" s="2">
        <v>45412.497847222221</v>
      </c>
      <c r="X8" s="1" t="s">
        <v>2193</v>
      </c>
      <c r="Y8" s="79">
        <v>45415</v>
      </c>
      <c r="Z8" s="1">
        <v>-1.5021527777789743</v>
      </c>
      <c r="AA8" s="79">
        <v>45408</v>
      </c>
      <c r="AB8" s="79">
        <v>45412</v>
      </c>
      <c r="AC8" s="79">
        <v>45414</v>
      </c>
      <c r="AD8" s="1">
        <v>1.5</v>
      </c>
      <c r="AE8" s="1">
        <v>1</v>
      </c>
      <c r="AF8" s="1">
        <v>3</v>
      </c>
      <c r="AG8" s="1">
        <v>1030696794</v>
      </c>
      <c r="AH8" s="1"/>
      <c r="AI8" s="1"/>
      <c r="AJ8" s="1"/>
      <c r="AK8" s="1"/>
      <c r="AL8" s="1"/>
      <c r="AM8" s="1"/>
      <c r="AN8" s="1"/>
      <c r="AO8" s="1"/>
      <c r="AP8" s="1"/>
      <c r="AQ8" s="1"/>
      <c r="AR8" s="1"/>
      <c r="AS8" s="1"/>
      <c r="AT8" s="1"/>
      <c r="AU8" s="79"/>
      <c r="AV8" s="79"/>
      <c r="AW8" s="2"/>
      <c r="AX8" s="1"/>
      <c r="AY8" s="1"/>
      <c r="AZ8" s="79"/>
      <c r="BA8" s="79"/>
      <c r="BB8" s="79"/>
      <c r="BC8" s="15"/>
      <c r="BD8" s="15"/>
      <c r="BE8" s="15"/>
      <c r="BF8" s="1"/>
    </row>
    <row r="9" spans="1:58" ht="15" x14ac:dyDescent="0.25">
      <c r="A9" s="1">
        <v>18416</v>
      </c>
      <c r="B9" s="1">
        <v>80729778</v>
      </c>
      <c r="C9" s="1" t="s">
        <v>5147</v>
      </c>
      <c r="D9" s="1" t="s">
        <v>821</v>
      </c>
      <c r="E9" s="1" t="s">
        <v>899</v>
      </c>
      <c r="F9" s="1" t="s">
        <v>756</v>
      </c>
      <c r="G9" s="1" t="s">
        <v>5140</v>
      </c>
      <c r="H9" s="79">
        <v>45414</v>
      </c>
      <c r="I9" s="1">
        <v>1224001</v>
      </c>
      <c r="J9" s="1" t="s">
        <v>1012</v>
      </c>
      <c r="K9" s="1" t="s">
        <v>757</v>
      </c>
      <c r="L9" s="1">
        <v>3124903370</v>
      </c>
      <c r="M9" s="1">
        <v>4600017304</v>
      </c>
      <c r="N9" s="1" t="s">
        <v>763</v>
      </c>
      <c r="O9" s="1" t="s">
        <v>767</v>
      </c>
      <c r="P9" s="1" t="s">
        <v>258</v>
      </c>
      <c r="Q9" s="1" t="s">
        <v>5148</v>
      </c>
      <c r="R9" s="1" t="s">
        <v>2582</v>
      </c>
      <c r="S9" s="1" t="s">
        <v>65</v>
      </c>
      <c r="T9" s="1" t="s">
        <v>1011</v>
      </c>
      <c r="U9" s="1" t="s">
        <v>1576</v>
      </c>
      <c r="V9" s="1" t="s">
        <v>5142</v>
      </c>
      <c r="W9" s="2">
        <v>45412.498993055553</v>
      </c>
      <c r="X9" s="1" t="s">
        <v>2193</v>
      </c>
      <c r="Y9" s="79">
        <v>45415</v>
      </c>
      <c r="Z9" s="1">
        <v>-1.5010069444469991</v>
      </c>
      <c r="AA9" s="79">
        <v>45408</v>
      </c>
      <c r="AB9" s="79">
        <v>45412</v>
      </c>
      <c r="AC9" s="79">
        <v>45414</v>
      </c>
      <c r="AD9" s="1">
        <v>1.5</v>
      </c>
      <c r="AE9" s="1">
        <v>1</v>
      </c>
      <c r="AF9" s="1">
        <v>3</v>
      </c>
      <c r="AG9" s="1">
        <v>80729778</v>
      </c>
      <c r="AH9" s="1"/>
      <c r="AI9" s="1"/>
      <c r="AJ9" s="1"/>
      <c r="AK9" s="1"/>
      <c r="AL9" s="1"/>
      <c r="AM9" s="1"/>
      <c r="AN9" s="1"/>
      <c r="AO9" s="1"/>
      <c r="AP9" s="1"/>
      <c r="AQ9" s="1"/>
      <c r="AR9" s="1"/>
      <c r="AS9" s="1"/>
      <c r="AT9" s="1"/>
      <c r="AU9" s="79"/>
      <c r="AV9" s="79"/>
      <c r="AW9" s="2"/>
      <c r="AX9" s="1"/>
      <c r="AY9" s="1"/>
      <c r="AZ9" s="79"/>
      <c r="BA9" s="79"/>
      <c r="BB9" s="79"/>
      <c r="BC9" s="15"/>
      <c r="BD9" s="15"/>
      <c r="BE9" s="15"/>
      <c r="BF9" s="1"/>
    </row>
    <row r="10" spans="1:58" ht="15" x14ac:dyDescent="0.25">
      <c r="A10" s="1">
        <v>18416</v>
      </c>
      <c r="B10" s="1">
        <v>1014233382</v>
      </c>
      <c r="C10" s="1" t="s">
        <v>5149</v>
      </c>
      <c r="D10" s="1" t="s">
        <v>821</v>
      </c>
      <c r="E10" s="1" t="s">
        <v>899</v>
      </c>
      <c r="F10" s="1" t="s">
        <v>756</v>
      </c>
      <c r="G10" s="1" t="s">
        <v>5140</v>
      </c>
      <c r="H10" s="79">
        <v>45414</v>
      </c>
      <c r="I10" s="1">
        <v>1224001</v>
      </c>
      <c r="J10" s="1" t="s">
        <v>1012</v>
      </c>
      <c r="K10" s="1" t="s">
        <v>757</v>
      </c>
      <c r="L10" s="1">
        <v>3022910271</v>
      </c>
      <c r="M10" s="1">
        <v>4600017304</v>
      </c>
      <c r="N10" s="1" t="s">
        <v>763</v>
      </c>
      <c r="O10" s="1" t="s">
        <v>767</v>
      </c>
      <c r="P10" s="1" t="s">
        <v>258</v>
      </c>
      <c r="Q10" s="1" t="s">
        <v>5150</v>
      </c>
      <c r="R10" s="1" t="s">
        <v>2582</v>
      </c>
      <c r="S10" s="1" t="s">
        <v>65</v>
      </c>
      <c r="T10" s="1" t="s">
        <v>1011</v>
      </c>
      <c r="U10" s="1" t="s">
        <v>1576</v>
      </c>
      <c r="V10" s="1" t="s">
        <v>5142</v>
      </c>
      <c r="W10" s="2">
        <v>45414.667604166665</v>
      </c>
      <c r="X10" s="1" t="s">
        <v>2192</v>
      </c>
      <c r="Y10" s="79">
        <v>45419</v>
      </c>
      <c r="Z10" s="1">
        <v>0.66760416666511446</v>
      </c>
      <c r="AA10" s="79">
        <v>45408</v>
      </c>
      <c r="AB10" s="79">
        <v>45412</v>
      </c>
      <c r="AC10" s="79">
        <v>45414</v>
      </c>
      <c r="AD10" s="1">
        <v>1.5</v>
      </c>
      <c r="AE10" s="1">
        <v>1</v>
      </c>
      <c r="AF10" s="1">
        <v>3</v>
      </c>
      <c r="AG10" s="1">
        <v>1014233382</v>
      </c>
      <c r="AH10" s="1"/>
      <c r="AI10" s="1"/>
      <c r="AJ10" s="1"/>
      <c r="AK10" s="1"/>
      <c r="AL10" s="1"/>
      <c r="AM10" s="1"/>
      <c r="AN10" s="1"/>
      <c r="AO10" s="1"/>
      <c r="AP10" s="1"/>
      <c r="AQ10" s="1"/>
      <c r="AR10" s="1"/>
      <c r="AS10" s="1"/>
      <c r="AT10" s="1"/>
      <c r="AU10" s="79"/>
      <c r="AV10" s="79"/>
      <c r="AW10" s="2"/>
      <c r="AX10" s="1"/>
      <c r="AY10" s="1"/>
      <c r="AZ10" s="79"/>
      <c r="BA10" s="79"/>
      <c r="BB10" s="79"/>
      <c r="BC10" s="15"/>
      <c r="BD10" s="15"/>
      <c r="BE10" s="15"/>
      <c r="BF10" s="1"/>
    </row>
    <row r="11" spans="1:58" ht="15" x14ac:dyDescent="0.25">
      <c r="A11" s="1">
        <v>18416</v>
      </c>
      <c r="B11" s="1">
        <v>1019065531</v>
      </c>
      <c r="C11" s="1" t="s">
        <v>5151</v>
      </c>
      <c r="D11" s="1" t="s">
        <v>821</v>
      </c>
      <c r="E11" s="1" t="s">
        <v>899</v>
      </c>
      <c r="F11" s="1" t="s">
        <v>756</v>
      </c>
      <c r="G11" s="1" t="s">
        <v>5140</v>
      </c>
      <c r="H11" s="79">
        <v>45414</v>
      </c>
      <c r="I11" s="1">
        <v>1224001</v>
      </c>
      <c r="J11" s="1" t="s">
        <v>1012</v>
      </c>
      <c r="K11" s="1" t="s">
        <v>757</v>
      </c>
      <c r="L11" s="1">
        <v>3154964188</v>
      </c>
      <c r="M11" s="1">
        <v>4600017304</v>
      </c>
      <c r="N11" s="1" t="s">
        <v>763</v>
      </c>
      <c r="O11" s="1" t="s">
        <v>767</v>
      </c>
      <c r="P11" s="1" t="s">
        <v>258</v>
      </c>
      <c r="Q11" s="1" t="s">
        <v>5152</v>
      </c>
      <c r="R11" s="1" t="s">
        <v>2582</v>
      </c>
      <c r="S11" s="1" t="s">
        <v>65</v>
      </c>
      <c r="T11" s="1" t="s">
        <v>1011</v>
      </c>
      <c r="U11" s="1" t="s">
        <v>1576</v>
      </c>
      <c r="V11" s="1" t="s">
        <v>5142</v>
      </c>
      <c r="W11" s="2">
        <v>45414.667071759257</v>
      </c>
      <c r="X11" s="1" t="s">
        <v>2192</v>
      </c>
      <c r="Y11" s="79">
        <v>45419</v>
      </c>
      <c r="Z11" s="1">
        <v>0.66707175925694173</v>
      </c>
      <c r="AA11" s="79">
        <v>45408</v>
      </c>
      <c r="AB11" s="79">
        <v>45412</v>
      </c>
      <c r="AC11" s="79">
        <v>45414</v>
      </c>
      <c r="AD11" s="1">
        <v>1.5</v>
      </c>
      <c r="AE11" s="1">
        <v>1</v>
      </c>
      <c r="AF11" s="1">
        <v>3</v>
      </c>
      <c r="AG11" s="1">
        <v>1019065531</v>
      </c>
      <c r="AH11" s="1"/>
      <c r="AI11" s="1"/>
      <c r="AJ11" s="1"/>
      <c r="AK11" s="1"/>
      <c r="AL11" s="1"/>
      <c r="AM11" s="1"/>
      <c r="AN11" s="1"/>
      <c r="AO11" s="1"/>
      <c r="AP11" s="1"/>
      <c r="AQ11" s="1"/>
      <c r="AR11" s="1"/>
      <c r="AS11" s="1"/>
      <c r="AT11" s="1"/>
      <c r="AU11" s="79"/>
      <c r="AV11" s="79"/>
      <c r="AW11" s="2"/>
      <c r="AX11" s="1"/>
      <c r="AY11" s="1"/>
      <c r="AZ11" s="79"/>
      <c r="BA11" s="79"/>
      <c r="BB11" s="79"/>
      <c r="BC11" s="15"/>
      <c r="BD11" s="15"/>
      <c r="BE11" s="15"/>
      <c r="BF11" s="1"/>
    </row>
    <row r="12" spans="1:58" ht="15" x14ac:dyDescent="0.25">
      <c r="A12" s="1">
        <v>18416</v>
      </c>
      <c r="B12" s="1">
        <v>1069582989</v>
      </c>
      <c r="C12" s="1" t="s">
        <v>5153</v>
      </c>
      <c r="D12" s="1" t="s">
        <v>821</v>
      </c>
      <c r="E12" s="1" t="s">
        <v>899</v>
      </c>
      <c r="F12" s="1" t="s">
        <v>756</v>
      </c>
      <c r="G12" s="1" t="s">
        <v>5140</v>
      </c>
      <c r="H12" s="79">
        <v>45414</v>
      </c>
      <c r="I12" s="1">
        <v>1224001</v>
      </c>
      <c r="J12" s="1" t="s">
        <v>1012</v>
      </c>
      <c r="K12" s="1" t="s">
        <v>757</v>
      </c>
      <c r="L12" s="1">
        <v>3185217516</v>
      </c>
      <c r="M12" s="1">
        <v>4600017304</v>
      </c>
      <c r="N12" s="1" t="s">
        <v>763</v>
      </c>
      <c r="O12" s="1" t="s">
        <v>767</v>
      </c>
      <c r="P12" s="1" t="s">
        <v>258</v>
      </c>
      <c r="Q12" s="1" t="s">
        <v>5154</v>
      </c>
      <c r="R12" s="1" t="s">
        <v>2582</v>
      </c>
      <c r="S12" s="1" t="s">
        <v>65</v>
      </c>
      <c r="T12" s="1" t="s">
        <v>1011</v>
      </c>
      <c r="U12" s="1" t="s">
        <v>1576</v>
      </c>
      <c r="V12" s="1" t="s">
        <v>5142</v>
      </c>
      <c r="W12" s="2">
        <v>45412.499791666669</v>
      </c>
      <c r="X12" s="1" t="s">
        <v>2193</v>
      </c>
      <c r="Y12" s="79">
        <v>45415</v>
      </c>
      <c r="Z12" s="1">
        <v>-1.500208333331102</v>
      </c>
      <c r="AA12" s="79">
        <v>45408</v>
      </c>
      <c r="AB12" s="79">
        <v>45412</v>
      </c>
      <c r="AC12" s="79">
        <v>45414</v>
      </c>
      <c r="AD12" s="1">
        <v>1.5</v>
      </c>
      <c r="AE12" s="1">
        <v>1</v>
      </c>
      <c r="AF12" s="1">
        <v>3</v>
      </c>
      <c r="AG12" s="1">
        <v>1069582989</v>
      </c>
      <c r="AH12" s="1"/>
      <c r="AI12" s="1"/>
      <c r="AJ12" s="1"/>
      <c r="AK12" s="1"/>
      <c r="AL12" s="1"/>
      <c r="AM12" s="1"/>
      <c r="AN12" s="1"/>
      <c r="AO12" s="1"/>
      <c r="AP12" s="1"/>
      <c r="AQ12" s="1"/>
      <c r="AR12" s="1"/>
      <c r="AS12" s="1"/>
      <c r="AT12" s="1"/>
      <c r="AU12" s="79"/>
      <c r="AV12" s="79"/>
      <c r="AW12" s="2"/>
      <c r="AX12" s="1"/>
      <c r="AY12" s="1"/>
      <c r="AZ12" s="79"/>
      <c r="BA12" s="79"/>
      <c r="BB12" s="79"/>
      <c r="BC12" s="15"/>
      <c r="BD12" s="15"/>
      <c r="BE12" s="15"/>
      <c r="BF12" s="1"/>
    </row>
    <row r="13" spans="1:58" ht="15" x14ac:dyDescent="0.25">
      <c r="A13" s="1">
        <v>18416</v>
      </c>
      <c r="B13" s="1">
        <v>1030679600</v>
      </c>
      <c r="C13" s="1" t="s">
        <v>5155</v>
      </c>
      <c r="D13" s="1" t="s">
        <v>821</v>
      </c>
      <c r="E13" s="1" t="s">
        <v>899</v>
      </c>
      <c r="F13" s="1" t="s">
        <v>756</v>
      </c>
      <c r="G13" s="1" t="s">
        <v>5140</v>
      </c>
      <c r="H13" s="79">
        <v>45414</v>
      </c>
      <c r="I13" s="1">
        <v>1224001</v>
      </c>
      <c r="J13" s="1" t="s">
        <v>1012</v>
      </c>
      <c r="K13" s="1" t="s">
        <v>757</v>
      </c>
      <c r="L13" s="1">
        <v>3144244470</v>
      </c>
      <c r="M13" s="1">
        <v>4600017304</v>
      </c>
      <c r="N13" s="1" t="s">
        <v>763</v>
      </c>
      <c r="O13" s="1" t="s">
        <v>767</v>
      </c>
      <c r="P13" s="1" t="s">
        <v>258</v>
      </c>
      <c r="Q13" s="1" t="s">
        <v>5156</v>
      </c>
      <c r="R13" s="1" t="s">
        <v>2582</v>
      </c>
      <c r="S13" s="1" t="s">
        <v>65</v>
      </c>
      <c r="T13" s="1" t="s">
        <v>1011</v>
      </c>
      <c r="U13" s="1" t="s">
        <v>1576</v>
      </c>
      <c r="V13" s="1" t="s">
        <v>5142</v>
      </c>
      <c r="W13" s="2">
        <v>45412.500648148147</v>
      </c>
      <c r="X13" s="1" t="s">
        <v>2192</v>
      </c>
      <c r="Y13" s="79">
        <v>45415</v>
      </c>
      <c r="Z13" s="1">
        <v>-1.4993518518531346</v>
      </c>
      <c r="AA13" s="79">
        <v>45408</v>
      </c>
      <c r="AB13" s="79">
        <v>45412</v>
      </c>
      <c r="AC13" s="79">
        <v>45414</v>
      </c>
      <c r="AD13" s="1">
        <v>1.5</v>
      </c>
      <c r="AE13" s="1">
        <v>1</v>
      </c>
      <c r="AF13" s="1">
        <v>3</v>
      </c>
      <c r="AG13" s="1">
        <v>1030679600</v>
      </c>
      <c r="AH13" s="1"/>
      <c r="AI13" s="1"/>
      <c r="AJ13" s="1"/>
      <c r="AK13" s="1"/>
      <c r="AL13" s="1"/>
      <c r="AM13" s="1"/>
      <c r="AN13" s="1"/>
      <c r="AO13" s="1"/>
      <c r="AP13" s="1"/>
      <c r="AQ13" s="1"/>
      <c r="AR13" s="1"/>
      <c r="AS13" s="1"/>
      <c r="AT13" s="1"/>
      <c r="AU13" s="79"/>
      <c r="AV13" s="79"/>
      <c r="AW13" s="2"/>
      <c r="AX13" s="1"/>
      <c r="AY13" s="1"/>
      <c r="AZ13" s="79"/>
      <c r="BA13" s="79"/>
      <c r="BB13" s="79"/>
      <c r="BC13" s="15"/>
      <c r="BD13" s="15"/>
      <c r="BE13" s="15"/>
      <c r="BF13" s="1"/>
    </row>
    <row r="14" spans="1:58" ht="15" x14ac:dyDescent="0.25">
      <c r="A14" s="1">
        <v>18391</v>
      </c>
      <c r="B14" s="1">
        <v>1034277971</v>
      </c>
      <c r="C14" s="1" t="s">
        <v>5157</v>
      </c>
      <c r="D14" s="1" t="s">
        <v>847</v>
      </c>
      <c r="E14" s="1" t="s">
        <v>877</v>
      </c>
      <c r="F14" s="1" t="s">
        <v>833</v>
      </c>
      <c r="G14" s="1" t="s">
        <v>5158</v>
      </c>
      <c r="H14" s="79">
        <v>45414</v>
      </c>
      <c r="I14" s="1">
        <v>4341007</v>
      </c>
      <c r="J14" s="1" t="s">
        <v>4365</v>
      </c>
      <c r="K14" s="1" t="s">
        <v>757</v>
      </c>
      <c r="L14" s="1">
        <v>3204450635</v>
      </c>
      <c r="M14" s="1" t="s">
        <v>122</v>
      </c>
      <c r="N14" s="1"/>
      <c r="O14" s="1" t="s">
        <v>778</v>
      </c>
      <c r="P14" s="1" t="s">
        <v>4625</v>
      </c>
      <c r="Q14" s="1" t="s">
        <v>5159</v>
      </c>
      <c r="R14" s="1" t="s">
        <v>2582</v>
      </c>
      <c r="S14" s="1" t="s">
        <v>65</v>
      </c>
      <c r="T14" s="1" t="s">
        <v>123</v>
      </c>
      <c r="U14" s="1">
        <v>0</v>
      </c>
      <c r="V14" s="1" t="s">
        <v>2596</v>
      </c>
      <c r="W14" s="2">
        <v>45414.674212962964</v>
      </c>
      <c r="X14" s="1" t="s">
        <v>2192</v>
      </c>
      <c r="Y14" s="79">
        <v>45419</v>
      </c>
      <c r="Z14" s="1">
        <v>0.67421296296379296</v>
      </c>
      <c r="AA14" s="79">
        <v>45405</v>
      </c>
      <c r="AB14" s="79">
        <v>45407</v>
      </c>
      <c r="AC14" s="79">
        <v>45414</v>
      </c>
      <c r="AD14" s="1">
        <v>1.7916666666666665</v>
      </c>
      <c r="AE14" s="1">
        <v>4</v>
      </c>
      <c r="AF14" s="1">
        <v>6</v>
      </c>
      <c r="AG14" s="1">
        <v>1034277971</v>
      </c>
      <c r="AH14" s="1"/>
      <c r="AI14" s="1"/>
      <c r="AJ14" s="1"/>
      <c r="AK14" s="1"/>
      <c r="AL14" s="1"/>
      <c r="AM14" s="1"/>
      <c r="AN14" s="1"/>
      <c r="AO14" s="1"/>
      <c r="AP14" s="1"/>
      <c r="AQ14" s="1"/>
      <c r="AR14" s="1"/>
      <c r="AS14" s="1"/>
      <c r="AT14" s="1"/>
      <c r="AU14" s="79"/>
      <c r="AV14" s="79"/>
      <c r="AW14" s="2"/>
      <c r="AX14" s="1"/>
      <c r="AY14" s="1"/>
      <c r="AZ14" s="79"/>
      <c r="BA14" s="79"/>
      <c r="BB14" s="79"/>
      <c r="BC14" s="15"/>
      <c r="BD14" s="15"/>
      <c r="BE14" s="15"/>
      <c r="BF14" s="1"/>
    </row>
    <row r="15" spans="1:58" ht="15" x14ac:dyDescent="0.25">
      <c r="A15" s="1">
        <v>18390</v>
      </c>
      <c r="B15" s="1">
        <v>1012340836</v>
      </c>
      <c r="C15" s="1" t="s">
        <v>5160</v>
      </c>
      <c r="D15" s="1" t="s">
        <v>847</v>
      </c>
      <c r="E15" s="1" t="s">
        <v>261</v>
      </c>
      <c r="F15" s="1" t="s">
        <v>756</v>
      </c>
      <c r="G15" s="1" t="s">
        <v>5161</v>
      </c>
      <c r="H15" s="79">
        <v>45414</v>
      </c>
      <c r="I15" s="1">
        <v>1200001</v>
      </c>
      <c r="J15" s="1" t="s">
        <v>4346</v>
      </c>
      <c r="K15" s="1" t="s">
        <v>757</v>
      </c>
      <c r="L15" s="1">
        <v>3005007050</v>
      </c>
      <c r="M15" s="1" t="s">
        <v>2616</v>
      </c>
      <c r="N15" s="1"/>
      <c r="O15" s="1" t="s">
        <v>778</v>
      </c>
      <c r="P15" s="1" t="s">
        <v>194</v>
      </c>
      <c r="Q15" s="1" t="s">
        <v>5162</v>
      </c>
      <c r="R15" s="1" t="s">
        <v>2582</v>
      </c>
      <c r="S15" s="1" t="s">
        <v>65</v>
      </c>
      <c r="T15" s="1" t="s">
        <v>948</v>
      </c>
      <c r="U15" s="1">
        <v>0</v>
      </c>
      <c r="V15" s="1" t="s">
        <v>2596</v>
      </c>
      <c r="W15" s="2">
        <v>45414.666180555556</v>
      </c>
      <c r="X15" s="1" t="s">
        <v>2192</v>
      </c>
      <c r="Y15" s="79">
        <v>45419</v>
      </c>
      <c r="Z15" s="1">
        <v>0.66618055555591127</v>
      </c>
      <c r="AA15" s="79">
        <v>45404</v>
      </c>
      <c r="AB15" s="79">
        <v>45408</v>
      </c>
      <c r="AC15" s="79">
        <v>45414</v>
      </c>
      <c r="AD15" s="1">
        <v>3.6666666666666665</v>
      </c>
      <c r="AE15" s="1">
        <v>3</v>
      </c>
      <c r="AF15" s="1">
        <v>7</v>
      </c>
      <c r="AG15" s="1">
        <v>1012340836</v>
      </c>
      <c r="AH15" s="1"/>
      <c r="AI15" s="1"/>
      <c r="AJ15" s="1"/>
      <c r="AK15" s="1"/>
      <c r="AL15" s="1"/>
      <c r="AM15" s="1"/>
      <c r="AN15" s="1"/>
      <c r="AO15" s="1"/>
      <c r="AP15" s="1"/>
      <c r="AQ15" s="1"/>
      <c r="AR15" s="1"/>
      <c r="AS15" s="1"/>
      <c r="AT15" s="1"/>
      <c r="AU15" s="79"/>
      <c r="AV15" s="79"/>
      <c r="AW15" s="2"/>
      <c r="AX15" s="1"/>
      <c r="AY15" s="1"/>
      <c r="AZ15" s="79"/>
      <c r="BA15" s="79"/>
      <c r="BB15" s="79"/>
      <c r="BC15" s="15"/>
      <c r="BD15" s="15"/>
      <c r="BE15" s="15"/>
      <c r="BF15" s="1"/>
    </row>
    <row r="16" spans="1:58" ht="15" x14ac:dyDescent="0.25">
      <c r="A16" s="1">
        <v>18389</v>
      </c>
      <c r="B16" s="1">
        <v>1013672695</v>
      </c>
      <c r="C16" s="1" t="s">
        <v>5163</v>
      </c>
      <c r="D16" s="1" t="s">
        <v>847</v>
      </c>
      <c r="E16" s="1" t="s">
        <v>261</v>
      </c>
      <c r="F16" s="1" t="s">
        <v>756</v>
      </c>
      <c r="G16" s="1" t="s">
        <v>5164</v>
      </c>
      <c r="H16" s="79">
        <v>45414</v>
      </c>
      <c r="I16" s="1">
        <v>1200001</v>
      </c>
      <c r="J16" s="1" t="s">
        <v>4346</v>
      </c>
      <c r="K16" s="1" t="s">
        <v>757</v>
      </c>
      <c r="L16" s="1">
        <v>3172736237</v>
      </c>
      <c r="M16" s="1" t="s">
        <v>2616</v>
      </c>
      <c r="N16" s="1"/>
      <c r="O16" s="1" t="s">
        <v>778</v>
      </c>
      <c r="P16" s="1" t="s">
        <v>194</v>
      </c>
      <c r="Q16" s="1" t="s">
        <v>5165</v>
      </c>
      <c r="R16" s="1" t="s">
        <v>2582</v>
      </c>
      <c r="S16" s="1" t="s">
        <v>65</v>
      </c>
      <c r="T16" s="1" t="s">
        <v>948</v>
      </c>
      <c r="U16" s="1">
        <v>0</v>
      </c>
      <c r="V16" s="1" t="s">
        <v>2596</v>
      </c>
      <c r="W16" s="2">
        <v>45414.672013888892</v>
      </c>
      <c r="X16" s="1" t="s">
        <v>2192</v>
      </c>
      <c r="Y16" s="79">
        <v>45419</v>
      </c>
      <c r="Z16" s="1">
        <v>0.672013888892252</v>
      </c>
      <c r="AA16" s="79">
        <v>45404</v>
      </c>
      <c r="AB16" s="79">
        <v>45408</v>
      </c>
      <c r="AC16" s="79">
        <v>45414</v>
      </c>
      <c r="AD16" s="1">
        <v>3.5416666666666665</v>
      </c>
      <c r="AE16" s="1">
        <v>3</v>
      </c>
      <c r="AF16" s="1">
        <v>7</v>
      </c>
      <c r="AG16" s="1">
        <v>1013672695</v>
      </c>
      <c r="AH16" s="1"/>
      <c r="AI16" s="1"/>
      <c r="AJ16" s="1"/>
      <c r="AK16" s="1"/>
      <c r="AL16" s="1"/>
      <c r="AM16" s="1"/>
      <c r="AN16" s="1"/>
      <c r="AO16" s="1"/>
      <c r="AP16" s="1"/>
      <c r="AQ16" s="1"/>
      <c r="AR16" s="1"/>
      <c r="AS16" s="1"/>
      <c r="AT16" s="1"/>
      <c r="AU16" s="79"/>
      <c r="AV16" s="79"/>
      <c r="AW16" s="2"/>
      <c r="AX16" s="1"/>
      <c r="AY16" s="1"/>
      <c r="AZ16" s="79"/>
      <c r="BA16" s="79"/>
      <c r="BB16" s="79"/>
      <c r="BC16" s="15"/>
      <c r="BD16" s="15"/>
      <c r="BE16" s="15"/>
      <c r="BF16" s="1"/>
    </row>
    <row r="17" spans="1:58" ht="15" x14ac:dyDescent="0.25">
      <c r="A17" s="1">
        <v>18387</v>
      </c>
      <c r="B17" s="1">
        <v>1019124594</v>
      </c>
      <c r="C17" s="1" t="s">
        <v>5166</v>
      </c>
      <c r="D17" s="1" t="s">
        <v>847</v>
      </c>
      <c r="E17" s="1" t="s">
        <v>261</v>
      </c>
      <c r="F17" s="1" t="s">
        <v>756</v>
      </c>
      <c r="G17" s="1" t="s">
        <v>5167</v>
      </c>
      <c r="H17" s="79">
        <v>45414</v>
      </c>
      <c r="I17" s="1">
        <v>1200001</v>
      </c>
      <c r="J17" s="1" t="s">
        <v>4346</v>
      </c>
      <c r="K17" s="1" t="s">
        <v>757</v>
      </c>
      <c r="L17" s="1">
        <v>3162417189</v>
      </c>
      <c r="M17" s="1" t="s">
        <v>2616</v>
      </c>
      <c r="N17" s="1"/>
      <c r="O17" s="1" t="s">
        <v>778</v>
      </c>
      <c r="P17" s="1" t="s">
        <v>194</v>
      </c>
      <c r="Q17" s="1" t="s">
        <v>5168</v>
      </c>
      <c r="R17" s="1" t="s">
        <v>2582</v>
      </c>
      <c r="S17" s="1" t="s">
        <v>65</v>
      </c>
      <c r="T17" s="1" t="s">
        <v>948</v>
      </c>
      <c r="U17" s="1">
        <v>0</v>
      </c>
      <c r="V17" s="1" t="s">
        <v>2596</v>
      </c>
      <c r="W17" s="2">
        <v>45414.676898148151</v>
      </c>
      <c r="X17" s="1" t="s">
        <v>2192</v>
      </c>
      <c r="Y17" s="79">
        <v>45419</v>
      </c>
      <c r="Z17" s="1">
        <v>0.67689814815093996</v>
      </c>
      <c r="AA17" s="79">
        <v>45404</v>
      </c>
      <c r="AB17" s="79">
        <v>45408</v>
      </c>
      <c r="AC17" s="79">
        <v>45414</v>
      </c>
      <c r="AD17" s="1">
        <v>3.9583333333333335</v>
      </c>
      <c r="AE17" s="1">
        <v>3</v>
      </c>
      <c r="AF17" s="1">
        <v>7</v>
      </c>
      <c r="AG17" s="1">
        <v>1019124594</v>
      </c>
      <c r="AH17" s="1"/>
      <c r="AI17" s="1"/>
      <c r="AJ17" s="1"/>
      <c r="AK17" s="1"/>
      <c r="AL17" s="1"/>
      <c r="AM17" s="1"/>
      <c r="AN17" s="1"/>
      <c r="AO17" s="1"/>
      <c r="AP17" s="1"/>
      <c r="AQ17" s="1"/>
      <c r="AR17" s="1"/>
      <c r="AS17" s="1"/>
      <c r="AT17" s="1"/>
      <c r="AU17" s="79"/>
      <c r="AV17" s="79"/>
      <c r="AW17" s="2"/>
      <c r="AX17" s="1"/>
      <c r="AY17" s="1"/>
      <c r="AZ17" s="79"/>
      <c r="BA17" s="79"/>
      <c r="BB17" s="79"/>
      <c r="BC17" s="15"/>
      <c r="BD17" s="15"/>
      <c r="BE17" s="15"/>
      <c r="BF17" s="1"/>
    </row>
    <row r="18" spans="1:58" ht="15" x14ac:dyDescent="0.25">
      <c r="A18" s="1">
        <v>18386</v>
      </c>
      <c r="B18" s="1">
        <v>1143227673</v>
      </c>
      <c r="C18" s="1" t="s">
        <v>5169</v>
      </c>
      <c r="D18" s="1" t="s">
        <v>847</v>
      </c>
      <c r="E18" s="1" t="s">
        <v>261</v>
      </c>
      <c r="F18" s="1" t="s">
        <v>756</v>
      </c>
      <c r="G18" s="1" t="s">
        <v>5170</v>
      </c>
      <c r="H18" s="79">
        <v>45414</v>
      </c>
      <c r="I18" s="1">
        <v>1200001</v>
      </c>
      <c r="J18" s="1" t="s">
        <v>4346</v>
      </c>
      <c r="K18" s="1" t="s">
        <v>757</v>
      </c>
      <c r="L18" s="1">
        <v>3023424683</v>
      </c>
      <c r="M18" s="1" t="s">
        <v>2616</v>
      </c>
      <c r="N18" s="1"/>
      <c r="O18" s="1" t="s">
        <v>778</v>
      </c>
      <c r="P18" s="1" t="s">
        <v>194</v>
      </c>
      <c r="Q18" s="1" t="s">
        <v>5171</v>
      </c>
      <c r="R18" s="1" t="s">
        <v>2582</v>
      </c>
      <c r="S18" s="1" t="s">
        <v>65</v>
      </c>
      <c r="T18" s="1" t="s">
        <v>948</v>
      </c>
      <c r="U18" s="1">
        <v>0</v>
      </c>
      <c r="V18" s="1" t="s">
        <v>2596</v>
      </c>
      <c r="W18" s="2">
        <v>45414.673078703701</v>
      </c>
      <c r="X18" s="1" t="s">
        <v>2192</v>
      </c>
      <c r="Y18" s="79">
        <v>45419</v>
      </c>
      <c r="Z18" s="1">
        <v>0.6730787037013215</v>
      </c>
      <c r="AA18" s="79">
        <v>45404</v>
      </c>
      <c r="AB18" s="79">
        <v>45408</v>
      </c>
      <c r="AC18" s="79">
        <v>45414</v>
      </c>
      <c r="AD18" s="1">
        <v>3.9583333333333335</v>
      </c>
      <c r="AE18" s="1">
        <v>3</v>
      </c>
      <c r="AF18" s="1">
        <v>7</v>
      </c>
      <c r="AG18" s="1">
        <v>1143227673</v>
      </c>
      <c r="AH18" s="1"/>
      <c r="AI18" s="1"/>
      <c r="AJ18" s="1"/>
      <c r="AK18" s="1"/>
      <c r="AL18" s="1"/>
      <c r="AM18" s="1"/>
      <c r="AN18" s="1"/>
      <c r="AO18" s="1"/>
      <c r="AP18" s="1"/>
      <c r="AQ18" s="1"/>
      <c r="AR18" s="1"/>
      <c r="AS18" s="1"/>
      <c r="AT18" s="1"/>
      <c r="AU18" s="79"/>
      <c r="AV18" s="79"/>
      <c r="AW18" s="2"/>
      <c r="AX18" s="1"/>
      <c r="AY18" s="1"/>
      <c r="AZ18" s="79"/>
      <c r="BA18" s="79"/>
      <c r="BB18" s="79"/>
      <c r="BC18" s="15"/>
      <c r="BD18" s="15"/>
      <c r="BE18" s="15"/>
      <c r="BF18" s="1"/>
    </row>
    <row r="19" spans="1:58" ht="15" x14ac:dyDescent="0.25">
      <c r="A19" s="1">
        <v>18384</v>
      </c>
      <c r="B19" s="1">
        <v>1026306074</v>
      </c>
      <c r="C19" s="1" t="s">
        <v>5172</v>
      </c>
      <c r="D19" s="1" t="s">
        <v>847</v>
      </c>
      <c r="E19" s="1" t="s">
        <v>261</v>
      </c>
      <c r="F19" s="1" t="s">
        <v>756</v>
      </c>
      <c r="G19" s="1" t="s">
        <v>5173</v>
      </c>
      <c r="H19" s="79">
        <v>45414</v>
      </c>
      <c r="I19" s="1">
        <v>1200001</v>
      </c>
      <c r="J19" s="1" t="s">
        <v>4346</v>
      </c>
      <c r="K19" s="1" t="s">
        <v>757</v>
      </c>
      <c r="L19" s="1">
        <v>3009912394</v>
      </c>
      <c r="M19" s="1" t="s">
        <v>2616</v>
      </c>
      <c r="N19" s="1"/>
      <c r="O19" s="1" t="s">
        <v>778</v>
      </c>
      <c r="P19" s="1" t="s">
        <v>194</v>
      </c>
      <c r="Q19" s="1" t="s">
        <v>5174</v>
      </c>
      <c r="R19" s="1" t="s">
        <v>2582</v>
      </c>
      <c r="S19" s="1" t="s">
        <v>65</v>
      </c>
      <c r="T19" s="1" t="s">
        <v>948</v>
      </c>
      <c r="U19" s="1">
        <v>0</v>
      </c>
      <c r="V19" s="1" t="s">
        <v>2596</v>
      </c>
      <c r="W19" s="2">
        <v>45414.676701388889</v>
      </c>
      <c r="X19" s="1" t="s">
        <v>2192</v>
      </c>
      <c r="Y19" s="79">
        <v>45419</v>
      </c>
      <c r="Z19" s="1">
        <v>0.67670138888934162</v>
      </c>
      <c r="AA19" s="79">
        <v>45404</v>
      </c>
      <c r="AB19" s="79">
        <v>45408</v>
      </c>
      <c r="AC19" s="79">
        <v>45414</v>
      </c>
      <c r="AD19" s="1">
        <v>3.9583333333333335</v>
      </c>
      <c r="AE19" s="1">
        <v>3</v>
      </c>
      <c r="AF19" s="1">
        <v>7</v>
      </c>
      <c r="AG19" s="1">
        <v>1026306074</v>
      </c>
      <c r="AH19" s="1"/>
      <c r="AI19" s="1"/>
      <c r="AJ19" s="1"/>
      <c r="AK19" s="1"/>
      <c r="AL19" s="1"/>
      <c r="AM19" s="1"/>
      <c r="AN19" s="1"/>
      <c r="AO19" s="1"/>
      <c r="AP19" s="1"/>
      <c r="AQ19" s="1"/>
      <c r="AR19" s="1"/>
      <c r="AS19" s="1"/>
      <c r="AT19" s="1"/>
      <c r="AU19" s="79"/>
      <c r="AV19" s="79"/>
      <c r="AW19" s="2"/>
      <c r="AX19" s="1"/>
      <c r="AY19" s="1"/>
      <c r="AZ19" s="79"/>
      <c r="BA19" s="79"/>
      <c r="BB19" s="79"/>
      <c r="BC19" s="15"/>
      <c r="BD19" s="15"/>
      <c r="BE19" s="15"/>
      <c r="BF19" s="1"/>
    </row>
    <row r="20" spans="1:58" ht="15" x14ac:dyDescent="0.25">
      <c r="A20" s="1">
        <v>18373</v>
      </c>
      <c r="B20" s="1">
        <v>1014272512</v>
      </c>
      <c r="C20" s="1" t="s">
        <v>5175</v>
      </c>
      <c r="D20" s="1" t="s">
        <v>847</v>
      </c>
      <c r="E20" s="1" t="s">
        <v>693</v>
      </c>
      <c r="F20" s="1" t="s">
        <v>756</v>
      </c>
      <c r="G20" s="1" t="s">
        <v>5176</v>
      </c>
      <c r="H20" s="79">
        <v>45414</v>
      </c>
      <c r="I20" s="1">
        <v>1199001</v>
      </c>
      <c r="J20" s="1" t="s">
        <v>4233</v>
      </c>
      <c r="K20" s="1" t="s">
        <v>757</v>
      </c>
      <c r="L20" s="1">
        <v>3158258677</v>
      </c>
      <c r="M20" s="1">
        <v>4660000389</v>
      </c>
      <c r="N20" s="1"/>
      <c r="O20" s="1" t="s">
        <v>778</v>
      </c>
      <c r="P20" s="1" t="s">
        <v>258</v>
      </c>
      <c r="Q20" s="1" t="s">
        <v>5177</v>
      </c>
      <c r="R20" s="1" t="s">
        <v>2582</v>
      </c>
      <c r="S20" s="1" t="s">
        <v>65</v>
      </c>
      <c r="T20" s="1" t="s">
        <v>249</v>
      </c>
      <c r="U20" s="1">
        <v>0</v>
      </c>
      <c r="V20" s="1" t="s">
        <v>2596</v>
      </c>
      <c r="W20" s="2">
        <v>45414.680497685185</v>
      </c>
      <c r="X20" s="1" t="s">
        <v>2192</v>
      </c>
      <c r="Y20" s="79">
        <v>45419</v>
      </c>
      <c r="Z20" s="1">
        <v>0.68049768518540077</v>
      </c>
      <c r="AA20" s="79">
        <v>45399</v>
      </c>
      <c r="AB20" s="79">
        <v>45404</v>
      </c>
      <c r="AC20" s="79">
        <v>45414</v>
      </c>
      <c r="AD20" s="1">
        <v>2.5</v>
      </c>
      <c r="AE20" s="1">
        <v>7</v>
      </c>
      <c r="AF20" s="1">
        <v>10</v>
      </c>
      <c r="AG20" s="1">
        <v>1014272512</v>
      </c>
      <c r="AH20" s="1"/>
      <c r="AI20" s="1"/>
      <c r="AJ20" s="1"/>
      <c r="AK20" s="1"/>
      <c r="AL20" s="1"/>
      <c r="AM20" s="1"/>
      <c r="AN20" s="1"/>
      <c r="AO20" s="1"/>
      <c r="AP20" s="1"/>
      <c r="AQ20" s="1"/>
      <c r="AR20" s="1"/>
      <c r="AS20" s="1"/>
      <c r="AT20" s="1"/>
      <c r="AU20" s="79"/>
      <c r="AV20" s="79"/>
      <c r="AW20" s="2"/>
      <c r="AX20" s="1"/>
      <c r="AY20" s="1"/>
      <c r="AZ20" s="79"/>
      <c r="BA20" s="79"/>
      <c r="BB20" s="79"/>
      <c r="BC20" s="15"/>
      <c r="BD20" s="15"/>
      <c r="BE20" s="15"/>
      <c r="BF20" s="1"/>
    </row>
    <row r="21" spans="1:58" ht="15" x14ac:dyDescent="0.25">
      <c r="A21" s="1">
        <v>18372</v>
      </c>
      <c r="B21" s="1">
        <v>1030644730</v>
      </c>
      <c r="C21" s="1" t="s">
        <v>5178</v>
      </c>
      <c r="D21" s="1" t="s">
        <v>847</v>
      </c>
      <c r="E21" s="1" t="s">
        <v>693</v>
      </c>
      <c r="F21" s="1" t="s">
        <v>756</v>
      </c>
      <c r="G21" s="1" t="s">
        <v>5179</v>
      </c>
      <c r="H21" s="79">
        <v>45414</v>
      </c>
      <c r="I21" s="1">
        <v>1199001</v>
      </c>
      <c r="J21" s="1" t="s">
        <v>4233</v>
      </c>
      <c r="K21" s="1" t="s">
        <v>757</v>
      </c>
      <c r="L21" s="1">
        <v>3024099272</v>
      </c>
      <c r="M21" s="1">
        <v>4660000389</v>
      </c>
      <c r="N21" s="1"/>
      <c r="O21" s="1" t="s">
        <v>778</v>
      </c>
      <c r="P21" s="1" t="s">
        <v>258</v>
      </c>
      <c r="Q21" s="1" t="s">
        <v>5180</v>
      </c>
      <c r="R21" s="1" t="s">
        <v>2582</v>
      </c>
      <c r="S21" s="1" t="s">
        <v>65</v>
      </c>
      <c r="T21" s="1" t="s">
        <v>249</v>
      </c>
      <c r="U21" s="1">
        <v>0</v>
      </c>
      <c r="V21" s="1" t="s">
        <v>2596</v>
      </c>
      <c r="W21" s="2">
        <v>45414.670127314814</v>
      </c>
      <c r="X21" s="1" t="s">
        <v>2192</v>
      </c>
      <c r="Y21" s="79">
        <v>45419</v>
      </c>
      <c r="Z21" s="1">
        <v>0.67012731481372612</v>
      </c>
      <c r="AA21" s="79">
        <v>45399</v>
      </c>
      <c r="AB21" s="79">
        <v>45404</v>
      </c>
      <c r="AC21" s="79">
        <v>45414</v>
      </c>
      <c r="AD21" s="1">
        <v>2.5</v>
      </c>
      <c r="AE21" s="1">
        <v>7</v>
      </c>
      <c r="AF21" s="1">
        <v>10</v>
      </c>
      <c r="AG21" s="1">
        <v>1030644730</v>
      </c>
      <c r="AH21" s="1"/>
      <c r="AI21" s="1"/>
      <c r="AJ21" s="1"/>
      <c r="AK21" s="1"/>
      <c r="AL21" s="1"/>
      <c r="AM21" s="1"/>
      <c r="AN21" s="1"/>
      <c r="AO21" s="1"/>
      <c r="AP21" s="1"/>
      <c r="AQ21" s="1"/>
      <c r="AR21" s="1"/>
      <c r="AS21" s="1"/>
      <c r="AT21" s="1"/>
      <c r="AU21" s="79"/>
      <c r="AV21" s="79"/>
      <c r="AW21" s="2"/>
      <c r="AX21" s="1"/>
      <c r="AY21" s="1"/>
      <c r="AZ21" s="79"/>
      <c r="BA21" s="79"/>
      <c r="BB21" s="79"/>
      <c r="BC21" s="15"/>
      <c r="BD21" s="15"/>
      <c r="BE21" s="15"/>
      <c r="BF21" s="1"/>
    </row>
    <row r="22" spans="1:58" ht="15" x14ac:dyDescent="0.25">
      <c r="A22" s="1">
        <v>18362</v>
      </c>
      <c r="B22" s="1">
        <v>1032377565</v>
      </c>
      <c r="C22" s="1" t="s">
        <v>5181</v>
      </c>
      <c r="D22" s="1" t="s">
        <v>847</v>
      </c>
      <c r="E22" s="1" t="s">
        <v>82</v>
      </c>
      <c r="F22" s="1" t="s">
        <v>756</v>
      </c>
      <c r="G22" s="1" t="s">
        <v>4846</v>
      </c>
      <c r="H22" s="79">
        <v>45414</v>
      </c>
      <c r="I22" s="1">
        <v>4666001</v>
      </c>
      <c r="J22" s="1" t="s">
        <v>4847</v>
      </c>
      <c r="K22" s="1" t="s">
        <v>757</v>
      </c>
      <c r="L22" s="1">
        <v>3174565394</v>
      </c>
      <c r="M22" s="1" t="s">
        <v>223</v>
      </c>
      <c r="N22" s="1"/>
      <c r="O22" s="1" t="s">
        <v>778</v>
      </c>
      <c r="P22" s="1" t="s">
        <v>79</v>
      </c>
      <c r="Q22" s="1" t="s">
        <v>5182</v>
      </c>
      <c r="R22" s="1" t="s">
        <v>2582</v>
      </c>
      <c r="S22" s="1" t="s">
        <v>65</v>
      </c>
      <c r="T22" s="1" t="s">
        <v>4594</v>
      </c>
      <c r="U22" s="1" t="s">
        <v>4547</v>
      </c>
      <c r="V22" s="1" t="s">
        <v>4849</v>
      </c>
      <c r="W22" s="2">
        <v>45408.529652777775</v>
      </c>
      <c r="X22" s="1" t="s">
        <v>2192</v>
      </c>
      <c r="Y22" s="79">
        <v>45413</v>
      </c>
      <c r="Z22" s="1">
        <v>-5.4703472222245182</v>
      </c>
      <c r="AA22" s="79">
        <v>45398</v>
      </c>
      <c r="AB22" s="79">
        <v>45399</v>
      </c>
      <c r="AC22" s="79">
        <v>45414</v>
      </c>
      <c r="AD22" s="1">
        <v>1.2916666666666667</v>
      </c>
      <c r="AE22" s="1">
        <v>10</v>
      </c>
      <c r="AF22" s="1">
        <v>11</v>
      </c>
      <c r="AG22" s="1"/>
      <c r="AH22" s="1"/>
      <c r="AI22" s="1"/>
      <c r="AJ22" s="1"/>
      <c r="AK22" s="1"/>
      <c r="AL22" s="1"/>
      <c r="AM22" s="1"/>
      <c r="AN22" s="1"/>
      <c r="AO22" s="1"/>
      <c r="AP22" s="1"/>
      <c r="AQ22" s="1"/>
      <c r="AR22" s="1"/>
      <c r="AS22" s="1"/>
      <c r="AT22" s="1"/>
      <c r="AU22" s="79"/>
      <c r="AV22" s="79"/>
      <c r="AW22" s="2"/>
      <c r="AX22" s="1"/>
      <c r="AY22" s="1"/>
      <c r="AZ22" s="79"/>
      <c r="BA22" s="79"/>
      <c r="BB22" s="79"/>
      <c r="BC22" s="15"/>
      <c r="BD22" s="15"/>
      <c r="BE22" s="15"/>
      <c r="BF22" s="1"/>
    </row>
    <row r="23" spans="1:58" ht="15" x14ac:dyDescent="0.25">
      <c r="A23" s="1">
        <v>18360</v>
      </c>
      <c r="B23" s="1">
        <v>1106781657</v>
      </c>
      <c r="C23" s="1" t="s">
        <v>5183</v>
      </c>
      <c r="D23" s="1" t="s">
        <v>847</v>
      </c>
      <c r="E23" s="1" t="s">
        <v>4586</v>
      </c>
      <c r="F23" s="1" t="s">
        <v>756</v>
      </c>
      <c r="G23" s="1" t="s">
        <v>5184</v>
      </c>
      <c r="H23" s="79">
        <v>45414</v>
      </c>
      <c r="I23" s="1">
        <v>1199001</v>
      </c>
      <c r="J23" s="1" t="s">
        <v>4457</v>
      </c>
      <c r="K23" s="1" t="s">
        <v>757</v>
      </c>
      <c r="L23" s="1">
        <v>3138278467</v>
      </c>
      <c r="M23" s="1">
        <v>4660000389</v>
      </c>
      <c r="N23" s="1" t="s">
        <v>763</v>
      </c>
      <c r="O23" s="1" t="s">
        <v>778</v>
      </c>
      <c r="P23" s="1" t="s">
        <v>258</v>
      </c>
      <c r="Q23" s="1" t="s">
        <v>5185</v>
      </c>
      <c r="R23" s="1" t="s">
        <v>2582</v>
      </c>
      <c r="S23" s="1" t="s">
        <v>65</v>
      </c>
      <c r="T23" s="1" t="s">
        <v>249</v>
      </c>
      <c r="U23" s="1" t="s">
        <v>1576</v>
      </c>
      <c r="V23" s="1" t="s">
        <v>5186</v>
      </c>
      <c r="W23" s="2">
        <v>45414.675891203704</v>
      </c>
      <c r="X23" s="1" t="s">
        <v>2192</v>
      </c>
      <c r="Y23" s="79">
        <v>45419</v>
      </c>
      <c r="Z23" s="1">
        <v>0.67589120370394085</v>
      </c>
      <c r="AA23" s="79">
        <v>45397</v>
      </c>
      <c r="AB23" s="79">
        <v>45397</v>
      </c>
      <c r="AC23" s="79">
        <v>45414</v>
      </c>
      <c r="AD23" s="1">
        <v>0.25</v>
      </c>
      <c r="AE23" s="1">
        <v>12</v>
      </c>
      <c r="AF23" s="1">
        <v>12</v>
      </c>
      <c r="AG23" s="1">
        <v>1106781657</v>
      </c>
      <c r="AH23" s="1"/>
      <c r="AI23" s="1"/>
      <c r="AJ23" s="1"/>
      <c r="AK23" s="1"/>
      <c r="AL23" s="1"/>
      <c r="AM23" s="1"/>
      <c r="AN23" s="1"/>
      <c r="AO23" s="1"/>
      <c r="AP23" s="1"/>
      <c r="AQ23" s="1"/>
      <c r="AR23" s="1"/>
      <c r="AS23" s="1"/>
      <c r="AT23" s="1"/>
      <c r="AU23" s="79"/>
      <c r="AV23" s="79"/>
      <c r="AW23" s="2"/>
      <c r="AX23" s="1"/>
      <c r="AY23" s="1"/>
      <c r="AZ23" s="79"/>
      <c r="BA23" s="79"/>
      <c r="BB23" s="79"/>
      <c r="BC23" s="15"/>
      <c r="BD23" s="15"/>
      <c r="BE23" s="15"/>
      <c r="BF23" s="1"/>
    </row>
    <row r="24" spans="1:58" ht="15" x14ac:dyDescent="0.25">
      <c r="A24" s="1">
        <v>18356</v>
      </c>
      <c r="B24" s="1">
        <v>1000595676</v>
      </c>
      <c r="C24" s="1" t="s">
        <v>5187</v>
      </c>
      <c r="D24" s="1" t="s">
        <v>847</v>
      </c>
      <c r="E24" s="1" t="s">
        <v>693</v>
      </c>
      <c r="F24" s="1" t="s">
        <v>756</v>
      </c>
      <c r="G24" s="1" t="s">
        <v>4732</v>
      </c>
      <c r="H24" s="79">
        <v>45414</v>
      </c>
      <c r="I24" s="1">
        <v>1199001</v>
      </c>
      <c r="J24" s="1" t="s">
        <v>4233</v>
      </c>
      <c r="K24" s="1" t="s">
        <v>757</v>
      </c>
      <c r="L24" s="1">
        <v>3222047084</v>
      </c>
      <c r="M24" s="1">
        <v>4660000389</v>
      </c>
      <c r="N24" s="1"/>
      <c r="O24" s="1" t="s">
        <v>778</v>
      </c>
      <c r="P24" s="1" t="s">
        <v>258</v>
      </c>
      <c r="Q24" s="1" t="s">
        <v>5188</v>
      </c>
      <c r="R24" s="1" t="s">
        <v>2582</v>
      </c>
      <c r="S24" s="1" t="s">
        <v>65</v>
      </c>
      <c r="T24" s="1" t="s">
        <v>249</v>
      </c>
      <c r="U24" s="1">
        <v>0</v>
      </c>
      <c r="V24" s="1" t="s">
        <v>2596</v>
      </c>
      <c r="W24" s="2">
        <v>45414.680763888886</v>
      </c>
      <c r="X24" s="1" t="s">
        <v>2192</v>
      </c>
      <c r="Y24" s="79">
        <v>45419</v>
      </c>
      <c r="Z24" s="1">
        <v>0.68076388888584916</v>
      </c>
      <c r="AA24" s="79">
        <v>45394</v>
      </c>
      <c r="AB24" s="79">
        <v>45394</v>
      </c>
      <c r="AC24" s="79">
        <v>45414</v>
      </c>
      <c r="AD24" s="1">
        <v>4.1666666666666664E-2</v>
      </c>
      <c r="AE24" s="1">
        <v>13</v>
      </c>
      <c r="AF24" s="1">
        <v>13</v>
      </c>
      <c r="AG24" s="1">
        <v>1000595676</v>
      </c>
      <c r="AH24" s="1"/>
      <c r="AI24" s="1"/>
      <c r="AJ24" s="1"/>
      <c r="AK24" s="1"/>
      <c r="AL24" s="1"/>
      <c r="AM24" s="1"/>
      <c r="AN24" s="1"/>
      <c r="AO24" s="1"/>
      <c r="AP24" s="1"/>
      <c r="AQ24" s="1"/>
      <c r="AR24" s="1"/>
      <c r="AS24" s="1"/>
      <c r="AT24" s="1"/>
      <c r="AU24" s="79"/>
      <c r="AV24" s="79"/>
      <c r="AW24" s="2"/>
      <c r="AX24" s="1"/>
      <c r="AY24" s="1"/>
      <c r="AZ24" s="79"/>
      <c r="BA24" s="79"/>
      <c r="BB24" s="79"/>
      <c r="BC24" s="15"/>
      <c r="BD24" s="15"/>
      <c r="BE24" s="15"/>
      <c r="BF24" s="1"/>
    </row>
    <row r="25" spans="1:58" ht="15" x14ac:dyDescent="0.25">
      <c r="A25" s="1">
        <v>18356</v>
      </c>
      <c r="B25" s="1">
        <v>1133929091</v>
      </c>
      <c r="C25" s="1" t="s">
        <v>5189</v>
      </c>
      <c r="D25" s="1" t="s">
        <v>847</v>
      </c>
      <c r="E25" s="1" t="s">
        <v>693</v>
      </c>
      <c r="F25" s="1" t="s">
        <v>756</v>
      </c>
      <c r="G25" s="1" t="s">
        <v>4732</v>
      </c>
      <c r="H25" s="79">
        <v>45414</v>
      </c>
      <c r="I25" s="1">
        <v>1199001</v>
      </c>
      <c r="J25" s="1" t="s">
        <v>4233</v>
      </c>
      <c r="K25" s="1" t="s">
        <v>757</v>
      </c>
      <c r="L25" s="1">
        <v>3229431722</v>
      </c>
      <c r="M25" s="1">
        <v>4660000389</v>
      </c>
      <c r="N25" s="1"/>
      <c r="O25" s="1" t="s">
        <v>778</v>
      </c>
      <c r="P25" s="1" t="s">
        <v>258</v>
      </c>
      <c r="Q25" s="1" t="s">
        <v>5190</v>
      </c>
      <c r="R25" s="1" t="s">
        <v>2582</v>
      </c>
      <c r="S25" s="1" t="s">
        <v>65</v>
      </c>
      <c r="T25" s="1" t="s">
        <v>249</v>
      </c>
      <c r="U25" s="1">
        <v>0</v>
      </c>
      <c r="V25" s="1" t="s">
        <v>2596</v>
      </c>
      <c r="W25" s="2">
        <v>45414.677928240744</v>
      </c>
      <c r="X25" s="1" t="s">
        <v>2192</v>
      </c>
      <c r="Y25" s="79">
        <v>45419</v>
      </c>
      <c r="Z25" s="1">
        <v>0.67792824074422242</v>
      </c>
      <c r="AA25" s="79">
        <v>45394</v>
      </c>
      <c r="AB25" s="79">
        <v>45394</v>
      </c>
      <c r="AC25" s="79">
        <v>45414</v>
      </c>
      <c r="AD25" s="1">
        <v>4.1666666666666664E-2</v>
      </c>
      <c r="AE25" s="1">
        <v>13</v>
      </c>
      <c r="AF25" s="1">
        <v>13</v>
      </c>
      <c r="AG25" s="1">
        <v>1133929091</v>
      </c>
      <c r="AH25" s="1"/>
      <c r="AI25" s="1"/>
      <c r="AJ25" s="1"/>
      <c r="AK25" s="1"/>
      <c r="AL25" s="1"/>
      <c r="AM25" s="1"/>
      <c r="AN25" s="1"/>
      <c r="AO25" s="1"/>
      <c r="AP25" s="1"/>
      <c r="AQ25" s="1"/>
      <c r="AR25" s="1"/>
      <c r="AS25" s="1"/>
      <c r="AT25" s="1"/>
      <c r="AU25" s="79"/>
      <c r="AV25" s="79"/>
      <c r="AW25" s="2"/>
      <c r="AX25" s="1"/>
      <c r="AY25" s="1"/>
      <c r="AZ25" s="79"/>
      <c r="BA25" s="79"/>
      <c r="BB25" s="79"/>
      <c r="BC25" s="15"/>
      <c r="BD25" s="15"/>
      <c r="BE25" s="15"/>
      <c r="BF25" s="1"/>
    </row>
    <row r="26" spans="1:58" ht="15" x14ac:dyDescent="0.25">
      <c r="A26" s="1">
        <v>18356</v>
      </c>
      <c r="B26" s="1">
        <v>1001277018</v>
      </c>
      <c r="C26" s="1" t="s">
        <v>5191</v>
      </c>
      <c r="D26" s="1" t="s">
        <v>847</v>
      </c>
      <c r="E26" s="1" t="s">
        <v>693</v>
      </c>
      <c r="F26" s="1" t="s">
        <v>756</v>
      </c>
      <c r="G26" s="1" t="s">
        <v>4732</v>
      </c>
      <c r="H26" s="79">
        <v>45414</v>
      </c>
      <c r="I26" s="1">
        <v>1199001</v>
      </c>
      <c r="J26" s="1" t="s">
        <v>4233</v>
      </c>
      <c r="K26" s="1" t="s">
        <v>757</v>
      </c>
      <c r="L26" s="1">
        <v>3026303198</v>
      </c>
      <c r="M26" s="1">
        <v>4660000389</v>
      </c>
      <c r="N26" s="1"/>
      <c r="O26" s="1" t="s">
        <v>778</v>
      </c>
      <c r="P26" s="1" t="s">
        <v>258</v>
      </c>
      <c r="Q26" s="1" t="s">
        <v>5192</v>
      </c>
      <c r="R26" s="1" t="s">
        <v>2582</v>
      </c>
      <c r="S26" s="1" t="s">
        <v>65</v>
      </c>
      <c r="T26" s="1" t="s">
        <v>249</v>
      </c>
      <c r="U26" s="1">
        <v>0</v>
      </c>
      <c r="V26" s="1" t="s">
        <v>2596</v>
      </c>
      <c r="W26" s="2">
        <v>45414.676226851851</v>
      </c>
      <c r="X26" s="1" t="s">
        <v>2192</v>
      </c>
      <c r="Y26" s="79">
        <v>45419</v>
      </c>
      <c r="Z26" s="1">
        <v>0.67622685185051523</v>
      </c>
      <c r="AA26" s="79">
        <v>45394</v>
      </c>
      <c r="AB26" s="79">
        <v>45394</v>
      </c>
      <c r="AC26" s="79">
        <v>45414</v>
      </c>
      <c r="AD26" s="1">
        <v>4.1666666666666664E-2</v>
      </c>
      <c r="AE26" s="1">
        <v>13</v>
      </c>
      <c r="AF26" s="1">
        <v>13</v>
      </c>
      <c r="AG26" s="1">
        <v>1001277018</v>
      </c>
      <c r="AH26" s="1"/>
      <c r="AI26" s="1"/>
      <c r="AJ26" s="1"/>
      <c r="AK26" s="1"/>
      <c r="AL26" s="1"/>
      <c r="AM26" s="1"/>
      <c r="AN26" s="1"/>
      <c r="AO26" s="1"/>
      <c r="AP26" s="1"/>
      <c r="AQ26" s="1"/>
      <c r="AR26" s="1"/>
      <c r="AS26" s="1"/>
      <c r="AT26" s="1"/>
      <c r="AU26" s="79"/>
      <c r="AV26" s="79"/>
      <c r="AW26" s="2"/>
      <c r="AX26" s="1"/>
      <c r="AY26" s="1"/>
      <c r="AZ26" s="79"/>
      <c r="BA26" s="79"/>
      <c r="BB26" s="79"/>
      <c r="BC26" s="15"/>
      <c r="BD26" s="15"/>
      <c r="BE26" s="15"/>
      <c r="BF26" s="1"/>
    </row>
    <row r="27" spans="1:58" ht="15" x14ac:dyDescent="0.25">
      <c r="A27" s="1">
        <v>18356</v>
      </c>
      <c r="B27" s="1">
        <v>1063134894</v>
      </c>
      <c r="C27" s="1" t="s">
        <v>5193</v>
      </c>
      <c r="D27" s="1" t="s">
        <v>847</v>
      </c>
      <c r="E27" s="1" t="s">
        <v>693</v>
      </c>
      <c r="F27" s="1" t="s">
        <v>756</v>
      </c>
      <c r="G27" s="1" t="s">
        <v>4732</v>
      </c>
      <c r="H27" s="79">
        <v>45414</v>
      </c>
      <c r="I27" s="1">
        <v>1199001</v>
      </c>
      <c r="J27" s="1" t="s">
        <v>4233</v>
      </c>
      <c r="K27" s="1" t="s">
        <v>757</v>
      </c>
      <c r="L27" s="1">
        <v>3102786163</v>
      </c>
      <c r="M27" s="1">
        <v>4660000389</v>
      </c>
      <c r="N27" s="1"/>
      <c r="O27" s="1" t="s">
        <v>778</v>
      </c>
      <c r="P27" s="1" t="s">
        <v>258</v>
      </c>
      <c r="Q27" s="1" t="s">
        <v>5194</v>
      </c>
      <c r="R27" s="1" t="s">
        <v>2582</v>
      </c>
      <c r="S27" s="1" t="s">
        <v>65</v>
      </c>
      <c r="T27" s="1" t="s">
        <v>249</v>
      </c>
      <c r="U27" s="1">
        <v>0</v>
      </c>
      <c r="V27" s="1" t="s">
        <v>2596</v>
      </c>
      <c r="W27" s="2">
        <v>45414.672222222223</v>
      </c>
      <c r="X27" s="1" t="s">
        <v>2192</v>
      </c>
      <c r="Y27" s="79">
        <v>45419</v>
      </c>
      <c r="Z27" s="1">
        <v>0.67222222222335404</v>
      </c>
      <c r="AA27" s="79">
        <v>45394</v>
      </c>
      <c r="AB27" s="79">
        <v>45394</v>
      </c>
      <c r="AC27" s="79">
        <v>45414</v>
      </c>
      <c r="AD27" s="1">
        <v>4.1666666666666664E-2</v>
      </c>
      <c r="AE27" s="1">
        <v>13</v>
      </c>
      <c r="AF27" s="1">
        <v>13</v>
      </c>
      <c r="AG27" s="1">
        <v>1063134894</v>
      </c>
      <c r="AH27" s="1"/>
      <c r="AI27" s="1"/>
      <c r="AJ27" s="1"/>
      <c r="AK27" s="1"/>
      <c r="AL27" s="1"/>
      <c r="AM27" s="1"/>
      <c r="AN27" s="1"/>
      <c r="AO27" s="1"/>
      <c r="AP27" s="1"/>
      <c r="AQ27" s="1"/>
      <c r="AR27" s="1"/>
      <c r="AS27" s="1"/>
      <c r="AT27" s="1"/>
      <c r="AU27" s="79"/>
      <c r="AV27" s="79"/>
      <c r="AW27" s="2"/>
      <c r="AX27" s="1"/>
      <c r="AY27" s="1"/>
      <c r="AZ27" s="79"/>
      <c r="BA27" s="79"/>
      <c r="BB27" s="79"/>
      <c r="BC27" s="15"/>
      <c r="BD27" s="15"/>
      <c r="BE27" s="15"/>
      <c r="BF27" s="1"/>
    </row>
    <row r="28" spans="1:58" ht="15" x14ac:dyDescent="0.25">
      <c r="A28" s="1">
        <v>18354</v>
      </c>
      <c r="B28" s="1">
        <v>1193156400</v>
      </c>
      <c r="C28" s="1" t="s">
        <v>5195</v>
      </c>
      <c r="D28" s="1" t="s">
        <v>847</v>
      </c>
      <c r="E28" s="1" t="s">
        <v>684</v>
      </c>
      <c r="F28" s="1" t="s">
        <v>756</v>
      </c>
      <c r="G28" s="1" t="s">
        <v>4715</v>
      </c>
      <c r="H28" s="79">
        <v>45414</v>
      </c>
      <c r="I28" s="1">
        <v>1199001</v>
      </c>
      <c r="J28" s="1" t="s">
        <v>4233</v>
      </c>
      <c r="K28" s="1" t="s">
        <v>757</v>
      </c>
      <c r="L28" s="1">
        <v>3102817213</v>
      </c>
      <c r="M28" s="1">
        <v>4660000389</v>
      </c>
      <c r="N28" s="1"/>
      <c r="O28" s="1" t="s">
        <v>778</v>
      </c>
      <c r="P28" s="1" t="s">
        <v>258</v>
      </c>
      <c r="Q28" s="1" t="s">
        <v>5196</v>
      </c>
      <c r="R28" s="1" t="s">
        <v>2582</v>
      </c>
      <c r="S28" s="1" t="s">
        <v>65</v>
      </c>
      <c r="T28" s="1" t="s">
        <v>249</v>
      </c>
      <c r="U28" s="1">
        <v>0</v>
      </c>
      <c r="V28" s="1" t="s">
        <v>2596</v>
      </c>
      <c r="W28" s="2">
        <v>45414.680972222224</v>
      </c>
      <c r="X28" s="1" t="s">
        <v>2192</v>
      </c>
      <c r="Y28" s="79">
        <v>45419</v>
      </c>
      <c r="Z28" s="1">
        <v>0.68097222222422715</v>
      </c>
      <c r="AA28" s="79">
        <v>45394</v>
      </c>
      <c r="AB28" s="79">
        <v>45394</v>
      </c>
      <c r="AC28" s="79">
        <v>45414</v>
      </c>
      <c r="AD28" s="1">
        <v>4.1666666666666664E-2</v>
      </c>
      <c r="AE28" s="1">
        <v>13</v>
      </c>
      <c r="AF28" s="1">
        <v>13</v>
      </c>
      <c r="AG28" s="1">
        <v>1193156400</v>
      </c>
      <c r="AH28" s="1"/>
      <c r="AI28" s="1"/>
      <c r="AJ28" s="1"/>
      <c r="AK28" s="1"/>
      <c r="AL28" s="1"/>
      <c r="AM28" s="1"/>
      <c r="AN28" s="1"/>
      <c r="AO28" s="1"/>
      <c r="AP28" s="1"/>
      <c r="AQ28" s="1"/>
      <c r="AR28" s="1"/>
      <c r="AS28" s="1"/>
      <c r="AT28" s="1"/>
      <c r="AU28" s="79"/>
      <c r="AV28" s="79"/>
      <c r="AW28" s="2"/>
      <c r="AX28" s="1"/>
      <c r="AY28" s="1"/>
      <c r="AZ28" s="79"/>
      <c r="BA28" s="79"/>
      <c r="BB28" s="79"/>
      <c r="BC28" s="15"/>
      <c r="BD28" s="15"/>
      <c r="BE28" s="15"/>
      <c r="BF28" s="1"/>
    </row>
    <row r="29" spans="1:58" ht="15" x14ac:dyDescent="0.25">
      <c r="A29" s="1">
        <v>18354</v>
      </c>
      <c r="B29" s="1">
        <v>3838164</v>
      </c>
      <c r="C29" s="1" t="s">
        <v>5197</v>
      </c>
      <c r="D29" s="1" t="s">
        <v>847</v>
      </c>
      <c r="E29" s="1" t="s">
        <v>684</v>
      </c>
      <c r="F29" s="1" t="s">
        <v>756</v>
      </c>
      <c r="G29" s="1" t="s">
        <v>4715</v>
      </c>
      <c r="H29" s="79">
        <v>45414</v>
      </c>
      <c r="I29" s="1">
        <v>1199001</v>
      </c>
      <c r="J29" s="1" t="s">
        <v>4233</v>
      </c>
      <c r="K29" s="1" t="s">
        <v>757</v>
      </c>
      <c r="L29" s="1">
        <v>3015655961</v>
      </c>
      <c r="M29" s="1">
        <v>4660000389</v>
      </c>
      <c r="N29" s="1"/>
      <c r="O29" s="1" t="s">
        <v>778</v>
      </c>
      <c r="P29" s="1" t="s">
        <v>258</v>
      </c>
      <c r="Q29" s="1" t="s">
        <v>5198</v>
      </c>
      <c r="R29" s="1" t="s">
        <v>2582</v>
      </c>
      <c r="S29" s="1" t="s">
        <v>65</v>
      </c>
      <c r="T29" s="1" t="s">
        <v>249</v>
      </c>
      <c r="U29" s="1">
        <v>0</v>
      </c>
      <c r="V29" s="1" t="s">
        <v>2596</v>
      </c>
      <c r="W29" s="2">
        <v>45414.676458333335</v>
      </c>
      <c r="X29" s="1" t="s">
        <v>2192</v>
      </c>
      <c r="Y29" s="79">
        <v>45419</v>
      </c>
      <c r="Z29" s="1">
        <v>0.67645833333517658</v>
      </c>
      <c r="AA29" s="79">
        <v>45394</v>
      </c>
      <c r="AB29" s="79">
        <v>45394</v>
      </c>
      <c r="AC29" s="79">
        <v>45414</v>
      </c>
      <c r="AD29" s="1">
        <v>4.1666666666666664E-2</v>
      </c>
      <c r="AE29" s="1">
        <v>13</v>
      </c>
      <c r="AF29" s="1">
        <v>13</v>
      </c>
      <c r="AG29" s="1">
        <v>3838164</v>
      </c>
      <c r="AH29" s="1"/>
      <c r="AI29" s="1"/>
      <c r="AJ29" s="1"/>
      <c r="AK29" s="1"/>
      <c r="AL29" s="1"/>
      <c r="AM29" s="1"/>
      <c r="AN29" s="1"/>
      <c r="AO29" s="1"/>
      <c r="AP29" s="1"/>
      <c r="AQ29" s="1"/>
      <c r="AR29" s="1"/>
      <c r="AS29" s="1"/>
      <c r="AT29" s="1"/>
      <c r="AU29" s="79"/>
      <c r="AV29" s="79"/>
      <c r="AW29" s="2"/>
      <c r="AX29" s="1"/>
      <c r="AY29" s="1"/>
      <c r="AZ29" s="79"/>
      <c r="BA29" s="79"/>
      <c r="BB29" s="79"/>
      <c r="BC29" s="15"/>
      <c r="BD29" s="15"/>
      <c r="BE29" s="15"/>
      <c r="BF29" s="1"/>
    </row>
    <row r="30" spans="1:58" ht="15" x14ac:dyDescent="0.25">
      <c r="A30" s="1">
        <v>18354</v>
      </c>
      <c r="B30" s="1">
        <v>80146615</v>
      </c>
      <c r="C30" s="1" t="s">
        <v>5199</v>
      </c>
      <c r="D30" s="1" t="s">
        <v>847</v>
      </c>
      <c r="E30" s="1" t="s">
        <v>684</v>
      </c>
      <c r="F30" s="1" t="s">
        <v>756</v>
      </c>
      <c r="G30" s="1" t="s">
        <v>4715</v>
      </c>
      <c r="H30" s="79">
        <v>45414</v>
      </c>
      <c r="I30" s="1">
        <v>1199001</v>
      </c>
      <c r="J30" s="1" t="s">
        <v>4233</v>
      </c>
      <c r="K30" s="1" t="s">
        <v>757</v>
      </c>
      <c r="L30" s="1">
        <v>3212831517</v>
      </c>
      <c r="M30" s="1">
        <v>4660000389</v>
      </c>
      <c r="N30" s="1"/>
      <c r="O30" s="1" t="s">
        <v>778</v>
      </c>
      <c r="P30" s="1" t="s">
        <v>258</v>
      </c>
      <c r="Q30" s="1" t="s">
        <v>5200</v>
      </c>
      <c r="R30" s="1" t="s">
        <v>2582</v>
      </c>
      <c r="S30" s="1" t="s">
        <v>65</v>
      </c>
      <c r="T30" s="1" t="s">
        <v>249</v>
      </c>
      <c r="U30" s="1">
        <v>0</v>
      </c>
      <c r="V30" s="1" t="s">
        <v>2596</v>
      </c>
      <c r="W30" s="2">
        <v>45414.669594907406</v>
      </c>
      <c r="X30" s="1" t="s">
        <v>2192</v>
      </c>
      <c r="Y30" s="79">
        <v>45419</v>
      </c>
      <c r="Z30" s="1">
        <v>0.66959490740555339</v>
      </c>
      <c r="AA30" s="79">
        <v>45394</v>
      </c>
      <c r="AB30" s="79">
        <v>45394</v>
      </c>
      <c r="AC30" s="79">
        <v>45414</v>
      </c>
      <c r="AD30" s="1">
        <v>4.1666666666666664E-2</v>
      </c>
      <c r="AE30" s="1">
        <v>13</v>
      </c>
      <c r="AF30" s="1">
        <v>13</v>
      </c>
      <c r="AG30" s="1">
        <v>80146615</v>
      </c>
      <c r="AH30" s="1"/>
      <c r="AI30" s="1"/>
      <c r="AJ30" s="1"/>
      <c r="AK30" s="1"/>
      <c r="AL30" s="1"/>
      <c r="AM30" s="1"/>
      <c r="AN30" s="1"/>
      <c r="AO30" s="1"/>
      <c r="AP30" s="1"/>
      <c r="AQ30" s="1"/>
      <c r="AR30" s="1"/>
      <c r="AS30" s="1"/>
      <c r="AT30" s="1"/>
      <c r="AU30" s="79"/>
      <c r="AV30" s="79"/>
      <c r="AW30" s="2"/>
      <c r="AX30" s="1"/>
      <c r="AY30" s="1"/>
      <c r="AZ30" s="79"/>
      <c r="BA30" s="79"/>
      <c r="BB30" s="79"/>
      <c r="BC30" s="15"/>
      <c r="BD30" s="15"/>
      <c r="BE30" s="15"/>
      <c r="BF30" s="1"/>
    </row>
    <row r="31" spans="1:58" ht="15" x14ac:dyDescent="0.25">
      <c r="A31" s="1">
        <v>18319</v>
      </c>
      <c r="B31" s="1">
        <v>79843226</v>
      </c>
      <c r="C31" s="1" t="s">
        <v>5201</v>
      </c>
      <c r="D31" s="1" t="s">
        <v>847</v>
      </c>
      <c r="E31" s="1" t="s">
        <v>707</v>
      </c>
      <c r="F31" s="1" t="s">
        <v>756</v>
      </c>
      <c r="G31" s="1" t="s">
        <v>4456</v>
      </c>
      <c r="H31" s="79">
        <v>45414</v>
      </c>
      <c r="I31" s="1">
        <v>1199001</v>
      </c>
      <c r="J31" s="1" t="s">
        <v>4457</v>
      </c>
      <c r="K31" s="1" t="s">
        <v>757</v>
      </c>
      <c r="L31" s="1">
        <v>3204453299</v>
      </c>
      <c r="M31" s="1">
        <v>4660000389</v>
      </c>
      <c r="N31" s="1" t="s">
        <v>763</v>
      </c>
      <c r="O31" s="1" t="s">
        <v>778</v>
      </c>
      <c r="P31" s="1" t="s">
        <v>683</v>
      </c>
      <c r="Q31" s="1" t="s">
        <v>5202</v>
      </c>
      <c r="R31" s="1" t="s">
        <v>2582</v>
      </c>
      <c r="S31" s="1" t="s">
        <v>65</v>
      </c>
      <c r="T31" s="1" t="s">
        <v>249</v>
      </c>
      <c r="U31" s="1" t="s">
        <v>1140</v>
      </c>
      <c r="V31" s="1" t="s">
        <v>4459</v>
      </c>
      <c r="W31" s="2">
        <v>45414.671053240738</v>
      </c>
      <c r="X31" s="1" t="s">
        <v>2192</v>
      </c>
      <c r="Y31" s="79">
        <v>45419</v>
      </c>
      <c r="Z31" s="1">
        <v>0.67105324073781958</v>
      </c>
      <c r="AA31" s="79">
        <v>45370</v>
      </c>
      <c r="AB31" s="79">
        <v>45371</v>
      </c>
      <c r="AC31" s="79">
        <v>45414</v>
      </c>
      <c r="AD31" s="1">
        <v>0.95833333333333337</v>
      </c>
      <c r="AE31" s="1">
        <v>27</v>
      </c>
      <c r="AF31" s="1">
        <v>28</v>
      </c>
      <c r="AG31" s="1">
        <v>79843226</v>
      </c>
      <c r="AH31" s="1"/>
      <c r="AI31" s="1"/>
      <c r="AJ31" s="1"/>
      <c r="AK31" s="1"/>
      <c r="AL31" s="1"/>
      <c r="AM31" s="1"/>
      <c r="AN31" s="1"/>
      <c r="AO31" s="1"/>
      <c r="AP31" s="1"/>
      <c r="AQ31" s="1"/>
      <c r="AR31" s="1"/>
      <c r="AS31" s="1"/>
      <c r="AT31" s="1"/>
      <c r="AU31" s="79"/>
      <c r="AV31" s="79"/>
      <c r="AW31" s="2"/>
      <c r="AX31" s="1"/>
      <c r="AY31" s="1"/>
      <c r="AZ31" s="79"/>
      <c r="BA31" s="79"/>
      <c r="BB31" s="79"/>
      <c r="BC31" s="15"/>
      <c r="BD31" s="15"/>
      <c r="BE31" s="15"/>
      <c r="BF31" s="1"/>
    </row>
    <row r="32" spans="1:58" ht="15" x14ac:dyDescent="0.25">
      <c r="A32" s="1">
        <v>18368</v>
      </c>
      <c r="B32" s="1">
        <v>1013670397</v>
      </c>
      <c r="C32" s="1" t="s">
        <v>5203</v>
      </c>
      <c r="D32" s="1" t="s">
        <v>821</v>
      </c>
      <c r="E32" s="1" t="s">
        <v>855</v>
      </c>
      <c r="F32" s="1" t="s">
        <v>756</v>
      </c>
      <c r="G32" s="1" t="s">
        <v>5204</v>
      </c>
      <c r="H32" s="79">
        <v>45411</v>
      </c>
      <c r="I32" s="1">
        <v>1224001</v>
      </c>
      <c r="J32" s="1" t="s">
        <v>5205</v>
      </c>
      <c r="K32" s="1" t="s">
        <v>757</v>
      </c>
      <c r="L32" s="1">
        <v>3153026686</v>
      </c>
      <c r="M32" s="1">
        <v>4600017304</v>
      </c>
      <c r="N32" s="1"/>
      <c r="O32" s="1" t="s">
        <v>767</v>
      </c>
      <c r="P32" s="1" t="s">
        <v>258</v>
      </c>
      <c r="Q32" s="1" t="s">
        <v>5206</v>
      </c>
      <c r="R32" s="1" t="s">
        <v>2582</v>
      </c>
      <c r="S32" s="1" t="s">
        <v>65</v>
      </c>
      <c r="T32" s="1" t="s">
        <v>1011</v>
      </c>
      <c r="U32" s="1" t="s">
        <v>1714</v>
      </c>
      <c r="V32" s="1" t="s">
        <v>5207</v>
      </c>
      <c r="W32" s="2">
        <v>45407.61482638889</v>
      </c>
      <c r="X32" s="1" t="s">
        <v>2192</v>
      </c>
      <c r="Y32" s="79">
        <v>45412</v>
      </c>
      <c r="Z32" s="1">
        <v>-3.3851736111100763</v>
      </c>
      <c r="AA32" s="79">
        <v>45398</v>
      </c>
      <c r="AB32" s="79">
        <v>45399</v>
      </c>
      <c r="AC32" s="79">
        <v>45411</v>
      </c>
      <c r="AD32" s="1">
        <v>0.875</v>
      </c>
      <c r="AE32" s="1">
        <v>8</v>
      </c>
      <c r="AF32" s="1">
        <v>9</v>
      </c>
      <c r="AG32" s="1">
        <v>1013670397</v>
      </c>
      <c r="AH32" s="1"/>
      <c r="AI32" s="1"/>
      <c r="AJ32" s="1"/>
      <c r="AK32" s="1"/>
      <c r="AL32" s="1"/>
      <c r="AM32" s="1"/>
      <c r="AN32" s="1"/>
      <c r="AO32" s="1"/>
      <c r="AP32" s="1"/>
      <c r="AQ32" s="1"/>
      <c r="AR32" s="1"/>
      <c r="AS32" s="1"/>
      <c r="AT32" s="1"/>
      <c r="AU32" s="79"/>
      <c r="AV32" s="79"/>
      <c r="AW32" s="2"/>
      <c r="AX32" s="1"/>
      <c r="AY32" s="1"/>
      <c r="AZ32" s="79"/>
      <c r="BA32" s="79"/>
      <c r="BB32" s="79"/>
      <c r="BC32" s="15"/>
      <c r="BD32" s="15"/>
      <c r="BE32" s="15"/>
      <c r="BF32" s="1"/>
    </row>
    <row r="33" spans="1:58" ht="15" x14ac:dyDescent="0.25">
      <c r="A33" s="1">
        <v>18366</v>
      </c>
      <c r="B33" s="1">
        <v>1006579067</v>
      </c>
      <c r="C33" s="1" t="s">
        <v>5208</v>
      </c>
      <c r="D33" s="1" t="s">
        <v>847</v>
      </c>
      <c r="E33" s="1" t="s">
        <v>261</v>
      </c>
      <c r="F33" s="1" t="s">
        <v>756</v>
      </c>
      <c r="G33" s="1" t="s">
        <v>5209</v>
      </c>
      <c r="H33" s="79">
        <v>45409</v>
      </c>
      <c r="I33" s="1">
        <v>1200001</v>
      </c>
      <c r="J33" s="1" t="s">
        <v>4346</v>
      </c>
      <c r="K33" s="1" t="s">
        <v>757</v>
      </c>
      <c r="L33" s="1">
        <v>3142991338</v>
      </c>
      <c r="M33" s="1" t="s">
        <v>2616</v>
      </c>
      <c r="N33" s="1"/>
      <c r="O33" s="1" t="s">
        <v>778</v>
      </c>
      <c r="P33" s="1" t="s">
        <v>194</v>
      </c>
      <c r="Q33" s="1" t="s">
        <v>5210</v>
      </c>
      <c r="R33" s="1" t="s">
        <v>2582</v>
      </c>
      <c r="S33" s="1" t="s">
        <v>65</v>
      </c>
      <c r="T33" s="1" t="s">
        <v>948</v>
      </c>
      <c r="U33" s="1">
        <v>0</v>
      </c>
      <c r="V33" s="1" t="s">
        <v>2596</v>
      </c>
      <c r="W33" s="2">
        <v>45412.435069444444</v>
      </c>
      <c r="X33" s="1" t="s">
        <v>2193</v>
      </c>
      <c r="Y33" s="79">
        <v>45415</v>
      </c>
      <c r="Z33" s="1">
        <v>3.4350694444437977</v>
      </c>
      <c r="AA33" s="79">
        <v>45398</v>
      </c>
      <c r="AB33" s="79">
        <v>45399</v>
      </c>
      <c r="AC33" s="79">
        <v>45409</v>
      </c>
      <c r="AD33" s="1">
        <v>0.875</v>
      </c>
      <c r="AE33" s="1">
        <v>7</v>
      </c>
      <c r="AF33" s="1">
        <v>8</v>
      </c>
      <c r="AG33" s="1">
        <v>1006579067</v>
      </c>
      <c r="AH33" s="1"/>
      <c r="AI33" s="1"/>
      <c r="AJ33" s="1"/>
      <c r="AK33" s="1"/>
      <c r="AL33" s="1"/>
      <c r="AM33" s="1"/>
      <c r="AN33" s="1"/>
      <c r="AO33" s="1"/>
      <c r="AP33" s="1"/>
      <c r="AQ33" s="1"/>
      <c r="AR33" s="1"/>
      <c r="AS33" s="1"/>
      <c r="AT33" s="1"/>
      <c r="AU33" s="79"/>
      <c r="AV33" s="79"/>
      <c r="AW33" s="2"/>
      <c r="AX33" s="1"/>
      <c r="AY33" s="1"/>
      <c r="AZ33" s="79"/>
      <c r="BA33" s="79"/>
      <c r="BB33" s="79"/>
      <c r="BC33" s="15"/>
      <c r="BD33" s="15"/>
      <c r="BE33" s="15"/>
      <c r="BF33" s="1"/>
    </row>
    <row r="34" spans="1:58" ht="15" x14ac:dyDescent="0.25">
      <c r="A34" s="1">
        <v>18365</v>
      </c>
      <c r="B34" s="1">
        <v>1022953595</v>
      </c>
      <c r="C34" s="1" t="s">
        <v>5211</v>
      </c>
      <c r="D34" s="1" t="s">
        <v>847</v>
      </c>
      <c r="E34" s="1" t="s">
        <v>261</v>
      </c>
      <c r="F34" s="1" t="s">
        <v>756</v>
      </c>
      <c r="G34" s="1" t="s">
        <v>5212</v>
      </c>
      <c r="H34" s="79">
        <v>45409</v>
      </c>
      <c r="I34" s="1">
        <v>1200001</v>
      </c>
      <c r="J34" s="1" t="s">
        <v>4346</v>
      </c>
      <c r="K34" s="1" t="s">
        <v>757</v>
      </c>
      <c r="L34" s="1">
        <v>3162082657</v>
      </c>
      <c r="M34" s="1" t="s">
        <v>2616</v>
      </c>
      <c r="N34" s="1"/>
      <c r="O34" s="1" t="s">
        <v>778</v>
      </c>
      <c r="P34" s="1" t="s">
        <v>194</v>
      </c>
      <c r="Q34" s="1" t="s">
        <v>5213</v>
      </c>
      <c r="R34" s="1" t="s">
        <v>2582</v>
      </c>
      <c r="S34" s="1" t="s">
        <v>65</v>
      </c>
      <c r="T34" s="1" t="s">
        <v>948</v>
      </c>
      <c r="U34" s="1">
        <v>0</v>
      </c>
      <c r="V34" s="1" t="s">
        <v>2596</v>
      </c>
      <c r="W34" s="2">
        <v>45414.681620370371</v>
      </c>
      <c r="X34" s="1" t="s">
        <v>2192</v>
      </c>
      <c r="Y34" s="79">
        <v>45419</v>
      </c>
      <c r="Z34" s="1">
        <v>5.6816203703710926</v>
      </c>
      <c r="AA34" s="79">
        <v>45398</v>
      </c>
      <c r="AB34" s="79">
        <v>45399</v>
      </c>
      <c r="AC34" s="79">
        <v>45409</v>
      </c>
      <c r="AD34" s="1">
        <v>0.875</v>
      </c>
      <c r="AE34" s="1">
        <v>7</v>
      </c>
      <c r="AF34" s="1">
        <v>8</v>
      </c>
      <c r="AG34" s="1">
        <v>1022953595</v>
      </c>
      <c r="AH34" s="1"/>
      <c r="AI34" s="1"/>
      <c r="AJ34" s="1"/>
      <c r="AK34" s="1"/>
      <c r="AL34" s="1"/>
      <c r="AM34" s="1"/>
      <c r="AN34" s="1"/>
      <c r="AO34" s="1"/>
      <c r="AP34" s="1"/>
      <c r="AQ34" s="1"/>
      <c r="AR34" s="1"/>
      <c r="AS34" s="1"/>
      <c r="AT34" s="1"/>
      <c r="AU34" s="79"/>
      <c r="AV34" s="79"/>
      <c r="AW34" s="2"/>
      <c r="AX34" s="1"/>
      <c r="AY34" s="1"/>
      <c r="AZ34" s="79"/>
      <c r="BA34" s="79"/>
      <c r="BB34" s="79"/>
      <c r="BC34" s="15"/>
      <c r="BD34" s="15"/>
      <c r="BE34" s="15"/>
      <c r="BF34" s="1"/>
    </row>
    <row r="35" spans="1:58" ht="15" x14ac:dyDescent="0.25">
      <c r="A35" s="1">
        <v>18356</v>
      </c>
      <c r="B35" s="1">
        <v>1118819269</v>
      </c>
      <c r="C35" s="1" t="s">
        <v>5214</v>
      </c>
      <c r="D35" s="1" t="s">
        <v>847</v>
      </c>
      <c r="E35" s="1" t="s">
        <v>693</v>
      </c>
      <c r="F35" s="1" t="s">
        <v>756</v>
      </c>
      <c r="G35" s="1" t="s">
        <v>4732</v>
      </c>
      <c r="H35" s="79">
        <v>45409</v>
      </c>
      <c r="I35" s="1">
        <v>1199001</v>
      </c>
      <c r="J35" s="1" t="s">
        <v>4233</v>
      </c>
      <c r="K35" s="1" t="s">
        <v>757</v>
      </c>
      <c r="L35" s="1">
        <v>3242938587</v>
      </c>
      <c r="M35" s="1">
        <v>4660000389</v>
      </c>
      <c r="N35" s="1"/>
      <c r="O35" s="1" t="s">
        <v>778</v>
      </c>
      <c r="P35" s="1" t="s">
        <v>258</v>
      </c>
      <c r="Q35" s="1" t="s">
        <v>5215</v>
      </c>
      <c r="R35" s="1" t="s">
        <v>2582</v>
      </c>
      <c r="S35" s="1" t="s">
        <v>65</v>
      </c>
      <c r="T35" s="1" t="s">
        <v>249</v>
      </c>
      <c r="U35" s="1">
        <v>0</v>
      </c>
      <c r="V35" s="1" t="s">
        <v>2596</v>
      </c>
      <c r="W35" s="2">
        <v>45412.435543981483</v>
      </c>
      <c r="X35" s="1" t="s">
        <v>2193</v>
      </c>
      <c r="Y35" s="79">
        <v>45415</v>
      </c>
      <c r="Z35" s="1">
        <v>3.4355439814826241</v>
      </c>
      <c r="AA35" s="79">
        <v>45394</v>
      </c>
      <c r="AB35" s="79">
        <v>45394</v>
      </c>
      <c r="AC35" s="79">
        <v>45409</v>
      </c>
      <c r="AD35" s="1">
        <v>4.1666666666666664E-2</v>
      </c>
      <c r="AE35" s="1">
        <v>10</v>
      </c>
      <c r="AF35" s="1">
        <v>10</v>
      </c>
      <c r="AG35" s="1">
        <v>1118819269</v>
      </c>
      <c r="AH35" s="1"/>
      <c r="AI35" s="1"/>
      <c r="AJ35" s="1"/>
      <c r="AK35" s="1"/>
      <c r="AL35" s="1"/>
      <c r="AM35" s="1"/>
      <c r="AN35" s="1"/>
      <c r="AO35" s="1"/>
      <c r="AP35" s="1"/>
      <c r="AQ35" s="1"/>
      <c r="AR35" s="1"/>
      <c r="AS35" s="1"/>
      <c r="AT35" s="1"/>
      <c r="AU35" s="79"/>
      <c r="AV35" s="79"/>
      <c r="AW35" s="2"/>
      <c r="AX35" s="1"/>
      <c r="AY35" s="1"/>
      <c r="AZ35" s="79"/>
      <c r="BA35" s="79"/>
      <c r="BB35" s="79"/>
      <c r="BC35" s="15"/>
      <c r="BD35" s="15"/>
      <c r="BE35" s="15"/>
      <c r="BF35" s="1"/>
    </row>
    <row r="36" spans="1:58" ht="15" x14ac:dyDescent="0.25">
      <c r="A36" s="1">
        <v>18354</v>
      </c>
      <c r="B36" s="1">
        <v>1024588380</v>
      </c>
      <c r="C36" s="1" t="s">
        <v>5216</v>
      </c>
      <c r="D36" s="1" t="s">
        <v>847</v>
      </c>
      <c r="E36" s="1" t="s">
        <v>684</v>
      </c>
      <c r="F36" s="1" t="s">
        <v>756</v>
      </c>
      <c r="G36" s="1" t="s">
        <v>4715</v>
      </c>
      <c r="H36" s="79">
        <v>45409</v>
      </c>
      <c r="I36" s="1">
        <v>1199001</v>
      </c>
      <c r="J36" s="1" t="s">
        <v>4233</v>
      </c>
      <c r="K36" s="1" t="s">
        <v>757</v>
      </c>
      <c r="L36" s="1">
        <v>3213412210</v>
      </c>
      <c r="M36" s="1">
        <v>4660000389</v>
      </c>
      <c r="N36" s="1"/>
      <c r="O36" s="1" t="s">
        <v>778</v>
      </c>
      <c r="P36" s="1" t="s">
        <v>258</v>
      </c>
      <c r="Q36" s="1" t="s">
        <v>5217</v>
      </c>
      <c r="R36" s="1" t="s">
        <v>2582</v>
      </c>
      <c r="S36" s="1" t="s">
        <v>65</v>
      </c>
      <c r="T36" s="1" t="s">
        <v>249</v>
      </c>
      <c r="U36" s="1">
        <v>0</v>
      </c>
      <c r="V36" s="1" t="s">
        <v>2596</v>
      </c>
      <c r="W36" s="2">
        <v>45415.395092592589</v>
      </c>
      <c r="X36" s="1" t="s">
        <v>2193</v>
      </c>
      <c r="Y36" s="79">
        <v>45420</v>
      </c>
      <c r="Z36" s="1">
        <v>6.3950925925892079</v>
      </c>
      <c r="AA36" s="79">
        <v>45394</v>
      </c>
      <c r="AB36" s="79">
        <v>45394</v>
      </c>
      <c r="AC36" s="79">
        <v>45409</v>
      </c>
      <c r="AD36" s="1">
        <v>4.1666666666666664E-2</v>
      </c>
      <c r="AE36" s="1">
        <v>10</v>
      </c>
      <c r="AF36" s="1">
        <v>10</v>
      </c>
      <c r="AG36" s="1">
        <v>1024588380</v>
      </c>
      <c r="AH36" s="1"/>
      <c r="AI36" s="1"/>
      <c r="AJ36" s="1"/>
      <c r="AK36" s="1"/>
      <c r="AL36" s="1"/>
      <c r="AM36" s="1"/>
      <c r="AN36" s="1"/>
      <c r="AO36" s="1"/>
      <c r="AP36" s="1"/>
      <c r="AQ36" s="1"/>
      <c r="AR36" s="1"/>
      <c r="AS36" s="1"/>
      <c r="AT36" s="1"/>
      <c r="AU36" s="79"/>
      <c r="AV36" s="79"/>
      <c r="AW36" s="2"/>
      <c r="AX36" s="1"/>
      <c r="AY36" s="1"/>
      <c r="AZ36" s="79"/>
      <c r="BA36" s="79"/>
      <c r="BB36" s="79"/>
      <c r="BC36" s="15"/>
      <c r="BD36" s="15"/>
      <c r="BE36" s="15"/>
      <c r="BF36" s="1"/>
    </row>
    <row r="37" spans="1:58" ht="15" x14ac:dyDescent="0.25">
      <c r="A37" s="1">
        <v>18332</v>
      </c>
      <c r="B37" s="1">
        <v>1004122978</v>
      </c>
      <c r="C37" s="1" t="s">
        <v>5218</v>
      </c>
      <c r="D37" s="1" t="s">
        <v>847</v>
      </c>
      <c r="E37" s="1" t="s">
        <v>261</v>
      </c>
      <c r="F37" s="1" t="s">
        <v>756</v>
      </c>
      <c r="G37" s="1" t="s">
        <v>5219</v>
      </c>
      <c r="H37" s="79">
        <v>45409</v>
      </c>
      <c r="I37" s="1">
        <v>1200001</v>
      </c>
      <c r="J37" s="1" t="s">
        <v>4346</v>
      </c>
      <c r="K37" s="1" t="s">
        <v>757</v>
      </c>
      <c r="L37" s="1">
        <v>3152136953</v>
      </c>
      <c r="M37" s="1" t="s">
        <v>2616</v>
      </c>
      <c r="N37" s="1"/>
      <c r="O37" s="1" t="s">
        <v>778</v>
      </c>
      <c r="P37" s="1" t="s">
        <v>194</v>
      </c>
      <c r="Q37" s="1" t="s">
        <v>5220</v>
      </c>
      <c r="R37" s="1" t="s">
        <v>2582</v>
      </c>
      <c r="S37" s="1" t="s">
        <v>65</v>
      </c>
      <c r="T37" s="1" t="s">
        <v>948</v>
      </c>
      <c r="U37" s="1">
        <v>0</v>
      </c>
      <c r="V37" s="1" t="s">
        <v>2656</v>
      </c>
      <c r="W37" s="2">
        <v>45414.682546296295</v>
      </c>
      <c r="X37" s="1" t="s">
        <v>2192</v>
      </c>
      <c r="Y37" s="79">
        <v>45419</v>
      </c>
      <c r="Z37" s="1">
        <v>5.682546296295186</v>
      </c>
      <c r="AA37" s="79">
        <v>45378</v>
      </c>
      <c r="AB37" s="79">
        <v>45384</v>
      </c>
      <c r="AC37" s="79">
        <v>45409</v>
      </c>
      <c r="AD37" s="1">
        <v>2.0833333333333335</v>
      </c>
      <c r="AE37" s="1">
        <v>18</v>
      </c>
      <c r="AF37" s="1">
        <v>20</v>
      </c>
      <c r="AG37" s="1">
        <v>1004122978</v>
      </c>
      <c r="AH37" s="1"/>
      <c r="AI37" s="1"/>
      <c r="AJ37" s="1"/>
      <c r="AK37" s="1"/>
      <c r="AL37" s="1"/>
      <c r="AM37" s="1"/>
      <c r="AN37" s="1"/>
      <c r="AO37" s="1"/>
      <c r="AP37" s="1"/>
      <c r="AQ37" s="1"/>
      <c r="AR37" s="1"/>
      <c r="AS37" s="1"/>
      <c r="AT37" s="1"/>
      <c r="AU37" s="79"/>
      <c r="AV37" s="79"/>
      <c r="AW37" s="2"/>
      <c r="AX37" s="1"/>
      <c r="AY37" s="1"/>
      <c r="AZ37" s="79"/>
      <c r="BA37" s="79"/>
      <c r="BB37" s="79"/>
      <c r="BC37" s="15"/>
      <c r="BD37" s="15"/>
      <c r="BE37" s="15"/>
      <c r="BF37" s="1"/>
    </row>
    <row r="38" spans="1:58" ht="15" x14ac:dyDescent="0.25">
      <c r="A38" s="1">
        <v>18295</v>
      </c>
      <c r="B38" s="1">
        <v>1143399090</v>
      </c>
      <c r="C38" s="1" t="s">
        <v>5221</v>
      </c>
      <c r="D38" s="1" t="s">
        <v>847</v>
      </c>
      <c r="E38" s="1" t="s">
        <v>261</v>
      </c>
      <c r="F38" s="1" t="s">
        <v>756</v>
      </c>
      <c r="G38" s="1" t="s">
        <v>5222</v>
      </c>
      <c r="H38" s="79">
        <v>45409</v>
      </c>
      <c r="I38" s="1">
        <v>1200001</v>
      </c>
      <c r="J38" s="1" t="s">
        <v>4346</v>
      </c>
      <c r="K38" s="1" t="s">
        <v>757</v>
      </c>
      <c r="L38" s="1">
        <v>3042827870</v>
      </c>
      <c r="M38" s="1" t="s">
        <v>2616</v>
      </c>
      <c r="N38" s="1"/>
      <c r="O38" s="1" t="s">
        <v>778</v>
      </c>
      <c r="P38" s="1" t="s">
        <v>194</v>
      </c>
      <c r="Q38" s="1" t="s">
        <v>5223</v>
      </c>
      <c r="R38" s="1" t="s">
        <v>2582</v>
      </c>
      <c r="S38" s="1" t="s">
        <v>65</v>
      </c>
      <c r="T38" s="1" t="s">
        <v>948</v>
      </c>
      <c r="U38" s="1">
        <v>0</v>
      </c>
      <c r="V38" s="1" t="s">
        <v>2596</v>
      </c>
      <c r="W38" s="2">
        <v>45414.682118055556</v>
      </c>
      <c r="X38" s="1" t="s">
        <v>2192</v>
      </c>
      <c r="Y38" s="79">
        <v>45419</v>
      </c>
      <c r="Z38" s="1">
        <v>5.6821180555562023</v>
      </c>
      <c r="AA38" s="79">
        <v>45359</v>
      </c>
      <c r="AB38" s="79">
        <v>45359</v>
      </c>
      <c r="AC38" s="79">
        <v>45409</v>
      </c>
      <c r="AD38" s="1">
        <v>0.16666666666666666</v>
      </c>
      <c r="AE38" s="1">
        <v>32</v>
      </c>
      <c r="AF38" s="1">
        <v>32</v>
      </c>
      <c r="AG38" s="1">
        <v>1143399090</v>
      </c>
      <c r="AH38" s="1"/>
      <c r="AI38" s="1"/>
      <c r="AJ38" s="1"/>
      <c r="AK38" s="1"/>
      <c r="AL38" s="1"/>
      <c r="AM38" s="1"/>
      <c r="AN38" s="1"/>
      <c r="AO38" s="1"/>
      <c r="AP38" s="1"/>
      <c r="AQ38" s="1"/>
      <c r="AR38" s="1"/>
      <c r="AS38" s="1"/>
      <c r="AT38" s="1"/>
      <c r="AU38" s="79"/>
      <c r="AV38" s="79"/>
      <c r="AW38" s="2"/>
      <c r="AX38" s="1"/>
      <c r="AY38" s="1"/>
      <c r="AZ38" s="79"/>
      <c r="BA38" s="79"/>
      <c r="BB38" s="79"/>
      <c r="BC38" s="15"/>
      <c r="BD38" s="15"/>
      <c r="BE38" s="15"/>
      <c r="BF38" s="1"/>
    </row>
    <row r="39" spans="1:58" ht="15" x14ac:dyDescent="0.25">
      <c r="A39" s="1">
        <v>18359</v>
      </c>
      <c r="B39" s="1">
        <v>1024494709</v>
      </c>
      <c r="C39" s="1" t="s">
        <v>4779</v>
      </c>
      <c r="D39" s="1" t="s">
        <v>847</v>
      </c>
      <c r="E39" s="1" t="s">
        <v>268</v>
      </c>
      <c r="F39" s="1" t="s">
        <v>756</v>
      </c>
      <c r="G39" s="1" t="s">
        <v>4780</v>
      </c>
      <c r="H39" s="79">
        <v>45407</v>
      </c>
      <c r="I39" s="1">
        <v>1199001</v>
      </c>
      <c r="J39" s="1" t="s">
        <v>4781</v>
      </c>
      <c r="K39" s="1" t="s">
        <v>757</v>
      </c>
      <c r="L39" s="1">
        <v>3112771362</v>
      </c>
      <c r="M39" s="1">
        <v>4660000389</v>
      </c>
      <c r="N39" s="1"/>
      <c r="O39" s="1" t="s">
        <v>778</v>
      </c>
      <c r="P39" s="1" t="s">
        <v>258</v>
      </c>
      <c r="Q39" s="1" t="s">
        <v>4782</v>
      </c>
      <c r="R39" s="1" t="s">
        <v>2582</v>
      </c>
      <c r="S39" s="1" t="s">
        <v>65</v>
      </c>
      <c r="T39" s="1" t="s">
        <v>249</v>
      </c>
      <c r="U39" s="1" t="s">
        <v>1416</v>
      </c>
      <c r="V39" s="1" t="s">
        <v>4783</v>
      </c>
      <c r="W39" s="2">
        <v>45404.513564814813</v>
      </c>
      <c r="X39" s="1" t="s">
        <v>2192</v>
      </c>
      <c r="Y39" s="79">
        <v>45407</v>
      </c>
      <c r="Z39" s="1">
        <v>-2.4864351851865649</v>
      </c>
      <c r="AA39" s="79">
        <v>45394</v>
      </c>
      <c r="AB39" s="79">
        <v>45394</v>
      </c>
      <c r="AC39" s="79">
        <v>45407</v>
      </c>
      <c r="AD39" s="1">
        <v>4.1666666666666664E-2</v>
      </c>
      <c r="AE39" s="1">
        <v>9</v>
      </c>
      <c r="AF39" s="1">
        <v>9</v>
      </c>
      <c r="AG39" s="1">
        <v>1024494709</v>
      </c>
      <c r="AH39" s="1"/>
      <c r="AI39" s="1"/>
      <c r="AJ39" s="1"/>
      <c r="AK39" s="1"/>
      <c r="AL39" s="1"/>
      <c r="AM39" s="1"/>
      <c r="AN39" s="1"/>
      <c r="AO39" s="1"/>
      <c r="AP39" s="1"/>
      <c r="AQ39" s="1"/>
      <c r="AR39" s="1"/>
      <c r="AS39" s="1"/>
      <c r="AT39" s="1"/>
      <c r="AU39" s="79"/>
      <c r="AV39" s="79"/>
      <c r="AW39" s="2"/>
      <c r="AX39" s="1"/>
      <c r="AY39" s="1"/>
      <c r="AZ39" s="79"/>
      <c r="BA39" s="79"/>
      <c r="BB39" s="79"/>
      <c r="BC39" s="15"/>
      <c r="BD39" s="15"/>
      <c r="BE39" s="15"/>
      <c r="BF39" s="1"/>
    </row>
    <row r="40" spans="1:58" ht="15" x14ac:dyDescent="0.25">
      <c r="A40" s="1">
        <v>18358</v>
      </c>
      <c r="B40" s="1">
        <v>1024513119</v>
      </c>
      <c r="C40" s="1" t="s">
        <v>4775</v>
      </c>
      <c r="D40" s="1" t="s">
        <v>847</v>
      </c>
      <c r="E40" s="1" t="s">
        <v>250</v>
      </c>
      <c r="F40" s="1" t="s">
        <v>756</v>
      </c>
      <c r="G40" s="1" t="s">
        <v>4776</v>
      </c>
      <c r="H40" s="79">
        <v>45407</v>
      </c>
      <c r="I40" s="1">
        <v>1199001</v>
      </c>
      <c r="J40" s="1" t="s">
        <v>4777</v>
      </c>
      <c r="K40" s="1" t="s">
        <v>757</v>
      </c>
      <c r="L40" s="1">
        <v>3017517148</v>
      </c>
      <c r="M40" s="1">
        <v>4660000389</v>
      </c>
      <c r="N40" s="1"/>
      <c r="O40" s="1" t="s">
        <v>778</v>
      </c>
      <c r="P40" s="1" t="s">
        <v>258</v>
      </c>
      <c r="Q40" s="1" t="s">
        <v>4778</v>
      </c>
      <c r="R40" s="1" t="s">
        <v>2582</v>
      </c>
      <c r="S40" s="1" t="s">
        <v>65</v>
      </c>
      <c r="T40" s="1" t="s">
        <v>249</v>
      </c>
      <c r="U40" s="1">
        <v>0</v>
      </c>
      <c r="V40" s="1" t="s">
        <v>2596</v>
      </c>
      <c r="W40" s="2"/>
      <c r="X40" s="1" t="s">
        <v>95</v>
      </c>
      <c r="Y40" s="79"/>
      <c r="Z40" s="1"/>
      <c r="AA40" s="79">
        <v>45394</v>
      </c>
      <c r="AB40" s="79">
        <v>45394</v>
      </c>
      <c r="AC40" s="79">
        <v>45407</v>
      </c>
      <c r="AD40" s="1">
        <v>4.1666666666666664E-2</v>
      </c>
      <c r="AE40" s="1">
        <v>9</v>
      </c>
      <c r="AF40" s="1">
        <v>9</v>
      </c>
      <c r="AG40" s="1">
        <v>1024513119</v>
      </c>
      <c r="AH40" s="1"/>
      <c r="AI40" s="1"/>
      <c r="AJ40" s="1"/>
      <c r="AK40" s="1"/>
      <c r="AL40" s="1"/>
      <c r="AM40" s="1"/>
      <c r="AN40" s="1"/>
      <c r="AO40" s="1"/>
      <c r="AP40" s="1"/>
      <c r="AQ40" s="1"/>
      <c r="AR40" s="1"/>
      <c r="AS40" s="1"/>
      <c r="AT40" s="1"/>
      <c r="AU40" s="79"/>
      <c r="AV40" s="79"/>
      <c r="AW40" s="2"/>
      <c r="AX40" s="1"/>
      <c r="AY40" s="1"/>
      <c r="AZ40" s="79"/>
      <c r="BA40" s="79"/>
      <c r="BB40" s="79"/>
      <c r="BC40" s="15"/>
      <c r="BD40" s="15"/>
      <c r="BE40" s="15"/>
      <c r="BF40" s="1"/>
    </row>
    <row r="41" spans="1:58" ht="15" x14ac:dyDescent="0.25">
      <c r="A41" s="1">
        <v>18357</v>
      </c>
      <c r="B41" s="1">
        <v>1141714517</v>
      </c>
      <c r="C41" s="1" t="s">
        <v>4762</v>
      </c>
      <c r="D41" s="1" t="s">
        <v>847</v>
      </c>
      <c r="E41" s="1" t="s">
        <v>710</v>
      </c>
      <c r="F41" s="1" t="s">
        <v>756</v>
      </c>
      <c r="G41" s="1" t="s">
        <v>4763</v>
      </c>
      <c r="H41" s="79">
        <v>45407</v>
      </c>
      <c r="I41" s="1">
        <v>1199001</v>
      </c>
      <c r="J41" s="1" t="s">
        <v>4502</v>
      </c>
      <c r="K41" s="1" t="s">
        <v>757</v>
      </c>
      <c r="L41" s="1">
        <v>3106732851</v>
      </c>
      <c r="M41" s="1">
        <v>4660000389</v>
      </c>
      <c r="N41" s="1"/>
      <c r="O41" s="1" t="s">
        <v>778</v>
      </c>
      <c r="P41" s="1" t="s">
        <v>258</v>
      </c>
      <c r="Q41" s="1" t="s">
        <v>4764</v>
      </c>
      <c r="R41" s="1" t="s">
        <v>2582</v>
      </c>
      <c r="S41" s="1" t="s">
        <v>65</v>
      </c>
      <c r="T41" s="1" t="s">
        <v>249</v>
      </c>
      <c r="U41" s="1" t="s">
        <v>1416</v>
      </c>
      <c r="V41" s="1" t="s">
        <v>4765</v>
      </c>
      <c r="W41" s="2">
        <v>45405.619560185187</v>
      </c>
      <c r="X41" s="1" t="s">
        <v>2192</v>
      </c>
      <c r="Y41" s="79">
        <v>45408</v>
      </c>
      <c r="Z41" s="1">
        <v>-1.380439814813144</v>
      </c>
      <c r="AA41" s="79">
        <v>45394</v>
      </c>
      <c r="AB41" s="79">
        <v>45394</v>
      </c>
      <c r="AC41" s="79">
        <v>45407</v>
      </c>
      <c r="AD41" s="1">
        <v>4.1666666666666664E-2</v>
      </c>
      <c r="AE41" s="1">
        <v>9</v>
      </c>
      <c r="AF41" s="1">
        <v>9</v>
      </c>
      <c r="AG41" s="1">
        <v>1141714517</v>
      </c>
      <c r="AH41" s="1"/>
      <c r="AI41" s="1"/>
      <c r="AJ41" s="1"/>
      <c r="AK41" s="1"/>
      <c r="AL41" s="1"/>
      <c r="AM41" s="1"/>
      <c r="AN41" s="1"/>
      <c r="AO41" s="1"/>
      <c r="AP41" s="1"/>
      <c r="AQ41" s="1"/>
      <c r="AR41" s="1"/>
      <c r="AS41" s="1"/>
      <c r="AT41" s="1"/>
      <c r="AU41" s="79"/>
      <c r="AV41" s="79"/>
      <c r="AW41" s="2"/>
      <c r="AX41" s="1"/>
      <c r="AY41" s="1"/>
      <c r="AZ41" s="79"/>
      <c r="BA41" s="79"/>
      <c r="BB41" s="79"/>
      <c r="BC41" s="15"/>
      <c r="BD41" s="15"/>
      <c r="BE41" s="15"/>
      <c r="BF41" s="1"/>
    </row>
    <row r="42" spans="1:58" ht="15" x14ac:dyDescent="0.25">
      <c r="A42" s="1">
        <v>18357</v>
      </c>
      <c r="B42" s="1">
        <v>1024518147</v>
      </c>
      <c r="C42" s="1" t="s">
        <v>4766</v>
      </c>
      <c r="D42" s="1" t="s">
        <v>847</v>
      </c>
      <c r="E42" s="1" t="s">
        <v>710</v>
      </c>
      <c r="F42" s="1" t="s">
        <v>756</v>
      </c>
      <c r="G42" s="1" t="s">
        <v>4763</v>
      </c>
      <c r="H42" s="79">
        <v>45407</v>
      </c>
      <c r="I42" s="1">
        <v>1199001</v>
      </c>
      <c r="J42" s="1" t="s">
        <v>4502</v>
      </c>
      <c r="K42" s="1" t="s">
        <v>757</v>
      </c>
      <c r="L42" s="1">
        <v>3224450859</v>
      </c>
      <c r="M42" s="1">
        <v>4660000389</v>
      </c>
      <c r="N42" s="1"/>
      <c r="O42" s="1" t="s">
        <v>778</v>
      </c>
      <c r="P42" s="1" t="s">
        <v>258</v>
      </c>
      <c r="Q42" s="1" t="s">
        <v>4767</v>
      </c>
      <c r="R42" s="1" t="s">
        <v>2582</v>
      </c>
      <c r="S42" s="1" t="s">
        <v>65</v>
      </c>
      <c r="T42" s="1" t="s">
        <v>249</v>
      </c>
      <c r="U42" s="1" t="s">
        <v>1416</v>
      </c>
      <c r="V42" s="1" t="s">
        <v>4765</v>
      </c>
      <c r="W42" s="2">
        <v>45406.354872685188</v>
      </c>
      <c r="X42" s="1" t="s">
        <v>2193</v>
      </c>
      <c r="Y42" s="79">
        <v>45411</v>
      </c>
      <c r="Z42" s="1">
        <v>-0.64512731481227092</v>
      </c>
      <c r="AA42" s="79">
        <v>45394</v>
      </c>
      <c r="AB42" s="79">
        <v>45394</v>
      </c>
      <c r="AC42" s="79">
        <v>45407</v>
      </c>
      <c r="AD42" s="1">
        <v>4.1666666666666664E-2</v>
      </c>
      <c r="AE42" s="1">
        <v>9</v>
      </c>
      <c r="AF42" s="1">
        <v>9</v>
      </c>
      <c r="AG42" s="1">
        <v>1024518147</v>
      </c>
      <c r="AH42" s="1"/>
      <c r="AI42" s="1"/>
      <c r="AJ42" s="1"/>
      <c r="AK42" s="1"/>
      <c r="AL42" s="1"/>
      <c r="AM42" s="1"/>
      <c r="AN42" s="1"/>
      <c r="AO42" s="1"/>
      <c r="AP42" s="1"/>
      <c r="AQ42" s="1"/>
      <c r="AR42" s="1"/>
      <c r="AS42" s="1"/>
      <c r="AT42" s="1"/>
      <c r="AU42" s="79"/>
      <c r="AV42" s="79"/>
      <c r="AW42" s="2"/>
      <c r="AX42" s="1"/>
      <c r="AY42" s="1"/>
      <c r="AZ42" s="79"/>
      <c r="BA42" s="79"/>
      <c r="BB42" s="79"/>
      <c r="BC42" s="15"/>
      <c r="BD42" s="15"/>
      <c r="BE42" s="15"/>
      <c r="BF42" s="1"/>
    </row>
    <row r="43" spans="1:58" ht="15" x14ac:dyDescent="0.25">
      <c r="A43" s="1">
        <v>18357</v>
      </c>
      <c r="B43" s="1">
        <v>1031122600</v>
      </c>
      <c r="C43" s="1" t="s">
        <v>4768</v>
      </c>
      <c r="D43" s="1" t="s">
        <v>847</v>
      </c>
      <c r="E43" s="1" t="s">
        <v>710</v>
      </c>
      <c r="F43" s="1" t="s">
        <v>756</v>
      </c>
      <c r="G43" s="1" t="s">
        <v>4763</v>
      </c>
      <c r="H43" s="79">
        <v>45407</v>
      </c>
      <c r="I43" s="1">
        <v>1199001</v>
      </c>
      <c r="J43" s="1" t="s">
        <v>4502</v>
      </c>
      <c r="K43" s="1" t="s">
        <v>757</v>
      </c>
      <c r="L43" s="1" t="s">
        <v>4769</v>
      </c>
      <c r="M43" s="1">
        <v>4660000389</v>
      </c>
      <c r="N43" s="1"/>
      <c r="O43" s="1" t="s">
        <v>778</v>
      </c>
      <c r="P43" s="1" t="s">
        <v>258</v>
      </c>
      <c r="Q43" s="1" t="s">
        <v>4770</v>
      </c>
      <c r="R43" s="1" t="s">
        <v>2582</v>
      </c>
      <c r="S43" s="1" t="s">
        <v>65</v>
      </c>
      <c r="T43" s="1" t="s">
        <v>249</v>
      </c>
      <c r="U43" s="1" t="s">
        <v>1416</v>
      </c>
      <c r="V43" s="1" t="s">
        <v>4765</v>
      </c>
      <c r="W43" s="2">
        <v>45406.596585648149</v>
      </c>
      <c r="X43" s="1" t="s">
        <v>2192</v>
      </c>
      <c r="Y43" s="79">
        <v>45411</v>
      </c>
      <c r="Z43" s="1">
        <v>-0.40341435185109731</v>
      </c>
      <c r="AA43" s="79">
        <v>45394</v>
      </c>
      <c r="AB43" s="79">
        <v>45394</v>
      </c>
      <c r="AC43" s="79">
        <v>45407</v>
      </c>
      <c r="AD43" s="1">
        <v>4.1666666666666664E-2</v>
      </c>
      <c r="AE43" s="1">
        <v>9</v>
      </c>
      <c r="AF43" s="1">
        <v>9</v>
      </c>
      <c r="AG43" s="1">
        <v>1031122600</v>
      </c>
      <c r="AH43" s="1"/>
      <c r="AI43" s="1"/>
      <c r="AJ43" s="1"/>
      <c r="AK43" s="1"/>
      <c r="AL43" s="1"/>
      <c r="AM43" s="1"/>
      <c r="AN43" s="1"/>
      <c r="AO43" s="1"/>
      <c r="AP43" s="1"/>
      <c r="AQ43" s="1"/>
      <c r="AR43" s="1"/>
      <c r="AS43" s="1"/>
      <c r="AT43" s="1"/>
      <c r="AU43" s="79"/>
      <c r="AV43" s="79"/>
      <c r="AW43" s="2"/>
      <c r="AX43" s="1"/>
      <c r="AY43" s="1"/>
      <c r="AZ43" s="79"/>
      <c r="BA43" s="79"/>
      <c r="BB43" s="79"/>
      <c r="BC43" s="15"/>
      <c r="BD43" s="15"/>
      <c r="BE43" s="15"/>
      <c r="BF43" s="1"/>
    </row>
    <row r="44" spans="1:58" ht="15" x14ac:dyDescent="0.25">
      <c r="A44" s="1">
        <v>18357</v>
      </c>
      <c r="B44" s="1">
        <v>1105057507</v>
      </c>
      <c r="C44" s="1" t="s">
        <v>4771</v>
      </c>
      <c r="D44" s="1" t="s">
        <v>847</v>
      </c>
      <c r="E44" s="1" t="s">
        <v>710</v>
      </c>
      <c r="F44" s="1" t="s">
        <v>756</v>
      </c>
      <c r="G44" s="1" t="s">
        <v>4763</v>
      </c>
      <c r="H44" s="79">
        <v>45407</v>
      </c>
      <c r="I44" s="1">
        <v>1199001</v>
      </c>
      <c r="J44" s="1" t="s">
        <v>4502</v>
      </c>
      <c r="K44" s="1" t="s">
        <v>757</v>
      </c>
      <c r="L44" s="1">
        <v>3219151301</v>
      </c>
      <c r="M44" s="1">
        <v>4660000389</v>
      </c>
      <c r="N44" s="1"/>
      <c r="O44" s="1" t="s">
        <v>778</v>
      </c>
      <c r="P44" s="1" t="s">
        <v>258</v>
      </c>
      <c r="Q44" s="1" t="s">
        <v>4772</v>
      </c>
      <c r="R44" s="1" t="s">
        <v>2582</v>
      </c>
      <c r="S44" s="1" t="s">
        <v>65</v>
      </c>
      <c r="T44" s="1" t="s">
        <v>249</v>
      </c>
      <c r="U44" s="1" t="s">
        <v>1416</v>
      </c>
      <c r="V44" s="1" t="s">
        <v>4765</v>
      </c>
      <c r="W44" s="2">
        <v>45406.50267361111</v>
      </c>
      <c r="X44" s="1" t="s">
        <v>2192</v>
      </c>
      <c r="Y44" s="79">
        <v>45411</v>
      </c>
      <c r="Z44" s="1">
        <v>-0.49732638888963265</v>
      </c>
      <c r="AA44" s="79">
        <v>45394</v>
      </c>
      <c r="AB44" s="79">
        <v>45394</v>
      </c>
      <c r="AC44" s="79">
        <v>45407</v>
      </c>
      <c r="AD44" s="1">
        <v>4.1666666666666664E-2</v>
      </c>
      <c r="AE44" s="1">
        <v>9</v>
      </c>
      <c r="AF44" s="1">
        <v>9</v>
      </c>
      <c r="AG44" s="1">
        <v>1105057507</v>
      </c>
      <c r="AH44" s="1"/>
      <c r="AI44" s="1"/>
      <c r="AJ44" s="1"/>
      <c r="AK44" s="1"/>
      <c r="AL44" s="1"/>
      <c r="AM44" s="1"/>
      <c r="AN44" s="1"/>
      <c r="AO44" s="1"/>
      <c r="AP44" s="1"/>
      <c r="AQ44" s="1"/>
      <c r="AR44" s="1"/>
      <c r="AS44" s="1"/>
      <c r="AT44" s="1"/>
      <c r="AU44" s="79"/>
      <c r="AV44" s="79"/>
      <c r="AW44" s="2"/>
      <c r="AX44" s="1"/>
      <c r="AY44" s="1"/>
      <c r="AZ44" s="79"/>
      <c r="BA44" s="79"/>
      <c r="BB44" s="79"/>
      <c r="BC44" s="15"/>
      <c r="BD44" s="15"/>
      <c r="BE44" s="15"/>
      <c r="BF44" s="1"/>
    </row>
    <row r="45" spans="1:58" ht="15" x14ac:dyDescent="0.25">
      <c r="A45" s="1">
        <v>18357</v>
      </c>
      <c r="B45" s="1">
        <v>1022427250</v>
      </c>
      <c r="C45" s="1" t="s">
        <v>4773</v>
      </c>
      <c r="D45" s="1" t="s">
        <v>847</v>
      </c>
      <c r="E45" s="1" t="s">
        <v>710</v>
      </c>
      <c r="F45" s="1" t="s">
        <v>756</v>
      </c>
      <c r="G45" s="1" t="s">
        <v>4763</v>
      </c>
      <c r="H45" s="79">
        <v>45407</v>
      </c>
      <c r="I45" s="1">
        <v>1199001</v>
      </c>
      <c r="J45" s="1" t="s">
        <v>4502</v>
      </c>
      <c r="K45" s="1" t="s">
        <v>757</v>
      </c>
      <c r="L45" s="1">
        <v>3115098760</v>
      </c>
      <c r="M45" s="1">
        <v>4660000389</v>
      </c>
      <c r="N45" s="1"/>
      <c r="O45" s="1" t="s">
        <v>778</v>
      </c>
      <c r="P45" s="1" t="s">
        <v>258</v>
      </c>
      <c r="Q45" s="1" t="s">
        <v>4774</v>
      </c>
      <c r="R45" s="1" t="s">
        <v>2582</v>
      </c>
      <c r="S45" s="1" t="s">
        <v>65</v>
      </c>
      <c r="T45" s="1" t="s">
        <v>249</v>
      </c>
      <c r="U45" s="1" t="s">
        <v>1416</v>
      </c>
      <c r="V45" s="1" t="s">
        <v>4765</v>
      </c>
      <c r="W45" s="2">
        <v>45406.462094907409</v>
      </c>
      <c r="X45" s="1" t="s">
        <v>2193</v>
      </c>
      <c r="Y45" s="79">
        <v>45411</v>
      </c>
      <c r="Z45" s="1">
        <v>-0.53790509259124519</v>
      </c>
      <c r="AA45" s="79">
        <v>45394</v>
      </c>
      <c r="AB45" s="79">
        <v>45394</v>
      </c>
      <c r="AC45" s="79">
        <v>45407</v>
      </c>
      <c r="AD45" s="1">
        <v>4.1666666666666664E-2</v>
      </c>
      <c r="AE45" s="1">
        <v>9</v>
      </c>
      <c r="AF45" s="1">
        <v>9</v>
      </c>
      <c r="AG45" s="1">
        <v>1022427250</v>
      </c>
      <c r="AH45" s="1"/>
      <c r="AI45" s="1"/>
      <c r="AJ45" s="1"/>
      <c r="AK45" s="1"/>
      <c r="AL45" s="1"/>
      <c r="AM45" s="1"/>
      <c r="AN45" s="1"/>
      <c r="AO45" s="1"/>
      <c r="AP45" s="1"/>
      <c r="AQ45" s="1"/>
      <c r="AR45" s="1"/>
      <c r="AS45" s="1"/>
      <c r="AT45" s="1"/>
      <c r="AU45" s="79"/>
      <c r="AV45" s="79"/>
      <c r="AW45" s="2"/>
      <c r="AX45" s="1"/>
      <c r="AY45" s="1"/>
      <c r="AZ45" s="79"/>
      <c r="BA45" s="79"/>
      <c r="BB45" s="79"/>
      <c r="BC45" s="15"/>
      <c r="BD45" s="15"/>
      <c r="BE45" s="15"/>
      <c r="BF45" s="1"/>
    </row>
    <row r="46" spans="1:58" ht="15" x14ac:dyDescent="0.25">
      <c r="A46" s="1">
        <v>18356</v>
      </c>
      <c r="B46" s="1">
        <v>1022374678</v>
      </c>
      <c r="C46" s="1" t="s">
        <v>4731</v>
      </c>
      <c r="D46" s="1" t="s">
        <v>847</v>
      </c>
      <c r="E46" s="1" t="s">
        <v>693</v>
      </c>
      <c r="F46" s="1" t="s">
        <v>756</v>
      </c>
      <c r="G46" s="1" t="s">
        <v>4732</v>
      </c>
      <c r="H46" s="79">
        <v>45407</v>
      </c>
      <c r="I46" s="1">
        <v>1199001</v>
      </c>
      <c r="J46" s="1" t="s">
        <v>4233</v>
      </c>
      <c r="K46" s="1" t="s">
        <v>757</v>
      </c>
      <c r="L46" s="1">
        <v>3182176309</v>
      </c>
      <c r="M46" s="1">
        <v>4660000389</v>
      </c>
      <c r="N46" s="1"/>
      <c r="O46" s="1" t="s">
        <v>778</v>
      </c>
      <c r="P46" s="1" t="s">
        <v>258</v>
      </c>
      <c r="Q46" s="1" t="s">
        <v>4733</v>
      </c>
      <c r="R46" s="1" t="s">
        <v>2582</v>
      </c>
      <c r="S46" s="1" t="s">
        <v>65</v>
      </c>
      <c r="T46" s="1" t="s">
        <v>249</v>
      </c>
      <c r="U46" s="1">
        <v>0</v>
      </c>
      <c r="V46" s="1" t="s">
        <v>2596</v>
      </c>
      <c r="W46" s="2">
        <v>45411.333564814813</v>
      </c>
      <c r="X46" s="1" t="s">
        <v>2193</v>
      </c>
      <c r="Y46" s="79">
        <v>45414</v>
      </c>
      <c r="Z46" s="1">
        <v>4.333564814813144</v>
      </c>
      <c r="AA46" s="79">
        <v>45394</v>
      </c>
      <c r="AB46" s="79">
        <v>45394</v>
      </c>
      <c r="AC46" s="79">
        <v>45407</v>
      </c>
      <c r="AD46" s="1">
        <v>4.1666666666666664E-2</v>
      </c>
      <c r="AE46" s="1">
        <v>9</v>
      </c>
      <c r="AF46" s="1">
        <v>9</v>
      </c>
      <c r="AG46" s="1">
        <v>1022374678</v>
      </c>
      <c r="AH46" s="1"/>
      <c r="AI46" s="1"/>
      <c r="AJ46" s="1"/>
      <c r="AK46" s="1"/>
      <c r="AL46" s="1"/>
      <c r="AM46" s="1"/>
      <c r="AN46" s="1"/>
      <c r="AO46" s="1"/>
      <c r="AP46" s="1"/>
      <c r="AQ46" s="1"/>
      <c r="AR46" s="1"/>
      <c r="AS46" s="1"/>
      <c r="AT46" s="1"/>
      <c r="AU46" s="79"/>
      <c r="AV46" s="79"/>
      <c r="AW46" s="2"/>
      <c r="AX46" s="1"/>
      <c r="AY46" s="1"/>
      <c r="AZ46" s="79"/>
      <c r="BA46" s="79"/>
      <c r="BB46" s="79"/>
      <c r="BC46" s="15"/>
      <c r="BD46" s="15"/>
      <c r="BE46" s="15"/>
      <c r="BF46" s="1"/>
    </row>
    <row r="47" spans="1:58" ht="15" x14ac:dyDescent="0.25">
      <c r="A47" s="1">
        <v>18356</v>
      </c>
      <c r="B47" s="1">
        <v>1034658268</v>
      </c>
      <c r="C47" s="1" t="s">
        <v>4734</v>
      </c>
      <c r="D47" s="1" t="s">
        <v>847</v>
      </c>
      <c r="E47" s="1" t="s">
        <v>693</v>
      </c>
      <c r="F47" s="1" t="s">
        <v>756</v>
      </c>
      <c r="G47" s="1" t="s">
        <v>4732</v>
      </c>
      <c r="H47" s="79">
        <v>45407</v>
      </c>
      <c r="I47" s="1">
        <v>1199001</v>
      </c>
      <c r="J47" s="1" t="s">
        <v>4233</v>
      </c>
      <c r="K47" s="1" t="s">
        <v>757</v>
      </c>
      <c r="L47" s="1">
        <v>3125091183</v>
      </c>
      <c r="M47" s="1">
        <v>4660000389</v>
      </c>
      <c r="N47" s="1"/>
      <c r="O47" s="1" t="s">
        <v>778</v>
      </c>
      <c r="P47" s="1" t="s">
        <v>258</v>
      </c>
      <c r="Q47" s="1" t="s">
        <v>4735</v>
      </c>
      <c r="R47" s="1" t="s">
        <v>2582</v>
      </c>
      <c r="S47" s="1" t="s">
        <v>65</v>
      </c>
      <c r="T47" s="1" t="s">
        <v>249</v>
      </c>
      <c r="U47" s="1">
        <v>0</v>
      </c>
      <c r="V47" s="1" t="s">
        <v>2596</v>
      </c>
      <c r="W47" s="2">
        <v>45414.391736111109</v>
      </c>
      <c r="X47" s="1" t="s">
        <v>2193</v>
      </c>
      <c r="Y47" s="79">
        <v>45419</v>
      </c>
      <c r="Z47" s="1">
        <v>7.3917361111089122</v>
      </c>
      <c r="AA47" s="79">
        <v>45394</v>
      </c>
      <c r="AB47" s="79">
        <v>45394</v>
      </c>
      <c r="AC47" s="79">
        <v>45407</v>
      </c>
      <c r="AD47" s="1">
        <v>4.1666666666666664E-2</v>
      </c>
      <c r="AE47" s="1">
        <v>9</v>
      </c>
      <c r="AF47" s="1">
        <v>9</v>
      </c>
      <c r="AG47" s="1">
        <v>1034658268</v>
      </c>
      <c r="AH47" s="1"/>
      <c r="AI47" s="1"/>
      <c r="AJ47" s="1"/>
      <c r="AK47" s="1"/>
      <c r="AL47" s="1"/>
      <c r="AM47" s="1"/>
      <c r="AN47" s="1"/>
      <c r="AO47" s="1"/>
      <c r="AP47" s="1"/>
      <c r="AQ47" s="1"/>
      <c r="AR47" s="1"/>
      <c r="AS47" s="1"/>
      <c r="AT47" s="1"/>
      <c r="AU47" s="79"/>
      <c r="AV47" s="79"/>
      <c r="AW47" s="2"/>
      <c r="AX47" s="1"/>
      <c r="AY47" s="1"/>
      <c r="AZ47" s="79"/>
      <c r="BA47" s="79"/>
      <c r="BB47" s="79"/>
      <c r="BC47" s="15"/>
      <c r="BD47" s="15"/>
      <c r="BE47" s="15"/>
      <c r="BF47" s="1"/>
    </row>
    <row r="48" spans="1:58" ht="15" x14ac:dyDescent="0.25">
      <c r="A48" s="1">
        <v>18356</v>
      </c>
      <c r="B48" s="1">
        <v>1001139473</v>
      </c>
      <c r="C48" s="1" t="s">
        <v>4736</v>
      </c>
      <c r="D48" s="1" t="s">
        <v>847</v>
      </c>
      <c r="E48" s="1" t="s">
        <v>693</v>
      </c>
      <c r="F48" s="1" t="s">
        <v>756</v>
      </c>
      <c r="G48" s="1" t="s">
        <v>4732</v>
      </c>
      <c r="H48" s="79">
        <v>45407</v>
      </c>
      <c r="I48" s="1">
        <v>1199001</v>
      </c>
      <c r="J48" s="1" t="s">
        <v>4233</v>
      </c>
      <c r="K48" s="1" t="s">
        <v>757</v>
      </c>
      <c r="L48" s="1">
        <v>3213453775</v>
      </c>
      <c r="M48" s="1">
        <v>4660000389</v>
      </c>
      <c r="N48" s="1"/>
      <c r="O48" s="1" t="s">
        <v>778</v>
      </c>
      <c r="P48" s="1" t="s">
        <v>258</v>
      </c>
      <c r="Q48" s="1" t="s">
        <v>4737</v>
      </c>
      <c r="R48" s="1" t="s">
        <v>2582</v>
      </c>
      <c r="S48" s="1" t="s">
        <v>65</v>
      </c>
      <c r="T48" s="1" t="s">
        <v>249</v>
      </c>
      <c r="U48" s="1">
        <v>0</v>
      </c>
      <c r="V48" s="1" t="s">
        <v>2596</v>
      </c>
      <c r="W48" s="2">
        <v>45414.375532407408</v>
      </c>
      <c r="X48" s="1" t="s">
        <v>2193</v>
      </c>
      <c r="Y48" s="79">
        <v>45419</v>
      </c>
      <c r="Z48" s="1">
        <v>7.3755324074081727</v>
      </c>
      <c r="AA48" s="79">
        <v>45394</v>
      </c>
      <c r="AB48" s="79">
        <v>45394</v>
      </c>
      <c r="AC48" s="79">
        <v>45407</v>
      </c>
      <c r="AD48" s="1">
        <v>4.1666666666666664E-2</v>
      </c>
      <c r="AE48" s="1">
        <v>9</v>
      </c>
      <c r="AF48" s="1">
        <v>9</v>
      </c>
      <c r="AG48" s="1">
        <v>1001139473</v>
      </c>
      <c r="AH48" s="1"/>
      <c r="AI48" s="1"/>
      <c r="AJ48" s="1"/>
      <c r="AK48" s="1"/>
      <c r="AL48" s="1"/>
      <c r="AM48" s="1"/>
      <c r="AN48" s="1"/>
      <c r="AO48" s="1"/>
      <c r="AP48" s="1"/>
      <c r="AQ48" s="1"/>
      <c r="AR48" s="1"/>
      <c r="AS48" s="1"/>
      <c r="AT48" s="1"/>
      <c r="AU48" s="79"/>
      <c r="AV48" s="79"/>
      <c r="AW48" s="2"/>
      <c r="AX48" s="1"/>
      <c r="AY48" s="1"/>
      <c r="AZ48" s="79"/>
      <c r="BA48" s="79"/>
      <c r="BB48" s="79"/>
      <c r="BC48" s="15"/>
      <c r="BD48" s="15"/>
      <c r="BE48" s="15"/>
      <c r="BF48" s="1"/>
    </row>
    <row r="49" spans="1:58" ht="15" x14ac:dyDescent="0.25">
      <c r="A49" s="1">
        <v>18356</v>
      </c>
      <c r="B49" s="1">
        <v>1000127654</v>
      </c>
      <c r="C49" s="1" t="s">
        <v>4738</v>
      </c>
      <c r="D49" s="1" t="s">
        <v>847</v>
      </c>
      <c r="E49" s="1" t="s">
        <v>693</v>
      </c>
      <c r="F49" s="1" t="s">
        <v>756</v>
      </c>
      <c r="G49" s="1" t="s">
        <v>4732</v>
      </c>
      <c r="H49" s="79">
        <v>45407</v>
      </c>
      <c r="I49" s="1">
        <v>1199001</v>
      </c>
      <c r="J49" s="1" t="s">
        <v>4233</v>
      </c>
      <c r="K49" s="1" t="s">
        <v>757</v>
      </c>
      <c r="L49" s="1">
        <v>3044626430</v>
      </c>
      <c r="M49" s="1">
        <v>4660000389</v>
      </c>
      <c r="N49" s="1"/>
      <c r="O49" s="1" t="s">
        <v>778</v>
      </c>
      <c r="P49" s="1" t="s">
        <v>258</v>
      </c>
      <c r="Q49" s="1" t="s">
        <v>4739</v>
      </c>
      <c r="R49" s="1" t="s">
        <v>2582</v>
      </c>
      <c r="S49" s="1" t="s">
        <v>65</v>
      </c>
      <c r="T49" s="1" t="s">
        <v>249</v>
      </c>
      <c r="U49" s="1">
        <v>0</v>
      </c>
      <c r="V49" s="1" t="s">
        <v>2596</v>
      </c>
      <c r="W49" s="2">
        <v>45414.372453703705</v>
      </c>
      <c r="X49" s="1" t="s">
        <v>2193</v>
      </c>
      <c r="Y49" s="79">
        <v>45419</v>
      </c>
      <c r="Z49" s="1">
        <v>7.372453703705105</v>
      </c>
      <c r="AA49" s="79">
        <v>45394</v>
      </c>
      <c r="AB49" s="79">
        <v>45394</v>
      </c>
      <c r="AC49" s="79">
        <v>45407</v>
      </c>
      <c r="AD49" s="1">
        <v>4.1666666666666664E-2</v>
      </c>
      <c r="AE49" s="1">
        <v>9</v>
      </c>
      <c r="AF49" s="1">
        <v>9</v>
      </c>
      <c r="AG49" s="1">
        <v>1000127654</v>
      </c>
      <c r="AH49" s="1"/>
      <c r="AI49" s="1"/>
      <c r="AJ49" s="1"/>
      <c r="AK49" s="1"/>
      <c r="AL49" s="1"/>
      <c r="AM49" s="1"/>
      <c r="AN49" s="1"/>
      <c r="AO49" s="1"/>
      <c r="AP49" s="1"/>
      <c r="AQ49" s="1"/>
      <c r="AR49" s="1"/>
      <c r="AS49" s="1"/>
      <c r="AT49" s="1"/>
      <c r="AU49" s="79"/>
      <c r="AV49" s="79"/>
      <c r="AW49" s="2"/>
      <c r="AX49" s="1"/>
      <c r="AY49" s="1"/>
      <c r="AZ49" s="79"/>
      <c r="BA49" s="79"/>
      <c r="BB49" s="79"/>
      <c r="BC49" s="15"/>
      <c r="BD49" s="15"/>
      <c r="BE49" s="15"/>
      <c r="BF49" s="1"/>
    </row>
    <row r="50" spans="1:58" ht="15" x14ac:dyDescent="0.25">
      <c r="A50" s="1">
        <v>18356</v>
      </c>
      <c r="B50" s="1">
        <v>100000031</v>
      </c>
      <c r="C50" s="1" t="s">
        <v>4740</v>
      </c>
      <c r="D50" s="1" t="s">
        <v>847</v>
      </c>
      <c r="E50" s="1" t="s">
        <v>693</v>
      </c>
      <c r="F50" s="1" t="s">
        <v>756</v>
      </c>
      <c r="G50" s="1" t="s">
        <v>4732</v>
      </c>
      <c r="H50" s="79">
        <v>45407</v>
      </c>
      <c r="I50" s="1">
        <v>1199001</v>
      </c>
      <c r="J50" s="1" t="s">
        <v>4233</v>
      </c>
      <c r="K50" s="1" t="s">
        <v>757</v>
      </c>
      <c r="L50" s="1">
        <v>3115668303</v>
      </c>
      <c r="M50" s="1">
        <v>4660000389</v>
      </c>
      <c r="N50" s="1"/>
      <c r="O50" s="1" t="s">
        <v>778</v>
      </c>
      <c r="P50" s="1" t="s">
        <v>258</v>
      </c>
      <c r="Q50" s="1" t="s">
        <v>4741</v>
      </c>
      <c r="R50" s="1" t="s">
        <v>2582</v>
      </c>
      <c r="S50" s="1" t="s">
        <v>65</v>
      </c>
      <c r="T50" s="1" t="s">
        <v>249</v>
      </c>
      <c r="U50" s="1">
        <v>0</v>
      </c>
      <c r="V50" s="1" t="s">
        <v>2596</v>
      </c>
      <c r="W50" s="2"/>
      <c r="X50" s="1" t="s">
        <v>95</v>
      </c>
      <c r="Y50" s="79"/>
      <c r="Z50" s="1"/>
      <c r="AA50" s="79">
        <v>45394</v>
      </c>
      <c r="AB50" s="79">
        <v>45394</v>
      </c>
      <c r="AC50" s="79">
        <v>45407</v>
      </c>
      <c r="AD50" s="1">
        <v>4.1666666666666664E-2</v>
      </c>
      <c r="AE50" s="1">
        <v>9</v>
      </c>
      <c r="AF50" s="1">
        <v>9</v>
      </c>
      <c r="AG50" s="1"/>
      <c r="AH50" s="1"/>
      <c r="AI50" s="1"/>
      <c r="AJ50" s="1"/>
      <c r="AK50" s="1"/>
      <c r="AL50" s="1"/>
      <c r="AM50" s="1"/>
      <c r="AN50" s="1"/>
      <c r="AO50" s="1"/>
      <c r="AP50" s="1"/>
      <c r="AQ50" s="1"/>
      <c r="AR50" s="1"/>
      <c r="AS50" s="1"/>
      <c r="AT50" s="1"/>
      <c r="AU50" s="79"/>
      <c r="AV50" s="79"/>
      <c r="AW50" s="2"/>
      <c r="AX50" s="1"/>
      <c r="AY50" s="1"/>
      <c r="AZ50" s="79"/>
      <c r="BA50" s="79"/>
      <c r="BB50" s="79"/>
      <c r="BC50" s="15"/>
      <c r="BD50" s="15"/>
      <c r="BE50" s="15"/>
      <c r="BF50" s="1"/>
    </row>
    <row r="51" spans="1:58" ht="15" x14ac:dyDescent="0.25">
      <c r="A51" s="1">
        <v>18356</v>
      </c>
      <c r="B51" s="1">
        <v>1005771511</v>
      </c>
      <c r="C51" s="1" t="s">
        <v>4742</v>
      </c>
      <c r="D51" s="1" t="s">
        <v>847</v>
      </c>
      <c r="E51" s="1" t="s">
        <v>693</v>
      </c>
      <c r="F51" s="1" t="s">
        <v>756</v>
      </c>
      <c r="G51" s="1" t="s">
        <v>4732</v>
      </c>
      <c r="H51" s="79">
        <v>45407</v>
      </c>
      <c r="I51" s="1">
        <v>1199001</v>
      </c>
      <c r="J51" s="1" t="s">
        <v>4233</v>
      </c>
      <c r="K51" s="1" t="s">
        <v>757</v>
      </c>
      <c r="L51" s="1">
        <v>3024038540</v>
      </c>
      <c r="M51" s="1">
        <v>4660000389</v>
      </c>
      <c r="N51" s="1"/>
      <c r="O51" s="1" t="s">
        <v>778</v>
      </c>
      <c r="P51" s="1" t="s">
        <v>258</v>
      </c>
      <c r="Q51" s="1" t="s">
        <v>4743</v>
      </c>
      <c r="R51" s="1" t="s">
        <v>2582</v>
      </c>
      <c r="S51" s="1" t="s">
        <v>65</v>
      </c>
      <c r="T51" s="1" t="s">
        <v>249</v>
      </c>
      <c r="U51" s="1">
        <v>0</v>
      </c>
      <c r="V51" s="1" t="s">
        <v>2596</v>
      </c>
      <c r="W51" s="2">
        <v>45411.36440972222</v>
      </c>
      <c r="X51" s="1" t="s">
        <v>2193</v>
      </c>
      <c r="Y51" s="79">
        <v>45414</v>
      </c>
      <c r="Z51" s="1">
        <v>4.3644097222204437</v>
      </c>
      <c r="AA51" s="79">
        <v>45394</v>
      </c>
      <c r="AB51" s="79">
        <v>45394</v>
      </c>
      <c r="AC51" s="79">
        <v>45407</v>
      </c>
      <c r="AD51" s="1">
        <v>4.1666666666666664E-2</v>
      </c>
      <c r="AE51" s="1">
        <v>9</v>
      </c>
      <c r="AF51" s="1">
        <v>9</v>
      </c>
      <c r="AG51" s="1">
        <v>1005771511</v>
      </c>
      <c r="AH51" s="1"/>
      <c r="AI51" s="1"/>
      <c r="AJ51" s="1"/>
      <c r="AK51" s="1"/>
      <c r="AL51" s="1"/>
      <c r="AM51" s="1"/>
      <c r="AN51" s="1"/>
      <c r="AO51" s="1"/>
      <c r="AP51" s="1"/>
      <c r="AQ51" s="1"/>
      <c r="AR51" s="1"/>
      <c r="AS51" s="1"/>
      <c r="AT51" s="1"/>
      <c r="AU51" s="79"/>
      <c r="AV51" s="79"/>
      <c r="AW51" s="2"/>
      <c r="AX51" s="1"/>
      <c r="AY51" s="1"/>
      <c r="AZ51" s="79"/>
      <c r="BA51" s="79"/>
      <c r="BB51" s="79"/>
      <c r="BC51" s="15"/>
      <c r="BD51" s="15"/>
      <c r="BE51" s="15"/>
      <c r="BF51" s="1"/>
    </row>
    <row r="52" spans="1:58" ht="15" x14ac:dyDescent="0.25">
      <c r="A52" s="1">
        <v>18356</v>
      </c>
      <c r="B52" s="1">
        <v>1000143061</v>
      </c>
      <c r="C52" s="1" t="s">
        <v>4744</v>
      </c>
      <c r="D52" s="1" t="s">
        <v>847</v>
      </c>
      <c r="E52" s="1" t="s">
        <v>693</v>
      </c>
      <c r="F52" s="1" t="s">
        <v>756</v>
      </c>
      <c r="G52" s="1" t="s">
        <v>4732</v>
      </c>
      <c r="H52" s="79">
        <v>45407</v>
      </c>
      <c r="I52" s="1">
        <v>1199001</v>
      </c>
      <c r="J52" s="1" t="s">
        <v>4233</v>
      </c>
      <c r="K52" s="1" t="s">
        <v>757</v>
      </c>
      <c r="L52" s="1">
        <v>3203682219</v>
      </c>
      <c r="M52" s="1">
        <v>4660000389</v>
      </c>
      <c r="N52" s="1"/>
      <c r="O52" s="1" t="s">
        <v>778</v>
      </c>
      <c r="P52" s="1" t="s">
        <v>258</v>
      </c>
      <c r="Q52" s="1" t="s">
        <v>4745</v>
      </c>
      <c r="R52" s="1" t="s">
        <v>2582</v>
      </c>
      <c r="S52" s="1" t="s">
        <v>65</v>
      </c>
      <c r="T52" s="1" t="s">
        <v>249</v>
      </c>
      <c r="U52" s="1">
        <v>0</v>
      </c>
      <c r="V52" s="1" t="s">
        <v>2596</v>
      </c>
      <c r="W52" s="2">
        <v>45414.374247685184</v>
      </c>
      <c r="X52" s="1" t="s">
        <v>2193</v>
      </c>
      <c r="Y52" s="79">
        <v>45419</v>
      </c>
      <c r="Z52" s="1">
        <v>7.3742476851839456</v>
      </c>
      <c r="AA52" s="79">
        <v>45394</v>
      </c>
      <c r="AB52" s="79">
        <v>45394</v>
      </c>
      <c r="AC52" s="79">
        <v>45407</v>
      </c>
      <c r="AD52" s="1">
        <v>4.1666666666666664E-2</v>
      </c>
      <c r="AE52" s="1">
        <v>9</v>
      </c>
      <c r="AF52" s="1">
        <v>9</v>
      </c>
      <c r="AG52" s="1">
        <v>1000143061</v>
      </c>
      <c r="AH52" s="1"/>
      <c r="AI52" s="1"/>
      <c r="AJ52" s="1"/>
      <c r="AK52" s="1"/>
      <c r="AL52" s="1"/>
      <c r="AM52" s="1"/>
      <c r="AN52" s="1"/>
      <c r="AO52" s="1"/>
      <c r="AP52" s="1"/>
      <c r="AQ52" s="1"/>
      <c r="AR52" s="1"/>
      <c r="AS52" s="1"/>
      <c r="AT52" s="1"/>
      <c r="AU52" s="79"/>
      <c r="AV52" s="79"/>
      <c r="AW52" s="2"/>
      <c r="AX52" s="1"/>
      <c r="AY52" s="1"/>
      <c r="AZ52" s="79"/>
      <c r="BA52" s="79"/>
      <c r="BB52" s="79"/>
      <c r="BC52" s="15"/>
      <c r="BD52" s="15"/>
      <c r="BE52" s="15"/>
      <c r="BF52" s="1"/>
    </row>
    <row r="53" spans="1:58" ht="15" x14ac:dyDescent="0.25">
      <c r="A53" s="1">
        <v>18356</v>
      </c>
      <c r="B53" s="1">
        <v>1031120874</v>
      </c>
      <c r="C53" s="1" t="s">
        <v>4746</v>
      </c>
      <c r="D53" s="1" t="s">
        <v>847</v>
      </c>
      <c r="E53" s="1" t="s">
        <v>693</v>
      </c>
      <c r="F53" s="1" t="s">
        <v>756</v>
      </c>
      <c r="G53" s="1" t="s">
        <v>4732</v>
      </c>
      <c r="H53" s="79">
        <v>45407</v>
      </c>
      <c r="I53" s="1">
        <v>1199001</v>
      </c>
      <c r="J53" s="1" t="s">
        <v>4233</v>
      </c>
      <c r="K53" s="1" t="s">
        <v>757</v>
      </c>
      <c r="L53" s="1">
        <v>3103388700</v>
      </c>
      <c r="M53" s="1">
        <v>4660000389</v>
      </c>
      <c r="N53" s="1"/>
      <c r="O53" s="1" t="s">
        <v>778</v>
      </c>
      <c r="P53" s="1" t="s">
        <v>258</v>
      </c>
      <c r="Q53" s="1" t="s">
        <v>4747</v>
      </c>
      <c r="R53" s="1" t="s">
        <v>2582</v>
      </c>
      <c r="S53" s="1" t="s">
        <v>65</v>
      </c>
      <c r="T53" s="1" t="s">
        <v>249</v>
      </c>
      <c r="U53" s="1">
        <v>0</v>
      </c>
      <c r="V53" s="1" t="s">
        <v>2596</v>
      </c>
      <c r="W53" s="2">
        <v>45411.363252314812</v>
      </c>
      <c r="X53" s="1" t="s">
        <v>2193</v>
      </c>
      <c r="Y53" s="79">
        <v>45414</v>
      </c>
      <c r="Z53" s="1">
        <v>4.3632523148116888</v>
      </c>
      <c r="AA53" s="79">
        <v>45394</v>
      </c>
      <c r="AB53" s="79">
        <v>45394</v>
      </c>
      <c r="AC53" s="79">
        <v>45407</v>
      </c>
      <c r="AD53" s="1">
        <v>4.1666666666666664E-2</v>
      </c>
      <c r="AE53" s="1">
        <v>9</v>
      </c>
      <c r="AF53" s="1">
        <v>9</v>
      </c>
      <c r="AG53" s="1">
        <v>1031120874</v>
      </c>
      <c r="AH53" s="1"/>
      <c r="AI53" s="1"/>
      <c r="AJ53" s="1"/>
      <c r="AK53" s="1"/>
      <c r="AL53" s="1"/>
      <c r="AM53" s="1"/>
      <c r="AN53" s="1"/>
      <c r="AO53" s="1"/>
      <c r="AP53" s="1"/>
      <c r="AQ53" s="1"/>
      <c r="AR53" s="1"/>
      <c r="AS53" s="1"/>
      <c r="AT53" s="1"/>
      <c r="AU53" s="79"/>
      <c r="AV53" s="79"/>
      <c r="AW53" s="2"/>
      <c r="AX53" s="1"/>
      <c r="AY53" s="1"/>
      <c r="AZ53" s="79"/>
      <c r="BA53" s="79"/>
      <c r="BB53" s="79"/>
      <c r="BC53" s="15"/>
      <c r="BD53" s="15"/>
      <c r="BE53" s="15"/>
      <c r="BF53" s="1"/>
    </row>
    <row r="54" spans="1:58" ht="15" x14ac:dyDescent="0.25">
      <c r="A54" s="1">
        <v>18356</v>
      </c>
      <c r="B54" s="1">
        <v>80825897</v>
      </c>
      <c r="C54" s="1" t="s">
        <v>4748</v>
      </c>
      <c r="D54" s="1" t="s">
        <v>847</v>
      </c>
      <c r="E54" s="1" t="s">
        <v>693</v>
      </c>
      <c r="F54" s="1" t="s">
        <v>756</v>
      </c>
      <c r="G54" s="1" t="s">
        <v>4732</v>
      </c>
      <c r="H54" s="79">
        <v>45407</v>
      </c>
      <c r="I54" s="1">
        <v>1199001</v>
      </c>
      <c r="J54" s="1" t="s">
        <v>4233</v>
      </c>
      <c r="K54" s="1" t="s">
        <v>757</v>
      </c>
      <c r="L54" s="1">
        <v>3102010125</v>
      </c>
      <c r="M54" s="1">
        <v>4660000389</v>
      </c>
      <c r="N54" s="1"/>
      <c r="O54" s="1" t="s">
        <v>778</v>
      </c>
      <c r="P54" s="1" t="s">
        <v>258</v>
      </c>
      <c r="Q54" s="1" t="s">
        <v>4749</v>
      </c>
      <c r="R54" s="1" t="s">
        <v>2582</v>
      </c>
      <c r="S54" s="1" t="s">
        <v>65</v>
      </c>
      <c r="T54" s="1" t="s">
        <v>249</v>
      </c>
      <c r="U54" s="1">
        <v>0</v>
      </c>
      <c r="V54" s="1" t="s">
        <v>2596</v>
      </c>
      <c r="W54" s="2">
        <v>45411.363032407404</v>
      </c>
      <c r="X54" s="1" t="s">
        <v>2193</v>
      </c>
      <c r="Y54" s="79">
        <v>45414</v>
      </c>
      <c r="Z54" s="1">
        <v>4.3630324074038072</v>
      </c>
      <c r="AA54" s="79">
        <v>45394</v>
      </c>
      <c r="AB54" s="79">
        <v>45394</v>
      </c>
      <c r="AC54" s="79">
        <v>45407</v>
      </c>
      <c r="AD54" s="1">
        <v>4.1666666666666664E-2</v>
      </c>
      <c r="AE54" s="1">
        <v>9</v>
      </c>
      <c r="AF54" s="1">
        <v>9</v>
      </c>
      <c r="AG54" s="1"/>
      <c r="AH54" s="1"/>
      <c r="AI54" s="1"/>
      <c r="AJ54" s="1"/>
      <c r="AK54" s="1"/>
      <c r="AL54" s="1"/>
      <c r="AM54" s="1"/>
      <c r="AN54" s="1"/>
      <c r="AO54" s="1"/>
      <c r="AP54" s="1"/>
      <c r="AQ54" s="1"/>
      <c r="AR54" s="1"/>
      <c r="AS54" s="1"/>
      <c r="AT54" s="1"/>
      <c r="AU54" s="79"/>
      <c r="AV54" s="79"/>
      <c r="AW54" s="2"/>
      <c r="AX54" s="1"/>
      <c r="AY54" s="1"/>
      <c r="AZ54" s="79"/>
      <c r="BA54" s="79"/>
      <c r="BB54" s="79"/>
      <c r="BC54" s="15"/>
      <c r="BD54" s="15"/>
      <c r="BE54" s="15"/>
      <c r="BF54" s="1"/>
    </row>
    <row r="55" spans="1:58" ht="15" x14ac:dyDescent="0.25">
      <c r="A55" s="1">
        <v>18356</v>
      </c>
      <c r="B55" s="1">
        <v>1027520678</v>
      </c>
      <c r="C55" s="1" t="s">
        <v>4750</v>
      </c>
      <c r="D55" s="1" t="s">
        <v>847</v>
      </c>
      <c r="E55" s="1" t="s">
        <v>693</v>
      </c>
      <c r="F55" s="1" t="s">
        <v>756</v>
      </c>
      <c r="G55" s="1" t="s">
        <v>4732</v>
      </c>
      <c r="H55" s="79">
        <v>45407</v>
      </c>
      <c r="I55" s="1">
        <v>1199001</v>
      </c>
      <c r="J55" s="1" t="s">
        <v>4233</v>
      </c>
      <c r="K55" s="1" t="s">
        <v>757</v>
      </c>
      <c r="L55" s="1">
        <v>3229461281</v>
      </c>
      <c r="M55" s="1">
        <v>4660000389</v>
      </c>
      <c r="N55" s="1"/>
      <c r="O55" s="1" t="s">
        <v>778</v>
      </c>
      <c r="P55" s="1" t="s">
        <v>258</v>
      </c>
      <c r="Q55" s="1" t="s">
        <v>4751</v>
      </c>
      <c r="R55" s="1" t="s">
        <v>2582</v>
      </c>
      <c r="S55" s="1" t="s">
        <v>65</v>
      </c>
      <c r="T55" s="1" t="s">
        <v>249</v>
      </c>
      <c r="U55" s="1">
        <v>0</v>
      </c>
      <c r="V55" s="1" t="s">
        <v>2596</v>
      </c>
      <c r="W55" s="2">
        <v>45411.362858796296</v>
      </c>
      <c r="X55" s="1" t="s">
        <v>2193</v>
      </c>
      <c r="Y55" s="79">
        <v>45414</v>
      </c>
      <c r="Z55" s="1">
        <v>4.3628587962957681</v>
      </c>
      <c r="AA55" s="79">
        <v>45394</v>
      </c>
      <c r="AB55" s="79">
        <v>45394</v>
      </c>
      <c r="AC55" s="79">
        <v>45407</v>
      </c>
      <c r="AD55" s="1">
        <v>4.1666666666666664E-2</v>
      </c>
      <c r="AE55" s="1">
        <v>9</v>
      </c>
      <c r="AF55" s="1">
        <v>9</v>
      </c>
      <c r="AG55" s="1">
        <v>1027520678</v>
      </c>
      <c r="AH55" s="1"/>
      <c r="AI55" s="1"/>
      <c r="AJ55" s="1"/>
      <c r="AK55" s="1"/>
      <c r="AL55" s="1"/>
      <c r="AM55" s="1"/>
      <c r="AN55" s="1"/>
      <c r="AO55" s="1"/>
      <c r="AP55" s="1"/>
      <c r="AQ55" s="1"/>
      <c r="AR55" s="1"/>
      <c r="AS55" s="1"/>
      <c r="AT55" s="1"/>
      <c r="AU55" s="79"/>
      <c r="AV55" s="79"/>
      <c r="AW55" s="2"/>
      <c r="AX55" s="1"/>
      <c r="AY55" s="1"/>
      <c r="AZ55" s="79"/>
      <c r="BA55" s="79"/>
      <c r="BB55" s="79"/>
      <c r="BC55" s="15"/>
      <c r="BD55" s="15"/>
      <c r="BE55" s="15"/>
      <c r="BF55" s="1"/>
    </row>
    <row r="56" spans="1:58" ht="15" x14ac:dyDescent="0.25">
      <c r="A56" s="1">
        <v>18356</v>
      </c>
      <c r="B56" s="1">
        <v>1012466919</v>
      </c>
      <c r="C56" s="1" t="s">
        <v>4752</v>
      </c>
      <c r="D56" s="1" t="s">
        <v>847</v>
      </c>
      <c r="E56" s="1" t="s">
        <v>693</v>
      </c>
      <c r="F56" s="1" t="s">
        <v>756</v>
      </c>
      <c r="G56" s="1" t="s">
        <v>4732</v>
      </c>
      <c r="H56" s="79">
        <v>45407</v>
      </c>
      <c r="I56" s="1">
        <v>1199001</v>
      </c>
      <c r="J56" s="1" t="s">
        <v>4233</v>
      </c>
      <c r="K56" s="1" t="s">
        <v>757</v>
      </c>
      <c r="L56" s="1">
        <v>3228013605</v>
      </c>
      <c r="M56" s="1">
        <v>4660000389</v>
      </c>
      <c r="N56" s="1"/>
      <c r="O56" s="1" t="s">
        <v>778</v>
      </c>
      <c r="P56" s="1" t="s">
        <v>258</v>
      </c>
      <c r="Q56" s="1" t="s">
        <v>4753</v>
      </c>
      <c r="R56" s="1" t="s">
        <v>2582</v>
      </c>
      <c r="S56" s="1" t="s">
        <v>65</v>
      </c>
      <c r="T56" s="1" t="s">
        <v>249</v>
      </c>
      <c r="U56" s="1">
        <v>0</v>
      </c>
      <c r="V56" s="1" t="s">
        <v>2596</v>
      </c>
      <c r="W56" s="2">
        <v>45411.362291666665</v>
      </c>
      <c r="X56" s="1" t="s">
        <v>2193</v>
      </c>
      <c r="Y56" s="79">
        <v>45414</v>
      </c>
      <c r="Z56" s="1">
        <v>4.3622916666645324</v>
      </c>
      <c r="AA56" s="79">
        <v>45394</v>
      </c>
      <c r="AB56" s="79">
        <v>45394</v>
      </c>
      <c r="AC56" s="79">
        <v>45407</v>
      </c>
      <c r="AD56" s="1">
        <v>4.1666666666666664E-2</v>
      </c>
      <c r="AE56" s="1">
        <v>9</v>
      </c>
      <c r="AF56" s="1">
        <v>9</v>
      </c>
      <c r="AG56" s="1">
        <v>1012466919</v>
      </c>
      <c r="AH56" s="1"/>
      <c r="AI56" s="1"/>
      <c r="AJ56" s="1"/>
      <c r="AK56" s="1"/>
      <c r="AL56" s="1"/>
      <c r="AM56" s="1"/>
      <c r="AN56" s="1"/>
      <c r="AO56" s="1"/>
      <c r="AP56" s="1"/>
      <c r="AQ56" s="1"/>
      <c r="AR56" s="1"/>
      <c r="AS56" s="1"/>
      <c r="AT56" s="1"/>
      <c r="AU56" s="79"/>
      <c r="AV56" s="79"/>
      <c r="AW56" s="2"/>
      <c r="AX56" s="1"/>
      <c r="AY56" s="1"/>
      <c r="AZ56" s="79"/>
      <c r="BA56" s="79"/>
      <c r="BB56" s="79"/>
      <c r="BC56" s="15"/>
      <c r="BD56" s="15"/>
      <c r="BE56" s="15"/>
      <c r="BF56" s="1"/>
    </row>
    <row r="57" spans="1:58" ht="15" x14ac:dyDescent="0.25">
      <c r="A57" s="1">
        <v>18356</v>
      </c>
      <c r="B57" s="1">
        <v>1033784396</v>
      </c>
      <c r="C57" s="1" t="s">
        <v>4754</v>
      </c>
      <c r="D57" s="1" t="s">
        <v>847</v>
      </c>
      <c r="E57" s="1" t="s">
        <v>693</v>
      </c>
      <c r="F57" s="1" t="s">
        <v>756</v>
      </c>
      <c r="G57" s="1" t="s">
        <v>4732</v>
      </c>
      <c r="H57" s="79">
        <v>45407</v>
      </c>
      <c r="I57" s="1">
        <v>1199001</v>
      </c>
      <c r="J57" s="1" t="s">
        <v>4233</v>
      </c>
      <c r="K57" s="1" t="s">
        <v>757</v>
      </c>
      <c r="L57" s="1">
        <v>3203997916</v>
      </c>
      <c r="M57" s="1">
        <v>4660000389</v>
      </c>
      <c r="N57" s="1"/>
      <c r="O57" s="1" t="s">
        <v>778</v>
      </c>
      <c r="P57" s="1" t="s">
        <v>258</v>
      </c>
      <c r="Q57" s="1" t="s">
        <v>4755</v>
      </c>
      <c r="R57" s="1" t="s">
        <v>2582</v>
      </c>
      <c r="S57" s="1" t="s">
        <v>65</v>
      </c>
      <c r="T57" s="1" t="s">
        <v>249</v>
      </c>
      <c r="U57" s="1">
        <v>0</v>
      </c>
      <c r="V57" s="1" t="s">
        <v>2596</v>
      </c>
      <c r="W57" s="2">
        <v>45411.356377314813</v>
      </c>
      <c r="X57" s="1" t="s">
        <v>2193</v>
      </c>
      <c r="Y57" s="79">
        <v>45414</v>
      </c>
      <c r="Z57" s="1">
        <v>4.356377314812562</v>
      </c>
      <c r="AA57" s="79">
        <v>45394</v>
      </c>
      <c r="AB57" s="79">
        <v>45394</v>
      </c>
      <c r="AC57" s="79">
        <v>45407</v>
      </c>
      <c r="AD57" s="1">
        <v>4.1666666666666664E-2</v>
      </c>
      <c r="AE57" s="1">
        <v>9</v>
      </c>
      <c r="AF57" s="1">
        <v>9</v>
      </c>
      <c r="AG57" s="1">
        <v>1033784396</v>
      </c>
      <c r="AH57" s="1"/>
      <c r="AI57" s="1"/>
      <c r="AJ57" s="1"/>
      <c r="AK57" s="1"/>
      <c r="AL57" s="1"/>
      <c r="AM57" s="1"/>
      <c r="AN57" s="1"/>
      <c r="AO57" s="1"/>
      <c r="AP57" s="1"/>
      <c r="AQ57" s="1"/>
      <c r="AR57" s="1"/>
      <c r="AS57" s="1"/>
      <c r="AT57" s="1"/>
      <c r="AU57" s="79"/>
      <c r="AV57" s="79"/>
      <c r="AW57" s="2"/>
      <c r="AX57" s="1"/>
      <c r="AY57" s="1"/>
      <c r="AZ57" s="79"/>
      <c r="BA57" s="79"/>
      <c r="BB57" s="79"/>
      <c r="BC57" s="15"/>
      <c r="BD57" s="15"/>
      <c r="BE57" s="15"/>
      <c r="BF57" s="1"/>
    </row>
    <row r="58" spans="1:58" ht="15" x14ac:dyDescent="0.25">
      <c r="A58" s="1">
        <v>18356</v>
      </c>
      <c r="B58" s="1">
        <v>1003558336</v>
      </c>
      <c r="C58" s="1" t="s">
        <v>4756</v>
      </c>
      <c r="D58" s="1" t="s">
        <v>847</v>
      </c>
      <c r="E58" s="1" t="s">
        <v>693</v>
      </c>
      <c r="F58" s="1" t="s">
        <v>756</v>
      </c>
      <c r="G58" s="1" t="s">
        <v>4732</v>
      </c>
      <c r="H58" s="79">
        <v>45407</v>
      </c>
      <c r="I58" s="1">
        <v>1199001</v>
      </c>
      <c r="J58" s="1" t="s">
        <v>4233</v>
      </c>
      <c r="K58" s="1" t="s">
        <v>757</v>
      </c>
      <c r="L58" s="1">
        <v>3237320152</v>
      </c>
      <c r="M58" s="1">
        <v>4660000389</v>
      </c>
      <c r="N58" s="1"/>
      <c r="O58" s="1" t="s">
        <v>778</v>
      </c>
      <c r="P58" s="1" t="s">
        <v>258</v>
      </c>
      <c r="Q58" s="1" t="s">
        <v>4757</v>
      </c>
      <c r="R58" s="1" t="s">
        <v>2582</v>
      </c>
      <c r="S58" s="1" t="s">
        <v>65</v>
      </c>
      <c r="T58" s="1" t="s">
        <v>249</v>
      </c>
      <c r="U58" s="1">
        <v>0</v>
      </c>
      <c r="V58" s="1" t="s">
        <v>2596</v>
      </c>
      <c r="W58" s="2">
        <v>45411.356041666666</v>
      </c>
      <c r="X58" s="1" t="s">
        <v>2193</v>
      </c>
      <c r="Y58" s="79">
        <v>45414</v>
      </c>
      <c r="Z58" s="1">
        <v>4.3560416666659876</v>
      </c>
      <c r="AA58" s="79">
        <v>45394</v>
      </c>
      <c r="AB58" s="79">
        <v>45394</v>
      </c>
      <c r="AC58" s="79">
        <v>45407</v>
      </c>
      <c r="AD58" s="1">
        <v>4.1666666666666664E-2</v>
      </c>
      <c r="AE58" s="1">
        <v>9</v>
      </c>
      <c r="AF58" s="1">
        <v>9</v>
      </c>
      <c r="AG58" s="1"/>
      <c r="AH58" s="1"/>
      <c r="AI58" s="1"/>
      <c r="AJ58" s="1"/>
      <c r="AK58" s="1"/>
      <c r="AL58" s="1"/>
      <c r="AM58" s="1"/>
      <c r="AN58" s="1"/>
      <c r="AO58" s="1"/>
      <c r="AP58" s="1"/>
      <c r="AQ58" s="1"/>
      <c r="AR58" s="1"/>
      <c r="AS58" s="1"/>
      <c r="AT58" s="1"/>
      <c r="AU58" s="79"/>
      <c r="AV58" s="79"/>
      <c r="AW58" s="2"/>
      <c r="AX58" s="1"/>
      <c r="AY58" s="1"/>
      <c r="AZ58" s="79"/>
      <c r="BA58" s="79"/>
      <c r="BB58" s="79"/>
      <c r="BC58" s="15"/>
      <c r="BD58" s="15"/>
      <c r="BE58" s="15"/>
      <c r="BF58" s="1"/>
    </row>
    <row r="59" spans="1:58" ht="15" x14ac:dyDescent="0.25">
      <c r="A59" s="1">
        <v>18356</v>
      </c>
      <c r="B59" s="1">
        <v>1152701202</v>
      </c>
      <c r="C59" s="1" t="s">
        <v>4758</v>
      </c>
      <c r="D59" s="1" t="s">
        <v>847</v>
      </c>
      <c r="E59" s="1" t="s">
        <v>693</v>
      </c>
      <c r="F59" s="1" t="s">
        <v>756</v>
      </c>
      <c r="G59" s="1" t="s">
        <v>4732</v>
      </c>
      <c r="H59" s="79">
        <v>45407</v>
      </c>
      <c r="I59" s="1">
        <v>1199001</v>
      </c>
      <c r="J59" s="1" t="s">
        <v>4233</v>
      </c>
      <c r="K59" s="1" t="s">
        <v>757</v>
      </c>
      <c r="L59" s="1">
        <v>3233322329</v>
      </c>
      <c r="M59" s="1">
        <v>4660000389</v>
      </c>
      <c r="N59" s="1"/>
      <c r="O59" s="1" t="s">
        <v>778</v>
      </c>
      <c r="P59" s="1" t="s">
        <v>258</v>
      </c>
      <c r="Q59" s="1" t="s">
        <v>4759</v>
      </c>
      <c r="R59" s="1" t="s">
        <v>2582</v>
      </c>
      <c r="S59" s="1" t="s">
        <v>65</v>
      </c>
      <c r="T59" s="1" t="s">
        <v>249</v>
      </c>
      <c r="U59" s="1">
        <v>0</v>
      </c>
      <c r="V59" s="1" t="s">
        <v>2596</v>
      </c>
      <c r="W59" s="2">
        <v>45411.343518518515</v>
      </c>
      <c r="X59" s="1" t="s">
        <v>2193</v>
      </c>
      <c r="Y59" s="79">
        <v>45414</v>
      </c>
      <c r="Z59" s="1">
        <v>4.3435185185153387</v>
      </c>
      <c r="AA59" s="79">
        <v>45394</v>
      </c>
      <c r="AB59" s="79">
        <v>45394</v>
      </c>
      <c r="AC59" s="79">
        <v>45407</v>
      </c>
      <c r="AD59" s="1">
        <v>4.1666666666666664E-2</v>
      </c>
      <c r="AE59" s="1">
        <v>9</v>
      </c>
      <c r="AF59" s="1">
        <v>9</v>
      </c>
      <c r="AG59" s="1">
        <v>1152701202</v>
      </c>
      <c r="AH59" s="1"/>
      <c r="AI59" s="1"/>
      <c r="AJ59" s="1"/>
      <c r="AK59" s="1"/>
      <c r="AL59" s="1"/>
      <c r="AM59" s="1"/>
      <c r="AN59" s="1"/>
      <c r="AO59" s="1"/>
      <c r="AP59" s="1"/>
      <c r="AQ59" s="1"/>
      <c r="AR59" s="1"/>
      <c r="AS59" s="1"/>
      <c r="AT59" s="1"/>
      <c r="AU59" s="79"/>
      <c r="AV59" s="79"/>
      <c r="AW59" s="2"/>
      <c r="AX59" s="1"/>
      <c r="AY59" s="1"/>
      <c r="AZ59" s="79"/>
      <c r="BA59" s="79"/>
      <c r="BB59" s="79"/>
      <c r="BC59" s="15"/>
      <c r="BD59" s="15"/>
      <c r="BE59" s="15"/>
      <c r="BF59" s="1"/>
    </row>
    <row r="60" spans="1:58" ht="15" x14ac:dyDescent="0.25">
      <c r="A60" s="1">
        <v>18356</v>
      </c>
      <c r="B60" s="1">
        <v>1000952218</v>
      </c>
      <c r="C60" s="1" t="s">
        <v>4760</v>
      </c>
      <c r="D60" s="1" t="s">
        <v>847</v>
      </c>
      <c r="E60" s="1" t="s">
        <v>693</v>
      </c>
      <c r="F60" s="1" t="s">
        <v>756</v>
      </c>
      <c r="G60" s="1" t="s">
        <v>4732</v>
      </c>
      <c r="H60" s="79">
        <v>45407</v>
      </c>
      <c r="I60" s="1">
        <v>1199001</v>
      </c>
      <c r="J60" s="1" t="s">
        <v>4233</v>
      </c>
      <c r="K60" s="1" t="s">
        <v>757</v>
      </c>
      <c r="L60" s="1">
        <v>3046488884</v>
      </c>
      <c r="M60" s="1">
        <v>4660000389</v>
      </c>
      <c r="N60" s="1"/>
      <c r="O60" s="1" t="s">
        <v>778</v>
      </c>
      <c r="P60" s="1" t="s">
        <v>258</v>
      </c>
      <c r="Q60" s="1" t="s">
        <v>4761</v>
      </c>
      <c r="R60" s="1" t="s">
        <v>2582</v>
      </c>
      <c r="S60" s="1" t="s">
        <v>65</v>
      </c>
      <c r="T60" s="1" t="s">
        <v>249</v>
      </c>
      <c r="U60" s="1">
        <v>0</v>
      </c>
      <c r="V60" s="1" t="s">
        <v>2596</v>
      </c>
      <c r="W60" s="2">
        <v>45411.344456018516</v>
      </c>
      <c r="X60" s="1" t="s">
        <v>2193</v>
      </c>
      <c r="Y60" s="79">
        <v>45414</v>
      </c>
      <c r="Z60" s="1">
        <v>4.3444560185162118</v>
      </c>
      <c r="AA60" s="79">
        <v>45394</v>
      </c>
      <c r="AB60" s="79">
        <v>45394</v>
      </c>
      <c r="AC60" s="79">
        <v>45407</v>
      </c>
      <c r="AD60" s="1">
        <v>4.1666666666666664E-2</v>
      </c>
      <c r="AE60" s="1">
        <v>9</v>
      </c>
      <c r="AF60" s="1">
        <v>9</v>
      </c>
      <c r="AG60" s="1">
        <v>1000952218</v>
      </c>
      <c r="AH60" s="1"/>
      <c r="AI60" s="1"/>
      <c r="AJ60" s="1"/>
      <c r="AK60" s="1"/>
      <c r="AL60" s="1"/>
      <c r="AM60" s="1"/>
      <c r="AN60" s="1"/>
      <c r="AO60" s="1"/>
      <c r="AP60" s="1"/>
      <c r="AQ60" s="1"/>
      <c r="AR60" s="1"/>
      <c r="AS60" s="1"/>
      <c r="AT60" s="1"/>
      <c r="AU60" s="79"/>
      <c r="AV60" s="79"/>
      <c r="AW60" s="2"/>
      <c r="AX60" s="1"/>
      <c r="AY60" s="1"/>
      <c r="AZ60" s="79"/>
      <c r="BA60" s="79"/>
      <c r="BB60" s="79"/>
      <c r="BC60" s="15"/>
      <c r="BD60" s="15"/>
      <c r="BE60" s="15"/>
      <c r="BF60" s="1"/>
    </row>
    <row r="61" spans="1:58" ht="15" x14ac:dyDescent="0.25">
      <c r="A61" s="1">
        <v>18354</v>
      </c>
      <c r="B61" s="1">
        <v>80812440</v>
      </c>
      <c r="C61" s="1" t="s">
        <v>4714</v>
      </c>
      <c r="D61" s="1" t="s">
        <v>847</v>
      </c>
      <c r="E61" s="1" t="s">
        <v>684</v>
      </c>
      <c r="F61" s="1" t="s">
        <v>756</v>
      </c>
      <c r="G61" s="1" t="s">
        <v>4715</v>
      </c>
      <c r="H61" s="79">
        <v>45407</v>
      </c>
      <c r="I61" s="1">
        <v>1199001</v>
      </c>
      <c r="J61" s="1" t="s">
        <v>4233</v>
      </c>
      <c r="K61" s="1" t="s">
        <v>757</v>
      </c>
      <c r="L61" s="1">
        <v>3185384771</v>
      </c>
      <c r="M61" s="1">
        <v>4660000389</v>
      </c>
      <c r="N61" s="1"/>
      <c r="O61" s="1" t="s">
        <v>778</v>
      </c>
      <c r="P61" s="1" t="s">
        <v>258</v>
      </c>
      <c r="Q61" s="1" t="s">
        <v>4716</v>
      </c>
      <c r="R61" s="1" t="s">
        <v>2582</v>
      </c>
      <c r="S61" s="1" t="s">
        <v>65</v>
      </c>
      <c r="T61" s="1" t="s">
        <v>249</v>
      </c>
      <c r="U61" s="1">
        <v>0</v>
      </c>
      <c r="V61" s="1" t="s">
        <v>2596</v>
      </c>
      <c r="W61" s="2">
        <v>45411.332418981481</v>
      </c>
      <c r="X61" s="1" t="s">
        <v>2193</v>
      </c>
      <c r="Y61" s="79">
        <v>45414</v>
      </c>
      <c r="Z61" s="1">
        <v>4.3324189814811689</v>
      </c>
      <c r="AA61" s="79">
        <v>45394</v>
      </c>
      <c r="AB61" s="79">
        <v>45394</v>
      </c>
      <c r="AC61" s="79">
        <v>45407</v>
      </c>
      <c r="AD61" s="1">
        <v>4.1666666666666664E-2</v>
      </c>
      <c r="AE61" s="1">
        <v>9</v>
      </c>
      <c r="AF61" s="1">
        <v>9</v>
      </c>
      <c r="AG61" s="1">
        <v>80812440</v>
      </c>
      <c r="AH61" s="1"/>
      <c r="AI61" s="1"/>
      <c r="AJ61" s="1"/>
      <c r="AK61" s="1"/>
      <c r="AL61" s="1"/>
      <c r="AM61" s="1"/>
      <c r="AN61" s="1"/>
      <c r="AO61" s="1"/>
      <c r="AP61" s="1"/>
      <c r="AQ61" s="1"/>
      <c r="AR61" s="1"/>
      <c r="AS61" s="1"/>
      <c r="AT61" s="1"/>
      <c r="AU61" s="79"/>
      <c r="AV61" s="79"/>
      <c r="AW61" s="2"/>
      <c r="AX61" s="1"/>
      <c r="AY61" s="1"/>
      <c r="AZ61" s="79"/>
      <c r="BA61" s="79"/>
      <c r="BB61" s="79"/>
      <c r="BC61" s="15"/>
      <c r="BD61" s="15"/>
      <c r="BE61" s="15"/>
      <c r="BF61" s="1"/>
    </row>
    <row r="62" spans="1:58" ht="15" x14ac:dyDescent="0.25">
      <c r="A62" s="1">
        <v>18354</v>
      </c>
      <c r="B62" s="1">
        <v>1022369310</v>
      </c>
      <c r="C62" s="1" t="s">
        <v>4717</v>
      </c>
      <c r="D62" s="1" t="s">
        <v>847</v>
      </c>
      <c r="E62" s="1" t="s">
        <v>684</v>
      </c>
      <c r="F62" s="1" t="s">
        <v>756</v>
      </c>
      <c r="G62" s="1" t="s">
        <v>4715</v>
      </c>
      <c r="H62" s="79">
        <v>45407</v>
      </c>
      <c r="I62" s="1">
        <v>1199001</v>
      </c>
      <c r="J62" s="1" t="s">
        <v>4233</v>
      </c>
      <c r="K62" s="1" t="s">
        <v>757</v>
      </c>
      <c r="L62" s="1">
        <v>3132901176</v>
      </c>
      <c r="M62" s="1">
        <v>4660000389</v>
      </c>
      <c r="N62" s="1"/>
      <c r="O62" s="1" t="s">
        <v>778</v>
      </c>
      <c r="P62" s="1" t="s">
        <v>258</v>
      </c>
      <c r="Q62" s="1" t="s">
        <v>4718</v>
      </c>
      <c r="R62" s="1" t="s">
        <v>2582</v>
      </c>
      <c r="S62" s="1" t="s">
        <v>65</v>
      </c>
      <c r="T62" s="1" t="s">
        <v>249</v>
      </c>
      <c r="U62" s="1">
        <v>0</v>
      </c>
      <c r="V62" s="1" t="s">
        <v>2596</v>
      </c>
      <c r="W62" s="2">
        <v>45411.332939814813</v>
      </c>
      <c r="X62" s="1" t="s">
        <v>2193</v>
      </c>
      <c r="Y62" s="79">
        <v>45414</v>
      </c>
      <c r="Z62" s="1">
        <v>4.332939814812562</v>
      </c>
      <c r="AA62" s="79">
        <v>45394</v>
      </c>
      <c r="AB62" s="79">
        <v>45394</v>
      </c>
      <c r="AC62" s="79">
        <v>45407</v>
      </c>
      <c r="AD62" s="1">
        <v>4.1666666666666664E-2</v>
      </c>
      <c r="AE62" s="1">
        <v>9</v>
      </c>
      <c r="AF62" s="1">
        <v>9</v>
      </c>
      <c r="AG62" s="1">
        <v>1022369310</v>
      </c>
      <c r="AH62" s="1"/>
      <c r="AI62" s="1"/>
      <c r="AJ62" s="1"/>
      <c r="AK62" s="1"/>
      <c r="AL62" s="1"/>
      <c r="AM62" s="1"/>
      <c r="AN62" s="1"/>
      <c r="AO62" s="1"/>
      <c r="AP62" s="1"/>
      <c r="AQ62" s="1"/>
      <c r="AR62" s="1"/>
      <c r="AS62" s="1"/>
      <c r="AT62" s="1"/>
      <c r="AU62" s="79"/>
      <c r="AV62" s="79"/>
      <c r="AW62" s="2"/>
      <c r="AX62" s="1"/>
      <c r="AY62" s="1"/>
      <c r="AZ62" s="79"/>
      <c r="BA62" s="79"/>
      <c r="BB62" s="79"/>
      <c r="BC62" s="15"/>
      <c r="BD62" s="15"/>
      <c r="BE62" s="15"/>
      <c r="BF62" s="1"/>
    </row>
    <row r="63" spans="1:58" ht="15" x14ac:dyDescent="0.25">
      <c r="A63" s="1">
        <v>18354</v>
      </c>
      <c r="B63" s="1">
        <v>1033708332</v>
      </c>
      <c r="C63" s="1" t="s">
        <v>4719</v>
      </c>
      <c r="D63" s="1" t="s">
        <v>847</v>
      </c>
      <c r="E63" s="1" t="s">
        <v>684</v>
      </c>
      <c r="F63" s="1" t="s">
        <v>756</v>
      </c>
      <c r="G63" s="1" t="s">
        <v>4715</v>
      </c>
      <c r="H63" s="79">
        <v>45407</v>
      </c>
      <c r="I63" s="1">
        <v>1199001</v>
      </c>
      <c r="J63" s="1" t="s">
        <v>4233</v>
      </c>
      <c r="K63" s="1" t="s">
        <v>757</v>
      </c>
      <c r="L63" s="1">
        <v>3133160178</v>
      </c>
      <c r="M63" s="1">
        <v>4660000389</v>
      </c>
      <c r="N63" s="1"/>
      <c r="O63" s="1" t="s">
        <v>778</v>
      </c>
      <c r="P63" s="1" t="s">
        <v>258</v>
      </c>
      <c r="Q63" s="1" t="s">
        <v>4720</v>
      </c>
      <c r="R63" s="1" t="s">
        <v>2582</v>
      </c>
      <c r="S63" s="1" t="s">
        <v>65</v>
      </c>
      <c r="T63" s="1" t="s">
        <v>249</v>
      </c>
      <c r="U63" s="1">
        <v>0</v>
      </c>
      <c r="V63" s="1" t="s">
        <v>2596</v>
      </c>
      <c r="W63" s="2">
        <v>45411.363854166666</v>
      </c>
      <c r="X63" s="1" t="s">
        <v>2193</v>
      </c>
      <c r="Y63" s="79">
        <v>45414</v>
      </c>
      <c r="Z63" s="1">
        <v>4.3638541666659876</v>
      </c>
      <c r="AA63" s="79">
        <v>45394</v>
      </c>
      <c r="AB63" s="79">
        <v>45394</v>
      </c>
      <c r="AC63" s="79">
        <v>45407</v>
      </c>
      <c r="AD63" s="1">
        <v>4.1666666666666664E-2</v>
      </c>
      <c r="AE63" s="1">
        <v>9</v>
      </c>
      <c r="AF63" s="1">
        <v>9</v>
      </c>
      <c r="AG63" s="1">
        <v>1033708332</v>
      </c>
      <c r="AH63" s="1"/>
      <c r="AI63" s="1"/>
      <c r="AJ63" s="1"/>
      <c r="AK63" s="1"/>
      <c r="AL63" s="1"/>
      <c r="AM63" s="1"/>
      <c r="AN63" s="1"/>
      <c r="AO63" s="1"/>
      <c r="AP63" s="1"/>
      <c r="AQ63" s="1"/>
      <c r="AR63" s="1"/>
      <c r="AS63" s="1"/>
      <c r="AT63" s="1"/>
      <c r="AU63" s="79"/>
      <c r="AV63" s="79"/>
      <c r="AW63" s="2"/>
      <c r="AX63" s="1"/>
      <c r="AY63" s="1"/>
      <c r="AZ63" s="79"/>
      <c r="BA63" s="79"/>
      <c r="BB63" s="79"/>
      <c r="BC63" s="15"/>
      <c r="BD63" s="15"/>
      <c r="BE63" s="15"/>
      <c r="BF63" s="1"/>
    </row>
    <row r="64" spans="1:58" ht="15" x14ac:dyDescent="0.25">
      <c r="A64" s="1">
        <v>18354</v>
      </c>
      <c r="B64" s="1">
        <v>1019113673</v>
      </c>
      <c r="C64" s="1" t="s">
        <v>4721</v>
      </c>
      <c r="D64" s="1" t="s">
        <v>847</v>
      </c>
      <c r="E64" s="1" t="s">
        <v>684</v>
      </c>
      <c r="F64" s="1" t="s">
        <v>756</v>
      </c>
      <c r="G64" s="1" t="s">
        <v>4715</v>
      </c>
      <c r="H64" s="79">
        <v>45407</v>
      </c>
      <c r="I64" s="1">
        <v>1199001</v>
      </c>
      <c r="J64" s="1" t="s">
        <v>4233</v>
      </c>
      <c r="K64" s="1" t="s">
        <v>757</v>
      </c>
      <c r="L64" s="1">
        <v>3016454825</v>
      </c>
      <c r="M64" s="1">
        <v>4660000389</v>
      </c>
      <c r="N64" s="1"/>
      <c r="O64" s="1" t="s">
        <v>778</v>
      </c>
      <c r="P64" s="1" t="s">
        <v>258</v>
      </c>
      <c r="Q64" s="1" t="s">
        <v>4722</v>
      </c>
      <c r="R64" s="1" t="s">
        <v>2582</v>
      </c>
      <c r="S64" s="1" t="s">
        <v>65</v>
      </c>
      <c r="T64" s="1" t="s">
        <v>249</v>
      </c>
      <c r="U64" s="1">
        <v>0</v>
      </c>
      <c r="V64" s="1" t="s">
        <v>2596</v>
      </c>
      <c r="W64" s="2">
        <v>45411.361840277779</v>
      </c>
      <c r="X64" s="1" t="s">
        <v>2193</v>
      </c>
      <c r="Y64" s="79">
        <v>45414</v>
      </c>
      <c r="Z64" s="1">
        <v>4.3618402777792653</v>
      </c>
      <c r="AA64" s="79">
        <v>45394</v>
      </c>
      <c r="AB64" s="79">
        <v>45394</v>
      </c>
      <c r="AC64" s="79">
        <v>45407</v>
      </c>
      <c r="AD64" s="1">
        <v>4.1666666666666664E-2</v>
      </c>
      <c r="AE64" s="1">
        <v>9</v>
      </c>
      <c r="AF64" s="1">
        <v>9</v>
      </c>
      <c r="AG64" s="1">
        <v>1019113673</v>
      </c>
      <c r="AH64" s="1"/>
      <c r="AI64" s="1"/>
      <c r="AJ64" s="1"/>
      <c r="AK64" s="1"/>
      <c r="AL64" s="1"/>
      <c r="AM64" s="1"/>
      <c r="AN64" s="1"/>
      <c r="AO64" s="1"/>
      <c r="AP64" s="1"/>
      <c r="AQ64" s="1"/>
      <c r="AR64" s="1"/>
      <c r="AS64" s="1"/>
      <c r="AT64" s="1"/>
      <c r="AU64" s="79"/>
      <c r="AV64" s="79"/>
      <c r="AW64" s="2"/>
      <c r="AX64" s="1"/>
      <c r="AY64" s="1"/>
      <c r="AZ64" s="79"/>
      <c r="BA64" s="79"/>
      <c r="BB64" s="79"/>
      <c r="BC64" s="15"/>
      <c r="BD64" s="15"/>
      <c r="BE64" s="15"/>
      <c r="BF64" s="1"/>
    </row>
    <row r="65" spans="1:58" ht="15" x14ac:dyDescent="0.25">
      <c r="A65" s="1">
        <v>18354</v>
      </c>
      <c r="B65" s="1">
        <v>1030536598</v>
      </c>
      <c r="C65" s="1" t="s">
        <v>4723</v>
      </c>
      <c r="D65" s="1" t="s">
        <v>847</v>
      </c>
      <c r="E65" s="1" t="s">
        <v>684</v>
      </c>
      <c r="F65" s="1" t="s">
        <v>756</v>
      </c>
      <c r="G65" s="1" t="s">
        <v>4715</v>
      </c>
      <c r="H65" s="79">
        <v>45407</v>
      </c>
      <c r="I65" s="1">
        <v>1199001</v>
      </c>
      <c r="J65" s="1" t="s">
        <v>4233</v>
      </c>
      <c r="K65" s="1" t="s">
        <v>757</v>
      </c>
      <c r="L65" s="1">
        <v>3227628062</v>
      </c>
      <c r="M65" s="1">
        <v>4660000389</v>
      </c>
      <c r="N65" s="1"/>
      <c r="O65" s="1" t="s">
        <v>778</v>
      </c>
      <c r="P65" s="1" t="s">
        <v>258</v>
      </c>
      <c r="Q65" s="1" t="s">
        <v>4724</v>
      </c>
      <c r="R65" s="1" t="s">
        <v>2582</v>
      </c>
      <c r="S65" s="1" t="s">
        <v>65</v>
      </c>
      <c r="T65" s="1" t="s">
        <v>249</v>
      </c>
      <c r="U65" s="1">
        <v>0</v>
      </c>
      <c r="V65" s="1" t="s">
        <v>2596</v>
      </c>
      <c r="W65" s="2">
        <v>45411.361504629633</v>
      </c>
      <c r="X65" s="1" t="s">
        <v>2193</v>
      </c>
      <c r="Y65" s="79">
        <v>45414</v>
      </c>
      <c r="Z65" s="1">
        <v>4.3615046296326909</v>
      </c>
      <c r="AA65" s="79">
        <v>45394</v>
      </c>
      <c r="AB65" s="79">
        <v>45394</v>
      </c>
      <c r="AC65" s="79">
        <v>45407</v>
      </c>
      <c r="AD65" s="1">
        <v>4.1666666666666664E-2</v>
      </c>
      <c r="AE65" s="1">
        <v>9</v>
      </c>
      <c r="AF65" s="1">
        <v>9</v>
      </c>
      <c r="AG65" s="1">
        <v>1030536598</v>
      </c>
      <c r="AH65" s="1"/>
      <c r="AI65" s="1"/>
      <c r="AJ65" s="1"/>
      <c r="AK65" s="1"/>
      <c r="AL65" s="1"/>
      <c r="AM65" s="1"/>
      <c r="AN65" s="1"/>
      <c r="AO65" s="1"/>
      <c r="AP65" s="1"/>
      <c r="AQ65" s="1"/>
      <c r="AR65" s="1"/>
      <c r="AS65" s="1"/>
      <c r="AT65" s="1"/>
      <c r="AU65" s="79"/>
      <c r="AV65" s="79"/>
      <c r="AW65" s="2"/>
      <c r="AX65" s="1"/>
      <c r="AY65" s="1"/>
      <c r="AZ65" s="79"/>
      <c r="BA65" s="79"/>
      <c r="BB65" s="79"/>
      <c r="BC65" s="15"/>
      <c r="BD65" s="15"/>
      <c r="BE65" s="15"/>
      <c r="BF65" s="1"/>
    </row>
    <row r="66" spans="1:58" ht="15" x14ac:dyDescent="0.25">
      <c r="A66" s="1">
        <v>18354</v>
      </c>
      <c r="B66" s="1">
        <v>80124110</v>
      </c>
      <c r="C66" s="1" t="s">
        <v>4725</v>
      </c>
      <c r="D66" s="1" t="s">
        <v>847</v>
      </c>
      <c r="E66" s="1" t="s">
        <v>684</v>
      </c>
      <c r="F66" s="1" t="s">
        <v>756</v>
      </c>
      <c r="G66" s="1" t="s">
        <v>4715</v>
      </c>
      <c r="H66" s="79">
        <v>45407</v>
      </c>
      <c r="I66" s="1">
        <v>1199001</v>
      </c>
      <c r="J66" s="1" t="s">
        <v>4233</v>
      </c>
      <c r="K66" s="1" t="s">
        <v>757</v>
      </c>
      <c r="L66" s="1">
        <v>3025645500</v>
      </c>
      <c r="M66" s="1">
        <v>4660000389</v>
      </c>
      <c r="N66" s="1"/>
      <c r="O66" s="1" t="s">
        <v>778</v>
      </c>
      <c r="P66" s="1" t="s">
        <v>258</v>
      </c>
      <c r="Q66" s="1" t="s">
        <v>4726</v>
      </c>
      <c r="R66" s="1" t="s">
        <v>2582</v>
      </c>
      <c r="S66" s="1" t="s">
        <v>65</v>
      </c>
      <c r="T66" s="1" t="s">
        <v>249</v>
      </c>
      <c r="U66" s="1">
        <v>0</v>
      </c>
      <c r="V66" s="1" t="s">
        <v>2596</v>
      </c>
      <c r="W66" s="2">
        <v>45411.355682870373</v>
      </c>
      <c r="X66" s="1" t="s">
        <v>2193</v>
      </c>
      <c r="Y66" s="79">
        <v>45414</v>
      </c>
      <c r="Z66" s="1">
        <v>4.3556828703731298</v>
      </c>
      <c r="AA66" s="79">
        <v>45394</v>
      </c>
      <c r="AB66" s="79">
        <v>45394</v>
      </c>
      <c r="AC66" s="79">
        <v>45407</v>
      </c>
      <c r="AD66" s="1">
        <v>4.1666666666666664E-2</v>
      </c>
      <c r="AE66" s="1">
        <v>9</v>
      </c>
      <c r="AF66" s="1">
        <v>9</v>
      </c>
      <c r="AG66" s="1">
        <v>80124110</v>
      </c>
      <c r="AH66" s="1"/>
      <c r="AI66" s="1"/>
      <c r="AJ66" s="1"/>
      <c r="AK66" s="1"/>
      <c r="AL66" s="1"/>
      <c r="AM66" s="1"/>
      <c r="AN66" s="1"/>
      <c r="AO66" s="1"/>
      <c r="AP66" s="1"/>
      <c r="AQ66" s="1"/>
      <c r="AR66" s="1"/>
      <c r="AS66" s="1"/>
      <c r="AT66" s="1"/>
      <c r="AU66" s="79"/>
      <c r="AV66" s="79"/>
      <c r="AW66" s="2"/>
      <c r="AX66" s="1"/>
      <c r="AY66" s="1"/>
      <c r="AZ66" s="79"/>
      <c r="BA66" s="79"/>
      <c r="BB66" s="79"/>
      <c r="BC66" s="15"/>
      <c r="BD66" s="15"/>
      <c r="BE66" s="15"/>
      <c r="BF66" s="1"/>
    </row>
    <row r="67" spans="1:58" ht="15" x14ac:dyDescent="0.25">
      <c r="A67" s="1">
        <v>18354</v>
      </c>
      <c r="B67" s="1">
        <v>1016107877</v>
      </c>
      <c r="C67" s="1" t="s">
        <v>4727</v>
      </c>
      <c r="D67" s="1" t="s">
        <v>847</v>
      </c>
      <c r="E67" s="1" t="s">
        <v>684</v>
      </c>
      <c r="F67" s="1" t="s">
        <v>756</v>
      </c>
      <c r="G67" s="1" t="s">
        <v>4715</v>
      </c>
      <c r="H67" s="79">
        <v>45407</v>
      </c>
      <c r="I67" s="1">
        <v>1199001</v>
      </c>
      <c r="J67" s="1" t="s">
        <v>4233</v>
      </c>
      <c r="K67" s="1" t="s">
        <v>757</v>
      </c>
      <c r="L67" s="1">
        <v>3195238428</v>
      </c>
      <c r="M67" s="1">
        <v>4660000389</v>
      </c>
      <c r="N67" s="1"/>
      <c r="O67" s="1" t="s">
        <v>778</v>
      </c>
      <c r="P67" s="1" t="s">
        <v>258</v>
      </c>
      <c r="Q67" s="1" t="s">
        <v>4728</v>
      </c>
      <c r="R67" s="1" t="s">
        <v>2582</v>
      </c>
      <c r="S67" s="1" t="s">
        <v>65</v>
      </c>
      <c r="T67" s="1" t="s">
        <v>249</v>
      </c>
      <c r="U67" s="1">
        <v>0</v>
      </c>
      <c r="V67" s="1" t="s">
        <v>2596</v>
      </c>
      <c r="W67" s="2">
        <v>45411.342812499999</v>
      </c>
      <c r="X67" s="1" t="s">
        <v>2193</v>
      </c>
      <c r="Y67" s="79">
        <v>45414</v>
      </c>
      <c r="Z67" s="1">
        <v>4.3428124999991269</v>
      </c>
      <c r="AA67" s="79">
        <v>45394</v>
      </c>
      <c r="AB67" s="79">
        <v>45394</v>
      </c>
      <c r="AC67" s="79">
        <v>45407</v>
      </c>
      <c r="AD67" s="1">
        <v>4.1666666666666664E-2</v>
      </c>
      <c r="AE67" s="1">
        <v>9</v>
      </c>
      <c r="AF67" s="1">
        <v>9</v>
      </c>
      <c r="AG67" s="1">
        <v>1016107877</v>
      </c>
      <c r="AH67" s="1"/>
      <c r="AI67" s="1"/>
      <c r="AJ67" s="1"/>
      <c r="AK67" s="1"/>
      <c r="AL67" s="1"/>
      <c r="AM67" s="1"/>
      <c r="AN67" s="1"/>
      <c r="AO67" s="1"/>
      <c r="AP67" s="1"/>
      <c r="AQ67" s="1"/>
      <c r="AR67" s="1"/>
      <c r="AS67" s="1"/>
      <c r="AT67" s="1"/>
      <c r="AU67" s="79"/>
      <c r="AV67" s="79"/>
      <c r="AW67" s="2"/>
      <c r="AX67" s="1"/>
      <c r="AY67" s="1"/>
      <c r="AZ67" s="79"/>
      <c r="BA67" s="79"/>
      <c r="BB67" s="79"/>
      <c r="BC67" s="15"/>
      <c r="BD67" s="15"/>
      <c r="BE67" s="15"/>
      <c r="BF67" s="1"/>
    </row>
    <row r="68" spans="1:58" ht="15" x14ac:dyDescent="0.25">
      <c r="A68" s="1">
        <v>18354</v>
      </c>
      <c r="B68" s="1">
        <v>1001185071</v>
      </c>
      <c r="C68" s="1" t="s">
        <v>4729</v>
      </c>
      <c r="D68" s="1" t="s">
        <v>847</v>
      </c>
      <c r="E68" s="1" t="s">
        <v>684</v>
      </c>
      <c r="F68" s="1" t="s">
        <v>756</v>
      </c>
      <c r="G68" s="1" t="s">
        <v>4715</v>
      </c>
      <c r="H68" s="79">
        <v>45407</v>
      </c>
      <c r="I68" s="1">
        <v>1199001</v>
      </c>
      <c r="J68" s="1" t="s">
        <v>4233</v>
      </c>
      <c r="K68" s="1" t="s">
        <v>757</v>
      </c>
      <c r="L68" s="1">
        <v>3112639043</v>
      </c>
      <c r="M68" s="1">
        <v>4660000389</v>
      </c>
      <c r="N68" s="1"/>
      <c r="O68" s="1" t="s">
        <v>778</v>
      </c>
      <c r="P68" s="1" t="s">
        <v>258</v>
      </c>
      <c r="Q68" s="1" t="s">
        <v>4730</v>
      </c>
      <c r="R68" s="1" t="s">
        <v>2582</v>
      </c>
      <c r="S68" s="1" t="s">
        <v>65</v>
      </c>
      <c r="T68" s="1" t="s">
        <v>249</v>
      </c>
      <c r="U68" s="1">
        <v>0</v>
      </c>
      <c r="V68" s="1" t="s">
        <v>2596</v>
      </c>
      <c r="W68" s="2">
        <v>45414.371192129627</v>
      </c>
      <c r="X68" s="1" t="s">
        <v>2193</v>
      </c>
      <c r="Y68" s="79">
        <v>45419</v>
      </c>
      <c r="Z68" s="1">
        <v>7.3711921296271612</v>
      </c>
      <c r="AA68" s="79">
        <v>45394</v>
      </c>
      <c r="AB68" s="79">
        <v>45394</v>
      </c>
      <c r="AC68" s="79">
        <v>45407</v>
      </c>
      <c r="AD68" s="1">
        <v>4.1666666666666664E-2</v>
      </c>
      <c r="AE68" s="1">
        <v>9</v>
      </c>
      <c r="AF68" s="1">
        <v>9</v>
      </c>
      <c r="AG68" s="1">
        <v>1001185071</v>
      </c>
      <c r="AH68" s="1"/>
      <c r="AI68" s="1"/>
      <c r="AJ68" s="1"/>
      <c r="AK68" s="1"/>
      <c r="AL68" s="1"/>
      <c r="AM68" s="1"/>
      <c r="AN68" s="1"/>
      <c r="AO68" s="1"/>
      <c r="AP68" s="1"/>
      <c r="AQ68" s="1"/>
      <c r="AR68" s="1"/>
      <c r="AS68" s="1"/>
      <c r="AT68" s="1"/>
      <c r="AU68" s="79"/>
      <c r="AV68" s="79"/>
      <c r="AW68" s="2"/>
      <c r="AX68" s="1"/>
      <c r="AY68" s="1"/>
      <c r="AZ68" s="79"/>
      <c r="BA68" s="79"/>
      <c r="BB68" s="79"/>
      <c r="BC68" s="15"/>
      <c r="BD68" s="15"/>
      <c r="BE68" s="15"/>
      <c r="BF68" s="1"/>
    </row>
    <row r="69" spans="1:58" ht="15" x14ac:dyDescent="0.25">
      <c r="A69" s="1">
        <v>18348</v>
      </c>
      <c r="B69" s="1">
        <v>1000726533</v>
      </c>
      <c r="C69" s="1" t="s">
        <v>4709</v>
      </c>
      <c r="D69" s="1" t="s">
        <v>847</v>
      </c>
      <c r="E69" s="1" t="s">
        <v>860</v>
      </c>
      <c r="F69" s="1" t="s">
        <v>756</v>
      </c>
      <c r="G69" s="1" t="s">
        <v>4710</v>
      </c>
      <c r="H69" s="79">
        <v>45407</v>
      </c>
      <c r="I69" s="1">
        <v>8903</v>
      </c>
      <c r="J69" s="1" t="s">
        <v>4187</v>
      </c>
      <c r="K69" s="1" t="s">
        <v>762</v>
      </c>
      <c r="L69" s="1">
        <v>3003067846</v>
      </c>
      <c r="M69" s="1" t="s">
        <v>4711</v>
      </c>
      <c r="N69" s="1"/>
      <c r="O69" s="1" t="s">
        <v>778</v>
      </c>
      <c r="P69" s="1" t="s">
        <v>4442</v>
      </c>
      <c r="Q69" s="1" t="s">
        <v>4712</v>
      </c>
      <c r="R69" s="1" t="s">
        <v>2582</v>
      </c>
      <c r="S69" s="1" t="s">
        <v>65</v>
      </c>
      <c r="T69" s="1" t="s">
        <v>1002</v>
      </c>
      <c r="U69" s="1" t="s">
        <v>4438</v>
      </c>
      <c r="V69" s="1" t="s">
        <v>4713</v>
      </c>
      <c r="W69" s="2">
        <v>45401.705590277779</v>
      </c>
      <c r="X69" s="1" t="s">
        <v>2192</v>
      </c>
      <c r="Y69" s="79">
        <v>45406</v>
      </c>
      <c r="Z69" s="1">
        <v>-5.2944097222207347</v>
      </c>
      <c r="AA69" s="79">
        <v>45390</v>
      </c>
      <c r="AB69" s="79">
        <v>45399</v>
      </c>
      <c r="AC69" s="79">
        <v>45407</v>
      </c>
      <c r="AD69" s="1">
        <v>7.291666666666667</v>
      </c>
      <c r="AE69" s="1">
        <v>6</v>
      </c>
      <c r="AF69" s="1">
        <v>13</v>
      </c>
      <c r="AG69" s="1">
        <v>1000726533</v>
      </c>
      <c r="AH69" s="1"/>
      <c r="AI69" s="1"/>
      <c r="AJ69" s="1"/>
      <c r="AK69" s="1"/>
      <c r="AL69" s="1"/>
      <c r="AM69" s="1"/>
      <c r="AN69" s="1"/>
      <c r="AO69" s="1"/>
      <c r="AP69" s="1"/>
      <c r="AQ69" s="1"/>
      <c r="AR69" s="1"/>
      <c r="AS69" s="1"/>
      <c r="AT69" s="1"/>
      <c r="AU69" s="79"/>
      <c r="AV69" s="79"/>
      <c r="AW69" s="2"/>
      <c r="AX69" s="1"/>
      <c r="AY69" s="1"/>
      <c r="AZ69" s="79"/>
      <c r="BA69" s="79"/>
      <c r="BB69" s="79"/>
      <c r="BC69" s="15"/>
      <c r="BD69" s="15"/>
      <c r="BE69" s="15"/>
      <c r="BF69" s="1"/>
    </row>
    <row r="70" spans="1:58" ht="15" x14ac:dyDescent="0.25">
      <c r="A70" s="1">
        <v>18329</v>
      </c>
      <c r="B70" s="1">
        <v>1025460684</v>
      </c>
      <c r="C70" s="1" t="s">
        <v>4706</v>
      </c>
      <c r="D70" s="1" t="s">
        <v>847</v>
      </c>
      <c r="E70" s="1" t="s">
        <v>261</v>
      </c>
      <c r="F70" s="1" t="s">
        <v>756</v>
      </c>
      <c r="G70" s="1" t="s">
        <v>4707</v>
      </c>
      <c r="H70" s="79">
        <v>45407</v>
      </c>
      <c r="I70" s="1">
        <v>1200001</v>
      </c>
      <c r="J70" s="1" t="s">
        <v>4346</v>
      </c>
      <c r="K70" s="1" t="s">
        <v>757</v>
      </c>
      <c r="L70" s="1">
        <v>3027903380</v>
      </c>
      <c r="M70" s="1" t="s">
        <v>2616</v>
      </c>
      <c r="N70" s="1"/>
      <c r="O70" s="1" t="s">
        <v>778</v>
      </c>
      <c r="P70" s="1" t="s">
        <v>194</v>
      </c>
      <c r="Q70" s="1" t="s">
        <v>4708</v>
      </c>
      <c r="R70" s="1" t="s">
        <v>2582</v>
      </c>
      <c r="S70" s="1" t="s">
        <v>65</v>
      </c>
      <c r="T70" s="1" t="s">
        <v>948</v>
      </c>
      <c r="U70" s="1">
        <v>0</v>
      </c>
      <c r="V70" s="1" t="s">
        <v>2656</v>
      </c>
      <c r="W70" s="2">
        <v>45411.363530092596</v>
      </c>
      <c r="X70" s="1" t="s">
        <v>2193</v>
      </c>
      <c r="Y70" s="79">
        <v>45414</v>
      </c>
      <c r="Z70" s="1">
        <v>4.3635300925961928</v>
      </c>
      <c r="AA70" s="79">
        <v>45378</v>
      </c>
      <c r="AB70" s="79">
        <v>45384</v>
      </c>
      <c r="AC70" s="79">
        <v>45407</v>
      </c>
      <c r="AD70" s="1">
        <v>2.0833333333333335</v>
      </c>
      <c r="AE70" s="1">
        <v>17</v>
      </c>
      <c r="AF70" s="1">
        <v>19</v>
      </c>
      <c r="AG70" s="1">
        <v>1025460684</v>
      </c>
      <c r="AH70" s="1"/>
      <c r="AI70" s="1"/>
      <c r="AJ70" s="1"/>
      <c r="AK70" s="1"/>
      <c r="AL70" s="1"/>
      <c r="AM70" s="1"/>
      <c r="AN70" s="1"/>
      <c r="AO70" s="1"/>
      <c r="AP70" s="1"/>
      <c r="AQ70" s="1"/>
      <c r="AR70" s="1"/>
      <c r="AS70" s="1"/>
      <c r="AT70" s="1"/>
      <c r="AU70" s="79"/>
      <c r="AV70" s="79"/>
      <c r="AW70" s="2"/>
      <c r="AX70" s="1"/>
      <c r="AY70" s="1"/>
      <c r="AZ70" s="79"/>
      <c r="BA70" s="79"/>
      <c r="BB70" s="79"/>
      <c r="BC70" s="15"/>
      <c r="BD70" s="15"/>
      <c r="BE70" s="15"/>
      <c r="BF70" s="1"/>
    </row>
    <row r="71" spans="1:58" ht="15" x14ac:dyDescent="0.25">
      <c r="A71" s="1">
        <v>18369</v>
      </c>
      <c r="B71" s="1">
        <v>1082803546</v>
      </c>
      <c r="C71" s="1" t="s">
        <v>4837</v>
      </c>
      <c r="D71" s="1" t="s">
        <v>847</v>
      </c>
      <c r="E71" s="1" t="s">
        <v>1263</v>
      </c>
      <c r="F71" s="1" t="s">
        <v>756</v>
      </c>
      <c r="G71" s="1" t="s">
        <v>4838</v>
      </c>
      <c r="H71" s="79">
        <v>45405</v>
      </c>
      <c r="I71" s="1">
        <v>1517001</v>
      </c>
      <c r="J71" s="1" t="s">
        <v>4839</v>
      </c>
      <c r="K71" s="1" t="s">
        <v>757</v>
      </c>
      <c r="L71" s="1">
        <v>3103490256</v>
      </c>
      <c r="M71" s="1" t="s">
        <v>3426</v>
      </c>
      <c r="N71" s="1"/>
      <c r="O71" s="1" t="s">
        <v>4840</v>
      </c>
      <c r="P71" s="1" t="s">
        <v>4623</v>
      </c>
      <c r="Q71" s="1" t="s">
        <v>4841</v>
      </c>
      <c r="R71" s="1" t="s">
        <v>2582</v>
      </c>
      <c r="S71" s="1" t="s">
        <v>65</v>
      </c>
      <c r="T71" s="1" t="s">
        <v>1262</v>
      </c>
      <c r="U71" s="1" t="s">
        <v>4619</v>
      </c>
      <c r="V71" s="1" t="s">
        <v>4842</v>
      </c>
      <c r="W71" s="2">
        <v>45401.513067129628</v>
      </c>
      <c r="X71" s="1" t="s">
        <v>2192</v>
      </c>
      <c r="Y71" s="79">
        <v>45406</v>
      </c>
      <c r="Z71" s="1">
        <v>-3.4869328703716747</v>
      </c>
      <c r="AA71" s="79">
        <v>45399</v>
      </c>
      <c r="AB71" s="79">
        <v>45401</v>
      </c>
      <c r="AC71" s="79">
        <v>45405</v>
      </c>
      <c r="AD71" s="1">
        <v>1.7083333333333335</v>
      </c>
      <c r="AE71" s="1">
        <v>2</v>
      </c>
      <c r="AF71" s="1">
        <v>4</v>
      </c>
      <c r="AG71" s="1">
        <v>1082803546</v>
      </c>
      <c r="AH71" s="1"/>
      <c r="AI71" s="1"/>
      <c r="AJ71" s="1"/>
      <c r="AK71" s="1"/>
      <c r="AL71" s="1"/>
      <c r="AM71" s="1"/>
      <c r="AN71" s="1"/>
      <c r="AO71" s="1"/>
      <c r="AP71" s="1"/>
      <c r="AQ71" s="1"/>
      <c r="AR71" s="1"/>
      <c r="AS71" s="1"/>
      <c r="AT71" s="1"/>
      <c r="AU71" s="79"/>
      <c r="AV71" s="79"/>
      <c r="AW71" s="2"/>
      <c r="AX71" s="1"/>
      <c r="AY71" s="1"/>
      <c r="AZ71" s="79"/>
      <c r="BA71" s="79"/>
      <c r="BB71" s="79"/>
      <c r="BC71" s="15"/>
      <c r="BD71" s="15"/>
      <c r="BE71" s="15"/>
      <c r="BF71" s="1"/>
    </row>
    <row r="72" spans="1:58" ht="15" x14ac:dyDescent="0.25">
      <c r="A72" s="1">
        <v>18364</v>
      </c>
      <c r="B72" s="1">
        <v>1030609284</v>
      </c>
      <c r="C72" s="1" t="s">
        <v>4831</v>
      </c>
      <c r="D72" s="1" t="s">
        <v>847</v>
      </c>
      <c r="E72" s="1" t="s">
        <v>366</v>
      </c>
      <c r="F72" s="1" t="s">
        <v>756</v>
      </c>
      <c r="G72" s="1" t="s">
        <v>4832</v>
      </c>
      <c r="H72" s="79">
        <v>45405</v>
      </c>
      <c r="I72" s="1">
        <v>1060001</v>
      </c>
      <c r="J72" s="1" t="s">
        <v>4828</v>
      </c>
      <c r="K72" s="1" t="s">
        <v>761</v>
      </c>
      <c r="L72" s="1">
        <v>3213620989</v>
      </c>
      <c r="M72" s="1">
        <v>4600018227</v>
      </c>
      <c r="N72" s="1"/>
      <c r="O72" s="1" t="s">
        <v>778</v>
      </c>
      <c r="P72" s="1" t="s">
        <v>921</v>
      </c>
      <c r="Q72" s="1" t="s">
        <v>4833</v>
      </c>
      <c r="R72" s="1" t="s">
        <v>2582</v>
      </c>
      <c r="S72" s="1" t="s">
        <v>65</v>
      </c>
      <c r="T72" s="1" t="s">
        <v>134</v>
      </c>
      <c r="U72" s="1" t="s">
        <v>4599</v>
      </c>
      <c r="V72" s="1" t="s">
        <v>4834</v>
      </c>
      <c r="W72" s="2">
        <v>45400.353935185187</v>
      </c>
      <c r="X72" s="1" t="s">
        <v>2193</v>
      </c>
      <c r="Y72" s="79">
        <v>45405</v>
      </c>
      <c r="Z72" s="1">
        <v>-4.646064814813144</v>
      </c>
      <c r="AA72" s="79">
        <v>45398</v>
      </c>
      <c r="AB72" s="79">
        <v>45399</v>
      </c>
      <c r="AC72" s="79">
        <v>45405</v>
      </c>
      <c r="AD72" s="1">
        <v>0.70833333333333337</v>
      </c>
      <c r="AE72" s="1">
        <v>4</v>
      </c>
      <c r="AF72" s="1">
        <v>5</v>
      </c>
      <c r="AG72" s="1">
        <v>1030609284</v>
      </c>
      <c r="AH72" s="1"/>
      <c r="AI72" s="1"/>
      <c r="AJ72" s="1"/>
      <c r="AK72" s="1"/>
      <c r="AL72" s="1"/>
      <c r="AM72" s="1"/>
      <c r="AN72" s="1"/>
      <c r="AO72" s="1"/>
      <c r="AP72" s="1"/>
      <c r="AQ72" s="1"/>
      <c r="AR72" s="1"/>
      <c r="AS72" s="1"/>
      <c r="AT72" s="1"/>
      <c r="AU72" s="79"/>
      <c r="AV72" s="79"/>
      <c r="AW72" s="2"/>
      <c r="AX72" s="1"/>
      <c r="AY72" s="1"/>
      <c r="AZ72" s="79"/>
      <c r="BA72" s="79"/>
      <c r="BB72" s="79"/>
      <c r="BC72" s="15"/>
      <c r="BD72" s="15"/>
      <c r="BE72" s="15"/>
      <c r="BF72" s="1"/>
    </row>
    <row r="73" spans="1:58" ht="15" x14ac:dyDescent="0.25">
      <c r="A73" s="1">
        <v>18364</v>
      </c>
      <c r="B73" s="1">
        <v>80807464</v>
      </c>
      <c r="C73" s="1" t="s">
        <v>4835</v>
      </c>
      <c r="D73" s="1" t="s">
        <v>847</v>
      </c>
      <c r="E73" s="1" t="s">
        <v>366</v>
      </c>
      <c r="F73" s="1" t="s">
        <v>756</v>
      </c>
      <c r="G73" s="1" t="s">
        <v>4832</v>
      </c>
      <c r="H73" s="79">
        <v>45405</v>
      </c>
      <c r="I73" s="1">
        <v>1060001</v>
      </c>
      <c r="J73" s="1" t="s">
        <v>4828</v>
      </c>
      <c r="K73" s="1" t="s">
        <v>761</v>
      </c>
      <c r="L73" s="1">
        <v>3057130671</v>
      </c>
      <c r="M73" s="1">
        <v>4600018227</v>
      </c>
      <c r="N73" s="1"/>
      <c r="O73" s="1" t="s">
        <v>778</v>
      </c>
      <c r="P73" s="1" t="s">
        <v>921</v>
      </c>
      <c r="Q73" s="1" t="s">
        <v>4836</v>
      </c>
      <c r="R73" s="1" t="s">
        <v>2582</v>
      </c>
      <c r="S73" s="1" t="s">
        <v>65</v>
      </c>
      <c r="T73" s="1" t="s">
        <v>134</v>
      </c>
      <c r="U73" s="1" t="s">
        <v>4599</v>
      </c>
      <c r="V73" s="1" t="s">
        <v>4834</v>
      </c>
      <c r="W73" s="2">
        <v>45400.35434027778</v>
      </c>
      <c r="X73" s="1" t="s">
        <v>2193</v>
      </c>
      <c r="Y73" s="79">
        <v>45405</v>
      </c>
      <c r="Z73" s="1">
        <v>-4.6456597222204437</v>
      </c>
      <c r="AA73" s="79">
        <v>45398</v>
      </c>
      <c r="AB73" s="79">
        <v>45399</v>
      </c>
      <c r="AC73" s="79">
        <v>45405</v>
      </c>
      <c r="AD73" s="1">
        <v>0.70833333333333337</v>
      </c>
      <c r="AE73" s="1">
        <v>4</v>
      </c>
      <c r="AF73" s="1">
        <v>5</v>
      </c>
      <c r="AG73" s="1">
        <v>80807464</v>
      </c>
      <c r="AH73" s="1"/>
      <c r="AI73" s="1"/>
      <c r="AJ73" s="1"/>
      <c r="AK73" s="1"/>
      <c r="AL73" s="1"/>
      <c r="AM73" s="1"/>
      <c r="AN73" s="1"/>
      <c r="AO73" s="1"/>
      <c r="AP73" s="1"/>
      <c r="AQ73" s="1"/>
      <c r="AR73" s="1"/>
      <c r="AS73" s="1"/>
      <c r="AT73" s="1"/>
      <c r="AU73" s="79"/>
      <c r="AV73" s="79"/>
      <c r="AW73" s="2"/>
      <c r="AX73" s="1"/>
      <c r="AY73" s="1"/>
      <c r="AZ73" s="79"/>
      <c r="BA73" s="79"/>
      <c r="BB73" s="79"/>
      <c r="BC73" s="15"/>
      <c r="BD73" s="15"/>
      <c r="BE73" s="15"/>
      <c r="BF73" s="1"/>
    </row>
    <row r="74" spans="1:58" ht="15" x14ac:dyDescent="0.25">
      <c r="A74" s="1">
        <v>18363</v>
      </c>
      <c r="B74" s="1">
        <v>1026253128</v>
      </c>
      <c r="C74" s="1" t="s">
        <v>4826</v>
      </c>
      <c r="D74" s="1" t="s">
        <v>847</v>
      </c>
      <c r="E74" s="1" t="s">
        <v>366</v>
      </c>
      <c r="F74" s="1" t="s">
        <v>756</v>
      </c>
      <c r="G74" s="1" t="s">
        <v>4827</v>
      </c>
      <c r="H74" s="79">
        <v>45405</v>
      </c>
      <c r="I74" s="1">
        <v>1060001</v>
      </c>
      <c r="J74" s="1" t="s">
        <v>4828</v>
      </c>
      <c r="K74" s="1" t="s">
        <v>759</v>
      </c>
      <c r="L74" s="1">
        <v>3143332738</v>
      </c>
      <c r="M74" s="1">
        <v>4600018227</v>
      </c>
      <c r="N74" s="1"/>
      <c r="O74" s="1" t="s">
        <v>778</v>
      </c>
      <c r="P74" s="1" t="s">
        <v>921</v>
      </c>
      <c r="Q74" s="1" t="s">
        <v>4829</v>
      </c>
      <c r="R74" s="1" t="s">
        <v>2582</v>
      </c>
      <c r="S74" s="1" t="s">
        <v>65</v>
      </c>
      <c r="T74" s="1" t="s">
        <v>134</v>
      </c>
      <c r="U74" s="1" t="s">
        <v>4599</v>
      </c>
      <c r="V74" s="1" t="s">
        <v>4830</v>
      </c>
      <c r="W74" s="2">
        <v>45400.342361111114</v>
      </c>
      <c r="X74" s="1" t="s">
        <v>2193</v>
      </c>
      <c r="Y74" s="79">
        <v>45405</v>
      </c>
      <c r="Z74" s="1">
        <v>-4.6576388888861402</v>
      </c>
      <c r="AA74" s="79">
        <v>45398</v>
      </c>
      <c r="AB74" s="79">
        <v>45399</v>
      </c>
      <c r="AC74" s="79">
        <v>45405</v>
      </c>
      <c r="AD74" s="1">
        <v>0.70833333333333337</v>
      </c>
      <c r="AE74" s="1">
        <v>4</v>
      </c>
      <c r="AF74" s="1">
        <v>5</v>
      </c>
      <c r="AG74" s="1">
        <v>1026253128</v>
      </c>
      <c r="AH74" s="1"/>
      <c r="AI74" s="1"/>
      <c r="AJ74" s="1"/>
      <c r="AK74" s="1"/>
      <c r="AL74" s="1"/>
      <c r="AM74" s="1"/>
      <c r="AN74" s="1"/>
      <c r="AO74" s="1"/>
      <c r="AP74" s="1"/>
      <c r="AQ74" s="1"/>
      <c r="AR74" s="1"/>
      <c r="AS74" s="1"/>
      <c r="AT74" s="1"/>
      <c r="AU74" s="79"/>
      <c r="AV74" s="79"/>
      <c r="AW74" s="2"/>
      <c r="AX74" s="1"/>
      <c r="AY74" s="1"/>
      <c r="AZ74" s="79"/>
      <c r="BA74" s="79"/>
      <c r="BB74" s="79"/>
      <c r="BC74" s="15"/>
      <c r="BD74" s="15"/>
      <c r="BE74" s="15"/>
      <c r="BF74" s="1"/>
    </row>
    <row r="75" spans="1:58" ht="15" x14ac:dyDescent="0.25">
      <c r="A75" s="1">
        <v>18358</v>
      </c>
      <c r="B75" s="1">
        <v>5177477</v>
      </c>
      <c r="C75" s="1" t="s">
        <v>4824</v>
      </c>
      <c r="D75" s="1" t="s">
        <v>847</v>
      </c>
      <c r="E75" s="1" t="s">
        <v>250</v>
      </c>
      <c r="F75" s="1" t="s">
        <v>756</v>
      </c>
      <c r="G75" s="1" t="s">
        <v>4776</v>
      </c>
      <c r="H75" s="79">
        <v>45405</v>
      </c>
      <c r="I75" s="1">
        <v>1199001</v>
      </c>
      <c r="J75" s="1" t="s">
        <v>4777</v>
      </c>
      <c r="K75" s="1" t="s">
        <v>757</v>
      </c>
      <c r="L75" s="1">
        <v>3025239204</v>
      </c>
      <c r="M75" s="1">
        <v>4660000389</v>
      </c>
      <c r="N75" s="1"/>
      <c r="O75" s="1" t="s">
        <v>778</v>
      </c>
      <c r="P75" s="1" t="s">
        <v>258</v>
      </c>
      <c r="Q75" s="1" t="s">
        <v>4825</v>
      </c>
      <c r="R75" s="1" t="s">
        <v>2582</v>
      </c>
      <c r="S75" s="1" t="s">
        <v>65</v>
      </c>
      <c r="T75" s="1" t="s">
        <v>249</v>
      </c>
      <c r="U75" s="1">
        <v>0</v>
      </c>
      <c r="V75" s="1" t="s">
        <v>2596</v>
      </c>
      <c r="W75" s="2">
        <v>45407.343333333331</v>
      </c>
      <c r="X75" s="1" t="s">
        <v>2193</v>
      </c>
      <c r="Y75" s="79">
        <v>45412</v>
      </c>
      <c r="Z75" s="1">
        <v>2.34333333333052</v>
      </c>
      <c r="AA75" s="79">
        <v>45394</v>
      </c>
      <c r="AB75" s="79">
        <v>45394</v>
      </c>
      <c r="AC75" s="79">
        <v>45405</v>
      </c>
      <c r="AD75" s="1">
        <v>4.1666666666666664E-2</v>
      </c>
      <c r="AE75" s="1">
        <v>7</v>
      </c>
      <c r="AF75" s="1">
        <v>7</v>
      </c>
      <c r="AG75" s="1">
        <v>5177477</v>
      </c>
      <c r="AH75" s="1"/>
      <c r="AI75" s="1"/>
      <c r="AJ75" s="1"/>
      <c r="AK75" s="1"/>
      <c r="AL75" s="1"/>
      <c r="AM75" s="1"/>
      <c r="AN75" s="1"/>
      <c r="AO75" s="1"/>
      <c r="AP75" s="1"/>
      <c r="AQ75" s="1"/>
      <c r="AR75" s="1"/>
      <c r="AS75" s="1"/>
      <c r="AT75" s="1"/>
      <c r="AU75" s="79"/>
      <c r="AV75" s="79"/>
      <c r="AW75" s="2"/>
      <c r="AX75" s="1"/>
      <c r="AY75" s="1"/>
      <c r="AZ75" s="79"/>
      <c r="BA75" s="79"/>
      <c r="BB75" s="79"/>
      <c r="BC75" s="15"/>
      <c r="BD75" s="15"/>
      <c r="BE75" s="15"/>
      <c r="BF75" s="1"/>
    </row>
    <row r="76" spans="1:58" ht="15" x14ac:dyDescent="0.25">
      <c r="A76" s="1">
        <v>18357</v>
      </c>
      <c r="B76" s="1">
        <v>1016105757</v>
      </c>
      <c r="C76" s="1" t="s">
        <v>4822</v>
      </c>
      <c r="D76" s="1" t="s">
        <v>847</v>
      </c>
      <c r="E76" s="1" t="s">
        <v>710</v>
      </c>
      <c r="F76" s="1" t="s">
        <v>756</v>
      </c>
      <c r="G76" s="1" t="s">
        <v>4763</v>
      </c>
      <c r="H76" s="79">
        <v>45405</v>
      </c>
      <c r="I76" s="1">
        <v>1199001</v>
      </c>
      <c r="J76" s="1" t="s">
        <v>4502</v>
      </c>
      <c r="K76" s="1" t="s">
        <v>757</v>
      </c>
      <c r="L76" s="1">
        <v>3102862814</v>
      </c>
      <c r="M76" s="1">
        <v>4660000389</v>
      </c>
      <c r="N76" s="1"/>
      <c r="O76" s="1" t="s">
        <v>778</v>
      </c>
      <c r="P76" s="1" t="s">
        <v>258</v>
      </c>
      <c r="Q76" s="1" t="s">
        <v>4823</v>
      </c>
      <c r="R76" s="1" t="s">
        <v>2582</v>
      </c>
      <c r="S76" s="1" t="s">
        <v>65</v>
      </c>
      <c r="T76" s="1" t="s">
        <v>249</v>
      </c>
      <c r="U76" s="1" t="s">
        <v>1416</v>
      </c>
      <c r="V76" s="1" t="s">
        <v>4765</v>
      </c>
      <c r="W76" s="2">
        <v>45400.703055555554</v>
      </c>
      <c r="X76" s="1" t="s">
        <v>2192</v>
      </c>
      <c r="Y76" s="79">
        <v>45405</v>
      </c>
      <c r="Z76" s="1">
        <v>-4.296944444446126</v>
      </c>
      <c r="AA76" s="79">
        <v>45394</v>
      </c>
      <c r="AB76" s="79">
        <v>45394</v>
      </c>
      <c r="AC76" s="79">
        <v>45405</v>
      </c>
      <c r="AD76" s="1">
        <v>4.1666666666666664E-2</v>
      </c>
      <c r="AE76" s="1">
        <v>7</v>
      </c>
      <c r="AF76" s="1">
        <v>7</v>
      </c>
      <c r="AG76" s="1"/>
      <c r="AH76" s="1"/>
      <c r="AI76" s="1"/>
      <c r="AJ76" s="1"/>
      <c r="AK76" s="1"/>
      <c r="AL76" s="1"/>
      <c r="AM76" s="1"/>
      <c r="AN76" s="1"/>
      <c r="AO76" s="1"/>
      <c r="AP76" s="1"/>
      <c r="AQ76" s="1"/>
      <c r="AR76" s="1"/>
      <c r="AS76" s="1"/>
      <c r="AT76" s="1"/>
      <c r="AU76" s="79"/>
      <c r="AV76" s="79"/>
      <c r="AW76" s="2"/>
      <c r="AX76" s="1"/>
      <c r="AY76" s="1"/>
      <c r="AZ76" s="79"/>
      <c r="BA76" s="79"/>
      <c r="BB76" s="79"/>
      <c r="BC76" s="15"/>
      <c r="BD76" s="15"/>
      <c r="BE76" s="15"/>
      <c r="BF76" s="1"/>
    </row>
    <row r="77" spans="1:58" ht="15" x14ac:dyDescent="0.25">
      <c r="A77" s="1">
        <v>18355</v>
      </c>
      <c r="B77" s="1">
        <v>1066180900</v>
      </c>
      <c r="C77" s="1" t="s">
        <v>4815</v>
      </c>
      <c r="D77" s="1" t="s">
        <v>847</v>
      </c>
      <c r="E77" s="1" t="s">
        <v>689</v>
      </c>
      <c r="F77" s="1" t="s">
        <v>756</v>
      </c>
      <c r="G77" s="1" t="s">
        <v>4816</v>
      </c>
      <c r="H77" s="79">
        <v>45405</v>
      </c>
      <c r="I77" s="1">
        <v>1199001</v>
      </c>
      <c r="J77" s="1" t="s">
        <v>4464</v>
      </c>
      <c r="K77" s="1" t="s">
        <v>757</v>
      </c>
      <c r="L77" s="1">
        <v>3106963998</v>
      </c>
      <c r="M77" s="1">
        <v>4660000389</v>
      </c>
      <c r="N77" s="1"/>
      <c r="O77" s="1" t="s">
        <v>778</v>
      </c>
      <c r="P77" s="1" t="s">
        <v>258</v>
      </c>
      <c r="Q77" s="1" t="s">
        <v>4817</v>
      </c>
      <c r="R77" s="1" t="s">
        <v>2582</v>
      </c>
      <c r="S77" s="1" t="s">
        <v>65</v>
      </c>
      <c r="T77" s="1" t="s">
        <v>249</v>
      </c>
      <c r="U77" s="1">
        <v>0</v>
      </c>
      <c r="V77" s="1" t="s">
        <v>2596</v>
      </c>
      <c r="W77" s="2">
        <v>45407.348425925928</v>
      </c>
      <c r="X77" s="1" t="s">
        <v>2193</v>
      </c>
      <c r="Y77" s="79">
        <v>45412</v>
      </c>
      <c r="Z77" s="1">
        <v>2.3484259259275859</v>
      </c>
      <c r="AA77" s="79">
        <v>45394</v>
      </c>
      <c r="AB77" s="79">
        <v>45394</v>
      </c>
      <c r="AC77" s="79">
        <v>45405</v>
      </c>
      <c r="AD77" s="1">
        <v>4.1666666666666664E-2</v>
      </c>
      <c r="AE77" s="1">
        <v>7</v>
      </c>
      <c r="AF77" s="1">
        <v>7</v>
      </c>
      <c r="AG77" s="1">
        <v>1066180900</v>
      </c>
      <c r="AH77" s="1"/>
      <c r="AI77" s="1"/>
      <c r="AJ77" s="1"/>
      <c r="AK77" s="1"/>
      <c r="AL77" s="1"/>
      <c r="AM77" s="1"/>
      <c r="AN77" s="1"/>
      <c r="AO77" s="1"/>
      <c r="AP77" s="1"/>
      <c r="AQ77" s="1"/>
      <c r="AR77" s="1"/>
      <c r="AS77" s="1"/>
      <c r="AT77" s="1"/>
      <c r="AU77" s="79"/>
      <c r="AV77" s="79"/>
      <c r="AW77" s="2"/>
      <c r="AX77" s="1"/>
      <c r="AY77" s="1"/>
      <c r="AZ77" s="79"/>
      <c r="BA77" s="79"/>
      <c r="BB77" s="79"/>
      <c r="BC77" s="15"/>
      <c r="BD77" s="15"/>
      <c r="BE77" s="15"/>
      <c r="BF77" s="1"/>
    </row>
    <row r="78" spans="1:58" ht="15" x14ac:dyDescent="0.25">
      <c r="A78" s="1">
        <v>18355</v>
      </c>
      <c r="B78" s="1">
        <v>1033728662</v>
      </c>
      <c r="C78" s="1" t="s">
        <v>4818</v>
      </c>
      <c r="D78" s="1" t="s">
        <v>847</v>
      </c>
      <c r="E78" s="1" t="s">
        <v>689</v>
      </c>
      <c r="F78" s="1" t="s">
        <v>756</v>
      </c>
      <c r="G78" s="1" t="s">
        <v>4816</v>
      </c>
      <c r="H78" s="79">
        <v>45405</v>
      </c>
      <c r="I78" s="1">
        <v>1199001</v>
      </c>
      <c r="J78" s="1" t="s">
        <v>4464</v>
      </c>
      <c r="K78" s="1" t="s">
        <v>757</v>
      </c>
      <c r="L78" s="1">
        <v>3204527615</v>
      </c>
      <c r="M78" s="1">
        <v>4660000389</v>
      </c>
      <c r="N78" s="1"/>
      <c r="O78" s="1" t="s">
        <v>778</v>
      </c>
      <c r="P78" s="1" t="s">
        <v>258</v>
      </c>
      <c r="Q78" s="1" t="s">
        <v>4819</v>
      </c>
      <c r="R78" s="1" t="s">
        <v>2582</v>
      </c>
      <c r="S78" s="1" t="s">
        <v>65</v>
      </c>
      <c r="T78" s="1" t="s">
        <v>249</v>
      </c>
      <c r="U78" s="1">
        <v>0</v>
      </c>
      <c r="V78" s="1" t="s">
        <v>2596</v>
      </c>
      <c r="W78" s="2">
        <v>45407.353680555556</v>
      </c>
      <c r="X78" s="1" t="s">
        <v>2193</v>
      </c>
      <c r="Y78" s="79">
        <v>45412</v>
      </c>
      <c r="Z78" s="1">
        <v>2.3536805555559113</v>
      </c>
      <c r="AA78" s="79">
        <v>45394</v>
      </c>
      <c r="AB78" s="79">
        <v>45394</v>
      </c>
      <c r="AC78" s="79">
        <v>45405</v>
      </c>
      <c r="AD78" s="1">
        <v>4.1666666666666664E-2</v>
      </c>
      <c r="AE78" s="1">
        <v>7</v>
      </c>
      <c r="AF78" s="1">
        <v>7</v>
      </c>
      <c r="AG78" s="1">
        <v>1033728662</v>
      </c>
      <c r="AH78" s="1"/>
      <c r="AI78" s="1"/>
      <c r="AJ78" s="1"/>
      <c r="AK78" s="1"/>
      <c r="AL78" s="1"/>
      <c r="AM78" s="1"/>
      <c r="AN78" s="1"/>
      <c r="AO78" s="1"/>
      <c r="AP78" s="1"/>
      <c r="AQ78" s="1"/>
      <c r="AR78" s="1"/>
      <c r="AS78" s="1"/>
      <c r="AT78" s="1"/>
      <c r="AU78" s="79"/>
      <c r="AV78" s="79"/>
      <c r="AW78" s="2"/>
      <c r="AX78" s="1"/>
      <c r="AY78" s="1"/>
      <c r="AZ78" s="79"/>
      <c r="BA78" s="79"/>
      <c r="BB78" s="79"/>
      <c r="BC78" s="15"/>
      <c r="BD78" s="15"/>
      <c r="BE78" s="15"/>
      <c r="BF78" s="1"/>
    </row>
    <row r="79" spans="1:58" ht="15" x14ac:dyDescent="0.25">
      <c r="A79" s="1">
        <v>18355</v>
      </c>
      <c r="B79" s="1">
        <v>1047465901</v>
      </c>
      <c r="C79" s="1" t="s">
        <v>4820</v>
      </c>
      <c r="D79" s="1" t="s">
        <v>847</v>
      </c>
      <c r="E79" s="1" t="s">
        <v>689</v>
      </c>
      <c r="F79" s="1" t="s">
        <v>756</v>
      </c>
      <c r="G79" s="1" t="s">
        <v>4816</v>
      </c>
      <c r="H79" s="79">
        <v>45405</v>
      </c>
      <c r="I79" s="1">
        <v>1199001</v>
      </c>
      <c r="J79" s="1" t="s">
        <v>4464</v>
      </c>
      <c r="K79" s="1" t="s">
        <v>757</v>
      </c>
      <c r="L79" s="1">
        <v>3164573528</v>
      </c>
      <c r="M79" s="1">
        <v>4660000389</v>
      </c>
      <c r="N79" s="1"/>
      <c r="O79" s="1" t="s">
        <v>778</v>
      </c>
      <c r="P79" s="1" t="s">
        <v>258</v>
      </c>
      <c r="Q79" s="1" t="s">
        <v>4821</v>
      </c>
      <c r="R79" s="1" t="s">
        <v>2582</v>
      </c>
      <c r="S79" s="1" t="s">
        <v>65</v>
      </c>
      <c r="T79" s="1" t="s">
        <v>249</v>
      </c>
      <c r="U79" s="1">
        <v>0</v>
      </c>
      <c r="V79" s="1" t="s">
        <v>2596</v>
      </c>
      <c r="W79" s="2">
        <v>45407.352627314816</v>
      </c>
      <c r="X79" s="1" t="s">
        <v>2193</v>
      </c>
      <c r="Y79" s="79">
        <v>45412</v>
      </c>
      <c r="Z79" s="1">
        <v>2.3526273148163455</v>
      </c>
      <c r="AA79" s="79">
        <v>45394</v>
      </c>
      <c r="AB79" s="79">
        <v>45394</v>
      </c>
      <c r="AC79" s="79">
        <v>45405</v>
      </c>
      <c r="AD79" s="1">
        <v>4.1666666666666664E-2</v>
      </c>
      <c r="AE79" s="1">
        <v>7</v>
      </c>
      <c r="AF79" s="1">
        <v>7</v>
      </c>
      <c r="AG79" s="1">
        <v>1047465901</v>
      </c>
      <c r="AH79" s="1"/>
      <c r="AI79" s="1"/>
      <c r="AJ79" s="1"/>
      <c r="AK79" s="1"/>
      <c r="AL79" s="1"/>
      <c r="AM79" s="1"/>
      <c r="AN79" s="1"/>
      <c r="AO79" s="1"/>
      <c r="AP79" s="1"/>
      <c r="AQ79" s="1"/>
      <c r="AR79" s="1"/>
      <c r="AS79" s="1"/>
      <c r="AT79" s="1"/>
      <c r="AU79" s="79"/>
      <c r="AV79" s="79"/>
      <c r="AW79" s="2"/>
      <c r="AX79" s="1"/>
      <c r="AY79" s="1"/>
      <c r="AZ79" s="79"/>
      <c r="BA79" s="79"/>
      <c r="BB79" s="79"/>
      <c r="BC79" s="15"/>
      <c r="BD79" s="15"/>
      <c r="BE79" s="15"/>
      <c r="BF79" s="1"/>
    </row>
    <row r="80" spans="1:58" ht="15" x14ac:dyDescent="0.25">
      <c r="A80" s="1">
        <v>18354</v>
      </c>
      <c r="B80" s="1">
        <v>1003616621</v>
      </c>
      <c r="C80" s="1" t="s">
        <v>4801</v>
      </c>
      <c r="D80" s="1" t="s">
        <v>847</v>
      </c>
      <c r="E80" s="1" t="s">
        <v>684</v>
      </c>
      <c r="F80" s="1" t="s">
        <v>756</v>
      </c>
      <c r="G80" s="1" t="s">
        <v>4715</v>
      </c>
      <c r="H80" s="79">
        <v>45405</v>
      </c>
      <c r="I80" s="1">
        <v>1199001</v>
      </c>
      <c r="J80" s="1" t="s">
        <v>4233</v>
      </c>
      <c r="K80" s="1" t="s">
        <v>757</v>
      </c>
      <c r="L80" s="1">
        <v>3108627040</v>
      </c>
      <c r="M80" s="1">
        <v>4660000389</v>
      </c>
      <c r="N80" s="1"/>
      <c r="O80" s="1" t="s">
        <v>778</v>
      </c>
      <c r="P80" s="1" t="s">
        <v>258</v>
      </c>
      <c r="Q80" s="1" t="s">
        <v>4802</v>
      </c>
      <c r="R80" s="1" t="s">
        <v>2582</v>
      </c>
      <c r="S80" s="1" t="s">
        <v>65</v>
      </c>
      <c r="T80" s="1" t="s">
        <v>249</v>
      </c>
      <c r="U80" s="1">
        <v>0</v>
      </c>
      <c r="V80" s="1" t="s">
        <v>2596</v>
      </c>
      <c r="W80" s="2">
        <v>45411.329513888886</v>
      </c>
      <c r="X80" s="1" t="s">
        <v>2193</v>
      </c>
      <c r="Y80" s="79">
        <v>45414</v>
      </c>
      <c r="Z80" s="1">
        <v>6.3295138888861402</v>
      </c>
      <c r="AA80" s="79">
        <v>45394</v>
      </c>
      <c r="AB80" s="79">
        <v>45394</v>
      </c>
      <c r="AC80" s="79">
        <v>45405</v>
      </c>
      <c r="AD80" s="1">
        <v>4.1666666666666664E-2</v>
      </c>
      <c r="AE80" s="1">
        <v>7</v>
      </c>
      <c r="AF80" s="1">
        <v>7</v>
      </c>
      <c r="AG80" s="1">
        <v>1003616621</v>
      </c>
      <c r="AH80" s="1"/>
      <c r="AI80" s="1"/>
      <c r="AJ80" s="1"/>
      <c r="AK80" s="1"/>
      <c r="AL80" s="1"/>
      <c r="AM80" s="1"/>
      <c r="AN80" s="1"/>
      <c r="AO80" s="1"/>
      <c r="AP80" s="1"/>
      <c r="AQ80" s="1"/>
      <c r="AR80" s="1"/>
      <c r="AS80" s="1"/>
      <c r="AT80" s="1"/>
      <c r="AU80" s="79"/>
      <c r="AV80" s="79"/>
      <c r="AW80" s="2"/>
      <c r="AX80" s="1"/>
      <c r="AY80" s="1"/>
      <c r="AZ80" s="79"/>
      <c r="BA80" s="79"/>
      <c r="BB80" s="79"/>
      <c r="BC80" s="15"/>
      <c r="BD80" s="15"/>
      <c r="BE80" s="15"/>
      <c r="BF80" s="1"/>
    </row>
    <row r="81" spans="1:58" ht="15" x14ac:dyDescent="0.25">
      <c r="A81" s="1">
        <v>18354</v>
      </c>
      <c r="B81" s="1">
        <v>1022442105</v>
      </c>
      <c r="C81" s="1" t="s">
        <v>4803</v>
      </c>
      <c r="D81" s="1" t="s">
        <v>847</v>
      </c>
      <c r="E81" s="1" t="s">
        <v>684</v>
      </c>
      <c r="F81" s="1" t="s">
        <v>756</v>
      </c>
      <c r="G81" s="1" t="s">
        <v>4715</v>
      </c>
      <c r="H81" s="79">
        <v>45405</v>
      </c>
      <c r="I81" s="1">
        <v>1199001</v>
      </c>
      <c r="J81" s="1" t="s">
        <v>4233</v>
      </c>
      <c r="K81" s="1" t="s">
        <v>757</v>
      </c>
      <c r="L81" s="1">
        <v>3241669925</v>
      </c>
      <c r="M81" s="1">
        <v>4660000389</v>
      </c>
      <c r="N81" s="1"/>
      <c r="O81" s="1" t="s">
        <v>778</v>
      </c>
      <c r="P81" s="1" t="s">
        <v>258</v>
      </c>
      <c r="Q81" s="1" t="s">
        <v>4804</v>
      </c>
      <c r="R81" s="1" t="s">
        <v>2582</v>
      </c>
      <c r="S81" s="1" t="s">
        <v>65</v>
      </c>
      <c r="T81" s="1" t="s">
        <v>249</v>
      </c>
      <c r="U81" s="1">
        <v>0</v>
      </c>
      <c r="V81" s="1" t="s">
        <v>2596</v>
      </c>
      <c r="W81" s="2">
        <v>45411.3672337963</v>
      </c>
      <c r="X81" s="1" t="s">
        <v>2193</v>
      </c>
      <c r="Y81" s="79">
        <v>45414</v>
      </c>
      <c r="Z81" s="1">
        <v>6.3672337962998427</v>
      </c>
      <c r="AA81" s="79">
        <v>45394</v>
      </c>
      <c r="AB81" s="79">
        <v>45394</v>
      </c>
      <c r="AC81" s="79">
        <v>45405</v>
      </c>
      <c r="AD81" s="1">
        <v>4.1666666666666664E-2</v>
      </c>
      <c r="AE81" s="1">
        <v>7</v>
      </c>
      <c r="AF81" s="1">
        <v>7</v>
      </c>
      <c r="AG81" s="1">
        <v>1022442105</v>
      </c>
      <c r="AH81" s="1"/>
      <c r="AI81" s="1"/>
      <c r="AJ81" s="1"/>
      <c r="AK81" s="1"/>
      <c r="AL81" s="1"/>
      <c r="AM81" s="1"/>
      <c r="AN81" s="1"/>
      <c r="AO81" s="1"/>
      <c r="AP81" s="1"/>
      <c r="AQ81" s="1"/>
      <c r="AR81" s="1"/>
      <c r="AS81" s="1"/>
      <c r="AT81" s="1"/>
      <c r="AU81" s="79"/>
      <c r="AV81" s="79"/>
      <c r="AW81" s="2"/>
      <c r="AX81" s="1"/>
      <c r="AY81" s="1"/>
      <c r="AZ81" s="79"/>
      <c r="BA81" s="79"/>
      <c r="BB81" s="79"/>
      <c r="BC81" s="15"/>
      <c r="BD81" s="15"/>
      <c r="BE81" s="15"/>
      <c r="BF81" s="1"/>
    </row>
    <row r="82" spans="1:58" ht="15" x14ac:dyDescent="0.25">
      <c r="A82" s="1">
        <v>18354</v>
      </c>
      <c r="B82" s="1">
        <v>1024593104</v>
      </c>
      <c r="C82" s="1" t="s">
        <v>4805</v>
      </c>
      <c r="D82" s="1" t="s">
        <v>847</v>
      </c>
      <c r="E82" s="1" t="s">
        <v>684</v>
      </c>
      <c r="F82" s="1" t="s">
        <v>756</v>
      </c>
      <c r="G82" s="1" t="s">
        <v>4715</v>
      </c>
      <c r="H82" s="79">
        <v>45405</v>
      </c>
      <c r="I82" s="1">
        <v>1199001</v>
      </c>
      <c r="J82" s="1" t="s">
        <v>4233</v>
      </c>
      <c r="K82" s="1" t="s">
        <v>757</v>
      </c>
      <c r="L82" s="1">
        <v>3203684558</v>
      </c>
      <c r="M82" s="1">
        <v>4660000389</v>
      </c>
      <c r="N82" s="1"/>
      <c r="O82" s="1" t="s">
        <v>778</v>
      </c>
      <c r="P82" s="1" t="s">
        <v>258</v>
      </c>
      <c r="Q82" s="1" t="s">
        <v>4806</v>
      </c>
      <c r="R82" s="1" t="s">
        <v>2582</v>
      </c>
      <c r="S82" s="1" t="s">
        <v>65</v>
      </c>
      <c r="T82" s="1" t="s">
        <v>249</v>
      </c>
      <c r="U82" s="1">
        <v>0</v>
      </c>
      <c r="V82" s="1" t="s">
        <v>2596</v>
      </c>
      <c r="W82" s="2">
        <v>45407.354456018518</v>
      </c>
      <c r="X82" s="1" t="s">
        <v>2193</v>
      </c>
      <c r="Y82" s="79">
        <v>45412</v>
      </c>
      <c r="Z82" s="1">
        <v>2.354456018518249</v>
      </c>
      <c r="AA82" s="79">
        <v>45394</v>
      </c>
      <c r="AB82" s="79">
        <v>45394</v>
      </c>
      <c r="AC82" s="79">
        <v>45405</v>
      </c>
      <c r="AD82" s="1">
        <v>4.1666666666666664E-2</v>
      </c>
      <c r="AE82" s="1">
        <v>7</v>
      </c>
      <c r="AF82" s="1">
        <v>7</v>
      </c>
      <c r="AG82" s="1">
        <v>1024593104</v>
      </c>
      <c r="AH82" s="1"/>
      <c r="AI82" s="1"/>
      <c r="AJ82" s="1"/>
      <c r="AK82" s="1"/>
      <c r="AL82" s="1"/>
      <c r="AM82" s="1"/>
      <c r="AN82" s="1"/>
      <c r="AO82" s="1"/>
      <c r="AP82" s="1"/>
      <c r="AQ82" s="1"/>
      <c r="AR82" s="1"/>
      <c r="AS82" s="1"/>
      <c r="AT82" s="1"/>
      <c r="AU82" s="79"/>
      <c r="AV82" s="79"/>
      <c r="AW82" s="2"/>
      <c r="AX82" s="1"/>
      <c r="AY82" s="1"/>
      <c r="AZ82" s="79"/>
      <c r="BA82" s="79"/>
      <c r="BB82" s="79"/>
      <c r="BC82" s="15"/>
      <c r="BD82" s="15"/>
      <c r="BE82" s="15"/>
      <c r="BF82" s="1"/>
    </row>
    <row r="83" spans="1:58" ht="15" x14ac:dyDescent="0.25">
      <c r="A83" s="1">
        <v>18354</v>
      </c>
      <c r="B83" s="1">
        <v>1007161626</v>
      </c>
      <c r="C83" s="1" t="s">
        <v>4807</v>
      </c>
      <c r="D83" s="1" t="s">
        <v>847</v>
      </c>
      <c r="E83" s="1" t="s">
        <v>684</v>
      </c>
      <c r="F83" s="1" t="s">
        <v>756</v>
      </c>
      <c r="G83" s="1" t="s">
        <v>4715</v>
      </c>
      <c r="H83" s="79">
        <v>45405</v>
      </c>
      <c r="I83" s="1">
        <v>1199001</v>
      </c>
      <c r="J83" s="1" t="s">
        <v>4233</v>
      </c>
      <c r="K83" s="1" t="s">
        <v>757</v>
      </c>
      <c r="L83" s="1">
        <v>3242854574</v>
      </c>
      <c r="M83" s="1">
        <v>4660000389</v>
      </c>
      <c r="N83" s="1"/>
      <c r="O83" s="1" t="s">
        <v>778</v>
      </c>
      <c r="P83" s="1" t="s">
        <v>258</v>
      </c>
      <c r="Q83" s="1" t="s">
        <v>4808</v>
      </c>
      <c r="R83" s="1" t="s">
        <v>2582</v>
      </c>
      <c r="S83" s="1" t="s">
        <v>65</v>
      </c>
      <c r="T83" s="1" t="s">
        <v>249</v>
      </c>
      <c r="U83" s="1">
        <v>0</v>
      </c>
      <c r="V83" s="1" t="s">
        <v>2596</v>
      </c>
      <c r="W83" s="2">
        <v>45411.331053240741</v>
      </c>
      <c r="X83" s="1" t="s">
        <v>2193</v>
      </c>
      <c r="Y83" s="79">
        <v>45414</v>
      </c>
      <c r="Z83" s="1">
        <v>6.331053240741312</v>
      </c>
      <c r="AA83" s="79">
        <v>45394</v>
      </c>
      <c r="AB83" s="79">
        <v>45394</v>
      </c>
      <c r="AC83" s="79">
        <v>45405</v>
      </c>
      <c r="AD83" s="1">
        <v>4.1666666666666664E-2</v>
      </c>
      <c r="AE83" s="1">
        <v>7</v>
      </c>
      <c r="AF83" s="1">
        <v>7</v>
      </c>
      <c r="AG83" s="1">
        <v>1007161626</v>
      </c>
      <c r="AH83" s="1"/>
      <c r="AI83" s="1"/>
      <c r="AJ83" s="1"/>
      <c r="AK83" s="1"/>
      <c r="AL83" s="1"/>
      <c r="AM83" s="1"/>
      <c r="AN83" s="1"/>
      <c r="AO83" s="1"/>
      <c r="AP83" s="1"/>
      <c r="AQ83" s="1"/>
      <c r="AR83" s="1"/>
      <c r="AS83" s="1"/>
      <c r="AT83" s="1"/>
      <c r="AU83" s="79"/>
      <c r="AV83" s="79"/>
      <c r="AW83" s="2"/>
      <c r="AX83" s="1"/>
      <c r="AY83" s="1"/>
      <c r="AZ83" s="79"/>
      <c r="BA83" s="79"/>
      <c r="BB83" s="79"/>
      <c r="BC83" s="15"/>
      <c r="BD83" s="15"/>
      <c r="BE83" s="15"/>
      <c r="BF83" s="1"/>
    </row>
    <row r="84" spans="1:58" ht="15" x14ac:dyDescent="0.25">
      <c r="A84" s="1">
        <v>18354</v>
      </c>
      <c r="B84" s="1">
        <v>1022929685</v>
      </c>
      <c r="C84" s="1" t="s">
        <v>4809</v>
      </c>
      <c r="D84" s="1" t="s">
        <v>847</v>
      </c>
      <c r="E84" s="1" t="s">
        <v>684</v>
      </c>
      <c r="F84" s="1" t="s">
        <v>756</v>
      </c>
      <c r="G84" s="1" t="s">
        <v>4715</v>
      </c>
      <c r="H84" s="79">
        <v>45405</v>
      </c>
      <c r="I84" s="1">
        <v>1199001</v>
      </c>
      <c r="J84" s="1" t="s">
        <v>4233</v>
      </c>
      <c r="K84" s="1" t="s">
        <v>757</v>
      </c>
      <c r="L84" s="1">
        <v>3143649669</v>
      </c>
      <c r="M84" s="1">
        <v>4660000389</v>
      </c>
      <c r="N84" s="1"/>
      <c r="O84" s="1" t="s">
        <v>778</v>
      </c>
      <c r="P84" s="1" t="s">
        <v>258</v>
      </c>
      <c r="Q84" s="1" t="s">
        <v>4810</v>
      </c>
      <c r="R84" s="1" t="s">
        <v>2582</v>
      </c>
      <c r="S84" s="1" t="s">
        <v>65</v>
      </c>
      <c r="T84" s="1" t="s">
        <v>249</v>
      </c>
      <c r="U84" s="1">
        <v>0</v>
      </c>
      <c r="V84" s="1" t="s">
        <v>2596</v>
      </c>
      <c r="W84" s="2">
        <v>45407.353229166663</v>
      </c>
      <c r="X84" s="1" t="s">
        <v>2193</v>
      </c>
      <c r="Y84" s="79">
        <v>45412</v>
      </c>
      <c r="Z84" s="1">
        <v>2.3532291666633682</v>
      </c>
      <c r="AA84" s="79">
        <v>45394</v>
      </c>
      <c r="AB84" s="79">
        <v>45394</v>
      </c>
      <c r="AC84" s="79">
        <v>45405</v>
      </c>
      <c r="AD84" s="1">
        <v>4.1666666666666664E-2</v>
      </c>
      <c r="AE84" s="1">
        <v>7</v>
      </c>
      <c r="AF84" s="1">
        <v>7</v>
      </c>
      <c r="AG84" s="1">
        <v>1022929685</v>
      </c>
      <c r="AH84" s="1"/>
      <c r="AI84" s="1"/>
      <c r="AJ84" s="1"/>
      <c r="AK84" s="1"/>
      <c r="AL84" s="1"/>
      <c r="AM84" s="1"/>
      <c r="AN84" s="1"/>
      <c r="AO84" s="1"/>
      <c r="AP84" s="1"/>
      <c r="AQ84" s="1"/>
      <c r="AR84" s="1"/>
      <c r="AS84" s="1"/>
      <c r="AT84" s="1"/>
      <c r="AU84" s="79"/>
      <c r="AV84" s="79"/>
      <c r="AW84" s="2"/>
      <c r="AX84" s="1"/>
      <c r="AY84" s="1"/>
      <c r="AZ84" s="79"/>
      <c r="BA84" s="79"/>
      <c r="BB84" s="79"/>
      <c r="BC84" s="15"/>
      <c r="BD84" s="15"/>
      <c r="BE84" s="15"/>
      <c r="BF84" s="1"/>
    </row>
    <row r="85" spans="1:58" ht="15" x14ac:dyDescent="0.25">
      <c r="A85" s="1">
        <v>18354</v>
      </c>
      <c r="B85" s="1">
        <v>1026600273</v>
      </c>
      <c r="C85" s="1" t="s">
        <v>4811</v>
      </c>
      <c r="D85" s="1" t="s">
        <v>847</v>
      </c>
      <c r="E85" s="1" t="s">
        <v>684</v>
      </c>
      <c r="F85" s="1" t="s">
        <v>756</v>
      </c>
      <c r="G85" s="1" t="s">
        <v>4715</v>
      </c>
      <c r="H85" s="79">
        <v>45405</v>
      </c>
      <c r="I85" s="1">
        <v>1199001</v>
      </c>
      <c r="J85" s="1" t="s">
        <v>4233</v>
      </c>
      <c r="K85" s="1" t="s">
        <v>757</v>
      </c>
      <c r="L85" s="1">
        <v>3102986161</v>
      </c>
      <c r="M85" s="1">
        <v>4660000389</v>
      </c>
      <c r="N85" s="1"/>
      <c r="O85" s="1" t="s">
        <v>778</v>
      </c>
      <c r="P85" s="1" t="s">
        <v>258</v>
      </c>
      <c r="Q85" s="1" t="s">
        <v>4812</v>
      </c>
      <c r="R85" s="1" t="s">
        <v>2582</v>
      </c>
      <c r="S85" s="1" t="s">
        <v>65</v>
      </c>
      <c r="T85" s="1" t="s">
        <v>249</v>
      </c>
      <c r="U85" s="1">
        <v>0</v>
      </c>
      <c r="V85" s="1" t="s">
        <v>2596</v>
      </c>
      <c r="W85" s="2">
        <v>45407.352893518517</v>
      </c>
      <c r="X85" s="1" t="s">
        <v>2193</v>
      </c>
      <c r="Y85" s="79">
        <v>45412</v>
      </c>
      <c r="Z85" s="1">
        <v>2.3528935185167938</v>
      </c>
      <c r="AA85" s="79">
        <v>45394</v>
      </c>
      <c r="AB85" s="79">
        <v>45394</v>
      </c>
      <c r="AC85" s="79">
        <v>45405</v>
      </c>
      <c r="AD85" s="1">
        <v>4.1666666666666664E-2</v>
      </c>
      <c r="AE85" s="1">
        <v>7</v>
      </c>
      <c r="AF85" s="1">
        <v>7</v>
      </c>
      <c r="AG85" s="1">
        <v>1026600273</v>
      </c>
      <c r="AH85" s="1"/>
      <c r="AI85" s="1"/>
      <c r="AJ85" s="1"/>
      <c r="AK85" s="1"/>
      <c r="AL85" s="1"/>
      <c r="AM85" s="1"/>
      <c r="AN85" s="1"/>
      <c r="AO85" s="1"/>
      <c r="AP85" s="1"/>
      <c r="AQ85" s="1"/>
      <c r="AR85" s="1"/>
      <c r="AS85" s="1"/>
      <c r="AT85" s="1"/>
      <c r="AU85" s="79"/>
      <c r="AV85" s="79"/>
      <c r="AW85" s="2"/>
      <c r="AX85" s="1"/>
      <c r="AY85" s="1"/>
      <c r="AZ85" s="79"/>
      <c r="BA85" s="79"/>
      <c r="BB85" s="79"/>
      <c r="BC85" s="15"/>
      <c r="BD85" s="15"/>
      <c r="BE85" s="15"/>
      <c r="BF85" s="1"/>
    </row>
    <row r="86" spans="1:58" ht="15" x14ac:dyDescent="0.25">
      <c r="A86" s="1">
        <v>18354</v>
      </c>
      <c r="B86" s="1">
        <v>1105787091</v>
      </c>
      <c r="C86" s="1" t="s">
        <v>4813</v>
      </c>
      <c r="D86" s="1" t="s">
        <v>847</v>
      </c>
      <c r="E86" s="1" t="s">
        <v>684</v>
      </c>
      <c r="F86" s="1" t="s">
        <v>756</v>
      </c>
      <c r="G86" s="1" t="s">
        <v>4715</v>
      </c>
      <c r="H86" s="79">
        <v>45405</v>
      </c>
      <c r="I86" s="1">
        <v>1199001</v>
      </c>
      <c r="J86" s="1" t="s">
        <v>4233</v>
      </c>
      <c r="K86" s="1" t="s">
        <v>757</v>
      </c>
      <c r="L86" s="1">
        <v>3134083304</v>
      </c>
      <c r="M86" s="1">
        <v>4660000389</v>
      </c>
      <c r="N86" s="1"/>
      <c r="O86" s="1" t="s">
        <v>778</v>
      </c>
      <c r="P86" s="1" t="s">
        <v>258</v>
      </c>
      <c r="Q86" s="1" t="s">
        <v>4814</v>
      </c>
      <c r="R86" s="1" t="s">
        <v>2582</v>
      </c>
      <c r="S86" s="1" t="s">
        <v>65</v>
      </c>
      <c r="T86" s="1" t="s">
        <v>249</v>
      </c>
      <c r="U86" s="1">
        <v>0</v>
      </c>
      <c r="V86" s="1" t="s">
        <v>2596</v>
      </c>
      <c r="W86" s="2">
        <v>45408.373564814814</v>
      </c>
      <c r="X86" s="1" t="s">
        <v>2193</v>
      </c>
      <c r="Y86" s="79">
        <v>45413</v>
      </c>
      <c r="Z86" s="1">
        <v>3.3735648148140172</v>
      </c>
      <c r="AA86" s="79">
        <v>45394</v>
      </c>
      <c r="AB86" s="79">
        <v>45394</v>
      </c>
      <c r="AC86" s="79">
        <v>45405</v>
      </c>
      <c r="AD86" s="1">
        <v>4.1666666666666664E-2</v>
      </c>
      <c r="AE86" s="1">
        <v>7</v>
      </c>
      <c r="AF86" s="1">
        <v>7</v>
      </c>
      <c r="AG86" s="1">
        <v>1105787091</v>
      </c>
      <c r="AH86" s="1"/>
      <c r="AI86" s="1"/>
      <c r="AJ86" s="1"/>
      <c r="AK86" s="1"/>
      <c r="AL86" s="1"/>
      <c r="AM86" s="1"/>
      <c r="AN86" s="1"/>
      <c r="AO86" s="1"/>
      <c r="AP86" s="1"/>
      <c r="AQ86" s="1"/>
      <c r="AR86" s="1"/>
      <c r="AS86" s="1"/>
      <c r="AT86" s="1"/>
      <c r="AU86" s="79"/>
      <c r="AV86" s="79"/>
      <c r="AW86" s="2"/>
      <c r="AX86" s="1"/>
      <c r="AY86" s="1"/>
      <c r="AZ86" s="79"/>
      <c r="BA86" s="79"/>
      <c r="BB86" s="79"/>
      <c r="BC86" s="15"/>
      <c r="BD86" s="15"/>
      <c r="BE86" s="15"/>
      <c r="BF86" s="1"/>
    </row>
    <row r="87" spans="1:58" ht="15" x14ac:dyDescent="0.25">
      <c r="A87" s="1">
        <v>18345</v>
      </c>
      <c r="B87" s="1">
        <v>1033731691</v>
      </c>
      <c r="C87" s="1" t="s">
        <v>4797</v>
      </c>
      <c r="D87" s="1" t="s">
        <v>847</v>
      </c>
      <c r="E87" s="1" t="s">
        <v>176</v>
      </c>
      <c r="F87" s="1" t="s">
        <v>756</v>
      </c>
      <c r="G87" s="1" t="s">
        <v>4798</v>
      </c>
      <c r="H87" s="79">
        <v>45405</v>
      </c>
      <c r="I87" s="1">
        <v>1196001</v>
      </c>
      <c r="J87" s="1" t="s">
        <v>4799</v>
      </c>
      <c r="K87" s="1" t="s">
        <v>757</v>
      </c>
      <c r="L87" s="1">
        <v>3162118572</v>
      </c>
      <c r="M87" s="1">
        <v>4660000389</v>
      </c>
      <c r="N87" s="1"/>
      <c r="O87" s="1" t="s">
        <v>778</v>
      </c>
      <c r="P87" s="1" t="s">
        <v>194</v>
      </c>
      <c r="Q87" s="1" t="s">
        <v>4800</v>
      </c>
      <c r="R87" s="1" t="s">
        <v>2582</v>
      </c>
      <c r="S87" s="1" t="s">
        <v>65</v>
      </c>
      <c r="T87" s="1" t="s">
        <v>175</v>
      </c>
      <c r="U87" s="1">
        <v>0</v>
      </c>
      <c r="V87" s="1" t="s">
        <v>2596</v>
      </c>
      <c r="W87" s="2">
        <v>45407.354131944441</v>
      </c>
      <c r="X87" s="1" t="s">
        <v>2193</v>
      </c>
      <c r="Y87" s="79">
        <v>45412</v>
      </c>
      <c r="Z87" s="1">
        <v>2.3541319444411783</v>
      </c>
      <c r="AA87" s="79">
        <v>45385</v>
      </c>
      <c r="AB87" s="79">
        <v>45387</v>
      </c>
      <c r="AC87" s="79">
        <v>45405</v>
      </c>
      <c r="AD87" s="1">
        <v>1.9583333333333335</v>
      </c>
      <c r="AE87" s="1">
        <v>12</v>
      </c>
      <c r="AF87" s="1">
        <v>14</v>
      </c>
      <c r="AG87" s="1">
        <v>1033731691</v>
      </c>
      <c r="AH87" s="1"/>
      <c r="AI87" s="1"/>
      <c r="AJ87" s="1"/>
      <c r="AK87" s="1"/>
      <c r="AL87" s="1"/>
      <c r="AM87" s="1"/>
      <c r="AN87" s="1"/>
      <c r="AO87" s="1"/>
      <c r="AP87" s="1"/>
      <c r="AQ87" s="1"/>
      <c r="AR87" s="1"/>
      <c r="AS87" s="1"/>
      <c r="AT87" s="1"/>
      <c r="AU87" s="79"/>
      <c r="AV87" s="79"/>
      <c r="AW87" s="2"/>
      <c r="AX87" s="1"/>
      <c r="AY87" s="1"/>
      <c r="AZ87" s="79"/>
      <c r="BA87" s="79"/>
      <c r="BB87" s="79"/>
      <c r="BC87" s="15"/>
      <c r="BD87" s="15"/>
      <c r="BE87" s="15"/>
      <c r="BF87" s="1"/>
    </row>
    <row r="88" spans="1:58" ht="15" x14ac:dyDescent="0.25">
      <c r="A88" s="1">
        <v>18336</v>
      </c>
      <c r="B88" s="1">
        <v>79867776</v>
      </c>
      <c r="C88" s="1" t="s">
        <v>4791</v>
      </c>
      <c r="D88" s="1" t="s">
        <v>847</v>
      </c>
      <c r="E88" s="1" t="s">
        <v>135</v>
      </c>
      <c r="F88" s="1" t="s">
        <v>756</v>
      </c>
      <c r="G88" s="1" t="s">
        <v>4792</v>
      </c>
      <c r="H88" s="79">
        <v>45405</v>
      </c>
      <c r="I88" s="1">
        <v>1060001</v>
      </c>
      <c r="J88" s="1" t="s">
        <v>4199</v>
      </c>
      <c r="K88" s="1" t="s">
        <v>761</v>
      </c>
      <c r="L88" s="1">
        <v>3152135456</v>
      </c>
      <c r="M88" s="1">
        <v>4600018227</v>
      </c>
      <c r="N88" s="1"/>
      <c r="O88" s="1" t="s">
        <v>778</v>
      </c>
      <c r="P88" s="1" t="s">
        <v>921</v>
      </c>
      <c r="Q88" s="1" t="s">
        <v>4793</v>
      </c>
      <c r="R88" s="1" t="s">
        <v>2582</v>
      </c>
      <c r="S88" s="1" t="s">
        <v>65</v>
      </c>
      <c r="T88" s="1" t="s">
        <v>134</v>
      </c>
      <c r="U88" s="1" t="s">
        <v>2023</v>
      </c>
      <c r="V88" s="1" t="s">
        <v>4794</v>
      </c>
      <c r="W88" s="2">
        <v>45399.607731481483</v>
      </c>
      <c r="X88" s="1" t="s">
        <v>2192</v>
      </c>
      <c r="Y88" s="79">
        <v>45404</v>
      </c>
      <c r="Z88" s="1">
        <v>-5.3922685185170849</v>
      </c>
      <c r="AA88" s="79">
        <v>45378</v>
      </c>
      <c r="AB88" s="79">
        <v>45383</v>
      </c>
      <c r="AC88" s="79">
        <v>45405</v>
      </c>
      <c r="AD88" s="1">
        <v>1.125</v>
      </c>
      <c r="AE88" s="1">
        <v>16</v>
      </c>
      <c r="AF88" s="1">
        <v>17</v>
      </c>
      <c r="AG88" s="1">
        <v>79867776</v>
      </c>
      <c r="AH88" s="1"/>
      <c r="AI88" s="1"/>
      <c r="AJ88" s="1"/>
      <c r="AK88" s="1"/>
      <c r="AL88" s="1"/>
      <c r="AM88" s="1"/>
      <c r="AN88" s="1"/>
      <c r="AO88" s="1"/>
      <c r="AP88" s="1"/>
      <c r="AQ88" s="1"/>
      <c r="AR88" s="1"/>
      <c r="AS88" s="1"/>
      <c r="AT88" s="1"/>
      <c r="AU88" s="79"/>
      <c r="AV88" s="79"/>
      <c r="AW88" s="2"/>
      <c r="AX88" s="1"/>
      <c r="AY88" s="1"/>
      <c r="AZ88" s="79"/>
      <c r="BA88" s="79"/>
      <c r="BB88" s="79"/>
      <c r="BC88" s="15"/>
      <c r="BD88" s="15"/>
      <c r="BE88" s="15"/>
      <c r="BF88" s="1"/>
    </row>
    <row r="89" spans="1:58" ht="15" x14ac:dyDescent="0.25">
      <c r="A89" s="1">
        <v>18336</v>
      </c>
      <c r="B89" s="1">
        <v>1024489172</v>
      </c>
      <c r="C89" s="1" t="s">
        <v>4795</v>
      </c>
      <c r="D89" s="1" t="s">
        <v>847</v>
      </c>
      <c r="E89" s="1" t="s">
        <v>135</v>
      </c>
      <c r="F89" s="1" t="s">
        <v>756</v>
      </c>
      <c r="G89" s="1" t="s">
        <v>4792</v>
      </c>
      <c r="H89" s="79">
        <v>45405</v>
      </c>
      <c r="I89" s="1">
        <v>1060001</v>
      </c>
      <c r="J89" s="1" t="s">
        <v>4199</v>
      </c>
      <c r="K89" s="1" t="s">
        <v>761</v>
      </c>
      <c r="L89" s="1">
        <v>3057049964</v>
      </c>
      <c r="M89" s="1">
        <v>4600018227</v>
      </c>
      <c r="N89" s="1"/>
      <c r="O89" s="1" t="s">
        <v>778</v>
      </c>
      <c r="P89" s="1" t="s">
        <v>921</v>
      </c>
      <c r="Q89" s="1" t="s">
        <v>4796</v>
      </c>
      <c r="R89" s="1" t="s">
        <v>2582</v>
      </c>
      <c r="S89" s="1" t="s">
        <v>65</v>
      </c>
      <c r="T89" s="1" t="s">
        <v>134</v>
      </c>
      <c r="U89" s="1" t="s">
        <v>2023</v>
      </c>
      <c r="V89" s="1" t="s">
        <v>4794</v>
      </c>
      <c r="W89" s="2">
        <v>45399.609895833331</v>
      </c>
      <c r="X89" s="1" t="s">
        <v>2192</v>
      </c>
      <c r="Y89" s="79">
        <v>45404</v>
      </c>
      <c r="Z89" s="1">
        <v>-5.3901041666686069</v>
      </c>
      <c r="AA89" s="79">
        <v>45378</v>
      </c>
      <c r="AB89" s="79">
        <v>45383</v>
      </c>
      <c r="AC89" s="79">
        <v>45405</v>
      </c>
      <c r="AD89" s="1">
        <v>1.125</v>
      </c>
      <c r="AE89" s="1">
        <v>16</v>
      </c>
      <c r="AF89" s="1">
        <v>17</v>
      </c>
      <c r="AG89" s="1">
        <v>1024489172</v>
      </c>
      <c r="AH89" s="1"/>
      <c r="AI89" s="1"/>
      <c r="AJ89" s="1"/>
      <c r="AK89" s="1"/>
      <c r="AL89" s="1"/>
      <c r="AM89" s="1"/>
      <c r="AN89" s="1"/>
      <c r="AO89" s="1"/>
      <c r="AP89" s="1"/>
      <c r="AQ89" s="1"/>
      <c r="AR89" s="1"/>
      <c r="AS89" s="1"/>
      <c r="AT89" s="1"/>
      <c r="AU89" s="79"/>
      <c r="AV89" s="79"/>
      <c r="AW89" s="2"/>
      <c r="AX89" s="1"/>
      <c r="AY89" s="1"/>
      <c r="AZ89" s="79"/>
      <c r="BA89" s="79"/>
      <c r="BB89" s="79"/>
      <c r="BC89" s="15"/>
      <c r="BD89" s="15"/>
      <c r="BE89" s="15"/>
      <c r="BF89" s="1"/>
    </row>
    <row r="90" spans="1:58" ht="15" x14ac:dyDescent="0.25">
      <c r="A90" s="1">
        <v>18322</v>
      </c>
      <c r="B90" s="1">
        <v>1014187894</v>
      </c>
      <c r="C90" s="1" t="s">
        <v>4787</v>
      </c>
      <c r="D90" s="1" t="s">
        <v>847</v>
      </c>
      <c r="E90" s="1" t="s">
        <v>135</v>
      </c>
      <c r="F90" s="1" t="s">
        <v>756</v>
      </c>
      <c r="G90" s="1" t="s">
        <v>4788</v>
      </c>
      <c r="H90" s="79">
        <v>45405</v>
      </c>
      <c r="I90" s="1">
        <v>1060001</v>
      </c>
      <c r="J90" s="1" t="s">
        <v>4199</v>
      </c>
      <c r="K90" s="1" t="s">
        <v>761</v>
      </c>
      <c r="L90" s="1">
        <v>3214863008</v>
      </c>
      <c r="M90" s="1">
        <v>4600018227</v>
      </c>
      <c r="N90" s="1"/>
      <c r="O90" s="1" t="s">
        <v>778</v>
      </c>
      <c r="P90" s="1" t="s">
        <v>921</v>
      </c>
      <c r="Q90" s="1" t="s">
        <v>4789</v>
      </c>
      <c r="R90" s="1" t="s">
        <v>2582</v>
      </c>
      <c r="S90" s="1" t="s">
        <v>65</v>
      </c>
      <c r="T90" s="1" t="s">
        <v>134</v>
      </c>
      <c r="U90" s="1" t="s">
        <v>1211</v>
      </c>
      <c r="V90" s="1" t="s">
        <v>4790</v>
      </c>
      <c r="W90" s="2">
        <v>45399.608437499999</v>
      </c>
      <c r="X90" s="1" t="s">
        <v>2192</v>
      </c>
      <c r="Y90" s="79">
        <v>45404</v>
      </c>
      <c r="Z90" s="1">
        <v>-5.3915625000008731</v>
      </c>
      <c r="AA90" s="79">
        <v>45372</v>
      </c>
      <c r="AB90" s="79">
        <v>45372</v>
      </c>
      <c r="AC90" s="79">
        <v>45405</v>
      </c>
      <c r="AD90" s="1">
        <v>0.20833333333333334</v>
      </c>
      <c r="AE90" s="1">
        <v>20</v>
      </c>
      <c r="AF90" s="1">
        <v>20</v>
      </c>
      <c r="AG90" s="1">
        <v>1014187894</v>
      </c>
      <c r="AH90" s="1"/>
      <c r="AI90" s="1"/>
      <c r="AJ90" s="1"/>
      <c r="AK90" s="1"/>
      <c r="AL90" s="1"/>
      <c r="AM90" s="1"/>
      <c r="AN90" s="1"/>
      <c r="AO90" s="1"/>
      <c r="AP90" s="1"/>
      <c r="AQ90" s="1"/>
      <c r="AR90" s="1"/>
      <c r="AS90" s="1"/>
      <c r="AT90" s="1"/>
      <c r="AU90" s="79"/>
      <c r="AV90" s="79"/>
      <c r="AW90" s="2"/>
      <c r="AX90" s="1"/>
      <c r="AY90" s="1"/>
      <c r="AZ90" s="79"/>
      <c r="BA90" s="79"/>
      <c r="BB90" s="79"/>
      <c r="BC90" s="15"/>
      <c r="BD90" s="15"/>
      <c r="BE90" s="15"/>
      <c r="BF90" s="1"/>
    </row>
    <row r="91" spans="1:58" ht="15" x14ac:dyDescent="0.25">
      <c r="A91" s="1">
        <v>18293</v>
      </c>
      <c r="B91" s="1">
        <v>1007695340</v>
      </c>
      <c r="C91" s="1" t="s">
        <v>4784</v>
      </c>
      <c r="D91" s="1" t="s">
        <v>847</v>
      </c>
      <c r="E91" s="1" t="s">
        <v>261</v>
      </c>
      <c r="F91" s="1" t="s">
        <v>756</v>
      </c>
      <c r="G91" s="1" t="s">
        <v>4785</v>
      </c>
      <c r="H91" s="79">
        <v>45405</v>
      </c>
      <c r="I91" s="1">
        <v>1200001</v>
      </c>
      <c r="J91" s="1" t="s">
        <v>4346</v>
      </c>
      <c r="K91" s="1" t="s">
        <v>757</v>
      </c>
      <c r="L91" s="1">
        <v>3223048900</v>
      </c>
      <c r="M91" s="1" t="s">
        <v>2616</v>
      </c>
      <c r="N91" s="1"/>
      <c r="O91" s="1" t="s">
        <v>778</v>
      </c>
      <c r="P91" s="1" t="s">
        <v>194</v>
      </c>
      <c r="Q91" s="1" t="s">
        <v>4786</v>
      </c>
      <c r="R91" s="1" t="s">
        <v>2582</v>
      </c>
      <c r="S91" s="1" t="s">
        <v>65</v>
      </c>
      <c r="T91" s="1" t="s">
        <v>948</v>
      </c>
      <c r="U91" s="1">
        <v>0</v>
      </c>
      <c r="V91" s="1" t="s">
        <v>2596</v>
      </c>
      <c r="W91" s="2">
        <v>45407.354930555557</v>
      </c>
      <c r="X91" s="1" t="s">
        <v>2193</v>
      </c>
      <c r="Y91" s="79">
        <v>45412</v>
      </c>
      <c r="Z91" s="1">
        <v>2.3549305555570754</v>
      </c>
      <c r="AA91" s="79">
        <v>45359</v>
      </c>
      <c r="AB91" s="79">
        <v>45359</v>
      </c>
      <c r="AC91" s="79">
        <v>45405</v>
      </c>
      <c r="AD91" s="1">
        <v>0.16666666666666666</v>
      </c>
      <c r="AE91" s="1">
        <v>29</v>
      </c>
      <c r="AF91" s="1">
        <v>29</v>
      </c>
      <c r="AG91" s="1">
        <v>1007695340</v>
      </c>
      <c r="AH91" s="1"/>
      <c r="AI91" s="1"/>
      <c r="AJ91" s="1"/>
      <c r="AK91" s="1"/>
      <c r="AL91" s="1"/>
      <c r="AM91" s="1"/>
      <c r="AN91" s="1"/>
      <c r="AO91" s="1"/>
      <c r="AP91" s="1"/>
      <c r="AQ91" s="1"/>
      <c r="AR91" s="1"/>
      <c r="AS91" s="1"/>
      <c r="AT91" s="1"/>
      <c r="AU91" s="79"/>
      <c r="AV91" s="79"/>
      <c r="AW91" s="2"/>
      <c r="AX91" s="1"/>
      <c r="AY91" s="1"/>
      <c r="AZ91" s="79"/>
      <c r="BA91" s="79"/>
      <c r="BB91" s="79"/>
      <c r="BC91" s="15"/>
      <c r="BD91" s="15"/>
      <c r="BE91" s="15"/>
      <c r="BF91" s="1"/>
    </row>
    <row r="92" spans="1:58" ht="15" x14ac:dyDescent="0.25">
      <c r="A92" s="1">
        <v>18362</v>
      </c>
      <c r="B92" s="1">
        <v>1233692052</v>
      </c>
      <c r="C92" s="1" t="s">
        <v>4845</v>
      </c>
      <c r="D92" s="1" t="s">
        <v>847</v>
      </c>
      <c r="E92" s="1" t="s">
        <v>82</v>
      </c>
      <c r="F92" s="1" t="s">
        <v>756</v>
      </c>
      <c r="G92" s="1" t="s">
        <v>4846</v>
      </c>
      <c r="H92" s="79">
        <v>45400</v>
      </c>
      <c r="I92" s="1">
        <v>4666001</v>
      </c>
      <c r="J92" s="1" t="s">
        <v>4847</v>
      </c>
      <c r="K92" s="1" t="s">
        <v>757</v>
      </c>
      <c r="L92" s="1">
        <v>3222311652</v>
      </c>
      <c r="M92" s="1" t="s">
        <v>223</v>
      </c>
      <c r="N92" s="1"/>
      <c r="O92" s="1" t="s">
        <v>778</v>
      </c>
      <c r="P92" s="1" t="s">
        <v>79</v>
      </c>
      <c r="Q92" s="1" t="s">
        <v>4848</v>
      </c>
      <c r="R92" s="1" t="s">
        <v>2582</v>
      </c>
      <c r="S92" s="1" t="s">
        <v>65</v>
      </c>
      <c r="T92" s="1" t="s">
        <v>4594</v>
      </c>
      <c r="U92" s="1" t="s">
        <v>4547</v>
      </c>
      <c r="V92" s="1" t="s">
        <v>4849</v>
      </c>
      <c r="W92" s="2">
        <v>45400.6715625</v>
      </c>
      <c r="X92" s="1" t="s">
        <v>2192</v>
      </c>
      <c r="Y92" s="79">
        <v>45405</v>
      </c>
      <c r="Z92" s="1">
        <v>0.67156249999970896</v>
      </c>
      <c r="AA92" s="79">
        <v>45398</v>
      </c>
      <c r="AB92" s="79">
        <v>45399</v>
      </c>
      <c r="AC92" s="79">
        <v>45400</v>
      </c>
      <c r="AD92" s="1">
        <v>1.2916666666666667</v>
      </c>
      <c r="AE92" s="1">
        <v>1</v>
      </c>
      <c r="AF92" s="1">
        <v>2</v>
      </c>
      <c r="AG92" s="1">
        <v>1233692052</v>
      </c>
      <c r="AH92" s="1"/>
      <c r="AI92" s="1"/>
      <c r="AJ92" s="1"/>
      <c r="AK92" s="1"/>
      <c r="AL92" s="1"/>
      <c r="AM92" s="1"/>
      <c r="AN92" s="1"/>
      <c r="AO92" s="1"/>
      <c r="AP92" s="1"/>
      <c r="AQ92" s="1"/>
      <c r="AR92" s="1"/>
      <c r="AS92" s="1"/>
      <c r="AT92" s="1"/>
      <c r="AU92" s="79"/>
      <c r="AV92" s="79"/>
      <c r="AW92" s="2"/>
      <c r="AX92" s="1"/>
      <c r="AY92" s="1"/>
      <c r="AZ92" s="79"/>
      <c r="BA92" s="79"/>
      <c r="BB92" s="79"/>
      <c r="BC92" s="15"/>
      <c r="BD92" s="15"/>
      <c r="BE92" s="15"/>
      <c r="BF92" s="1"/>
    </row>
    <row r="93" spans="1:58" ht="15" x14ac:dyDescent="0.25">
      <c r="A93" s="1">
        <v>18353</v>
      </c>
      <c r="B93" s="1">
        <v>1000692683</v>
      </c>
      <c r="C93" s="1" t="s">
        <v>4843</v>
      </c>
      <c r="D93" s="1" t="s">
        <v>847</v>
      </c>
      <c r="E93" s="1" t="s">
        <v>516</v>
      </c>
      <c r="F93" s="1" t="s">
        <v>756</v>
      </c>
      <c r="G93" s="1" t="s">
        <v>4643</v>
      </c>
      <c r="H93" s="79">
        <v>45400</v>
      </c>
      <c r="I93" s="1">
        <v>1199001</v>
      </c>
      <c r="J93" s="1" t="s">
        <v>4464</v>
      </c>
      <c r="K93" s="1" t="s">
        <v>757</v>
      </c>
      <c r="L93" s="1">
        <v>3138764163</v>
      </c>
      <c r="M93" s="1">
        <v>4660000389</v>
      </c>
      <c r="N93" s="1"/>
      <c r="O93" s="1" t="s">
        <v>778</v>
      </c>
      <c r="P93" s="1" t="s">
        <v>258</v>
      </c>
      <c r="Q93" s="1" t="s">
        <v>4844</v>
      </c>
      <c r="R93" s="1" t="s">
        <v>2582</v>
      </c>
      <c r="S93" s="1" t="s">
        <v>65</v>
      </c>
      <c r="T93" s="1" t="s">
        <v>249</v>
      </c>
      <c r="U93" s="1">
        <v>0</v>
      </c>
      <c r="V93" s="1" t="s">
        <v>2596</v>
      </c>
      <c r="W93" s="2">
        <v>45400.461898148147</v>
      </c>
      <c r="X93" s="1" t="s">
        <v>2193</v>
      </c>
      <c r="Y93" s="79">
        <v>45405</v>
      </c>
      <c r="Z93" s="1">
        <v>0.46189814814715646</v>
      </c>
      <c r="AA93" s="79">
        <v>45394</v>
      </c>
      <c r="AB93" s="79">
        <v>45394</v>
      </c>
      <c r="AC93" s="79">
        <v>45400</v>
      </c>
      <c r="AD93" s="1">
        <v>4.1666666666666664E-2</v>
      </c>
      <c r="AE93" s="1">
        <v>4</v>
      </c>
      <c r="AF93" s="1">
        <v>4</v>
      </c>
      <c r="AG93" s="1">
        <v>1000692683</v>
      </c>
      <c r="AH93" s="1"/>
      <c r="AI93" s="1"/>
      <c r="AJ93" s="1"/>
      <c r="AK93" s="1"/>
      <c r="AL93" s="1"/>
      <c r="AM93" s="1"/>
      <c r="AN93" s="1"/>
      <c r="AO93" s="1"/>
      <c r="AP93" s="1"/>
      <c r="AQ93" s="1"/>
      <c r="AR93" s="1"/>
      <c r="AS93" s="1"/>
      <c r="AT93" s="1"/>
      <c r="AU93" s="79"/>
      <c r="AV93" s="79"/>
      <c r="AW93" s="2"/>
      <c r="AX93" s="1"/>
      <c r="AY93" s="1"/>
      <c r="AZ93" s="79"/>
      <c r="BA93" s="79"/>
      <c r="BB93" s="79"/>
      <c r="BC93" s="15"/>
      <c r="BD93" s="15"/>
      <c r="BE93" s="15"/>
      <c r="BF93" s="1"/>
    </row>
    <row r="94" spans="1:58" ht="15" x14ac:dyDescent="0.25">
      <c r="A94" s="1">
        <v>18353</v>
      </c>
      <c r="B94" s="1">
        <v>1000577012</v>
      </c>
      <c r="C94" s="1" t="s">
        <v>4642</v>
      </c>
      <c r="D94" s="1" t="s">
        <v>847</v>
      </c>
      <c r="E94" s="1" t="s">
        <v>516</v>
      </c>
      <c r="F94" s="1" t="s">
        <v>756</v>
      </c>
      <c r="G94" s="1" t="s">
        <v>4643</v>
      </c>
      <c r="H94" s="79">
        <v>45397</v>
      </c>
      <c r="I94" s="1">
        <v>1199001</v>
      </c>
      <c r="J94" s="1" t="s">
        <v>4464</v>
      </c>
      <c r="K94" s="1" t="s">
        <v>757</v>
      </c>
      <c r="L94" s="1" t="s">
        <v>4644</v>
      </c>
      <c r="M94" s="1">
        <v>4660000389</v>
      </c>
      <c r="N94" s="1"/>
      <c r="O94" s="1" t="s">
        <v>778</v>
      </c>
      <c r="P94" s="1" t="s">
        <v>258</v>
      </c>
      <c r="Q94" s="1" t="s">
        <v>4645</v>
      </c>
      <c r="R94" s="1" t="s">
        <v>2582</v>
      </c>
      <c r="S94" s="1" t="s">
        <v>65</v>
      </c>
      <c r="T94" s="1" t="s">
        <v>249</v>
      </c>
      <c r="U94" s="1">
        <v>0</v>
      </c>
      <c r="V94" s="1" t="s">
        <v>2596</v>
      </c>
      <c r="W94" s="2">
        <v>45397.696759259263</v>
      </c>
      <c r="X94" s="1" t="s">
        <v>2192</v>
      </c>
      <c r="Y94" s="79">
        <v>45400</v>
      </c>
      <c r="Z94" s="1">
        <v>0.6967592592627625</v>
      </c>
      <c r="AA94" s="79">
        <v>45394</v>
      </c>
      <c r="AB94" s="79">
        <v>45394</v>
      </c>
      <c r="AC94" s="79">
        <v>45397</v>
      </c>
      <c r="AD94" s="1">
        <v>4.1666666666666664E-2</v>
      </c>
      <c r="AE94" s="1">
        <v>1</v>
      </c>
      <c r="AF94" s="1">
        <v>1</v>
      </c>
      <c r="AG94" s="1">
        <v>1000577012</v>
      </c>
      <c r="AH94" s="1"/>
      <c r="AI94" s="1"/>
      <c r="AJ94" s="1"/>
      <c r="AK94" s="1"/>
      <c r="AL94" s="1"/>
      <c r="AM94" s="1"/>
      <c r="AN94" s="1"/>
      <c r="AO94" s="1"/>
      <c r="AP94" s="1"/>
      <c r="AQ94" s="1"/>
      <c r="AR94" s="1"/>
      <c r="AS94" s="1"/>
      <c r="AT94" s="1"/>
      <c r="AU94" s="79"/>
      <c r="AV94" s="79"/>
      <c r="AW94" s="2"/>
      <c r="AX94" s="1"/>
      <c r="AY94" s="1"/>
      <c r="AZ94" s="79"/>
      <c r="BA94" s="79"/>
      <c r="BB94" s="79"/>
      <c r="BC94" s="15"/>
      <c r="BD94" s="15"/>
      <c r="BE94" s="15"/>
      <c r="BF94" s="1"/>
    </row>
    <row r="95" spans="1:58" ht="15" x14ac:dyDescent="0.25">
      <c r="A95" s="1">
        <v>18353</v>
      </c>
      <c r="B95" s="1">
        <v>80208856</v>
      </c>
      <c r="C95" s="1" t="s">
        <v>4646</v>
      </c>
      <c r="D95" s="1" t="s">
        <v>847</v>
      </c>
      <c r="E95" s="1" t="s">
        <v>516</v>
      </c>
      <c r="F95" s="1" t="s">
        <v>756</v>
      </c>
      <c r="G95" s="1" t="s">
        <v>4643</v>
      </c>
      <c r="H95" s="79">
        <v>45397</v>
      </c>
      <c r="I95" s="1">
        <v>1199001</v>
      </c>
      <c r="J95" s="1" t="s">
        <v>4464</v>
      </c>
      <c r="K95" s="1" t="s">
        <v>757</v>
      </c>
      <c r="L95" s="1">
        <v>3006215628</v>
      </c>
      <c r="M95" s="1">
        <v>4660000389</v>
      </c>
      <c r="N95" s="1"/>
      <c r="O95" s="1" t="s">
        <v>778</v>
      </c>
      <c r="P95" s="1" t="s">
        <v>258</v>
      </c>
      <c r="Q95" s="1" t="s">
        <v>4647</v>
      </c>
      <c r="R95" s="1" t="s">
        <v>2582</v>
      </c>
      <c r="S95" s="1" t="s">
        <v>65</v>
      </c>
      <c r="T95" s="1" t="s">
        <v>249</v>
      </c>
      <c r="U95" s="1">
        <v>0</v>
      </c>
      <c r="V95" s="1" t="s">
        <v>2596</v>
      </c>
      <c r="W95" s="2">
        <v>45397.697013888886</v>
      </c>
      <c r="X95" s="1" t="s">
        <v>2192</v>
      </c>
      <c r="Y95" s="79">
        <v>45400</v>
      </c>
      <c r="Z95" s="1">
        <v>0.69701388888643123</v>
      </c>
      <c r="AA95" s="79">
        <v>45394</v>
      </c>
      <c r="AB95" s="79">
        <v>45394</v>
      </c>
      <c r="AC95" s="79">
        <v>45397</v>
      </c>
      <c r="AD95" s="1">
        <v>4.1666666666666664E-2</v>
      </c>
      <c r="AE95" s="1">
        <v>1</v>
      </c>
      <c r="AF95" s="1">
        <v>1</v>
      </c>
      <c r="AG95" s="1">
        <v>80208856</v>
      </c>
      <c r="AH95" s="1"/>
      <c r="AI95" s="1"/>
      <c r="AJ95" s="1"/>
      <c r="AK95" s="1"/>
      <c r="AL95" s="1"/>
      <c r="AM95" s="1"/>
      <c r="AN95" s="1"/>
      <c r="AO95" s="1"/>
      <c r="AP95" s="1"/>
      <c r="AQ95" s="1"/>
      <c r="AR95" s="1"/>
      <c r="AS95" s="1"/>
      <c r="AT95" s="1"/>
      <c r="AU95" s="79"/>
      <c r="AV95" s="79"/>
      <c r="AW95" s="2"/>
      <c r="AX95" s="1"/>
      <c r="AY95" s="1"/>
      <c r="AZ95" s="79"/>
      <c r="BA95" s="79"/>
      <c r="BB95" s="79"/>
      <c r="BC95" s="15"/>
      <c r="BD95" s="15"/>
      <c r="BE95" s="15"/>
      <c r="BF95" s="1"/>
    </row>
    <row r="96" spans="1:58" ht="15" x14ac:dyDescent="0.25">
      <c r="A96" s="1">
        <v>18353</v>
      </c>
      <c r="B96" s="1">
        <v>1000625413</v>
      </c>
      <c r="C96" s="1" t="s">
        <v>4648</v>
      </c>
      <c r="D96" s="1" t="s">
        <v>847</v>
      </c>
      <c r="E96" s="1" t="s">
        <v>516</v>
      </c>
      <c r="F96" s="1" t="s">
        <v>756</v>
      </c>
      <c r="G96" s="1" t="s">
        <v>4643</v>
      </c>
      <c r="H96" s="79">
        <v>45397</v>
      </c>
      <c r="I96" s="1">
        <v>1199001</v>
      </c>
      <c r="J96" s="1" t="s">
        <v>4464</v>
      </c>
      <c r="K96" s="1" t="s">
        <v>757</v>
      </c>
      <c r="L96" s="1">
        <v>3123716330</v>
      </c>
      <c r="M96" s="1">
        <v>4660000389</v>
      </c>
      <c r="N96" s="1"/>
      <c r="O96" s="1" t="s">
        <v>778</v>
      </c>
      <c r="P96" s="1" t="s">
        <v>258</v>
      </c>
      <c r="Q96" s="1" t="s">
        <v>4649</v>
      </c>
      <c r="R96" s="1" t="s">
        <v>2582</v>
      </c>
      <c r="S96" s="1" t="s">
        <v>65</v>
      </c>
      <c r="T96" s="1" t="s">
        <v>249</v>
      </c>
      <c r="U96" s="1">
        <v>0</v>
      </c>
      <c r="V96" s="1" t="s">
        <v>2596</v>
      </c>
      <c r="W96" s="2">
        <v>45404.593819444446</v>
      </c>
      <c r="X96" s="1" t="s">
        <v>2192</v>
      </c>
      <c r="Y96" s="79">
        <v>45407</v>
      </c>
      <c r="Z96" s="1">
        <v>7.593819444446126</v>
      </c>
      <c r="AA96" s="79">
        <v>45394</v>
      </c>
      <c r="AB96" s="79">
        <v>45394</v>
      </c>
      <c r="AC96" s="79">
        <v>45397</v>
      </c>
      <c r="AD96" s="1">
        <v>4.1666666666666664E-2</v>
      </c>
      <c r="AE96" s="1">
        <v>1</v>
      </c>
      <c r="AF96" s="1">
        <v>1</v>
      </c>
      <c r="AG96" s="1">
        <v>1000625413</v>
      </c>
      <c r="AH96" s="1"/>
      <c r="AI96" s="1"/>
      <c r="AJ96" s="1"/>
      <c r="AK96" s="1"/>
      <c r="AL96" s="1"/>
      <c r="AM96" s="1"/>
      <c r="AN96" s="1"/>
      <c r="AO96" s="1"/>
      <c r="AP96" s="1"/>
      <c r="AQ96" s="1"/>
      <c r="AR96" s="1"/>
      <c r="AS96" s="1"/>
      <c r="AT96" s="1"/>
      <c r="AU96" s="79"/>
      <c r="AV96" s="79"/>
      <c r="AW96" s="2"/>
      <c r="AX96" s="1"/>
      <c r="AY96" s="1"/>
      <c r="AZ96" s="79"/>
      <c r="BA96" s="79"/>
      <c r="BB96" s="79"/>
      <c r="BC96" s="15"/>
      <c r="BD96" s="15"/>
      <c r="BE96" s="15"/>
      <c r="BF96" s="1"/>
    </row>
    <row r="97" spans="1:58" ht="15" x14ac:dyDescent="0.25">
      <c r="A97" s="1">
        <v>18353</v>
      </c>
      <c r="B97" s="1">
        <v>1032429413</v>
      </c>
      <c r="C97" s="1" t="s">
        <v>4650</v>
      </c>
      <c r="D97" s="1" t="s">
        <v>847</v>
      </c>
      <c r="E97" s="1" t="s">
        <v>516</v>
      </c>
      <c r="F97" s="1" t="s">
        <v>756</v>
      </c>
      <c r="G97" s="1" t="s">
        <v>4643</v>
      </c>
      <c r="H97" s="79">
        <v>45397</v>
      </c>
      <c r="I97" s="1">
        <v>1199001</v>
      </c>
      <c r="J97" s="1" t="s">
        <v>4464</v>
      </c>
      <c r="K97" s="1" t="s">
        <v>757</v>
      </c>
      <c r="L97" s="1">
        <v>3194234372</v>
      </c>
      <c r="M97" s="1">
        <v>4660000389</v>
      </c>
      <c r="N97" s="1"/>
      <c r="O97" s="1" t="s">
        <v>778</v>
      </c>
      <c r="P97" s="1" t="s">
        <v>258</v>
      </c>
      <c r="Q97" s="1" t="s">
        <v>4651</v>
      </c>
      <c r="R97" s="1" t="s">
        <v>2582</v>
      </c>
      <c r="S97" s="1" t="s">
        <v>65</v>
      </c>
      <c r="T97" s="1" t="s">
        <v>249</v>
      </c>
      <c r="U97" s="1">
        <v>0</v>
      </c>
      <c r="V97" s="1" t="s">
        <v>2596</v>
      </c>
      <c r="W97" s="2">
        <v>45397.69734953704</v>
      </c>
      <c r="X97" s="1" t="s">
        <v>2192</v>
      </c>
      <c r="Y97" s="79">
        <v>45400</v>
      </c>
      <c r="Z97" s="1">
        <v>0.69734953704028158</v>
      </c>
      <c r="AA97" s="79">
        <v>45394</v>
      </c>
      <c r="AB97" s="79">
        <v>45394</v>
      </c>
      <c r="AC97" s="79">
        <v>45397</v>
      </c>
      <c r="AD97" s="1">
        <v>4.1666666666666664E-2</v>
      </c>
      <c r="AE97" s="1">
        <v>1</v>
      </c>
      <c r="AF97" s="1">
        <v>1</v>
      </c>
      <c r="AG97" s="1">
        <v>1032429413</v>
      </c>
      <c r="AH97" s="1"/>
      <c r="AI97" s="1"/>
      <c r="AJ97" s="1"/>
      <c r="AK97" s="1"/>
      <c r="AL97" s="1"/>
      <c r="AM97" s="1"/>
      <c r="AN97" s="1"/>
      <c r="AO97" s="1"/>
      <c r="AP97" s="1"/>
      <c r="AQ97" s="1"/>
      <c r="AR97" s="1"/>
      <c r="AS97" s="1"/>
      <c r="AT97" s="1"/>
      <c r="AU97" s="79"/>
      <c r="AV97" s="79"/>
      <c r="AW97" s="2"/>
      <c r="AX97" s="1"/>
      <c r="AY97" s="1"/>
      <c r="AZ97" s="79"/>
      <c r="BA97" s="79"/>
      <c r="BB97" s="79"/>
      <c r="BC97" s="15"/>
      <c r="BD97" s="15"/>
      <c r="BE97" s="15"/>
      <c r="BF97" s="1"/>
    </row>
    <row r="98" spans="1:58" ht="15" x14ac:dyDescent="0.25">
      <c r="A98" s="1">
        <v>18353</v>
      </c>
      <c r="B98" s="1">
        <v>1014294558</v>
      </c>
      <c r="C98" s="1" t="s">
        <v>4652</v>
      </c>
      <c r="D98" s="1" t="s">
        <v>847</v>
      </c>
      <c r="E98" s="1" t="s">
        <v>516</v>
      </c>
      <c r="F98" s="1" t="s">
        <v>756</v>
      </c>
      <c r="G98" s="1" t="s">
        <v>4643</v>
      </c>
      <c r="H98" s="79">
        <v>45397</v>
      </c>
      <c r="I98" s="1">
        <v>1199001</v>
      </c>
      <c r="J98" s="1" t="s">
        <v>4464</v>
      </c>
      <c r="K98" s="1" t="s">
        <v>757</v>
      </c>
      <c r="L98" s="1">
        <v>3133126102</v>
      </c>
      <c r="M98" s="1">
        <v>4660000389</v>
      </c>
      <c r="N98" s="1"/>
      <c r="O98" s="1" t="s">
        <v>778</v>
      </c>
      <c r="P98" s="1" t="s">
        <v>258</v>
      </c>
      <c r="Q98" s="1" t="s">
        <v>4653</v>
      </c>
      <c r="R98" s="1" t="s">
        <v>2582</v>
      </c>
      <c r="S98" s="1" t="s">
        <v>65</v>
      </c>
      <c r="T98" s="1" t="s">
        <v>249</v>
      </c>
      <c r="U98" s="1">
        <v>0</v>
      </c>
      <c r="V98" s="1" t="s">
        <v>2596</v>
      </c>
      <c r="W98" s="2">
        <v>45397.697627314818</v>
      </c>
      <c r="X98" s="1" t="s">
        <v>2192</v>
      </c>
      <c r="Y98" s="79">
        <v>45400</v>
      </c>
      <c r="Z98" s="1">
        <v>0.69762731481750961</v>
      </c>
      <c r="AA98" s="79">
        <v>45394</v>
      </c>
      <c r="AB98" s="79">
        <v>45394</v>
      </c>
      <c r="AC98" s="79">
        <v>45397</v>
      </c>
      <c r="AD98" s="1">
        <v>4.1666666666666664E-2</v>
      </c>
      <c r="AE98" s="1">
        <v>1</v>
      </c>
      <c r="AF98" s="1">
        <v>1</v>
      </c>
      <c r="AG98" s="1">
        <v>1014294558</v>
      </c>
      <c r="AH98" s="1"/>
      <c r="AI98" s="1"/>
      <c r="AJ98" s="1"/>
      <c r="AK98" s="1"/>
      <c r="AL98" s="1"/>
      <c r="AM98" s="1"/>
      <c r="AN98" s="1"/>
      <c r="AO98" s="1"/>
      <c r="AP98" s="1"/>
      <c r="AQ98" s="1"/>
      <c r="AR98" s="1"/>
      <c r="AS98" s="1"/>
      <c r="AT98" s="1"/>
      <c r="AU98" s="79"/>
      <c r="AV98" s="79"/>
      <c r="AW98" s="2"/>
      <c r="AX98" s="1"/>
      <c r="AY98" s="1"/>
      <c r="AZ98" s="79"/>
      <c r="BA98" s="79"/>
      <c r="BB98" s="79"/>
      <c r="BC98" s="15"/>
      <c r="BD98" s="15"/>
      <c r="BE98" s="15"/>
      <c r="BF98" s="1"/>
    </row>
    <row r="99" spans="1:58" ht="15" x14ac:dyDescent="0.25">
      <c r="A99" s="1">
        <v>18353</v>
      </c>
      <c r="B99" s="1">
        <v>1143116554</v>
      </c>
      <c r="C99" s="1" t="s">
        <v>4654</v>
      </c>
      <c r="D99" s="1" t="s">
        <v>847</v>
      </c>
      <c r="E99" s="1" t="s">
        <v>516</v>
      </c>
      <c r="F99" s="1" t="s">
        <v>756</v>
      </c>
      <c r="G99" s="1" t="s">
        <v>4643</v>
      </c>
      <c r="H99" s="79">
        <v>45397</v>
      </c>
      <c r="I99" s="1">
        <v>1199001</v>
      </c>
      <c r="J99" s="1" t="s">
        <v>4464</v>
      </c>
      <c r="K99" s="1" t="s">
        <v>757</v>
      </c>
      <c r="L99" s="1">
        <v>3006492292</v>
      </c>
      <c r="M99" s="1">
        <v>4660000389</v>
      </c>
      <c r="N99" s="1"/>
      <c r="O99" s="1" t="s">
        <v>778</v>
      </c>
      <c r="P99" s="1" t="s">
        <v>258</v>
      </c>
      <c r="Q99" s="1" t="s">
        <v>4655</v>
      </c>
      <c r="R99" s="1" t="s">
        <v>2582</v>
      </c>
      <c r="S99" s="1" t="s">
        <v>65</v>
      </c>
      <c r="T99" s="1" t="s">
        <v>249</v>
      </c>
      <c r="U99" s="1">
        <v>0</v>
      </c>
      <c r="V99" s="1" t="s">
        <v>2596</v>
      </c>
      <c r="W99" s="2">
        <v>45404.466967592591</v>
      </c>
      <c r="X99" s="1" t="s">
        <v>2193</v>
      </c>
      <c r="Y99" s="79">
        <v>45407</v>
      </c>
      <c r="Z99" s="1">
        <v>7.4669675925906631</v>
      </c>
      <c r="AA99" s="79">
        <v>45394</v>
      </c>
      <c r="AB99" s="79">
        <v>45394</v>
      </c>
      <c r="AC99" s="79">
        <v>45397</v>
      </c>
      <c r="AD99" s="1">
        <v>4.1666666666666664E-2</v>
      </c>
      <c r="AE99" s="1">
        <v>1</v>
      </c>
      <c r="AF99" s="1">
        <v>1</v>
      </c>
      <c r="AG99" s="1">
        <v>1143116554</v>
      </c>
      <c r="AH99" s="1"/>
      <c r="AI99" s="1"/>
      <c r="AJ99" s="1"/>
      <c r="AK99" s="1"/>
      <c r="AL99" s="1"/>
      <c r="AM99" s="1"/>
      <c r="AN99" s="1"/>
      <c r="AO99" s="1"/>
      <c r="AP99" s="1"/>
      <c r="AQ99" s="1"/>
      <c r="AR99" s="1"/>
      <c r="AS99" s="1"/>
      <c r="AT99" s="1"/>
      <c r="AU99" s="79"/>
      <c r="AV99" s="79"/>
      <c r="AW99" s="2"/>
      <c r="AX99" s="1"/>
      <c r="AY99" s="1"/>
      <c r="AZ99" s="79"/>
      <c r="BA99" s="79"/>
      <c r="BB99" s="79"/>
      <c r="BC99" s="15"/>
      <c r="BD99" s="15"/>
      <c r="BE99" s="15"/>
      <c r="BF99" s="1"/>
    </row>
    <row r="100" spans="1:58" ht="15" x14ac:dyDescent="0.25">
      <c r="A100" s="1">
        <v>18353</v>
      </c>
      <c r="B100" s="1">
        <v>1192916284</v>
      </c>
      <c r="C100" s="1" t="s">
        <v>4656</v>
      </c>
      <c r="D100" s="1" t="s">
        <v>847</v>
      </c>
      <c r="E100" s="1" t="s">
        <v>516</v>
      </c>
      <c r="F100" s="1" t="s">
        <v>756</v>
      </c>
      <c r="G100" s="1" t="s">
        <v>4643</v>
      </c>
      <c r="H100" s="79">
        <v>45397</v>
      </c>
      <c r="I100" s="1">
        <v>1199001</v>
      </c>
      <c r="J100" s="1" t="s">
        <v>4464</v>
      </c>
      <c r="K100" s="1" t="s">
        <v>757</v>
      </c>
      <c r="L100" s="1">
        <v>3144476583</v>
      </c>
      <c r="M100" s="1">
        <v>4660000389</v>
      </c>
      <c r="N100" s="1"/>
      <c r="O100" s="1" t="s">
        <v>778</v>
      </c>
      <c r="P100" s="1" t="s">
        <v>258</v>
      </c>
      <c r="Q100" s="1" t="s">
        <v>4657</v>
      </c>
      <c r="R100" s="1" t="s">
        <v>2582</v>
      </c>
      <c r="S100" s="1" t="s">
        <v>65</v>
      </c>
      <c r="T100" s="1" t="s">
        <v>249</v>
      </c>
      <c r="U100" s="1">
        <v>0</v>
      </c>
      <c r="V100" s="1" t="s">
        <v>2596</v>
      </c>
      <c r="W100" s="2">
        <v>45397.697974537034</v>
      </c>
      <c r="X100" s="1" t="s">
        <v>2192</v>
      </c>
      <c r="Y100" s="79">
        <v>45400</v>
      </c>
      <c r="Z100" s="1">
        <v>0.69797453703358769</v>
      </c>
      <c r="AA100" s="79">
        <v>45394</v>
      </c>
      <c r="AB100" s="79">
        <v>45394</v>
      </c>
      <c r="AC100" s="79">
        <v>45397</v>
      </c>
      <c r="AD100" s="1">
        <v>4.1666666666666664E-2</v>
      </c>
      <c r="AE100" s="1">
        <v>1</v>
      </c>
      <c r="AF100" s="1">
        <v>1</v>
      </c>
      <c r="AG100" s="1">
        <v>1192916284</v>
      </c>
      <c r="AH100" s="1"/>
      <c r="AI100" s="1"/>
      <c r="AJ100" s="1"/>
      <c r="AK100" s="1"/>
      <c r="AL100" s="1"/>
      <c r="AM100" s="1"/>
      <c r="AN100" s="1"/>
      <c r="AO100" s="1"/>
      <c r="AP100" s="1"/>
      <c r="AQ100" s="1"/>
      <c r="AR100" s="1"/>
      <c r="AS100" s="1"/>
      <c r="AT100" s="1"/>
      <c r="AU100" s="79"/>
      <c r="AV100" s="79"/>
      <c r="AW100" s="2"/>
      <c r="AX100" s="1"/>
      <c r="AY100" s="1"/>
      <c r="AZ100" s="79"/>
      <c r="BA100" s="79"/>
      <c r="BB100" s="79"/>
      <c r="BC100" s="15"/>
      <c r="BD100" s="15"/>
      <c r="BE100" s="15"/>
      <c r="BF100" s="1"/>
    </row>
    <row r="101" spans="1:58" ht="15" x14ac:dyDescent="0.25">
      <c r="A101" s="1">
        <v>18353</v>
      </c>
      <c r="B101" s="1">
        <v>1019053908</v>
      </c>
      <c r="C101" s="1" t="s">
        <v>4658</v>
      </c>
      <c r="D101" s="1" t="s">
        <v>847</v>
      </c>
      <c r="E101" s="1" t="s">
        <v>516</v>
      </c>
      <c r="F101" s="1" t="s">
        <v>756</v>
      </c>
      <c r="G101" s="1" t="s">
        <v>4643</v>
      </c>
      <c r="H101" s="79">
        <v>45397</v>
      </c>
      <c r="I101" s="1">
        <v>1199001</v>
      </c>
      <c r="J101" s="1" t="s">
        <v>4464</v>
      </c>
      <c r="K101" s="1" t="s">
        <v>757</v>
      </c>
      <c r="L101" s="1">
        <v>3103273622</v>
      </c>
      <c r="M101" s="1">
        <v>4660000389</v>
      </c>
      <c r="N101" s="1"/>
      <c r="O101" s="1" t="s">
        <v>778</v>
      </c>
      <c r="P101" s="1" t="s">
        <v>258</v>
      </c>
      <c r="Q101" s="1" t="s">
        <v>4659</v>
      </c>
      <c r="R101" s="1" t="s">
        <v>2582</v>
      </c>
      <c r="S101" s="1" t="s">
        <v>65</v>
      </c>
      <c r="T101" s="1" t="s">
        <v>249</v>
      </c>
      <c r="U101" s="1">
        <v>0</v>
      </c>
      <c r="V101" s="1" t="s">
        <v>2596</v>
      </c>
      <c r="W101" s="2">
        <v>45397.698171296295</v>
      </c>
      <c r="X101" s="1" t="s">
        <v>2192</v>
      </c>
      <c r="Y101" s="79">
        <v>45400</v>
      </c>
      <c r="Z101" s="1">
        <v>0.69817129629518604</v>
      </c>
      <c r="AA101" s="79">
        <v>45394</v>
      </c>
      <c r="AB101" s="79">
        <v>45394</v>
      </c>
      <c r="AC101" s="79">
        <v>45397</v>
      </c>
      <c r="AD101" s="1">
        <v>4.1666666666666664E-2</v>
      </c>
      <c r="AE101" s="1">
        <v>1</v>
      </c>
      <c r="AF101" s="1">
        <v>1</v>
      </c>
      <c r="AG101" s="1">
        <v>1019053908</v>
      </c>
      <c r="AH101" s="1"/>
      <c r="AI101" s="1"/>
      <c r="AJ101" s="1"/>
      <c r="AK101" s="1"/>
      <c r="AL101" s="1"/>
      <c r="AM101" s="1"/>
      <c r="AN101" s="1"/>
      <c r="AO101" s="1"/>
      <c r="AP101" s="1"/>
      <c r="AQ101" s="1"/>
      <c r="AR101" s="1"/>
      <c r="AS101" s="1"/>
      <c r="AT101" s="1"/>
      <c r="AU101" s="79"/>
      <c r="AV101" s="79"/>
      <c r="AW101" s="2"/>
      <c r="AX101" s="1"/>
      <c r="AY101" s="1"/>
      <c r="AZ101" s="79"/>
      <c r="BA101" s="79"/>
      <c r="BB101" s="79"/>
      <c r="BC101" s="15"/>
      <c r="BD101" s="15"/>
      <c r="BE101" s="15"/>
      <c r="BF101" s="1"/>
    </row>
    <row r="102" spans="1:58" ht="15" x14ac:dyDescent="0.25">
      <c r="A102" s="1">
        <v>18353</v>
      </c>
      <c r="B102" s="1">
        <v>1024512598</v>
      </c>
      <c r="C102" s="1" t="s">
        <v>4660</v>
      </c>
      <c r="D102" s="1" t="s">
        <v>847</v>
      </c>
      <c r="E102" s="1" t="s">
        <v>516</v>
      </c>
      <c r="F102" s="1" t="s">
        <v>756</v>
      </c>
      <c r="G102" s="1" t="s">
        <v>4643</v>
      </c>
      <c r="H102" s="79">
        <v>45397</v>
      </c>
      <c r="I102" s="1">
        <v>1199001</v>
      </c>
      <c r="J102" s="1" t="s">
        <v>4464</v>
      </c>
      <c r="K102" s="1" t="s">
        <v>757</v>
      </c>
      <c r="L102" s="1">
        <v>3011237449</v>
      </c>
      <c r="M102" s="1">
        <v>4660000389</v>
      </c>
      <c r="N102" s="1"/>
      <c r="O102" s="1" t="s">
        <v>778</v>
      </c>
      <c r="P102" s="1" t="s">
        <v>258</v>
      </c>
      <c r="Q102" s="1" t="s">
        <v>4661</v>
      </c>
      <c r="R102" s="1" t="s">
        <v>2582</v>
      </c>
      <c r="S102" s="1" t="s">
        <v>65</v>
      </c>
      <c r="T102" s="1" t="s">
        <v>249</v>
      </c>
      <c r="U102" s="1">
        <v>0</v>
      </c>
      <c r="V102" s="1" t="s">
        <v>2596</v>
      </c>
      <c r="W102" s="2">
        <v>45397.698460648149</v>
      </c>
      <c r="X102" s="1" t="s">
        <v>2192</v>
      </c>
      <c r="Y102" s="79">
        <v>45400</v>
      </c>
      <c r="Z102" s="1">
        <v>0.69846064814919373</v>
      </c>
      <c r="AA102" s="79">
        <v>45394</v>
      </c>
      <c r="AB102" s="79">
        <v>45394</v>
      </c>
      <c r="AC102" s="79">
        <v>45397</v>
      </c>
      <c r="AD102" s="1">
        <v>4.1666666666666664E-2</v>
      </c>
      <c r="AE102" s="1">
        <v>1</v>
      </c>
      <c r="AF102" s="1">
        <v>1</v>
      </c>
      <c r="AG102" s="1">
        <v>1024512598</v>
      </c>
      <c r="AH102" s="1"/>
      <c r="AI102" s="1"/>
      <c r="AJ102" s="1"/>
      <c r="AK102" s="1"/>
      <c r="AL102" s="1"/>
      <c r="AM102" s="1"/>
      <c r="AN102" s="1"/>
      <c r="AO102" s="1"/>
      <c r="AP102" s="1"/>
      <c r="AQ102" s="1"/>
      <c r="AR102" s="1"/>
      <c r="AS102" s="1"/>
      <c r="AT102" s="1"/>
      <c r="AU102" s="79"/>
      <c r="AV102" s="79"/>
      <c r="AW102" s="2"/>
      <c r="AX102" s="1"/>
      <c r="AY102" s="1"/>
      <c r="AZ102" s="79"/>
      <c r="BA102" s="79"/>
      <c r="BB102" s="79"/>
      <c r="BC102" s="15"/>
      <c r="BD102" s="15"/>
      <c r="BE102" s="15"/>
      <c r="BF102" s="1"/>
    </row>
    <row r="103" spans="1:58" ht="15" x14ac:dyDescent="0.25">
      <c r="A103" s="1">
        <v>18353</v>
      </c>
      <c r="B103" s="1">
        <v>1033774169</v>
      </c>
      <c r="C103" s="1" t="s">
        <v>4662</v>
      </c>
      <c r="D103" s="1" t="s">
        <v>847</v>
      </c>
      <c r="E103" s="1" t="s">
        <v>516</v>
      </c>
      <c r="F103" s="1" t="s">
        <v>756</v>
      </c>
      <c r="G103" s="1" t="s">
        <v>4643</v>
      </c>
      <c r="H103" s="79">
        <v>45397</v>
      </c>
      <c r="I103" s="1">
        <v>1199001</v>
      </c>
      <c r="J103" s="1" t="s">
        <v>4464</v>
      </c>
      <c r="K103" s="1" t="s">
        <v>757</v>
      </c>
      <c r="L103" s="1">
        <v>3028339352</v>
      </c>
      <c r="M103" s="1">
        <v>4660000389</v>
      </c>
      <c r="N103" s="1"/>
      <c r="O103" s="1" t="s">
        <v>778</v>
      </c>
      <c r="P103" s="1" t="s">
        <v>258</v>
      </c>
      <c r="Q103" s="1" t="s">
        <v>4663</v>
      </c>
      <c r="R103" s="1" t="s">
        <v>2582</v>
      </c>
      <c r="S103" s="1" t="s">
        <v>65</v>
      </c>
      <c r="T103" s="1" t="s">
        <v>249</v>
      </c>
      <c r="U103" s="1">
        <v>0</v>
      </c>
      <c r="V103" s="1" t="s">
        <v>2596</v>
      </c>
      <c r="W103" s="2">
        <v>45404.45884259259</v>
      </c>
      <c r="X103" s="1" t="s">
        <v>2193</v>
      </c>
      <c r="Y103" s="79">
        <v>45407</v>
      </c>
      <c r="Z103" s="1">
        <v>7.4588425925903721</v>
      </c>
      <c r="AA103" s="79">
        <v>45394</v>
      </c>
      <c r="AB103" s="79">
        <v>45394</v>
      </c>
      <c r="AC103" s="79">
        <v>45397</v>
      </c>
      <c r="AD103" s="1">
        <v>4.1666666666666664E-2</v>
      </c>
      <c r="AE103" s="1">
        <v>1</v>
      </c>
      <c r="AF103" s="1">
        <v>1</v>
      </c>
      <c r="AG103" s="1">
        <v>1033774169</v>
      </c>
      <c r="AH103" s="1"/>
      <c r="AI103" s="1"/>
      <c r="AJ103" s="1"/>
      <c r="AK103" s="1"/>
      <c r="AL103" s="1"/>
      <c r="AM103" s="1"/>
      <c r="AN103" s="1"/>
      <c r="AO103" s="1"/>
      <c r="AP103" s="1"/>
      <c r="AQ103" s="1"/>
      <c r="AR103" s="1"/>
      <c r="AS103" s="1"/>
      <c r="AT103" s="1"/>
      <c r="AU103" s="79"/>
      <c r="AV103" s="79"/>
      <c r="AW103" s="2"/>
      <c r="AX103" s="1"/>
      <c r="AY103" s="1"/>
      <c r="AZ103" s="79"/>
      <c r="BA103" s="79"/>
      <c r="BB103" s="79"/>
      <c r="BC103" s="15"/>
      <c r="BD103" s="15"/>
      <c r="BE103" s="15"/>
      <c r="BF103" s="1"/>
    </row>
    <row r="104" spans="1:58" ht="15" x14ac:dyDescent="0.25">
      <c r="A104" s="1">
        <v>18353</v>
      </c>
      <c r="B104" s="1">
        <v>1005296902</v>
      </c>
      <c r="C104" s="1" t="s">
        <v>4664</v>
      </c>
      <c r="D104" s="1" t="s">
        <v>847</v>
      </c>
      <c r="E104" s="1" t="s">
        <v>516</v>
      </c>
      <c r="F104" s="1" t="s">
        <v>756</v>
      </c>
      <c r="G104" s="1" t="s">
        <v>4643</v>
      </c>
      <c r="H104" s="79">
        <v>45397</v>
      </c>
      <c r="I104" s="1">
        <v>1199001</v>
      </c>
      <c r="J104" s="1" t="s">
        <v>4464</v>
      </c>
      <c r="K104" s="1" t="s">
        <v>757</v>
      </c>
      <c r="L104" s="1">
        <v>3114939772</v>
      </c>
      <c r="M104" s="1">
        <v>4660000389</v>
      </c>
      <c r="N104" s="1"/>
      <c r="O104" s="1" t="s">
        <v>778</v>
      </c>
      <c r="P104" s="1" t="s">
        <v>258</v>
      </c>
      <c r="Q104" s="1" t="s">
        <v>4665</v>
      </c>
      <c r="R104" s="1" t="s">
        <v>2582</v>
      </c>
      <c r="S104" s="1" t="s">
        <v>65</v>
      </c>
      <c r="T104" s="1" t="s">
        <v>249</v>
      </c>
      <c r="U104" s="1">
        <v>0</v>
      </c>
      <c r="V104" s="1" t="s">
        <v>2596</v>
      </c>
      <c r="W104" s="2">
        <v>45397.698773148149</v>
      </c>
      <c r="X104" s="1" t="s">
        <v>2192</v>
      </c>
      <c r="Y104" s="79">
        <v>45400</v>
      </c>
      <c r="Z104" s="1">
        <v>0.69877314814948477</v>
      </c>
      <c r="AA104" s="79">
        <v>45394</v>
      </c>
      <c r="AB104" s="79">
        <v>45394</v>
      </c>
      <c r="AC104" s="79">
        <v>45397</v>
      </c>
      <c r="AD104" s="1">
        <v>4.1666666666666664E-2</v>
      </c>
      <c r="AE104" s="1">
        <v>1</v>
      </c>
      <c r="AF104" s="1">
        <v>1</v>
      </c>
      <c r="AG104" s="1">
        <v>1005296902</v>
      </c>
      <c r="AH104" s="1"/>
      <c r="AI104" s="1"/>
      <c r="AJ104" s="1"/>
      <c r="AK104" s="1"/>
      <c r="AL104" s="1"/>
      <c r="AM104" s="1"/>
      <c r="AN104" s="1"/>
      <c r="AO104" s="1"/>
      <c r="AP104" s="1"/>
      <c r="AQ104" s="1"/>
      <c r="AR104" s="1"/>
      <c r="AS104" s="1"/>
      <c r="AT104" s="1"/>
      <c r="AU104" s="79"/>
      <c r="AV104" s="79"/>
      <c r="AW104" s="2"/>
      <c r="AX104" s="1"/>
      <c r="AY104" s="1"/>
      <c r="AZ104" s="79"/>
      <c r="BA104" s="79"/>
      <c r="BB104" s="79"/>
      <c r="BC104" s="15"/>
      <c r="BD104" s="15"/>
      <c r="BE104" s="15"/>
      <c r="BF104" s="1"/>
    </row>
    <row r="105" spans="1:58" ht="15" x14ac:dyDescent="0.25">
      <c r="A105" s="1">
        <v>18353</v>
      </c>
      <c r="B105" s="1">
        <v>1000252283</v>
      </c>
      <c r="C105" s="1" t="s">
        <v>4666</v>
      </c>
      <c r="D105" s="1" t="s">
        <v>847</v>
      </c>
      <c r="E105" s="1" t="s">
        <v>516</v>
      </c>
      <c r="F105" s="1" t="s">
        <v>756</v>
      </c>
      <c r="G105" s="1" t="s">
        <v>4643</v>
      </c>
      <c r="H105" s="79">
        <v>45397</v>
      </c>
      <c r="I105" s="1">
        <v>1199001</v>
      </c>
      <c r="J105" s="1" t="s">
        <v>4464</v>
      </c>
      <c r="K105" s="1" t="s">
        <v>757</v>
      </c>
      <c r="L105" s="1">
        <v>3214620876</v>
      </c>
      <c r="M105" s="1">
        <v>4660000389</v>
      </c>
      <c r="N105" s="1"/>
      <c r="O105" s="1" t="s">
        <v>778</v>
      </c>
      <c r="P105" s="1" t="s">
        <v>258</v>
      </c>
      <c r="Q105" s="1" t="s">
        <v>4667</v>
      </c>
      <c r="R105" s="1" t="s">
        <v>2582</v>
      </c>
      <c r="S105" s="1" t="s">
        <v>65</v>
      </c>
      <c r="T105" s="1" t="s">
        <v>249</v>
      </c>
      <c r="U105" s="1">
        <v>0</v>
      </c>
      <c r="V105" s="1" t="s">
        <v>2596</v>
      </c>
      <c r="W105" s="2">
        <v>45397.698993055557</v>
      </c>
      <c r="X105" s="1" t="s">
        <v>2192</v>
      </c>
      <c r="Y105" s="79">
        <v>45400</v>
      </c>
      <c r="Z105" s="1">
        <v>0.69899305555736646</v>
      </c>
      <c r="AA105" s="79">
        <v>45394</v>
      </c>
      <c r="AB105" s="79">
        <v>45394</v>
      </c>
      <c r="AC105" s="79">
        <v>45397</v>
      </c>
      <c r="AD105" s="1">
        <v>4.1666666666666664E-2</v>
      </c>
      <c r="AE105" s="1">
        <v>1</v>
      </c>
      <c r="AF105" s="1">
        <v>1</v>
      </c>
      <c r="AG105" s="1">
        <v>1000252283</v>
      </c>
      <c r="AH105" s="1"/>
      <c r="AI105" s="1"/>
      <c r="AJ105" s="1"/>
      <c r="AK105" s="1"/>
      <c r="AL105" s="1"/>
      <c r="AM105" s="1"/>
      <c r="AN105" s="1"/>
      <c r="AO105" s="1"/>
      <c r="AP105" s="1"/>
      <c r="AQ105" s="1"/>
      <c r="AR105" s="1"/>
      <c r="AS105" s="1"/>
      <c r="AT105" s="1"/>
      <c r="AU105" s="79"/>
      <c r="AV105" s="79"/>
      <c r="AW105" s="2"/>
      <c r="AX105" s="1"/>
      <c r="AY105" s="1"/>
      <c r="AZ105" s="79"/>
      <c r="BA105" s="79"/>
      <c r="BB105" s="79"/>
      <c r="BC105" s="15"/>
      <c r="BD105" s="15"/>
      <c r="BE105" s="15"/>
      <c r="BF105" s="1"/>
    </row>
    <row r="106" spans="1:58" ht="15" x14ac:dyDescent="0.25">
      <c r="A106" s="1">
        <v>18353</v>
      </c>
      <c r="B106" s="1">
        <v>1045494080</v>
      </c>
      <c r="C106" s="1" t="s">
        <v>4668</v>
      </c>
      <c r="D106" s="1" t="s">
        <v>847</v>
      </c>
      <c r="E106" s="1" t="s">
        <v>516</v>
      </c>
      <c r="F106" s="1" t="s">
        <v>756</v>
      </c>
      <c r="G106" s="1" t="s">
        <v>4643</v>
      </c>
      <c r="H106" s="79">
        <v>45397</v>
      </c>
      <c r="I106" s="1">
        <v>1199001</v>
      </c>
      <c r="J106" s="1" t="s">
        <v>4464</v>
      </c>
      <c r="K106" s="1" t="s">
        <v>757</v>
      </c>
      <c r="L106" s="1" t="s">
        <v>4669</v>
      </c>
      <c r="M106" s="1">
        <v>4660000389</v>
      </c>
      <c r="N106" s="1"/>
      <c r="O106" s="1" t="s">
        <v>778</v>
      </c>
      <c r="P106" s="1" t="s">
        <v>258</v>
      </c>
      <c r="Q106" s="1" t="s">
        <v>4670</v>
      </c>
      <c r="R106" s="1" t="s">
        <v>2582</v>
      </c>
      <c r="S106" s="1" t="s">
        <v>65</v>
      </c>
      <c r="T106" s="1" t="s">
        <v>249</v>
      </c>
      <c r="U106" s="1">
        <v>0</v>
      </c>
      <c r="V106" s="1" t="s">
        <v>2596</v>
      </c>
      <c r="W106" s="2">
        <v>45397.699259259258</v>
      </c>
      <c r="X106" s="1" t="s">
        <v>2192</v>
      </c>
      <c r="Y106" s="79">
        <v>45400</v>
      </c>
      <c r="Z106" s="1">
        <v>0.69925925925781485</v>
      </c>
      <c r="AA106" s="79">
        <v>45394</v>
      </c>
      <c r="AB106" s="79">
        <v>45394</v>
      </c>
      <c r="AC106" s="79">
        <v>45397</v>
      </c>
      <c r="AD106" s="1">
        <v>4.1666666666666664E-2</v>
      </c>
      <c r="AE106" s="1">
        <v>1</v>
      </c>
      <c r="AF106" s="1">
        <v>1</v>
      </c>
      <c r="AG106" s="1">
        <v>1045494080</v>
      </c>
      <c r="AH106" s="1"/>
      <c r="AI106" s="1"/>
      <c r="AJ106" s="1"/>
      <c r="AK106" s="1"/>
      <c r="AL106" s="1"/>
      <c r="AM106" s="1"/>
      <c r="AN106" s="1"/>
      <c r="AO106" s="1"/>
      <c r="AP106" s="1"/>
      <c r="AQ106" s="1"/>
      <c r="AR106" s="1"/>
      <c r="AS106" s="1"/>
      <c r="AT106" s="1"/>
      <c r="AU106" s="79"/>
      <c r="AV106" s="79"/>
      <c r="AW106" s="2"/>
      <c r="AX106" s="1"/>
      <c r="AY106" s="1"/>
      <c r="AZ106" s="79"/>
      <c r="BA106" s="79"/>
      <c r="BB106" s="79"/>
      <c r="BC106" s="15"/>
      <c r="BD106" s="15"/>
      <c r="BE106" s="15"/>
      <c r="BF106" s="1"/>
    </row>
    <row r="107" spans="1:58" ht="15" x14ac:dyDescent="0.25">
      <c r="A107" s="1">
        <v>18340</v>
      </c>
      <c r="B107" s="1">
        <v>1022990659</v>
      </c>
      <c r="C107" s="1" t="s">
        <v>4671</v>
      </c>
      <c r="D107" s="1" t="s">
        <v>847</v>
      </c>
      <c r="E107" s="1" t="s">
        <v>436</v>
      </c>
      <c r="F107" s="1" t="s">
        <v>756</v>
      </c>
      <c r="G107" s="1" t="s">
        <v>4672</v>
      </c>
      <c r="H107" s="79">
        <v>45397</v>
      </c>
      <c r="I107" s="1">
        <v>1519001</v>
      </c>
      <c r="J107" s="1" t="s">
        <v>4673</v>
      </c>
      <c r="K107" s="1" t="s">
        <v>761</v>
      </c>
      <c r="L107" s="1">
        <v>3043411735</v>
      </c>
      <c r="M107" s="1" t="s">
        <v>3426</v>
      </c>
      <c r="N107" s="1"/>
      <c r="O107" s="1" t="s">
        <v>778</v>
      </c>
      <c r="P107" s="1" t="s">
        <v>437</v>
      </c>
      <c r="Q107" s="1" t="s">
        <v>4674</v>
      </c>
      <c r="R107" s="1" t="s">
        <v>2582</v>
      </c>
      <c r="S107" s="1" t="s">
        <v>65</v>
      </c>
      <c r="T107" s="1" t="s">
        <v>1204</v>
      </c>
      <c r="U107" s="1" t="s">
        <v>2023</v>
      </c>
      <c r="V107" s="1" t="s">
        <v>4675</v>
      </c>
      <c r="W107" s="2">
        <v>45392.374386574076</v>
      </c>
      <c r="X107" s="1" t="s">
        <v>2193</v>
      </c>
      <c r="Y107" s="79">
        <v>45397</v>
      </c>
      <c r="Z107" s="1">
        <v>-4.6256134259238024</v>
      </c>
      <c r="AA107" s="79">
        <v>45384</v>
      </c>
      <c r="AB107" s="79">
        <v>45386</v>
      </c>
      <c r="AC107" s="79">
        <v>45397</v>
      </c>
      <c r="AD107" s="1">
        <v>1.8333333333333335</v>
      </c>
      <c r="AE107" s="1">
        <v>7</v>
      </c>
      <c r="AF107" s="1">
        <v>9</v>
      </c>
      <c r="AG107" s="1">
        <v>1022990659</v>
      </c>
      <c r="AH107" s="1"/>
      <c r="AI107" s="1"/>
      <c r="AJ107" s="1"/>
      <c r="AK107" s="1"/>
      <c r="AL107" s="1"/>
      <c r="AM107" s="1"/>
      <c r="AN107" s="1"/>
      <c r="AO107" s="1"/>
      <c r="AP107" s="1"/>
      <c r="AQ107" s="1"/>
      <c r="AR107" s="1"/>
      <c r="AS107" s="1"/>
      <c r="AT107" s="1"/>
      <c r="AU107" s="79"/>
      <c r="AV107" s="79"/>
      <c r="AW107" s="2"/>
      <c r="AX107" s="1"/>
      <c r="AY107" s="1"/>
      <c r="AZ107" s="79"/>
      <c r="BA107" s="79"/>
      <c r="BB107" s="79"/>
      <c r="BC107" s="15"/>
      <c r="BD107" s="15"/>
      <c r="BE107" s="15"/>
      <c r="BF107" s="1"/>
    </row>
    <row r="108" spans="1:58" ht="15" x14ac:dyDescent="0.25">
      <c r="A108" s="1">
        <v>18334</v>
      </c>
      <c r="B108" s="1">
        <v>1012443792</v>
      </c>
      <c r="C108" s="1" t="s">
        <v>4550</v>
      </c>
      <c r="D108" s="1" t="s">
        <v>847</v>
      </c>
      <c r="E108" s="1" t="s">
        <v>516</v>
      </c>
      <c r="F108" s="1" t="s">
        <v>756</v>
      </c>
      <c r="G108" s="1" t="s">
        <v>4551</v>
      </c>
      <c r="H108" s="79">
        <v>45391</v>
      </c>
      <c r="I108" s="1">
        <v>1199001</v>
      </c>
      <c r="J108" s="1" t="s">
        <v>4464</v>
      </c>
      <c r="K108" s="1" t="s">
        <v>757</v>
      </c>
      <c r="L108" s="1">
        <v>3227963548</v>
      </c>
      <c r="M108" s="1">
        <v>4660000389</v>
      </c>
      <c r="N108" s="1"/>
      <c r="O108" s="1" t="s">
        <v>778</v>
      </c>
      <c r="P108" s="1" t="s">
        <v>683</v>
      </c>
      <c r="Q108" s="1" t="s">
        <v>4552</v>
      </c>
      <c r="R108" s="1" t="s">
        <v>2582</v>
      </c>
      <c r="S108" s="1" t="s">
        <v>65</v>
      </c>
      <c r="T108" s="1" t="s">
        <v>249</v>
      </c>
      <c r="U108" s="1" t="s">
        <v>183</v>
      </c>
      <c r="V108" s="1" t="s">
        <v>4553</v>
      </c>
      <c r="W108" s="2">
        <v>45391.405682870369</v>
      </c>
      <c r="X108" s="1" t="s">
        <v>2193</v>
      </c>
      <c r="Y108" s="79">
        <v>45394</v>
      </c>
      <c r="Z108" s="1">
        <v>0.40568287036876427</v>
      </c>
      <c r="AA108" s="79">
        <v>45378</v>
      </c>
      <c r="AB108" s="79">
        <v>45384</v>
      </c>
      <c r="AC108" s="79">
        <v>45391</v>
      </c>
      <c r="AD108" s="1">
        <v>2.0416666666666665</v>
      </c>
      <c r="AE108" s="1">
        <v>5</v>
      </c>
      <c r="AF108" s="1">
        <v>7</v>
      </c>
      <c r="AG108" s="1">
        <v>1012443792</v>
      </c>
      <c r="AH108" s="1"/>
      <c r="AI108" s="1"/>
      <c r="AJ108" s="1"/>
      <c r="AK108" s="1"/>
      <c r="AL108" s="1"/>
      <c r="AM108" s="1"/>
      <c r="AN108" s="1"/>
      <c r="AO108" s="1"/>
      <c r="AP108" s="1"/>
      <c r="AQ108" s="1"/>
      <c r="AR108" s="1"/>
      <c r="AS108" s="1"/>
      <c r="AT108" s="1"/>
      <c r="AU108" s="79"/>
      <c r="AV108" s="79"/>
      <c r="AW108" s="2"/>
      <c r="AX108" s="1"/>
      <c r="AY108" s="1"/>
      <c r="AZ108" s="79"/>
      <c r="BA108" s="79"/>
      <c r="BB108" s="79"/>
      <c r="BC108" s="15"/>
      <c r="BD108" s="15"/>
      <c r="BE108" s="15"/>
      <c r="BF108" s="1"/>
    </row>
    <row r="109" spans="1:58" ht="15" x14ac:dyDescent="0.25">
      <c r="A109" s="1">
        <v>18333</v>
      </c>
      <c r="B109" s="1">
        <v>1023029789</v>
      </c>
      <c r="C109" s="1" t="s">
        <v>4554</v>
      </c>
      <c r="D109" s="1" t="s">
        <v>847</v>
      </c>
      <c r="E109" s="1" t="s">
        <v>516</v>
      </c>
      <c r="F109" s="1" t="s">
        <v>756</v>
      </c>
      <c r="G109" s="1" t="s">
        <v>4555</v>
      </c>
      <c r="H109" s="79">
        <v>45391</v>
      </c>
      <c r="I109" s="1">
        <v>1199001</v>
      </c>
      <c r="J109" s="1" t="s">
        <v>4464</v>
      </c>
      <c r="K109" s="1" t="s">
        <v>757</v>
      </c>
      <c r="L109" s="1">
        <v>3170556367</v>
      </c>
      <c r="M109" s="1">
        <v>4660000389</v>
      </c>
      <c r="N109" s="1"/>
      <c r="O109" s="1" t="s">
        <v>778</v>
      </c>
      <c r="P109" s="1" t="s">
        <v>683</v>
      </c>
      <c r="Q109" s="1" t="s">
        <v>4556</v>
      </c>
      <c r="R109" s="1" t="s">
        <v>2582</v>
      </c>
      <c r="S109" s="1" t="s">
        <v>65</v>
      </c>
      <c r="T109" s="1" t="s">
        <v>249</v>
      </c>
      <c r="U109" s="1" t="s">
        <v>183</v>
      </c>
      <c r="V109" s="1" t="s">
        <v>2662</v>
      </c>
      <c r="W109" s="2">
        <v>45391.404537037037</v>
      </c>
      <c r="X109" s="1" t="s">
        <v>2193</v>
      </c>
      <c r="Y109" s="79">
        <v>45394</v>
      </c>
      <c r="Z109" s="1">
        <v>0.40453703703678912</v>
      </c>
      <c r="AA109" s="79">
        <v>45378</v>
      </c>
      <c r="AB109" s="79">
        <v>45384</v>
      </c>
      <c r="AC109" s="79">
        <v>45391</v>
      </c>
      <c r="AD109" s="1">
        <v>2.0416666666666665</v>
      </c>
      <c r="AE109" s="1">
        <v>5</v>
      </c>
      <c r="AF109" s="1">
        <v>7</v>
      </c>
      <c r="AG109" s="1">
        <v>1023029789</v>
      </c>
      <c r="AH109" s="1"/>
      <c r="AI109" s="1"/>
      <c r="AJ109" s="1"/>
      <c r="AK109" s="1"/>
      <c r="AL109" s="1"/>
      <c r="AM109" s="1"/>
      <c r="AN109" s="1"/>
      <c r="AO109" s="1"/>
      <c r="AP109" s="1"/>
      <c r="AQ109" s="1"/>
      <c r="AR109" s="1"/>
      <c r="AS109" s="1"/>
      <c r="AT109" s="1"/>
      <c r="AU109" s="79"/>
      <c r="AV109" s="79"/>
      <c r="AW109" s="2"/>
      <c r="AX109" s="1"/>
      <c r="AY109" s="1"/>
      <c r="AZ109" s="79"/>
      <c r="BA109" s="79"/>
      <c r="BB109" s="79"/>
      <c r="BC109" s="15"/>
      <c r="BD109" s="15"/>
      <c r="BE109" s="15"/>
      <c r="BF109" s="1"/>
    </row>
    <row r="110" spans="1:58" ht="15" x14ac:dyDescent="0.25">
      <c r="A110" s="1">
        <v>18326</v>
      </c>
      <c r="B110" s="1">
        <v>1000217841</v>
      </c>
      <c r="C110" s="1" t="s">
        <v>4557</v>
      </c>
      <c r="D110" s="1" t="s">
        <v>847</v>
      </c>
      <c r="E110" s="1" t="s">
        <v>516</v>
      </c>
      <c r="F110" s="1" t="s">
        <v>756</v>
      </c>
      <c r="G110" s="1" t="s">
        <v>4558</v>
      </c>
      <c r="H110" s="79">
        <v>45391</v>
      </c>
      <c r="I110" s="1">
        <v>1199001</v>
      </c>
      <c r="J110" s="1" t="s">
        <v>4464</v>
      </c>
      <c r="K110" s="1" t="s">
        <v>757</v>
      </c>
      <c r="L110" s="1">
        <v>3108868115</v>
      </c>
      <c r="M110" s="1">
        <v>4660000389</v>
      </c>
      <c r="N110" s="1"/>
      <c r="O110" s="1" t="s">
        <v>778</v>
      </c>
      <c r="P110" s="1" t="s">
        <v>683</v>
      </c>
      <c r="Q110" s="1" t="s">
        <v>4559</v>
      </c>
      <c r="R110" s="1" t="s">
        <v>2582</v>
      </c>
      <c r="S110" s="1" t="s">
        <v>65</v>
      </c>
      <c r="T110" s="1" t="s">
        <v>249</v>
      </c>
      <c r="U110" s="1" t="s">
        <v>183</v>
      </c>
      <c r="V110" s="1" t="s">
        <v>4553</v>
      </c>
      <c r="W110" s="2">
        <v>45391.405312499999</v>
      </c>
      <c r="X110" s="1" t="s">
        <v>2193</v>
      </c>
      <c r="Y110" s="79">
        <v>45394</v>
      </c>
      <c r="Z110" s="1">
        <v>0.40531249999912689</v>
      </c>
      <c r="AA110" s="79">
        <v>45377</v>
      </c>
      <c r="AB110" s="79">
        <v>45384</v>
      </c>
      <c r="AC110" s="79">
        <v>45391</v>
      </c>
      <c r="AD110" s="1">
        <v>2.9583333333333335</v>
      </c>
      <c r="AE110" s="1">
        <v>5</v>
      </c>
      <c r="AF110" s="1">
        <v>8</v>
      </c>
      <c r="AG110" s="1">
        <v>1000217841</v>
      </c>
      <c r="AH110" s="1"/>
      <c r="AI110" s="1"/>
      <c r="AJ110" s="1"/>
      <c r="AK110" s="1"/>
      <c r="AL110" s="1"/>
      <c r="AM110" s="1"/>
      <c r="AN110" s="1"/>
      <c r="AO110" s="1"/>
      <c r="AP110" s="1"/>
      <c r="AQ110" s="1"/>
      <c r="AR110" s="1"/>
      <c r="AS110" s="1"/>
      <c r="AT110" s="1"/>
      <c r="AU110" s="79"/>
      <c r="AV110" s="79"/>
      <c r="AW110" s="2"/>
      <c r="AX110" s="1"/>
      <c r="AY110" s="1"/>
      <c r="AZ110" s="79"/>
      <c r="BA110" s="79"/>
      <c r="BB110" s="79"/>
      <c r="BC110" s="15"/>
      <c r="BD110" s="15"/>
      <c r="BE110" s="15"/>
      <c r="BF110" s="1"/>
    </row>
    <row r="111" spans="1:58" ht="15" x14ac:dyDescent="0.25">
      <c r="A111" s="1">
        <v>18325</v>
      </c>
      <c r="B111" s="1">
        <v>1056031469</v>
      </c>
      <c r="C111" s="1" t="s">
        <v>4560</v>
      </c>
      <c r="D111" s="1" t="s">
        <v>847</v>
      </c>
      <c r="E111" s="1" t="s">
        <v>684</v>
      </c>
      <c r="F111" s="1" t="s">
        <v>756</v>
      </c>
      <c r="G111" s="1" t="s">
        <v>4561</v>
      </c>
      <c r="H111" s="79">
        <v>45391</v>
      </c>
      <c r="I111" s="1">
        <v>1199001</v>
      </c>
      <c r="J111" s="1" t="s">
        <v>4233</v>
      </c>
      <c r="K111" s="1" t="s">
        <v>757</v>
      </c>
      <c r="L111" s="1">
        <v>3028327174</v>
      </c>
      <c r="M111" s="1">
        <v>4660000389</v>
      </c>
      <c r="N111" s="1"/>
      <c r="O111" s="1" t="s">
        <v>778</v>
      </c>
      <c r="P111" s="1" t="s">
        <v>683</v>
      </c>
      <c r="Q111" s="1" t="s">
        <v>4562</v>
      </c>
      <c r="R111" s="1" t="s">
        <v>2582</v>
      </c>
      <c r="S111" s="1" t="s">
        <v>65</v>
      </c>
      <c r="T111" s="1" t="s">
        <v>249</v>
      </c>
      <c r="U111" s="1">
        <v>0</v>
      </c>
      <c r="V111" s="1" t="s">
        <v>2656</v>
      </c>
      <c r="W111" s="2">
        <v>45391.406655092593</v>
      </c>
      <c r="X111" s="1" t="s">
        <v>2193</v>
      </c>
      <c r="Y111" s="79">
        <v>45394</v>
      </c>
      <c r="Z111" s="1">
        <v>0.40665509259270038</v>
      </c>
      <c r="AA111" s="79">
        <v>45377</v>
      </c>
      <c r="AB111" s="79">
        <v>45384</v>
      </c>
      <c r="AC111" s="79">
        <v>45391</v>
      </c>
      <c r="AD111" s="1">
        <v>2.9583333333333335</v>
      </c>
      <c r="AE111" s="1">
        <v>5</v>
      </c>
      <c r="AF111" s="1">
        <v>8</v>
      </c>
      <c r="AG111" s="1">
        <v>1056031469</v>
      </c>
      <c r="AH111" s="1"/>
      <c r="AI111" s="1"/>
      <c r="AJ111" s="1"/>
      <c r="AK111" s="1"/>
      <c r="AL111" s="1"/>
      <c r="AM111" s="1"/>
      <c r="AN111" s="1"/>
      <c r="AO111" s="1"/>
      <c r="AP111" s="1"/>
      <c r="AQ111" s="1"/>
      <c r="AR111" s="1"/>
      <c r="AS111" s="1"/>
      <c r="AT111" s="1"/>
      <c r="AU111" s="79"/>
      <c r="AV111" s="79"/>
      <c r="AW111" s="2"/>
      <c r="AX111" s="1"/>
      <c r="AY111" s="1"/>
      <c r="AZ111" s="79"/>
      <c r="BA111" s="79"/>
      <c r="BB111" s="79"/>
      <c r="BC111" s="15"/>
      <c r="BD111" s="15"/>
      <c r="BE111" s="15"/>
      <c r="BF111" s="1"/>
    </row>
    <row r="112" spans="1:58" ht="15" x14ac:dyDescent="0.25">
      <c r="A112" s="1">
        <v>18315</v>
      </c>
      <c r="B112" s="1">
        <v>1000782337</v>
      </c>
      <c r="C112" s="1" t="s">
        <v>4563</v>
      </c>
      <c r="D112" s="1" t="s">
        <v>847</v>
      </c>
      <c r="E112" s="1" t="s">
        <v>684</v>
      </c>
      <c r="F112" s="1" t="s">
        <v>756</v>
      </c>
      <c r="G112" s="1" t="s">
        <v>4453</v>
      </c>
      <c r="H112" s="79">
        <v>45391</v>
      </c>
      <c r="I112" s="1">
        <v>1199001</v>
      </c>
      <c r="J112" s="1" t="s">
        <v>4233</v>
      </c>
      <c r="K112" s="1" t="s">
        <v>757</v>
      </c>
      <c r="L112" s="1">
        <v>3006977673</v>
      </c>
      <c r="M112" s="1">
        <v>4660000389</v>
      </c>
      <c r="N112" s="1"/>
      <c r="O112" s="1" t="s">
        <v>778</v>
      </c>
      <c r="P112" s="1" t="s">
        <v>683</v>
      </c>
      <c r="Q112" s="1" t="s">
        <v>4564</v>
      </c>
      <c r="R112" s="1" t="s">
        <v>2582</v>
      </c>
      <c r="S112" s="1" t="s">
        <v>65</v>
      </c>
      <c r="T112" s="1" t="s">
        <v>249</v>
      </c>
      <c r="U112" s="1">
        <v>0</v>
      </c>
      <c r="V112" s="1" t="s">
        <v>2596</v>
      </c>
      <c r="W112" s="2">
        <v>45391.405995370369</v>
      </c>
      <c r="X112" s="1" t="s">
        <v>2193</v>
      </c>
      <c r="Y112" s="79">
        <v>45394</v>
      </c>
      <c r="Z112" s="1">
        <v>0.40599537036905531</v>
      </c>
      <c r="AA112" s="79">
        <v>45370</v>
      </c>
      <c r="AB112" s="79">
        <v>45371</v>
      </c>
      <c r="AC112" s="79">
        <v>45391</v>
      </c>
      <c r="AD112" s="1">
        <v>0.95833333333333337</v>
      </c>
      <c r="AE112" s="1">
        <v>11</v>
      </c>
      <c r="AF112" s="1">
        <v>12</v>
      </c>
      <c r="AG112" s="1">
        <v>1000782337</v>
      </c>
      <c r="AH112" s="1"/>
      <c r="AI112" s="1"/>
      <c r="AJ112" s="1"/>
      <c r="AK112" s="1"/>
      <c r="AL112" s="1"/>
      <c r="AM112" s="1"/>
      <c r="AN112" s="1"/>
      <c r="AO112" s="1"/>
      <c r="AP112" s="1"/>
      <c r="AQ112" s="1"/>
      <c r="AR112" s="1"/>
      <c r="AS112" s="1"/>
      <c r="AT112" s="1"/>
      <c r="AU112" s="79"/>
      <c r="AV112" s="79"/>
      <c r="AW112" s="2"/>
      <c r="AX112" s="1"/>
      <c r="AY112" s="1"/>
      <c r="AZ112" s="79"/>
      <c r="BA112" s="79"/>
      <c r="BB112" s="79"/>
      <c r="BC112" s="15"/>
      <c r="BD112" s="15"/>
      <c r="BE112" s="15"/>
      <c r="BF112" s="1"/>
    </row>
    <row r="113" spans="1:58" ht="15" x14ac:dyDescent="0.25">
      <c r="A113" s="1">
        <v>18292</v>
      </c>
      <c r="B113" s="1">
        <v>1045734260</v>
      </c>
      <c r="C113" s="1" t="s">
        <v>4565</v>
      </c>
      <c r="D113" s="1" t="s">
        <v>847</v>
      </c>
      <c r="E113" s="1" t="s">
        <v>261</v>
      </c>
      <c r="F113" s="1" t="s">
        <v>756</v>
      </c>
      <c r="G113" s="1" t="s">
        <v>4566</v>
      </c>
      <c r="H113" s="79">
        <v>45391</v>
      </c>
      <c r="I113" s="1">
        <v>1200001</v>
      </c>
      <c r="J113" s="1" t="s">
        <v>4346</v>
      </c>
      <c r="K113" s="1" t="s">
        <v>757</v>
      </c>
      <c r="L113" s="1">
        <v>3018149315</v>
      </c>
      <c r="M113" s="1" t="s">
        <v>2616</v>
      </c>
      <c r="N113" s="1"/>
      <c r="O113" s="1" t="s">
        <v>778</v>
      </c>
      <c r="P113" s="1" t="s">
        <v>194</v>
      </c>
      <c r="Q113" s="1" t="s">
        <v>4567</v>
      </c>
      <c r="R113" s="1" t="s">
        <v>2582</v>
      </c>
      <c r="S113" s="1" t="s">
        <v>65</v>
      </c>
      <c r="T113" s="1" t="s">
        <v>948</v>
      </c>
      <c r="U113" s="1">
        <v>0</v>
      </c>
      <c r="V113" s="1" t="s">
        <v>2596</v>
      </c>
      <c r="W113" s="2">
        <v>45391.404178240744</v>
      </c>
      <c r="X113" s="1" t="s">
        <v>2193</v>
      </c>
      <c r="Y113" s="79">
        <v>45394</v>
      </c>
      <c r="Z113" s="1">
        <v>0.40417824074393138</v>
      </c>
      <c r="AA113" s="79">
        <v>45359</v>
      </c>
      <c r="AB113" s="79">
        <v>45359</v>
      </c>
      <c r="AC113" s="79">
        <v>45391</v>
      </c>
      <c r="AD113" s="1">
        <v>0.16666666666666666</v>
      </c>
      <c r="AE113" s="1">
        <v>19</v>
      </c>
      <c r="AF113" s="1">
        <v>19</v>
      </c>
      <c r="AG113" s="1">
        <v>1045734260</v>
      </c>
      <c r="AH113" s="1"/>
      <c r="AI113" s="1"/>
      <c r="AJ113" s="1"/>
      <c r="AK113" s="1"/>
      <c r="AL113" s="1"/>
      <c r="AM113" s="1"/>
      <c r="AN113" s="1"/>
      <c r="AO113" s="1"/>
      <c r="AP113" s="1"/>
      <c r="AQ113" s="1"/>
      <c r="AR113" s="1"/>
      <c r="AS113" s="1"/>
      <c r="AT113" s="1"/>
      <c r="AU113" s="79"/>
      <c r="AV113" s="79"/>
      <c r="AW113" s="2"/>
      <c r="AX113" s="1"/>
      <c r="AY113" s="1"/>
      <c r="AZ113" s="79"/>
      <c r="BA113" s="79"/>
      <c r="BB113" s="79"/>
      <c r="BC113" s="15"/>
      <c r="BD113" s="15"/>
      <c r="BE113" s="15"/>
      <c r="BF113" s="1"/>
    </row>
    <row r="114" spans="1:58" ht="15" x14ac:dyDescent="0.25">
      <c r="A114" s="1">
        <v>18319</v>
      </c>
      <c r="B114" s="1">
        <v>1022415028</v>
      </c>
      <c r="C114" s="1" t="s">
        <v>4455</v>
      </c>
      <c r="D114" s="1" t="s">
        <v>847</v>
      </c>
      <c r="E114" s="1" t="s">
        <v>707</v>
      </c>
      <c r="F114" s="1" t="s">
        <v>756</v>
      </c>
      <c r="G114" s="1" t="s">
        <v>4456</v>
      </c>
      <c r="H114" s="79">
        <v>45386</v>
      </c>
      <c r="I114" s="1">
        <v>1199001</v>
      </c>
      <c r="J114" s="1" t="s">
        <v>4457</v>
      </c>
      <c r="K114" s="1" t="s">
        <v>757</v>
      </c>
      <c r="L114" s="1">
        <v>3004071657</v>
      </c>
      <c r="M114" s="1">
        <v>4660000389</v>
      </c>
      <c r="N114" s="1" t="s">
        <v>763</v>
      </c>
      <c r="O114" s="1" t="s">
        <v>778</v>
      </c>
      <c r="P114" s="1" t="s">
        <v>683</v>
      </c>
      <c r="Q114" s="1" t="s">
        <v>4458</v>
      </c>
      <c r="R114" s="1" t="s">
        <v>2582</v>
      </c>
      <c r="S114" s="1" t="s">
        <v>65</v>
      </c>
      <c r="T114" s="1" t="s">
        <v>249</v>
      </c>
      <c r="U114" s="1" t="s">
        <v>1140</v>
      </c>
      <c r="V114" s="1" t="s">
        <v>4459</v>
      </c>
      <c r="W114" s="2">
        <v>45386.390601851854</v>
      </c>
      <c r="X114" s="1" t="s">
        <v>2193</v>
      </c>
      <c r="Y114" s="79">
        <v>45391</v>
      </c>
      <c r="Z114" s="1">
        <v>0.39060185185371665</v>
      </c>
      <c r="AA114" s="79">
        <v>45370</v>
      </c>
      <c r="AB114" s="79">
        <v>45371</v>
      </c>
      <c r="AC114" s="79">
        <v>45386</v>
      </c>
      <c r="AD114" s="1">
        <v>0.95833333333333337</v>
      </c>
      <c r="AE114" s="1">
        <v>8</v>
      </c>
      <c r="AF114" s="1">
        <v>9</v>
      </c>
      <c r="AG114" s="1">
        <v>1022415028</v>
      </c>
      <c r="AH114" s="1"/>
      <c r="AI114" s="1"/>
      <c r="AJ114" s="1"/>
      <c r="AK114" s="1"/>
      <c r="AL114" s="1"/>
      <c r="AM114" s="1"/>
      <c r="AN114" s="1"/>
      <c r="AO114" s="1"/>
      <c r="AP114" s="1"/>
      <c r="AQ114" s="1"/>
      <c r="AR114" s="1"/>
      <c r="AS114" s="1"/>
      <c r="AT114" s="1"/>
      <c r="AU114" s="79"/>
      <c r="AV114" s="79"/>
      <c r="AW114" s="2"/>
      <c r="AX114" s="1"/>
      <c r="AY114" s="1"/>
      <c r="AZ114" s="79"/>
      <c r="BA114" s="79"/>
      <c r="BB114" s="79"/>
      <c r="BC114" s="15"/>
      <c r="BD114" s="15"/>
      <c r="BE114" s="15"/>
      <c r="BF114" s="1"/>
    </row>
    <row r="115" spans="1:58" ht="15" x14ac:dyDescent="0.25">
      <c r="A115" s="1">
        <v>18316</v>
      </c>
      <c r="B115" s="1">
        <v>1058058509</v>
      </c>
      <c r="C115" s="1" t="s">
        <v>4462</v>
      </c>
      <c r="D115" s="1" t="s">
        <v>847</v>
      </c>
      <c r="E115" s="1" t="s">
        <v>689</v>
      </c>
      <c r="F115" s="1" t="s">
        <v>756</v>
      </c>
      <c r="G115" s="1" t="s">
        <v>4463</v>
      </c>
      <c r="H115" s="79">
        <v>45386</v>
      </c>
      <c r="I115" s="1">
        <v>1199001</v>
      </c>
      <c r="J115" s="1" t="s">
        <v>4464</v>
      </c>
      <c r="K115" s="1" t="s">
        <v>757</v>
      </c>
      <c r="L115" s="1">
        <v>3208934349</v>
      </c>
      <c r="M115" s="1">
        <v>4660000389</v>
      </c>
      <c r="N115" s="1"/>
      <c r="O115" s="1" t="s">
        <v>778</v>
      </c>
      <c r="P115" s="1" t="s">
        <v>683</v>
      </c>
      <c r="Q115" s="1" t="s">
        <v>4465</v>
      </c>
      <c r="R115" s="1" t="s">
        <v>2582</v>
      </c>
      <c r="S115" s="1" t="s">
        <v>65</v>
      </c>
      <c r="T115" s="1" t="s">
        <v>249</v>
      </c>
      <c r="U115" s="1" t="s">
        <v>252</v>
      </c>
      <c r="V115" s="1" t="s">
        <v>4466</v>
      </c>
      <c r="W115" s="2">
        <v>45386.392777777779</v>
      </c>
      <c r="X115" s="1" t="s">
        <v>2193</v>
      </c>
      <c r="Y115" s="79">
        <v>45391</v>
      </c>
      <c r="Z115" s="1">
        <v>0.39277777777897427</v>
      </c>
      <c r="AA115" s="79">
        <v>45370</v>
      </c>
      <c r="AB115" s="79">
        <v>45371</v>
      </c>
      <c r="AC115" s="79">
        <v>45386</v>
      </c>
      <c r="AD115" s="1">
        <v>0.95833333333333337</v>
      </c>
      <c r="AE115" s="1">
        <v>8</v>
      </c>
      <c r="AF115" s="1">
        <v>9</v>
      </c>
      <c r="AG115" s="1">
        <v>1058058509</v>
      </c>
      <c r="AH115" s="1"/>
      <c r="AI115" s="1"/>
      <c r="AJ115" s="1"/>
      <c r="AK115" s="1"/>
      <c r="AL115" s="1"/>
      <c r="AM115" s="1"/>
      <c r="AN115" s="1"/>
      <c r="AO115" s="1"/>
      <c r="AP115" s="1"/>
      <c r="AQ115" s="1"/>
      <c r="AR115" s="1"/>
      <c r="AS115" s="1"/>
      <c r="AT115" s="1"/>
      <c r="AU115" s="79"/>
      <c r="AV115" s="79"/>
      <c r="AW115" s="2"/>
      <c r="AX115" s="1"/>
      <c r="AY115" s="1"/>
      <c r="AZ115" s="79"/>
      <c r="BA115" s="79"/>
      <c r="BB115" s="79"/>
      <c r="BC115" s="15"/>
      <c r="BD115" s="15"/>
      <c r="BE115" s="15"/>
      <c r="BF115" s="1"/>
    </row>
    <row r="116" spans="1:58" ht="15" x14ac:dyDescent="0.25">
      <c r="A116" s="1">
        <v>18315</v>
      </c>
      <c r="B116" s="1">
        <v>1013668312</v>
      </c>
      <c r="C116" s="1" t="s">
        <v>4452</v>
      </c>
      <c r="D116" s="1" t="s">
        <v>847</v>
      </c>
      <c r="E116" s="1" t="s">
        <v>684</v>
      </c>
      <c r="F116" s="1" t="s">
        <v>756</v>
      </c>
      <c r="G116" s="1" t="s">
        <v>4453</v>
      </c>
      <c r="H116" s="79">
        <v>45386</v>
      </c>
      <c r="I116" s="1">
        <v>1199001</v>
      </c>
      <c r="J116" s="1" t="s">
        <v>4233</v>
      </c>
      <c r="K116" s="1" t="s">
        <v>757</v>
      </c>
      <c r="L116" s="1">
        <v>3195429938</v>
      </c>
      <c r="M116" s="1">
        <v>4660000389</v>
      </c>
      <c r="N116" s="1"/>
      <c r="O116" s="1" t="s">
        <v>778</v>
      </c>
      <c r="P116" s="1" t="s">
        <v>683</v>
      </c>
      <c r="Q116" s="1" t="s">
        <v>4454</v>
      </c>
      <c r="R116" s="1" t="s">
        <v>2582</v>
      </c>
      <c r="S116" s="1" t="s">
        <v>65</v>
      </c>
      <c r="T116" s="1" t="s">
        <v>249</v>
      </c>
      <c r="U116" s="1">
        <v>0</v>
      </c>
      <c r="V116" s="1" t="s">
        <v>2596</v>
      </c>
      <c r="W116" s="2">
        <v>45386.386238425926</v>
      </c>
      <c r="X116" s="1" t="s">
        <v>2193</v>
      </c>
      <c r="Y116" s="79">
        <v>45391</v>
      </c>
      <c r="Z116" s="1">
        <v>0.38623842592642177</v>
      </c>
      <c r="AA116" s="79">
        <v>45370</v>
      </c>
      <c r="AB116" s="79">
        <v>45371</v>
      </c>
      <c r="AC116" s="79">
        <v>45386</v>
      </c>
      <c r="AD116" s="1">
        <v>0.95833333333333337</v>
      </c>
      <c r="AE116" s="1">
        <v>8</v>
      </c>
      <c r="AF116" s="1">
        <v>9</v>
      </c>
      <c r="AG116" s="1">
        <v>1013668312</v>
      </c>
      <c r="AH116" s="1"/>
      <c r="AI116" s="1"/>
      <c r="AJ116" s="1"/>
      <c r="AK116" s="1"/>
      <c r="AL116" s="1"/>
      <c r="AM116" s="1"/>
      <c r="AN116" s="1"/>
      <c r="AO116" s="1"/>
      <c r="AP116" s="1"/>
      <c r="AQ116" s="1"/>
      <c r="AR116" s="1"/>
      <c r="AS116" s="1"/>
      <c r="AT116" s="1"/>
      <c r="AU116" s="79"/>
      <c r="AV116" s="79"/>
      <c r="AW116" s="2"/>
      <c r="AX116" s="1"/>
      <c r="AY116" s="1"/>
      <c r="AZ116" s="79"/>
      <c r="BA116" s="79"/>
      <c r="BB116" s="79"/>
      <c r="BC116" s="15"/>
      <c r="BD116" s="15"/>
      <c r="BE116" s="15"/>
      <c r="BF116" s="1"/>
    </row>
    <row r="117" spans="1:58" ht="15" x14ac:dyDescent="0.25">
      <c r="A117" s="1">
        <v>18315</v>
      </c>
      <c r="B117" s="1">
        <v>1022431069</v>
      </c>
      <c r="C117" s="1" t="s">
        <v>4460</v>
      </c>
      <c r="D117" s="1" t="s">
        <v>847</v>
      </c>
      <c r="E117" s="1" t="s">
        <v>684</v>
      </c>
      <c r="F117" s="1" t="s">
        <v>756</v>
      </c>
      <c r="G117" s="1" t="s">
        <v>4453</v>
      </c>
      <c r="H117" s="79">
        <v>45386</v>
      </c>
      <c r="I117" s="1">
        <v>1199001</v>
      </c>
      <c r="J117" s="1" t="s">
        <v>4233</v>
      </c>
      <c r="K117" s="1" t="s">
        <v>757</v>
      </c>
      <c r="L117" s="1">
        <v>3143406747</v>
      </c>
      <c r="M117" s="1">
        <v>4660000389</v>
      </c>
      <c r="N117" s="1"/>
      <c r="O117" s="1" t="s">
        <v>778</v>
      </c>
      <c r="P117" s="1" t="s">
        <v>683</v>
      </c>
      <c r="Q117" s="1" t="s">
        <v>4461</v>
      </c>
      <c r="R117" s="1" t="s">
        <v>2582</v>
      </c>
      <c r="S117" s="1" t="s">
        <v>65</v>
      </c>
      <c r="T117" s="1" t="s">
        <v>249</v>
      </c>
      <c r="U117" s="1">
        <v>0</v>
      </c>
      <c r="V117" s="1" t="s">
        <v>2596</v>
      </c>
      <c r="W117" s="2">
        <v>45392.328912037039</v>
      </c>
      <c r="X117" s="1" t="s">
        <v>2193</v>
      </c>
      <c r="Y117" s="79">
        <v>45397</v>
      </c>
      <c r="Z117" s="1">
        <v>6.3289120370391174</v>
      </c>
      <c r="AA117" s="79">
        <v>45370</v>
      </c>
      <c r="AB117" s="79">
        <v>45371</v>
      </c>
      <c r="AC117" s="79">
        <v>45386</v>
      </c>
      <c r="AD117" s="1">
        <v>0.95833333333333337</v>
      </c>
      <c r="AE117" s="1">
        <v>8</v>
      </c>
      <c r="AF117" s="1">
        <v>9</v>
      </c>
      <c r="AG117" s="1">
        <v>1022431069</v>
      </c>
      <c r="AH117" s="1"/>
      <c r="AI117" s="1"/>
      <c r="AJ117" s="1"/>
      <c r="AK117" s="1"/>
      <c r="AL117" s="1"/>
      <c r="AM117" s="1"/>
      <c r="AN117" s="1"/>
      <c r="AO117" s="1"/>
      <c r="AP117" s="1"/>
      <c r="AQ117" s="1"/>
      <c r="AR117" s="1"/>
      <c r="AS117" s="1"/>
      <c r="AT117" s="1"/>
      <c r="AU117" s="79"/>
      <c r="AV117" s="79"/>
      <c r="AW117" s="2"/>
      <c r="AX117" s="1"/>
      <c r="AY117" s="1"/>
      <c r="AZ117" s="79"/>
      <c r="BA117" s="79"/>
      <c r="BB117" s="79"/>
      <c r="BC117" s="15"/>
      <c r="BD117" s="15"/>
      <c r="BE117" s="15"/>
      <c r="BF117" s="1"/>
    </row>
    <row r="118" spans="1:58" ht="15" x14ac:dyDescent="0.25">
      <c r="A118" s="1">
        <v>18323</v>
      </c>
      <c r="B118" s="1">
        <v>1023000173</v>
      </c>
      <c r="C118" s="1" t="s">
        <v>4511</v>
      </c>
      <c r="D118" s="1" t="s">
        <v>847</v>
      </c>
      <c r="E118" s="1" t="s">
        <v>127</v>
      </c>
      <c r="F118" s="1" t="s">
        <v>833</v>
      </c>
      <c r="G118" s="1" t="s">
        <v>4512</v>
      </c>
      <c r="H118" s="79">
        <v>45384</v>
      </c>
      <c r="I118" s="1">
        <v>4341007</v>
      </c>
      <c r="J118" s="1" t="s">
        <v>4513</v>
      </c>
      <c r="K118" s="1" t="s">
        <v>757</v>
      </c>
      <c r="L118" s="1">
        <v>3148103648</v>
      </c>
      <c r="M118" s="1" t="s">
        <v>122</v>
      </c>
      <c r="N118" s="1"/>
      <c r="O118" s="1" t="s">
        <v>778</v>
      </c>
      <c r="P118" s="1" t="s">
        <v>4284</v>
      </c>
      <c r="Q118" s="1" t="s">
        <v>4514</v>
      </c>
      <c r="R118" s="1" t="s">
        <v>2582</v>
      </c>
      <c r="S118" s="1" t="s">
        <v>65</v>
      </c>
      <c r="T118" s="1" t="s">
        <v>123</v>
      </c>
      <c r="U118" s="1" t="s">
        <v>1205</v>
      </c>
      <c r="V118" s="1" t="s">
        <v>4515</v>
      </c>
      <c r="W118" s="2">
        <v>45377.402708333335</v>
      </c>
      <c r="X118" s="1" t="s">
        <v>2193</v>
      </c>
      <c r="Y118" s="79">
        <v>45380</v>
      </c>
      <c r="Z118" s="1">
        <v>-6.5972916666651145</v>
      </c>
      <c r="AA118" s="79">
        <v>45373</v>
      </c>
      <c r="AB118" s="79">
        <v>45377</v>
      </c>
      <c r="AC118" s="79">
        <v>45384</v>
      </c>
      <c r="AD118" s="1">
        <v>0.91666666666666663</v>
      </c>
      <c r="AE118" s="1">
        <v>3</v>
      </c>
      <c r="AF118" s="1">
        <v>4</v>
      </c>
      <c r="AG118" s="1">
        <v>1023000173</v>
      </c>
      <c r="AH118" s="1"/>
      <c r="AI118" s="1"/>
      <c r="AJ118" s="1"/>
      <c r="AK118" s="1"/>
      <c r="AL118" s="1"/>
      <c r="AM118" s="1"/>
      <c r="AN118" s="1"/>
      <c r="AO118" s="1"/>
      <c r="AP118" s="1"/>
      <c r="AQ118" s="1"/>
      <c r="AR118" s="1"/>
      <c r="AS118" s="1"/>
      <c r="AT118" s="1"/>
      <c r="AU118" s="79"/>
      <c r="AV118" s="79"/>
      <c r="AW118" s="2"/>
      <c r="AX118" s="1"/>
      <c r="AY118" s="1"/>
      <c r="AZ118" s="79"/>
      <c r="BA118" s="79"/>
      <c r="BB118" s="79"/>
      <c r="BC118" s="15"/>
      <c r="BD118" s="15"/>
      <c r="BE118" s="15"/>
      <c r="BF118" s="1"/>
    </row>
    <row r="119" spans="1:58" ht="15" x14ac:dyDescent="0.25">
      <c r="A119" s="1">
        <v>18318</v>
      </c>
      <c r="B119" s="1">
        <v>1024553527</v>
      </c>
      <c r="C119" s="1" t="s">
        <v>4500</v>
      </c>
      <c r="D119" s="1" t="s">
        <v>847</v>
      </c>
      <c r="E119" s="1" t="s">
        <v>710</v>
      </c>
      <c r="F119" s="1" t="s">
        <v>756</v>
      </c>
      <c r="G119" s="1" t="s">
        <v>4501</v>
      </c>
      <c r="H119" s="79">
        <v>45384</v>
      </c>
      <c r="I119" s="1">
        <v>1199001</v>
      </c>
      <c r="J119" s="1" t="s">
        <v>4502</v>
      </c>
      <c r="K119" s="1" t="s">
        <v>757</v>
      </c>
      <c r="L119" s="1">
        <v>3127844638</v>
      </c>
      <c r="M119" s="1">
        <v>4660000389</v>
      </c>
      <c r="N119" s="1"/>
      <c r="O119" s="1" t="s">
        <v>778</v>
      </c>
      <c r="P119" s="1" t="s">
        <v>683</v>
      </c>
      <c r="Q119" s="1" t="s">
        <v>4503</v>
      </c>
      <c r="R119" s="1" t="s">
        <v>2582</v>
      </c>
      <c r="S119" s="1" t="s">
        <v>65</v>
      </c>
      <c r="T119" s="1" t="s">
        <v>249</v>
      </c>
      <c r="U119" s="1" t="s">
        <v>271</v>
      </c>
      <c r="V119" s="1" t="s">
        <v>4504</v>
      </c>
      <c r="W119" s="2">
        <v>45378.430555555555</v>
      </c>
      <c r="X119" s="1" t="s">
        <v>2193</v>
      </c>
      <c r="Y119" s="79">
        <v>45383</v>
      </c>
      <c r="Z119" s="1">
        <v>-5.5694444444452529</v>
      </c>
      <c r="AA119" s="79">
        <v>45370</v>
      </c>
      <c r="AB119" s="79">
        <v>45371</v>
      </c>
      <c r="AC119" s="79">
        <v>45384</v>
      </c>
      <c r="AD119" s="1">
        <v>0.95833333333333337</v>
      </c>
      <c r="AE119" s="1">
        <v>6</v>
      </c>
      <c r="AF119" s="1">
        <v>7</v>
      </c>
      <c r="AG119" s="1">
        <v>1024553527</v>
      </c>
      <c r="AH119" s="1"/>
      <c r="AI119" s="1"/>
      <c r="AJ119" s="1"/>
      <c r="AK119" s="1"/>
      <c r="AL119" s="1"/>
      <c r="AM119" s="1"/>
      <c r="AN119" s="1"/>
      <c r="AO119" s="1"/>
      <c r="AP119" s="1"/>
      <c r="AQ119" s="1"/>
      <c r="AR119" s="1"/>
      <c r="AS119" s="1"/>
      <c r="AT119" s="1"/>
      <c r="AU119" s="79"/>
      <c r="AV119" s="79"/>
      <c r="AW119" s="2"/>
      <c r="AX119" s="1"/>
      <c r="AY119" s="1"/>
      <c r="AZ119" s="79"/>
      <c r="BA119" s="79"/>
      <c r="BB119" s="79"/>
      <c r="BC119" s="15"/>
      <c r="BD119" s="15"/>
      <c r="BE119" s="15"/>
      <c r="BF119" s="1"/>
    </row>
    <row r="120" spans="1:58" ht="15" x14ac:dyDescent="0.25">
      <c r="A120" s="1">
        <v>18318</v>
      </c>
      <c r="B120" s="1">
        <v>18012120</v>
      </c>
      <c r="C120" s="1" t="s">
        <v>4516</v>
      </c>
      <c r="D120" s="1" t="s">
        <v>847</v>
      </c>
      <c r="E120" s="1" t="s">
        <v>710</v>
      </c>
      <c r="F120" s="1" t="s">
        <v>756</v>
      </c>
      <c r="G120" s="1" t="s">
        <v>4501</v>
      </c>
      <c r="H120" s="79">
        <v>45384</v>
      </c>
      <c r="I120" s="1">
        <v>1199001</v>
      </c>
      <c r="J120" s="1" t="s">
        <v>4502</v>
      </c>
      <c r="K120" s="1" t="s">
        <v>757</v>
      </c>
      <c r="L120" s="1">
        <v>3133363388</v>
      </c>
      <c r="M120" s="1">
        <v>4660000389</v>
      </c>
      <c r="N120" s="1"/>
      <c r="O120" s="1" t="s">
        <v>778</v>
      </c>
      <c r="P120" s="1" t="s">
        <v>683</v>
      </c>
      <c r="Q120" s="1" t="s">
        <v>4517</v>
      </c>
      <c r="R120" s="1" t="s">
        <v>2582</v>
      </c>
      <c r="S120" s="1" t="s">
        <v>65</v>
      </c>
      <c r="T120" s="1" t="s">
        <v>249</v>
      </c>
      <c r="U120" s="1" t="s">
        <v>271</v>
      </c>
      <c r="V120" s="1" t="s">
        <v>4504</v>
      </c>
      <c r="W120" s="2">
        <v>45378.423460648148</v>
      </c>
      <c r="X120" s="1" t="s">
        <v>2193</v>
      </c>
      <c r="Y120" s="79">
        <v>45383</v>
      </c>
      <c r="Z120" s="1">
        <v>-5.5765393518522615</v>
      </c>
      <c r="AA120" s="79">
        <v>45370</v>
      </c>
      <c r="AB120" s="79">
        <v>45371</v>
      </c>
      <c r="AC120" s="79">
        <v>45384</v>
      </c>
      <c r="AD120" s="1">
        <v>0.95833333333333337</v>
      </c>
      <c r="AE120" s="1">
        <v>6</v>
      </c>
      <c r="AF120" s="1">
        <v>7</v>
      </c>
      <c r="AG120" s="1">
        <v>18012120</v>
      </c>
      <c r="AH120" s="1"/>
      <c r="AI120" s="1"/>
      <c r="AJ120" s="1"/>
      <c r="AK120" s="1"/>
      <c r="AL120" s="1"/>
      <c r="AM120" s="1"/>
      <c r="AN120" s="1"/>
      <c r="AO120" s="1"/>
      <c r="AP120" s="1"/>
      <c r="AQ120" s="1"/>
      <c r="AR120" s="1"/>
      <c r="AS120" s="1"/>
      <c r="AT120" s="1"/>
      <c r="AU120" s="79"/>
      <c r="AV120" s="79"/>
      <c r="AW120" s="2"/>
      <c r="AX120" s="1"/>
      <c r="AY120" s="1"/>
      <c r="AZ120" s="79"/>
      <c r="BA120" s="79"/>
      <c r="BB120" s="79"/>
      <c r="BC120" s="15"/>
      <c r="BD120" s="15"/>
      <c r="BE120" s="15"/>
      <c r="BF120" s="1"/>
    </row>
    <row r="121" spans="1:58" ht="15" x14ac:dyDescent="0.25">
      <c r="A121" s="1">
        <v>18317</v>
      </c>
      <c r="B121" s="1"/>
      <c r="C121" s="1" t="s">
        <v>4495</v>
      </c>
      <c r="D121" s="1" t="s">
        <v>847</v>
      </c>
      <c r="E121" s="1" t="s">
        <v>693</v>
      </c>
      <c r="F121" s="1" t="s">
        <v>756</v>
      </c>
      <c r="G121" s="1" t="s">
        <v>4496</v>
      </c>
      <c r="H121" s="79">
        <v>45384</v>
      </c>
      <c r="I121" s="1">
        <v>1199001</v>
      </c>
      <c r="J121" s="1" t="s">
        <v>4233</v>
      </c>
      <c r="K121" s="1" t="s">
        <v>757</v>
      </c>
      <c r="L121" s="1">
        <v>3108564865</v>
      </c>
      <c r="M121" s="1">
        <v>4660000389</v>
      </c>
      <c r="N121" s="1"/>
      <c r="O121" s="1" t="s">
        <v>778</v>
      </c>
      <c r="P121" s="1" t="s">
        <v>683</v>
      </c>
      <c r="Q121" s="1" t="s">
        <v>4497</v>
      </c>
      <c r="R121" s="1" t="s">
        <v>2582</v>
      </c>
      <c r="S121" s="1" t="s">
        <v>65</v>
      </c>
      <c r="T121" s="1" t="s">
        <v>249</v>
      </c>
      <c r="U121" s="1">
        <v>0</v>
      </c>
      <c r="V121" s="1" t="s">
        <v>2596</v>
      </c>
      <c r="W121" s="2"/>
      <c r="X121" s="1" t="s">
        <v>95</v>
      </c>
      <c r="Y121" s="79"/>
      <c r="Z121" s="1"/>
      <c r="AA121" s="79">
        <v>45370</v>
      </c>
      <c r="AB121" s="79">
        <v>45371</v>
      </c>
      <c r="AC121" s="79">
        <v>45384</v>
      </c>
      <c r="AD121" s="1">
        <v>0.95833333333333337</v>
      </c>
      <c r="AE121" s="1">
        <v>6</v>
      </c>
      <c r="AF121" s="1">
        <v>7</v>
      </c>
      <c r="AG121" s="1"/>
      <c r="AH121" s="1"/>
      <c r="AI121" s="1"/>
      <c r="AJ121" s="1"/>
      <c r="AK121" s="1"/>
      <c r="AL121" s="1"/>
      <c r="AM121" s="1"/>
      <c r="AN121" s="1"/>
      <c r="AO121" s="1"/>
      <c r="AP121" s="1"/>
      <c r="AQ121" s="1"/>
      <c r="AR121" s="1"/>
      <c r="AS121" s="1"/>
      <c r="AT121" s="1"/>
      <c r="AU121" s="79"/>
      <c r="AV121" s="79"/>
      <c r="AW121" s="2"/>
      <c r="AX121" s="1"/>
      <c r="AY121" s="1"/>
      <c r="AZ121" s="79"/>
      <c r="BA121" s="79"/>
      <c r="BB121" s="79"/>
      <c r="BC121" s="15"/>
      <c r="BD121" s="15"/>
      <c r="BE121" s="15"/>
      <c r="BF121" s="1"/>
    </row>
    <row r="122" spans="1:58" ht="15" x14ac:dyDescent="0.25">
      <c r="A122" s="1">
        <v>18317</v>
      </c>
      <c r="B122" s="1">
        <v>1110527427</v>
      </c>
      <c r="C122" s="1" t="s">
        <v>4498</v>
      </c>
      <c r="D122" s="1" t="s">
        <v>847</v>
      </c>
      <c r="E122" s="1" t="s">
        <v>693</v>
      </c>
      <c r="F122" s="1" t="s">
        <v>756</v>
      </c>
      <c r="G122" s="1" t="s">
        <v>4496</v>
      </c>
      <c r="H122" s="79">
        <v>45384</v>
      </c>
      <c r="I122" s="1">
        <v>1199001</v>
      </c>
      <c r="J122" s="1" t="s">
        <v>4233</v>
      </c>
      <c r="K122" s="1" t="s">
        <v>757</v>
      </c>
      <c r="L122" s="1">
        <v>3219761694</v>
      </c>
      <c r="M122" s="1">
        <v>4660000389</v>
      </c>
      <c r="N122" s="1"/>
      <c r="O122" s="1" t="s">
        <v>778</v>
      </c>
      <c r="P122" s="1" t="s">
        <v>683</v>
      </c>
      <c r="Q122" s="1" t="s">
        <v>4499</v>
      </c>
      <c r="R122" s="1" t="s">
        <v>2582</v>
      </c>
      <c r="S122" s="1" t="s">
        <v>65</v>
      </c>
      <c r="T122" s="1" t="s">
        <v>249</v>
      </c>
      <c r="U122" s="1">
        <v>0</v>
      </c>
      <c r="V122" s="1" t="s">
        <v>2596</v>
      </c>
      <c r="W122" s="2">
        <v>45384.439131944448</v>
      </c>
      <c r="X122" s="1" t="s">
        <v>2193</v>
      </c>
      <c r="Y122" s="79">
        <v>45387</v>
      </c>
      <c r="Z122" s="1">
        <v>0.43913194444758119</v>
      </c>
      <c r="AA122" s="79">
        <v>45370</v>
      </c>
      <c r="AB122" s="79">
        <v>45371</v>
      </c>
      <c r="AC122" s="79">
        <v>45384</v>
      </c>
      <c r="AD122" s="1">
        <v>0.95833333333333337</v>
      </c>
      <c r="AE122" s="1">
        <v>6</v>
      </c>
      <c r="AF122" s="1">
        <v>7</v>
      </c>
      <c r="AG122" s="1">
        <v>1110527427</v>
      </c>
      <c r="AH122" s="1"/>
      <c r="AI122" s="1"/>
      <c r="AJ122" s="1"/>
      <c r="AK122" s="1"/>
      <c r="AL122" s="1"/>
      <c r="AM122" s="1"/>
      <c r="AN122" s="1"/>
      <c r="AO122" s="1"/>
      <c r="AP122" s="1"/>
      <c r="AQ122" s="1"/>
      <c r="AR122" s="1"/>
      <c r="AS122" s="1"/>
      <c r="AT122" s="1"/>
      <c r="AU122" s="79"/>
      <c r="AV122" s="79"/>
      <c r="AW122" s="2"/>
      <c r="AX122" s="1"/>
      <c r="AY122" s="1"/>
      <c r="AZ122" s="79"/>
      <c r="BA122" s="79"/>
      <c r="BB122" s="79"/>
      <c r="BC122" s="15"/>
      <c r="BD122" s="15"/>
      <c r="BE122" s="15"/>
      <c r="BF122" s="1"/>
    </row>
    <row r="123" spans="1:58" ht="15" x14ac:dyDescent="0.25">
      <c r="A123" s="1">
        <v>18317</v>
      </c>
      <c r="B123" s="1">
        <v>1127589948</v>
      </c>
      <c r="C123" s="1" t="s">
        <v>4509</v>
      </c>
      <c r="D123" s="1" t="s">
        <v>847</v>
      </c>
      <c r="E123" s="1" t="s">
        <v>693</v>
      </c>
      <c r="F123" s="1" t="s">
        <v>756</v>
      </c>
      <c r="G123" s="1" t="s">
        <v>4496</v>
      </c>
      <c r="H123" s="79">
        <v>45384</v>
      </c>
      <c r="I123" s="1">
        <v>1199001</v>
      </c>
      <c r="J123" s="1" t="s">
        <v>4233</v>
      </c>
      <c r="K123" s="1" t="s">
        <v>757</v>
      </c>
      <c r="L123" s="1">
        <v>3001467322</v>
      </c>
      <c r="M123" s="1">
        <v>4660000389</v>
      </c>
      <c r="N123" s="1"/>
      <c r="O123" s="1" t="s">
        <v>778</v>
      </c>
      <c r="P123" s="1" t="s">
        <v>683</v>
      </c>
      <c r="Q123" s="1" t="s">
        <v>4510</v>
      </c>
      <c r="R123" s="1" t="s">
        <v>2582</v>
      </c>
      <c r="S123" s="1" t="s">
        <v>65</v>
      </c>
      <c r="T123" s="1" t="s">
        <v>249</v>
      </c>
      <c r="U123" s="1">
        <v>0</v>
      </c>
      <c r="V123" s="1" t="s">
        <v>2596</v>
      </c>
      <c r="W123" s="2">
        <v>45384.439780092594</v>
      </c>
      <c r="X123" s="1" t="s">
        <v>2193</v>
      </c>
      <c r="Y123" s="79">
        <v>45387</v>
      </c>
      <c r="Z123" s="1">
        <v>0.43978009259444661</v>
      </c>
      <c r="AA123" s="79">
        <v>45370</v>
      </c>
      <c r="AB123" s="79">
        <v>45371</v>
      </c>
      <c r="AC123" s="79">
        <v>45384</v>
      </c>
      <c r="AD123" s="1">
        <v>0.95833333333333337</v>
      </c>
      <c r="AE123" s="1">
        <v>6</v>
      </c>
      <c r="AF123" s="1">
        <v>7</v>
      </c>
      <c r="AG123" s="1">
        <v>1127589948</v>
      </c>
      <c r="AH123" s="1"/>
      <c r="AI123" s="1"/>
      <c r="AJ123" s="1"/>
      <c r="AK123" s="1"/>
      <c r="AL123" s="1"/>
      <c r="AM123" s="1"/>
      <c r="AN123" s="1"/>
      <c r="AO123" s="1"/>
      <c r="AP123" s="1"/>
      <c r="AQ123" s="1"/>
      <c r="AR123" s="1"/>
      <c r="AS123" s="1"/>
      <c r="AT123" s="1"/>
      <c r="AU123" s="79"/>
      <c r="AV123" s="79"/>
      <c r="AW123" s="2"/>
      <c r="AX123" s="1"/>
      <c r="AY123" s="1"/>
      <c r="AZ123" s="79"/>
      <c r="BA123" s="79"/>
      <c r="BB123" s="79"/>
      <c r="BC123" s="15"/>
      <c r="BD123" s="15"/>
      <c r="BE123" s="15"/>
      <c r="BF123" s="1"/>
    </row>
    <row r="124" spans="1:58" ht="15" x14ac:dyDescent="0.25">
      <c r="A124" s="1">
        <v>18317</v>
      </c>
      <c r="B124" s="1">
        <v>1000973193</v>
      </c>
      <c r="C124" s="1" t="s">
        <v>4518</v>
      </c>
      <c r="D124" s="1" t="s">
        <v>847</v>
      </c>
      <c r="E124" s="1" t="s">
        <v>693</v>
      </c>
      <c r="F124" s="1" t="s">
        <v>756</v>
      </c>
      <c r="G124" s="1" t="s">
        <v>4496</v>
      </c>
      <c r="H124" s="79">
        <v>45384</v>
      </c>
      <c r="I124" s="1">
        <v>1199001</v>
      </c>
      <c r="J124" s="1" t="s">
        <v>4233</v>
      </c>
      <c r="K124" s="1" t="s">
        <v>757</v>
      </c>
      <c r="L124" s="1">
        <v>3118672083</v>
      </c>
      <c r="M124" s="1">
        <v>4660000389</v>
      </c>
      <c r="N124" s="1"/>
      <c r="O124" s="1" t="s">
        <v>778</v>
      </c>
      <c r="P124" s="1" t="s">
        <v>683</v>
      </c>
      <c r="Q124" s="1" t="s">
        <v>4519</v>
      </c>
      <c r="R124" s="1" t="s">
        <v>2582</v>
      </c>
      <c r="S124" s="1" t="s">
        <v>65</v>
      </c>
      <c r="T124" s="1" t="s">
        <v>249</v>
      </c>
      <c r="U124" s="1">
        <v>0</v>
      </c>
      <c r="V124" s="1" t="s">
        <v>2596</v>
      </c>
      <c r="W124" s="2">
        <v>45385.699733796297</v>
      </c>
      <c r="X124" s="1" t="s">
        <v>2192</v>
      </c>
      <c r="Y124" s="79">
        <v>45390</v>
      </c>
      <c r="Z124" s="1">
        <v>1.6997337962966412</v>
      </c>
      <c r="AA124" s="79">
        <v>45370</v>
      </c>
      <c r="AB124" s="79">
        <v>45371</v>
      </c>
      <c r="AC124" s="79">
        <v>45384</v>
      </c>
      <c r="AD124" s="1">
        <v>0.95833333333333337</v>
      </c>
      <c r="AE124" s="1">
        <v>6</v>
      </c>
      <c r="AF124" s="1">
        <v>7</v>
      </c>
      <c r="AG124" s="1">
        <v>1000973193</v>
      </c>
      <c r="AH124" s="1"/>
      <c r="AI124" s="1"/>
      <c r="AJ124" s="1"/>
      <c r="AK124" s="1"/>
      <c r="AL124" s="1"/>
      <c r="AM124" s="1"/>
      <c r="AN124" s="1"/>
      <c r="AO124" s="1"/>
      <c r="AP124" s="1"/>
      <c r="AQ124" s="1"/>
      <c r="AR124" s="1"/>
      <c r="AS124" s="1"/>
      <c r="AT124" s="1"/>
      <c r="AU124" s="79"/>
      <c r="AV124" s="79"/>
      <c r="AW124" s="2"/>
      <c r="AX124" s="1"/>
      <c r="AY124" s="1"/>
      <c r="AZ124" s="79"/>
      <c r="BA124" s="79"/>
      <c r="BB124" s="79"/>
      <c r="BC124" s="15"/>
      <c r="BD124" s="15"/>
      <c r="BE124" s="15"/>
      <c r="BF124" s="1"/>
    </row>
    <row r="125" spans="1:58" ht="15" x14ac:dyDescent="0.25">
      <c r="A125" s="1">
        <v>18317</v>
      </c>
      <c r="B125" s="1">
        <v>1022928413</v>
      </c>
      <c r="C125" s="1" t="s">
        <v>4525</v>
      </c>
      <c r="D125" s="1" t="s">
        <v>847</v>
      </c>
      <c r="E125" s="1" t="s">
        <v>693</v>
      </c>
      <c r="F125" s="1" t="s">
        <v>756</v>
      </c>
      <c r="G125" s="1" t="s">
        <v>4496</v>
      </c>
      <c r="H125" s="79">
        <v>45384</v>
      </c>
      <c r="I125" s="1">
        <v>1199001</v>
      </c>
      <c r="J125" s="1" t="s">
        <v>4233</v>
      </c>
      <c r="K125" s="1" t="s">
        <v>757</v>
      </c>
      <c r="L125" s="1">
        <v>3236642467</v>
      </c>
      <c r="M125" s="1">
        <v>4660000389</v>
      </c>
      <c r="N125" s="1"/>
      <c r="O125" s="1" t="s">
        <v>778</v>
      </c>
      <c r="P125" s="1" t="s">
        <v>683</v>
      </c>
      <c r="Q125" s="1" t="s">
        <v>4526</v>
      </c>
      <c r="R125" s="1" t="s">
        <v>2582</v>
      </c>
      <c r="S125" s="1" t="s">
        <v>65</v>
      </c>
      <c r="T125" s="1" t="s">
        <v>249</v>
      </c>
      <c r="U125" s="1">
        <v>0</v>
      </c>
      <c r="V125" s="1" t="s">
        <v>2596</v>
      </c>
      <c r="W125" s="2">
        <v>45385.699988425928</v>
      </c>
      <c r="X125" s="1" t="s">
        <v>2192</v>
      </c>
      <c r="Y125" s="79">
        <v>45390</v>
      </c>
      <c r="Z125" s="1">
        <v>1.6999884259275859</v>
      </c>
      <c r="AA125" s="79">
        <v>45370</v>
      </c>
      <c r="AB125" s="79">
        <v>45371</v>
      </c>
      <c r="AC125" s="79">
        <v>45384</v>
      </c>
      <c r="AD125" s="1">
        <v>0.95833333333333337</v>
      </c>
      <c r="AE125" s="1">
        <v>6</v>
      </c>
      <c r="AF125" s="1">
        <v>7</v>
      </c>
      <c r="AG125" s="1">
        <v>1022928413</v>
      </c>
      <c r="AH125" s="1"/>
      <c r="AI125" s="1"/>
      <c r="AJ125" s="1"/>
      <c r="AK125" s="1"/>
      <c r="AL125" s="1"/>
      <c r="AM125" s="1"/>
      <c r="AN125" s="1"/>
      <c r="AO125" s="1"/>
      <c r="AP125" s="1"/>
      <c r="AQ125" s="1"/>
      <c r="AR125" s="1"/>
      <c r="AS125" s="1"/>
      <c r="AT125" s="1"/>
      <c r="AU125" s="79"/>
      <c r="AV125" s="79"/>
      <c r="AW125" s="2"/>
      <c r="AX125" s="1"/>
      <c r="AY125" s="1"/>
      <c r="AZ125" s="79"/>
      <c r="BA125" s="79"/>
      <c r="BB125" s="79"/>
      <c r="BC125" s="15"/>
      <c r="BD125" s="15"/>
      <c r="BE125" s="15"/>
      <c r="BF125" s="1"/>
    </row>
    <row r="126" spans="1:58" ht="15" x14ac:dyDescent="0.25">
      <c r="A126" s="1">
        <v>18317</v>
      </c>
      <c r="B126" s="1">
        <v>1075302158</v>
      </c>
      <c r="C126" s="1" t="s">
        <v>4527</v>
      </c>
      <c r="D126" s="1" t="s">
        <v>847</v>
      </c>
      <c r="E126" s="1" t="s">
        <v>693</v>
      </c>
      <c r="F126" s="1" t="s">
        <v>756</v>
      </c>
      <c r="G126" s="1" t="s">
        <v>4496</v>
      </c>
      <c r="H126" s="79">
        <v>45384</v>
      </c>
      <c r="I126" s="1">
        <v>1199001</v>
      </c>
      <c r="J126" s="1" t="s">
        <v>4233</v>
      </c>
      <c r="K126" s="1" t="s">
        <v>757</v>
      </c>
      <c r="L126" s="1">
        <v>3012472448</v>
      </c>
      <c r="M126" s="1">
        <v>4660000389</v>
      </c>
      <c r="N126" s="1"/>
      <c r="O126" s="1" t="s">
        <v>778</v>
      </c>
      <c r="P126" s="1" t="s">
        <v>683</v>
      </c>
      <c r="Q126" s="1" t="s">
        <v>4528</v>
      </c>
      <c r="R126" s="1" t="s">
        <v>2582</v>
      </c>
      <c r="S126" s="1" t="s">
        <v>65</v>
      </c>
      <c r="T126" s="1" t="s">
        <v>249</v>
      </c>
      <c r="U126" s="1">
        <v>0</v>
      </c>
      <c r="V126" s="1" t="s">
        <v>2596</v>
      </c>
      <c r="W126" s="2">
        <v>45384.440266203703</v>
      </c>
      <c r="X126" s="1" t="s">
        <v>2193</v>
      </c>
      <c r="Y126" s="79">
        <v>45387</v>
      </c>
      <c r="Z126" s="1">
        <v>0.44026620370277669</v>
      </c>
      <c r="AA126" s="79">
        <v>45370</v>
      </c>
      <c r="AB126" s="79">
        <v>45371</v>
      </c>
      <c r="AC126" s="79">
        <v>45384</v>
      </c>
      <c r="AD126" s="1">
        <v>0.95833333333333337</v>
      </c>
      <c r="AE126" s="1">
        <v>6</v>
      </c>
      <c r="AF126" s="1">
        <v>7</v>
      </c>
      <c r="AG126" s="1">
        <v>1075302158</v>
      </c>
      <c r="AH126" s="1"/>
      <c r="AI126" s="1"/>
      <c r="AJ126" s="1"/>
      <c r="AK126" s="1"/>
      <c r="AL126" s="1"/>
      <c r="AM126" s="1"/>
      <c r="AN126" s="1"/>
      <c r="AO126" s="1"/>
      <c r="AP126" s="1"/>
      <c r="AQ126" s="1"/>
      <c r="AR126" s="1"/>
      <c r="AS126" s="1"/>
      <c r="AT126" s="1"/>
      <c r="AU126" s="79"/>
      <c r="AV126" s="79"/>
      <c r="AW126" s="2"/>
      <c r="AX126" s="1"/>
      <c r="AY126" s="1"/>
      <c r="AZ126" s="79"/>
      <c r="BA126" s="79"/>
      <c r="BB126" s="79"/>
      <c r="BC126" s="15"/>
      <c r="BD126" s="15"/>
      <c r="BE126" s="15"/>
      <c r="BF126" s="1"/>
    </row>
    <row r="127" spans="1:58" ht="15" x14ac:dyDescent="0.25">
      <c r="A127" s="1">
        <v>18317</v>
      </c>
      <c r="B127" s="1">
        <v>1000937962</v>
      </c>
      <c r="C127" s="1" t="s">
        <v>4532</v>
      </c>
      <c r="D127" s="1" t="s">
        <v>847</v>
      </c>
      <c r="E127" s="1" t="s">
        <v>693</v>
      </c>
      <c r="F127" s="1" t="s">
        <v>756</v>
      </c>
      <c r="G127" s="1" t="s">
        <v>4496</v>
      </c>
      <c r="H127" s="79">
        <v>45384</v>
      </c>
      <c r="I127" s="1">
        <v>1199001</v>
      </c>
      <c r="J127" s="1" t="s">
        <v>4233</v>
      </c>
      <c r="K127" s="1" t="s">
        <v>757</v>
      </c>
      <c r="L127" s="1">
        <v>3178760462</v>
      </c>
      <c r="M127" s="1">
        <v>4660000389</v>
      </c>
      <c r="N127" s="1"/>
      <c r="O127" s="1" t="s">
        <v>778</v>
      </c>
      <c r="P127" s="1" t="s">
        <v>683</v>
      </c>
      <c r="Q127" s="1" t="s">
        <v>4533</v>
      </c>
      <c r="R127" s="1" t="s">
        <v>2582</v>
      </c>
      <c r="S127" s="1" t="s">
        <v>65</v>
      </c>
      <c r="T127" s="1" t="s">
        <v>249</v>
      </c>
      <c r="U127" s="1">
        <v>0</v>
      </c>
      <c r="V127" s="1" t="s">
        <v>2596</v>
      </c>
      <c r="W127" s="2">
        <v>45384.440775462965</v>
      </c>
      <c r="X127" s="1" t="s">
        <v>2193</v>
      </c>
      <c r="Y127" s="79">
        <v>45387</v>
      </c>
      <c r="Z127" s="1">
        <v>0.44077546296466608</v>
      </c>
      <c r="AA127" s="79">
        <v>45370</v>
      </c>
      <c r="AB127" s="79">
        <v>45371</v>
      </c>
      <c r="AC127" s="79">
        <v>45384</v>
      </c>
      <c r="AD127" s="1">
        <v>0.95833333333333337</v>
      </c>
      <c r="AE127" s="1">
        <v>6</v>
      </c>
      <c r="AF127" s="1">
        <v>7</v>
      </c>
      <c r="AG127" s="1">
        <v>1000937962</v>
      </c>
      <c r="AH127" s="1"/>
      <c r="AI127" s="1"/>
      <c r="AJ127" s="1"/>
      <c r="AK127" s="1"/>
      <c r="AL127" s="1"/>
      <c r="AM127" s="1"/>
      <c r="AN127" s="1"/>
      <c r="AO127" s="1"/>
      <c r="AP127" s="1"/>
      <c r="AQ127" s="1"/>
      <c r="AR127" s="1"/>
      <c r="AS127" s="1"/>
      <c r="AT127" s="1"/>
      <c r="AU127" s="79"/>
      <c r="AV127" s="79"/>
      <c r="AW127" s="2"/>
      <c r="AX127" s="1"/>
      <c r="AY127" s="1"/>
      <c r="AZ127" s="79"/>
      <c r="BA127" s="79"/>
      <c r="BB127" s="79"/>
      <c r="BC127" s="15"/>
      <c r="BD127" s="15"/>
      <c r="BE127" s="15"/>
      <c r="BF127" s="1"/>
    </row>
    <row r="128" spans="1:58" ht="15" x14ac:dyDescent="0.25">
      <c r="A128" s="1">
        <v>18317</v>
      </c>
      <c r="B128" s="1">
        <v>1002353915</v>
      </c>
      <c r="C128" s="1" t="s">
        <v>4534</v>
      </c>
      <c r="D128" s="1" t="s">
        <v>847</v>
      </c>
      <c r="E128" s="1" t="s">
        <v>693</v>
      </c>
      <c r="F128" s="1" t="s">
        <v>756</v>
      </c>
      <c r="G128" s="1" t="s">
        <v>4496</v>
      </c>
      <c r="H128" s="79">
        <v>45384</v>
      </c>
      <c r="I128" s="1">
        <v>1199001</v>
      </c>
      <c r="J128" s="1" t="s">
        <v>4233</v>
      </c>
      <c r="K128" s="1" t="s">
        <v>757</v>
      </c>
      <c r="L128" s="1">
        <v>3136548406</v>
      </c>
      <c r="M128" s="1">
        <v>4660000389</v>
      </c>
      <c r="N128" s="1"/>
      <c r="O128" s="1" t="s">
        <v>778</v>
      </c>
      <c r="P128" s="1" t="s">
        <v>683</v>
      </c>
      <c r="Q128" s="1" t="s">
        <v>4535</v>
      </c>
      <c r="R128" s="1" t="s">
        <v>2582</v>
      </c>
      <c r="S128" s="1" t="s">
        <v>65</v>
      </c>
      <c r="T128" s="1" t="s">
        <v>249</v>
      </c>
      <c r="U128" s="1">
        <v>0</v>
      </c>
      <c r="V128" s="1" t="s">
        <v>2596</v>
      </c>
      <c r="W128" s="2">
        <v>45385.700266203705</v>
      </c>
      <c r="X128" s="1" t="s">
        <v>2192</v>
      </c>
      <c r="Y128" s="79">
        <v>45390</v>
      </c>
      <c r="Z128" s="1">
        <v>1.700266203704814</v>
      </c>
      <c r="AA128" s="79">
        <v>45370</v>
      </c>
      <c r="AB128" s="79">
        <v>45371</v>
      </c>
      <c r="AC128" s="79">
        <v>45384</v>
      </c>
      <c r="AD128" s="1">
        <v>0.95833333333333337</v>
      </c>
      <c r="AE128" s="1">
        <v>6</v>
      </c>
      <c r="AF128" s="1">
        <v>7</v>
      </c>
      <c r="AG128" s="1">
        <v>1002353915</v>
      </c>
      <c r="AH128" s="1"/>
      <c r="AI128" s="1"/>
      <c r="AJ128" s="1"/>
      <c r="AK128" s="1"/>
      <c r="AL128" s="1"/>
      <c r="AM128" s="1"/>
      <c r="AN128" s="1"/>
      <c r="AO128" s="1"/>
      <c r="AP128" s="1"/>
      <c r="AQ128" s="1"/>
      <c r="AR128" s="1"/>
      <c r="AS128" s="1"/>
      <c r="AT128" s="1"/>
      <c r="AU128" s="79"/>
      <c r="AV128" s="79"/>
      <c r="AW128" s="2"/>
      <c r="AX128" s="1"/>
      <c r="AY128" s="1"/>
      <c r="AZ128" s="79"/>
      <c r="BA128" s="79"/>
      <c r="BB128" s="79"/>
      <c r="BC128" s="15"/>
      <c r="BD128" s="15"/>
      <c r="BE128" s="15"/>
      <c r="BF128" s="1"/>
    </row>
    <row r="129" spans="1:58" ht="15" x14ac:dyDescent="0.25">
      <c r="A129" s="1">
        <v>18317</v>
      </c>
      <c r="B129" s="1"/>
      <c r="C129" s="1" t="s">
        <v>4536</v>
      </c>
      <c r="D129" s="1" t="s">
        <v>847</v>
      </c>
      <c r="E129" s="1" t="s">
        <v>693</v>
      </c>
      <c r="F129" s="1" t="s">
        <v>756</v>
      </c>
      <c r="G129" s="1" t="s">
        <v>4496</v>
      </c>
      <c r="H129" s="79">
        <v>45384</v>
      </c>
      <c r="I129" s="1">
        <v>1199001</v>
      </c>
      <c r="J129" s="1" t="s">
        <v>4233</v>
      </c>
      <c r="K129" s="1" t="s">
        <v>757</v>
      </c>
      <c r="L129" s="1">
        <v>3208263565</v>
      </c>
      <c r="M129" s="1">
        <v>4660000389</v>
      </c>
      <c r="N129" s="1"/>
      <c r="O129" s="1" t="s">
        <v>778</v>
      </c>
      <c r="P129" s="1" t="s">
        <v>683</v>
      </c>
      <c r="Q129" s="1" t="s">
        <v>4537</v>
      </c>
      <c r="R129" s="1" t="s">
        <v>2582</v>
      </c>
      <c r="S129" s="1" t="s">
        <v>65</v>
      </c>
      <c r="T129" s="1" t="s">
        <v>249</v>
      </c>
      <c r="U129" s="1">
        <v>0</v>
      </c>
      <c r="V129" s="1" t="s">
        <v>2596</v>
      </c>
      <c r="W129" s="2"/>
      <c r="X129" s="1" t="s">
        <v>95</v>
      </c>
      <c r="Y129" s="79"/>
      <c r="Z129" s="1"/>
      <c r="AA129" s="79">
        <v>45370</v>
      </c>
      <c r="AB129" s="79">
        <v>45371</v>
      </c>
      <c r="AC129" s="79">
        <v>45384</v>
      </c>
      <c r="AD129" s="1">
        <v>0.95833333333333337</v>
      </c>
      <c r="AE129" s="1">
        <v>6</v>
      </c>
      <c r="AF129" s="1">
        <v>7</v>
      </c>
      <c r="AG129" s="1"/>
      <c r="AH129" s="1"/>
      <c r="AI129" s="1"/>
      <c r="AJ129" s="1"/>
      <c r="AK129" s="1"/>
      <c r="AL129" s="1"/>
      <c r="AM129" s="1"/>
      <c r="AN129" s="1"/>
      <c r="AO129" s="1"/>
      <c r="AP129" s="1"/>
      <c r="AQ129" s="1"/>
      <c r="AR129" s="1"/>
      <c r="AS129" s="1"/>
      <c r="AT129" s="1"/>
      <c r="AU129" s="79"/>
      <c r="AV129" s="79"/>
      <c r="AW129" s="2"/>
      <c r="AX129" s="1"/>
      <c r="AY129" s="1"/>
      <c r="AZ129" s="79"/>
      <c r="BA129" s="79"/>
      <c r="BB129" s="79"/>
      <c r="BC129" s="15"/>
      <c r="BD129" s="15"/>
      <c r="BE129" s="15"/>
      <c r="BF129" s="1"/>
    </row>
    <row r="130" spans="1:58" ht="15" x14ac:dyDescent="0.25">
      <c r="A130" s="1">
        <v>18316</v>
      </c>
      <c r="B130" s="1">
        <v>1000001563</v>
      </c>
      <c r="C130" s="1" t="s">
        <v>4491</v>
      </c>
      <c r="D130" s="1" t="s">
        <v>847</v>
      </c>
      <c r="E130" s="1" t="s">
        <v>689</v>
      </c>
      <c r="F130" s="1" t="s">
        <v>756</v>
      </c>
      <c r="G130" s="1" t="s">
        <v>4463</v>
      </c>
      <c r="H130" s="79">
        <v>45384</v>
      </c>
      <c r="I130" s="1">
        <v>1199001</v>
      </c>
      <c r="J130" s="1" t="s">
        <v>4464</v>
      </c>
      <c r="K130" s="1" t="s">
        <v>757</v>
      </c>
      <c r="L130" s="1">
        <v>3238143009</v>
      </c>
      <c r="M130" s="1">
        <v>4660000389</v>
      </c>
      <c r="N130" s="1"/>
      <c r="O130" s="1" t="s">
        <v>778</v>
      </c>
      <c r="P130" s="1" t="s">
        <v>683</v>
      </c>
      <c r="Q130" s="1" t="s">
        <v>4492</v>
      </c>
      <c r="R130" s="1" t="s">
        <v>2582</v>
      </c>
      <c r="S130" s="1" t="s">
        <v>65</v>
      </c>
      <c r="T130" s="1" t="s">
        <v>249</v>
      </c>
      <c r="U130" s="1" t="s">
        <v>252</v>
      </c>
      <c r="V130" s="1" t="s">
        <v>4466</v>
      </c>
      <c r="W130" s="2">
        <v>45385.698900462965</v>
      </c>
      <c r="X130" s="1" t="s">
        <v>2192</v>
      </c>
      <c r="Y130" s="79">
        <v>45390</v>
      </c>
      <c r="Z130" s="1">
        <v>1.6989004629649571</v>
      </c>
      <c r="AA130" s="79">
        <v>45370</v>
      </c>
      <c r="AB130" s="79">
        <v>45371</v>
      </c>
      <c r="AC130" s="79">
        <v>45384</v>
      </c>
      <c r="AD130" s="1">
        <v>0.95833333333333337</v>
      </c>
      <c r="AE130" s="1">
        <v>6</v>
      </c>
      <c r="AF130" s="1">
        <v>7</v>
      </c>
      <c r="AG130" s="1">
        <v>1000001563</v>
      </c>
      <c r="AH130" s="1"/>
      <c r="AI130" s="1"/>
      <c r="AJ130" s="1"/>
      <c r="AK130" s="1"/>
      <c r="AL130" s="1"/>
      <c r="AM130" s="1"/>
      <c r="AN130" s="1"/>
      <c r="AO130" s="1"/>
      <c r="AP130" s="1"/>
      <c r="AQ130" s="1"/>
      <c r="AR130" s="1"/>
      <c r="AS130" s="1"/>
      <c r="AT130" s="1"/>
      <c r="AU130" s="79"/>
      <c r="AV130" s="79"/>
      <c r="AW130" s="2"/>
      <c r="AX130" s="1"/>
      <c r="AY130" s="1"/>
      <c r="AZ130" s="79"/>
      <c r="BA130" s="79"/>
      <c r="BB130" s="79"/>
      <c r="BC130" s="15"/>
      <c r="BD130" s="15"/>
      <c r="BE130" s="15"/>
      <c r="BF130" s="1"/>
    </row>
    <row r="131" spans="1:58" ht="15" x14ac:dyDescent="0.25">
      <c r="A131" s="1">
        <v>18316</v>
      </c>
      <c r="B131" s="1">
        <v>1013645093</v>
      </c>
      <c r="C131" s="1" t="s">
        <v>4505</v>
      </c>
      <c r="D131" s="1" t="s">
        <v>847</v>
      </c>
      <c r="E131" s="1" t="s">
        <v>689</v>
      </c>
      <c r="F131" s="1" t="s">
        <v>756</v>
      </c>
      <c r="G131" s="1" t="s">
        <v>4463</v>
      </c>
      <c r="H131" s="79">
        <v>45384</v>
      </c>
      <c r="I131" s="1">
        <v>1199001</v>
      </c>
      <c r="J131" s="1" t="s">
        <v>4464</v>
      </c>
      <c r="K131" s="1" t="s">
        <v>757</v>
      </c>
      <c r="L131" s="1">
        <v>3026693637</v>
      </c>
      <c r="M131" s="1">
        <v>4660000389</v>
      </c>
      <c r="N131" s="1"/>
      <c r="O131" s="1" t="s">
        <v>778</v>
      </c>
      <c r="P131" s="1" t="s">
        <v>683</v>
      </c>
      <c r="Q131" s="1" t="s">
        <v>4506</v>
      </c>
      <c r="R131" s="1" t="s">
        <v>2582</v>
      </c>
      <c r="S131" s="1" t="s">
        <v>65</v>
      </c>
      <c r="T131" s="1" t="s">
        <v>249</v>
      </c>
      <c r="U131" s="1" t="s">
        <v>252</v>
      </c>
      <c r="V131" s="1" t="s">
        <v>4466</v>
      </c>
      <c r="W131" s="2">
        <v>45384.439386574071</v>
      </c>
      <c r="X131" s="1" t="s">
        <v>2193</v>
      </c>
      <c r="Y131" s="79">
        <v>45387</v>
      </c>
      <c r="Z131" s="1">
        <v>0.43938657407124992</v>
      </c>
      <c r="AA131" s="79">
        <v>45370</v>
      </c>
      <c r="AB131" s="79">
        <v>45371</v>
      </c>
      <c r="AC131" s="79">
        <v>45384</v>
      </c>
      <c r="AD131" s="1">
        <v>0.95833333333333337</v>
      </c>
      <c r="AE131" s="1">
        <v>6</v>
      </c>
      <c r="AF131" s="1">
        <v>7</v>
      </c>
      <c r="AG131" s="1">
        <v>1013645093</v>
      </c>
      <c r="AH131" s="1"/>
      <c r="AI131" s="1"/>
      <c r="AJ131" s="1"/>
      <c r="AK131" s="1"/>
      <c r="AL131" s="1"/>
      <c r="AM131" s="1"/>
      <c r="AN131" s="1"/>
      <c r="AO131" s="1"/>
      <c r="AP131" s="1"/>
      <c r="AQ131" s="1"/>
      <c r="AR131" s="1"/>
      <c r="AS131" s="1"/>
      <c r="AT131" s="1"/>
      <c r="AU131" s="79"/>
      <c r="AV131" s="79"/>
      <c r="AW131" s="2"/>
      <c r="AX131" s="1"/>
      <c r="AY131" s="1"/>
      <c r="AZ131" s="79"/>
      <c r="BA131" s="79"/>
      <c r="BB131" s="79"/>
      <c r="BC131" s="15"/>
      <c r="BD131" s="15"/>
      <c r="BE131" s="15"/>
      <c r="BF131" s="1"/>
    </row>
    <row r="132" spans="1:58" ht="15" x14ac:dyDescent="0.25">
      <c r="A132" s="1">
        <v>18315</v>
      </c>
      <c r="B132" s="1">
        <v>1000018674</v>
      </c>
      <c r="C132" s="1" t="s">
        <v>4483</v>
      </c>
      <c r="D132" s="1" t="s">
        <v>847</v>
      </c>
      <c r="E132" s="1" t="s">
        <v>684</v>
      </c>
      <c r="F132" s="1" t="s">
        <v>756</v>
      </c>
      <c r="G132" s="1" t="s">
        <v>4453</v>
      </c>
      <c r="H132" s="79">
        <v>45384</v>
      </c>
      <c r="I132" s="1">
        <v>1199001</v>
      </c>
      <c r="J132" s="1" t="s">
        <v>4233</v>
      </c>
      <c r="K132" s="1" t="s">
        <v>757</v>
      </c>
      <c r="L132" s="1">
        <v>3192355760</v>
      </c>
      <c r="M132" s="1">
        <v>4660000389</v>
      </c>
      <c r="N132" s="1"/>
      <c r="O132" s="1" t="s">
        <v>778</v>
      </c>
      <c r="P132" s="1" t="s">
        <v>683</v>
      </c>
      <c r="Q132" s="1" t="s">
        <v>4484</v>
      </c>
      <c r="R132" s="1" t="s">
        <v>2582</v>
      </c>
      <c r="S132" s="1" t="s">
        <v>65</v>
      </c>
      <c r="T132" s="1" t="s">
        <v>249</v>
      </c>
      <c r="U132" s="1">
        <v>0</v>
      </c>
      <c r="V132" s="1" t="s">
        <v>2596</v>
      </c>
      <c r="W132" s="2">
        <v>45385.698148148149</v>
      </c>
      <c r="X132" s="1" t="s">
        <v>2192</v>
      </c>
      <c r="Y132" s="79">
        <v>45390</v>
      </c>
      <c r="Z132" s="1">
        <v>1.6981481481489027</v>
      </c>
      <c r="AA132" s="79">
        <v>45370</v>
      </c>
      <c r="AB132" s="79">
        <v>45371</v>
      </c>
      <c r="AC132" s="79">
        <v>45384</v>
      </c>
      <c r="AD132" s="1">
        <v>0.95833333333333337</v>
      </c>
      <c r="AE132" s="1">
        <v>6</v>
      </c>
      <c r="AF132" s="1">
        <v>7</v>
      </c>
      <c r="AG132" s="1">
        <v>1000018674</v>
      </c>
      <c r="AH132" s="1"/>
      <c r="AI132" s="1"/>
      <c r="AJ132" s="1"/>
      <c r="AK132" s="1"/>
      <c r="AL132" s="1"/>
      <c r="AM132" s="1"/>
      <c r="AN132" s="1"/>
      <c r="AO132" s="1"/>
      <c r="AP132" s="1"/>
      <c r="AQ132" s="1"/>
      <c r="AR132" s="1"/>
      <c r="AS132" s="1"/>
      <c r="AT132" s="1"/>
      <c r="AU132" s="79"/>
      <c r="AV132" s="79"/>
      <c r="AW132" s="2"/>
      <c r="AX132" s="1"/>
      <c r="AY132" s="1"/>
      <c r="AZ132" s="79"/>
      <c r="BA132" s="79"/>
      <c r="BB132" s="79"/>
      <c r="BC132" s="15"/>
      <c r="BD132" s="15"/>
      <c r="BE132" s="15"/>
      <c r="BF132" s="1"/>
    </row>
    <row r="133" spans="1:58" ht="15" x14ac:dyDescent="0.25">
      <c r="A133" s="1">
        <v>18315</v>
      </c>
      <c r="B133" s="1">
        <v>1007443921</v>
      </c>
      <c r="C133" s="1" t="s">
        <v>4485</v>
      </c>
      <c r="D133" s="1" t="s">
        <v>847</v>
      </c>
      <c r="E133" s="1" t="s">
        <v>684</v>
      </c>
      <c r="F133" s="1" t="s">
        <v>756</v>
      </c>
      <c r="G133" s="1" t="s">
        <v>4453</v>
      </c>
      <c r="H133" s="79">
        <v>45384</v>
      </c>
      <c r="I133" s="1">
        <v>1199001</v>
      </c>
      <c r="J133" s="1" t="s">
        <v>4233</v>
      </c>
      <c r="K133" s="1" t="s">
        <v>757</v>
      </c>
      <c r="L133" s="1">
        <v>3133241834</v>
      </c>
      <c r="M133" s="1">
        <v>4660000389</v>
      </c>
      <c r="N133" s="1"/>
      <c r="O133" s="1" t="s">
        <v>778</v>
      </c>
      <c r="P133" s="1" t="s">
        <v>683</v>
      </c>
      <c r="Q133" s="1" t="s">
        <v>4486</v>
      </c>
      <c r="R133" s="1" t="s">
        <v>2582</v>
      </c>
      <c r="S133" s="1" t="s">
        <v>65</v>
      </c>
      <c r="T133" s="1" t="s">
        <v>249</v>
      </c>
      <c r="U133" s="1">
        <v>0</v>
      </c>
      <c r="V133" s="1" t="s">
        <v>2596</v>
      </c>
      <c r="W133" s="2">
        <v>45385.698634259257</v>
      </c>
      <c r="X133" s="1" t="s">
        <v>2192</v>
      </c>
      <c r="Y133" s="79">
        <v>45390</v>
      </c>
      <c r="Z133" s="1">
        <v>1.6986342592572328</v>
      </c>
      <c r="AA133" s="79">
        <v>45370</v>
      </c>
      <c r="AB133" s="79">
        <v>45371</v>
      </c>
      <c r="AC133" s="79">
        <v>45384</v>
      </c>
      <c r="AD133" s="1">
        <v>0.95833333333333337</v>
      </c>
      <c r="AE133" s="1">
        <v>6</v>
      </c>
      <c r="AF133" s="1">
        <v>7</v>
      </c>
      <c r="AG133" s="1">
        <v>1007443921</v>
      </c>
      <c r="AH133" s="1"/>
      <c r="AI133" s="1"/>
      <c r="AJ133" s="1"/>
      <c r="AK133" s="1"/>
      <c r="AL133" s="1"/>
      <c r="AM133" s="1"/>
      <c r="AN133" s="1"/>
      <c r="AO133" s="1"/>
      <c r="AP133" s="1"/>
      <c r="AQ133" s="1"/>
      <c r="AR133" s="1"/>
      <c r="AS133" s="1"/>
      <c r="AT133" s="1"/>
      <c r="AU133" s="79"/>
      <c r="AV133" s="79"/>
      <c r="AW133" s="2"/>
      <c r="AX133" s="1"/>
      <c r="AY133" s="1"/>
      <c r="AZ133" s="79"/>
      <c r="BA133" s="79"/>
      <c r="BB133" s="79"/>
      <c r="BC133" s="15"/>
      <c r="BD133" s="15"/>
      <c r="BE133" s="15"/>
      <c r="BF133" s="1"/>
    </row>
    <row r="134" spans="1:58" ht="15" x14ac:dyDescent="0.25">
      <c r="A134" s="1">
        <v>18315</v>
      </c>
      <c r="B134" s="1">
        <v>1024528883</v>
      </c>
      <c r="C134" s="1" t="s">
        <v>4489</v>
      </c>
      <c r="D134" s="1" t="s">
        <v>847</v>
      </c>
      <c r="E134" s="1" t="s">
        <v>684</v>
      </c>
      <c r="F134" s="1" t="s">
        <v>756</v>
      </c>
      <c r="G134" s="1" t="s">
        <v>4453</v>
      </c>
      <c r="H134" s="79">
        <v>45384</v>
      </c>
      <c r="I134" s="1">
        <v>1199001</v>
      </c>
      <c r="J134" s="1" t="s">
        <v>4233</v>
      </c>
      <c r="K134" s="1" t="s">
        <v>757</v>
      </c>
      <c r="L134" s="1">
        <v>3123952888</v>
      </c>
      <c r="M134" s="1">
        <v>4660000389</v>
      </c>
      <c r="N134" s="1"/>
      <c r="O134" s="1" t="s">
        <v>778</v>
      </c>
      <c r="P134" s="1" t="s">
        <v>683</v>
      </c>
      <c r="Q134" s="1" t="s">
        <v>4490</v>
      </c>
      <c r="R134" s="1" t="s">
        <v>2582</v>
      </c>
      <c r="S134" s="1" t="s">
        <v>65</v>
      </c>
      <c r="T134" s="1" t="s">
        <v>249</v>
      </c>
      <c r="U134" s="1">
        <v>0</v>
      </c>
      <c r="V134" s="1" t="s">
        <v>2596</v>
      </c>
      <c r="W134" s="2">
        <v>45384.437743055554</v>
      </c>
      <c r="X134" s="1" t="s">
        <v>2193</v>
      </c>
      <c r="Y134" s="79">
        <v>45387</v>
      </c>
      <c r="Z134" s="1">
        <v>0.43774305555416504</v>
      </c>
      <c r="AA134" s="79">
        <v>45370</v>
      </c>
      <c r="AB134" s="79">
        <v>45371</v>
      </c>
      <c r="AC134" s="79">
        <v>45384</v>
      </c>
      <c r="AD134" s="1">
        <v>0.95833333333333337</v>
      </c>
      <c r="AE134" s="1">
        <v>6</v>
      </c>
      <c r="AF134" s="1">
        <v>7</v>
      </c>
      <c r="AG134" s="1">
        <v>1024528883</v>
      </c>
      <c r="AH134" s="1"/>
      <c r="AI134" s="1"/>
      <c r="AJ134" s="1"/>
      <c r="AK134" s="1"/>
      <c r="AL134" s="1"/>
      <c r="AM134" s="1"/>
      <c r="AN134" s="1"/>
      <c r="AO134" s="1"/>
      <c r="AP134" s="1"/>
      <c r="AQ134" s="1"/>
      <c r="AR134" s="1"/>
      <c r="AS134" s="1"/>
      <c r="AT134" s="1"/>
      <c r="AU134" s="79"/>
      <c r="AV134" s="79"/>
      <c r="AW134" s="2"/>
      <c r="AX134" s="1"/>
      <c r="AY134" s="1"/>
      <c r="AZ134" s="79"/>
      <c r="BA134" s="79"/>
      <c r="BB134" s="79"/>
      <c r="BC134" s="15"/>
      <c r="BD134" s="15"/>
      <c r="BE134" s="15"/>
      <c r="BF134" s="1"/>
    </row>
    <row r="135" spans="1:58" ht="15" x14ac:dyDescent="0.25">
      <c r="A135" s="1">
        <v>18315</v>
      </c>
      <c r="B135" s="1">
        <v>1022411057</v>
      </c>
      <c r="C135" s="1" t="s">
        <v>4529</v>
      </c>
      <c r="D135" s="1" t="s">
        <v>847</v>
      </c>
      <c r="E135" s="1" t="s">
        <v>684</v>
      </c>
      <c r="F135" s="1" t="s">
        <v>756</v>
      </c>
      <c r="G135" s="1" t="s">
        <v>4453</v>
      </c>
      <c r="H135" s="79">
        <v>45384</v>
      </c>
      <c r="I135" s="1">
        <v>1199001</v>
      </c>
      <c r="J135" s="1" t="s">
        <v>4233</v>
      </c>
      <c r="K135" s="1" t="s">
        <v>757</v>
      </c>
      <c r="L135" s="1" t="s">
        <v>4530</v>
      </c>
      <c r="M135" s="1">
        <v>4660000389</v>
      </c>
      <c r="N135" s="1"/>
      <c r="O135" s="1" t="s">
        <v>778</v>
      </c>
      <c r="P135" s="1" t="s">
        <v>683</v>
      </c>
      <c r="Q135" s="1" t="s">
        <v>4531</v>
      </c>
      <c r="R135" s="1" t="s">
        <v>2582</v>
      </c>
      <c r="S135" s="1" t="s">
        <v>65</v>
      </c>
      <c r="T135" s="1" t="s">
        <v>249</v>
      </c>
      <c r="U135" s="1">
        <v>0</v>
      </c>
      <c r="V135" s="1" t="s">
        <v>2596</v>
      </c>
      <c r="W135" s="2">
        <v>45384.440509259257</v>
      </c>
      <c r="X135" s="1" t="s">
        <v>2193</v>
      </c>
      <c r="Y135" s="79">
        <v>45387</v>
      </c>
      <c r="Z135" s="1">
        <v>0.44050925925694173</v>
      </c>
      <c r="AA135" s="79">
        <v>45370</v>
      </c>
      <c r="AB135" s="79">
        <v>45371</v>
      </c>
      <c r="AC135" s="79">
        <v>45384</v>
      </c>
      <c r="AD135" s="1">
        <v>0.95833333333333337</v>
      </c>
      <c r="AE135" s="1">
        <v>6</v>
      </c>
      <c r="AF135" s="1">
        <v>7</v>
      </c>
      <c r="AG135" s="1">
        <v>1022411057</v>
      </c>
      <c r="AH135" s="1"/>
      <c r="AI135" s="1"/>
      <c r="AJ135" s="1"/>
      <c r="AK135" s="1"/>
      <c r="AL135" s="1"/>
      <c r="AM135" s="1"/>
      <c r="AN135" s="1"/>
      <c r="AO135" s="1"/>
      <c r="AP135" s="1"/>
      <c r="AQ135" s="1"/>
      <c r="AR135" s="1"/>
      <c r="AS135" s="1"/>
      <c r="AT135" s="1"/>
      <c r="AU135" s="79"/>
      <c r="AV135" s="79"/>
      <c r="AW135" s="2"/>
      <c r="AX135" s="1"/>
      <c r="AY135" s="1"/>
      <c r="AZ135" s="79"/>
      <c r="BA135" s="79"/>
      <c r="BB135" s="79"/>
      <c r="BC135" s="15"/>
      <c r="BD135" s="15"/>
      <c r="BE135" s="15"/>
      <c r="BF135" s="1"/>
    </row>
    <row r="136" spans="1:58" ht="15" x14ac:dyDescent="0.25">
      <c r="A136" s="1">
        <v>18314</v>
      </c>
      <c r="B136" s="1">
        <v>1016077729</v>
      </c>
      <c r="C136" s="1" t="s">
        <v>4467</v>
      </c>
      <c r="D136" s="1" t="s">
        <v>847</v>
      </c>
      <c r="E136" s="1" t="s">
        <v>516</v>
      </c>
      <c r="F136" s="1" t="s">
        <v>756</v>
      </c>
      <c r="G136" s="1" t="s">
        <v>4468</v>
      </c>
      <c r="H136" s="79">
        <v>45384</v>
      </c>
      <c r="I136" s="1">
        <v>1199001</v>
      </c>
      <c r="J136" s="1" t="s">
        <v>4464</v>
      </c>
      <c r="K136" s="1" t="s">
        <v>757</v>
      </c>
      <c r="L136" s="1">
        <v>3027167530</v>
      </c>
      <c r="M136" s="1">
        <v>4660000389</v>
      </c>
      <c r="N136" s="1"/>
      <c r="O136" s="1" t="s">
        <v>778</v>
      </c>
      <c r="P136" s="1" t="s">
        <v>683</v>
      </c>
      <c r="Q136" s="1" t="s">
        <v>4469</v>
      </c>
      <c r="R136" s="1" t="s">
        <v>2582</v>
      </c>
      <c r="S136" s="1" t="s">
        <v>65</v>
      </c>
      <c r="T136" s="1" t="s">
        <v>249</v>
      </c>
      <c r="U136" s="1" t="s">
        <v>252</v>
      </c>
      <c r="V136" s="1" t="s">
        <v>4470</v>
      </c>
      <c r="W136" s="2">
        <v>45384.436076388891</v>
      </c>
      <c r="X136" s="1" t="s">
        <v>2193</v>
      </c>
      <c r="Y136" s="79">
        <v>45387</v>
      </c>
      <c r="Z136" s="1">
        <v>0.43607638889079681</v>
      </c>
      <c r="AA136" s="79">
        <v>45370</v>
      </c>
      <c r="AB136" s="79">
        <v>45371</v>
      </c>
      <c r="AC136" s="79">
        <v>45384</v>
      </c>
      <c r="AD136" s="1">
        <v>0.95833333333333337</v>
      </c>
      <c r="AE136" s="1">
        <v>6</v>
      </c>
      <c r="AF136" s="1">
        <v>7</v>
      </c>
      <c r="AG136" s="1">
        <v>1016077729</v>
      </c>
      <c r="AH136" s="1"/>
      <c r="AI136" s="1"/>
      <c r="AJ136" s="1"/>
      <c r="AK136" s="1"/>
      <c r="AL136" s="1"/>
      <c r="AM136" s="1"/>
      <c r="AN136" s="1"/>
      <c r="AO136" s="1"/>
      <c r="AP136" s="1"/>
      <c r="AQ136" s="1"/>
      <c r="AR136" s="1"/>
      <c r="AS136" s="1"/>
      <c r="AT136" s="1"/>
      <c r="AU136" s="79"/>
      <c r="AV136" s="79"/>
      <c r="AW136" s="2"/>
      <c r="AX136" s="1"/>
      <c r="AY136" s="1"/>
      <c r="AZ136" s="79"/>
      <c r="BA136" s="79"/>
      <c r="BB136" s="79"/>
      <c r="BC136" s="15"/>
      <c r="BD136" s="15"/>
      <c r="BE136" s="15"/>
      <c r="BF136" s="1"/>
    </row>
    <row r="137" spans="1:58" ht="15" x14ac:dyDescent="0.25">
      <c r="A137" s="1">
        <v>18314</v>
      </c>
      <c r="B137" s="1">
        <v>1010010178</v>
      </c>
      <c r="C137" s="1" t="s">
        <v>4471</v>
      </c>
      <c r="D137" s="1" t="s">
        <v>847</v>
      </c>
      <c r="E137" s="1" t="s">
        <v>516</v>
      </c>
      <c r="F137" s="1" t="s">
        <v>756</v>
      </c>
      <c r="G137" s="1" t="s">
        <v>4468</v>
      </c>
      <c r="H137" s="79">
        <v>45384</v>
      </c>
      <c r="I137" s="1">
        <v>1199001</v>
      </c>
      <c r="J137" s="1" t="s">
        <v>4464</v>
      </c>
      <c r="K137" s="1" t="s">
        <v>757</v>
      </c>
      <c r="L137" s="1">
        <v>3013570356</v>
      </c>
      <c r="M137" s="1">
        <v>4660000389</v>
      </c>
      <c r="N137" s="1"/>
      <c r="O137" s="1" t="s">
        <v>778</v>
      </c>
      <c r="P137" s="1" t="s">
        <v>683</v>
      </c>
      <c r="Q137" s="1" t="s">
        <v>4472</v>
      </c>
      <c r="R137" s="1" t="s">
        <v>2582</v>
      </c>
      <c r="S137" s="1" t="s">
        <v>65</v>
      </c>
      <c r="T137" s="1" t="s">
        <v>249</v>
      </c>
      <c r="U137" s="1" t="s">
        <v>252</v>
      </c>
      <c r="V137" s="1" t="s">
        <v>4470</v>
      </c>
      <c r="W137" s="2">
        <v>45384.436168981483</v>
      </c>
      <c r="X137" s="1" t="s">
        <v>2193</v>
      </c>
      <c r="Y137" s="79">
        <v>45387</v>
      </c>
      <c r="Z137" s="1">
        <v>0.43616898148320615</v>
      </c>
      <c r="AA137" s="79">
        <v>45370</v>
      </c>
      <c r="AB137" s="79">
        <v>45371</v>
      </c>
      <c r="AC137" s="79">
        <v>45384</v>
      </c>
      <c r="AD137" s="1">
        <v>0.95833333333333337</v>
      </c>
      <c r="AE137" s="1">
        <v>6</v>
      </c>
      <c r="AF137" s="1">
        <v>7</v>
      </c>
      <c r="AG137" s="1">
        <v>1010010178</v>
      </c>
      <c r="AH137" s="1"/>
      <c r="AI137" s="1"/>
      <c r="AJ137" s="1"/>
      <c r="AK137" s="1"/>
      <c r="AL137" s="1"/>
      <c r="AM137" s="1"/>
      <c r="AN137" s="1"/>
      <c r="AO137" s="1"/>
      <c r="AP137" s="1"/>
      <c r="AQ137" s="1"/>
      <c r="AR137" s="1"/>
      <c r="AS137" s="1"/>
      <c r="AT137" s="1"/>
      <c r="AU137" s="79"/>
      <c r="AV137" s="79"/>
      <c r="AW137" s="2"/>
      <c r="AX137" s="1"/>
      <c r="AY137" s="1"/>
      <c r="AZ137" s="79"/>
      <c r="BA137" s="79"/>
      <c r="BB137" s="79"/>
      <c r="BC137" s="15"/>
      <c r="BD137" s="15"/>
      <c r="BE137" s="15"/>
      <c r="BF137" s="1"/>
    </row>
    <row r="138" spans="1:58" ht="15" x14ac:dyDescent="0.25">
      <c r="A138" s="1">
        <v>18314</v>
      </c>
      <c r="B138" s="1">
        <v>1012347682</v>
      </c>
      <c r="C138" s="1" t="s">
        <v>4473</v>
      </c>
      <c r="D138" s="1" t="s">
        <v>847</v>
      </c>
      <c r="E138" s="1" t="s">
        <v>516</v>
      </c>
      <c r="F138" s="1" t="s">
        <v>756</v>
      </c>
      <c r="G138" s="1" t="s">
        <v>4468</v>
      </c>
      <c r="H138" s="79">
        <v>45384</v>
      </c>
      <c r="I138" s="1">
        <v>1199001</v>
      </c>
      <c r="J138" s="1" t="s">
        <v>4464</v>
      </c>
      <c r="K138" s="1" t="s">
        <v>757</v>
      </c>
      <c r="L138" s="1">
        <v>3005240207</v>
      </c>
      <c r="M138" s="1">
        <v>4660000389</v>
      </c>
      <c r="N138" s="1"/>
      <c r="O138" s="1" t="s">
        <v>778</v>
      </c>
      <c r="P138" s="1" t="s">
        <v>683</v>
      </c>
      <c r="Q138" s="1" t="s">
        <v>4474</v>
      </c>
      <c r="R138" s="1" t="s">
        <v>2582</v>
      </c>
      <c r="S138" s="1" t="s">
        <v>65</v>
      </c>
      <c r="T138" s="1" t="s">
        <v>249</v>
      </c>
      <c r="U138" s="1" t="s">
        <v>252</v>
      </c>
      <c r="V138" s="1" t="s">
        <v>4470</v>
      </c>
      <c r="W138" s="2">
        <v>45384.43644675926</v>
      </c>
      <c r="X138" s="1" t="s">
        <v>2193</v>
      </c>
      <c r="Y138" s="79">
        <v>45387</v>
      </c>
      <c r="Z138" s="1">
        <v>0.43644675926043419</v>
      </c>
      <c r="AA138" s="79">
        <v>45370</v>
      </c>
      <c r="AB138" s="79">
        <v>45371</v>
      </c>
      <c r="AC138" s="79">
        <v>45384</v>
      </c>
      <c r="AD138" s="1">
        <v>0.95833333333333337</v>
      </c>
      <c r="AE138" s="1">
        <v>6</v>
      </c>
      <c r="AF138" s="1">
        <v>7</v>
      </c>
      <c r="AG138" s="1">
        <v>1012347682</v>
      </c>
      <c r="AH138" s="1"/>
      <c r="AI138" s="1"/>
      <c r="AJ138" s="1"/>
      <c r="AK138" s="1"/>
      <c r="AL138" s="1"/>
      <c r="AM138" s="1"/>
      <c r="AN138" s="1"/>
      <c r="AO138" s="1"/>
      <c r="AP138" s="1"/>
      <c r="AQ138" s="1"/>
      <c r="AR138" s="1"/>
      <c r="AS138" s="1"/>
      <c r="AT138" s="1"/>
      <c r="AU138" s="79"/>
      <c r="AV138" s="79"/>
      <c r="AW138" s="2"/>
      <c r="AX138" s="1"/>
      <c r="AY138" s="1"/>
      <c r="AZ138" s="79"/>
      <c r="BA138" s="79"/>
      <c r="BB138" s="79"/>
      <c r="BC138" s="15"/>
      <c r="BD138" s="15"/>
      <c r="BE138" s="15"/>
      <c r="BF138" s="1"/>
    </row>
    <row r="139" spans="1:58" ht="15" x14ac:dyDescent="0.25">
      <c r="A139" s="1">
        <v>18314</v>
      </c>
      <c r="B139" s="1">
        <v>1033749406</v>
      </c>
      <c r="C139" s="1" t="s">
        <v>4475</v>
      </c>
      <c r="D139" s="1" t="s">
        <v>847</v>
      </c>
      <c r="E139" s="1" t="s">
        <v>516</v>
      </c>
      <c r="F139" s="1" t="s">
        <v>756</v>
      </c>
      <c r="G139" s="1" t="s">
        <v>4468</v>
      </c>
      <c r="H139" s="79">
        <v>45384</v>
      </c>
      <c r="I139" s="1">
        <v>1199001</v>
      </c>
      <c r="J139" s="1" t="s">
        <v>4464</v>
      </c>
      <c r="K139" s="1" t="s">
        <v>757</v>
      </c>
      <c r="L139" s="1">
        <v>3209126430</v>
      </c>
      <c r="M139" s="1">
        <v>4660000389</v>
      </c>
      <c r="N139" s="1"/>
      <c r="O139" s="1" t="s">
        <v>778</v>
      </c>
      <c r="P139" s="1" t="s">
        <v>683</v>
      </c>
      <c r="Q139" s="1" t="s">
        <v>4476</v>
      </c>
      <c r="R139" s="1" t="s">
        <v>2582</v>
      </c>
      <c r="S139" s="1" t="s">
        <v>65</v>
      </c>
      <c r="T139" s="1" t="s">
        <v>249</v>
      </c>
      <c r="U139" s="1" t="s">
        <v>252</v>
      </c>
      <c r="V139" s="1" t="s">
        <v>4470</v>
      </c>
      <c r="W139" s="2">
        <v>45385.697337962964</v>
      </c>
      <c r="X139" s="1" t="s">
        <v>2192</v>
      </c>
      <c r="Y139" s="79">
        <v>45390</v>
      </c>
      <c r="Z139" s="1">
        <v>1.6973379629635019</v>
      </c>
      <c r="AA139" s="79">
        <v>45370</v>
      </c>
      <c r="AB139" s="79">
        <v>45371</v>
      </c>
      <c r="AC139" s="79">
        <v>45384</v>
      </c>
      <c r="AD139" s="1">
        <v>0.95833333333333337</v>
      </c>
      <c r="AE139" s="1">
        <v>6</v>
      </c>
      <c r="AF139" s="1">
        <v>7</v>
      </c>
      <c r="AG139" s="1">
        <v>1033749406</v>
      </c>
      <c r="AH139" s="1"/>
      <c r="AI139" s="1"/>
      <c r="AJ139" s="1"/>
      <c r="AK139" s="1"/>
      <c r="AL139" s="1"/>
      <c r="AM139" s="1"/>
      <c r="AN139" s="1"/>
      <c r="AO139" s="1"/>
      <c r="AP139" s="1"/>
      <c r="AQ139" s="1"/>
      <c r="AR139" s="1"/>
      <c r="AS139" s="1"/>
      <c r="AT139" s="1"/>
      <c r="AU139" s="79"/>
      <c r="AV139" s="79"/>
      <c r="AW139" s="2"/>
      <c r="AX139" s="1"/>
      <c r="AY139" s="1"/>
      <c r="AZ139" s="79"/>
      <c r="BA139" s="79"/>
      <c r="BB139" s="79"/>
      <c r="BC139" s="15"/>
      <c r="BD139" s="15"/>
      <c r="BE139" s="15"/>
      <c r="BF139" s="1"/>
    </row>
    <row r="140" spans="1:58" ht="15" x14ac:dyDescent="0.25">
      <c r="A140" s="1">
        <v>18314</v>
      </c>
      <c r="B140" s="1">
        <v>1096483964</v>
      </c>
      <c r="C140" s="1" t="s">
        <v>4477</v>
      </c>
      <c r="D140" s="1" t="s">
        <v>847</v>
      </c>
      <c r="E140" s="1" t="s">
        <v>516</v>
      </c>
      <c r="F140" s="1" t="s">
        <v>756</v>
      </c>
      <c r="G140" s="1" t="s">
        <v>4468</v>
      </c>
      <c r="H140" s="79">
        <v>45384</v>
      </c>
      <c r="I140" s="1">
        <v>1199001</v>
      </c>
      <c r="J140" s="1" t="s">
        <v>4464</v>
      </c>
      <c r="K140" s="1" t="s">
        <v>757</v>
      </c>
      <c r="L140" s="1">
        <v>3053969581</v>
      </c>
      <c r="M140" s="1">
        <v>4660000389</v>
      </c>
      <c r="N140" s="1"/>
      <c r="O140" s="1" t="s">
        <v>778</v>
      </c>
      <c r="P140" s="1" t="s">
        <v>683</v>
      </c>
      <c r="Q140" s="1" t="s">
        <v>4478</v>
      </c>
      <c r="R140" s="1" t="s">
        <v>2582</v>
      </c>
      <c r="S140" s="1" t="s">
        <v>65</v>
      </c>
      <c r="T140" s="1" t="s">
        <v>249</v>
      </c>
      <c r="U140" s="1" t="s">
        <v>252</v>
      </c>
      <c r="V140" s="1" t="s">
        <v>4470</v>
      </c>
      <c r="W140" s="2">
        <v>45384.43681712963</v>
      </c>
      <c r="X140" s="1" t="s">
        <v>2193</v>
      </c>
      <c r="Y140" s="79">
        <v>45387</v>
      </c>
      <c r="Z140" s="1">
        <v>0.43681712963007158</v>
      </c>
      <c r="AA140" s="79">
        <v>45370</v>
      </c>
      <c r="AB140" s="79">
        <v>45371</v>
      </c>
      <c r="AC140" s="79">
        <v>45384</v>
      </c>
      <c r="AD140" s="1">
        <v>0.95833333333333337</v>
      </c>
      <c r="AE140" s="1">
        <v>6</v>
      </c>
      <c r="AF140" s="1">
        <v>7</v>
      </c>
      <c r="AG140" s="1">
        <v>1096483964</v>
      </c>
      <c r="AH140" s="1"/>
      <c r="AI140" s="1"/>
      <c r="AJ140" s="1"/>
      <c r="AK140" s="1"/>
      <c r="AL140" s="1"/>
      <c r="AM140" s="1"/>
      <c r="AN140" s="1"/>
      <c r="AO140" s="1"/>
      <c r="AP140" s="1"/>
      <c r="AQ140" s="1"/>
      <c r="AR140" s="1"/>
      <c r="AS140" s="1"/>
      <c r="AT140" s="1"/>
      <c r="AU140" s="79"/>
      <c r="AV140" s="79"/>
      <c r="AW140" s="2"/>
      <c r="AX140" s="1"/>
      <c r="AY140" s="1"/>
      <c r="AZ140" s="79"/>
      <c r="BA140" s="79"/>
      <c r="BB140" s="79"/>
      <c r="BC140" s="15"/>
      <c r="BD140" s="15"/>
      <c r="BE140" s="15"/>
      <c r="BF140" s="1"/>
    </row>
    <row r="141" spans="1:58" ht="15" x14ac:dyDescent="0.25">
      <c r="A141" s="1">
        <v>18314</v>
      </c>
      <c r="B141" s="1">
        <v>1016063609</v>
      </c>
      <c r="C141" s="1" t="s">
        <v>4479</v>
      </c>
      <c r="D141" s="1" t="s">
        <v>847</v>
      </c>
      <c r="E141" s="1" t="s">
        <v>516</v>
      </c>
      <c r="F141" s="1" t="s">
        <v>756</v>
      </c>
      <c r="G141" s="1" t="s">
        <v>4468</v>
      </c>
      <c r="H141" s="79">
        <v>45384</v>
      </c>
      <c r="I141" s="1">
        <v>1199001</v>
      </c>
      <c r="J141" s="1" t="s">
        <v>4464</v>
      </c>
      <c r="K141" s="1" t="s">
        <v>757</v>
      </c>
      <c r="L141" s="1">
        <v>3219514751</v>
      </c>
      <c r="M141" s="1">
        <v>4660000389</v>
      </c>
      <c r="N141" s="1"/>
      <c r="O141" s="1" t="s">
        <v>778</v>
      </c>
      <c r="P141" s="1" t="s">
        <v>683</v>
      </c>
      <c r="Q141" s="1" t="s">
        <v>4480</v>
      </c>
      <c r="R141" s="1" t="s">
        <v>2582</v>
      </c>
      <c r="S141" s="1" t="s">
        <v>65</v>
      </c>
      <c r="T141" s="1" t="s">
        <v>249</v>
      </c>
      <c r="U141" s="1" t="s">
        <v>252</v>
      </c>
      <c r="V141" s="1" t="s">
        <v>4470</v>
      </c>
      <c r="W141" s="2">
        <v>45385.697615740741</v>
      </c>
      <c r="X141" s="1" t="s">
        <v>2192</v>
      </c>
      <c r="Y141" s="79">
        <v>45390</v>
      </c>
      <c r="Z141" s="1">
        <v>1.69761574074073</v>
      </c>
      <c r="AA141" s="79">
        <v>45370</v>
      </c>
      <c r="AB141" s="79">
        <v>45371</v>
      </c>
      <c r="AC141" s="79">
        <v>45384</v>
      </c>
      <c r="AD141" s="1">
        <v>0.95833333333333337</v>
      </c>
      <c r="AE141" s="1">
        <v>6</v>
      </c>
      <c r="AF141" s="1">
        <v>7</v>
      </c>
      <c r="AG141" s="1">
        <v>1016063609</v>
      </c>
      <c r="AH141" s="1"/>
      <c r="AI141" s="1"/>
      <c r="AJ141" s="1"/>
      <c r="AK141" s="1"/>
      <c r="AL141" s="1"/>
      <c r="AM141" s="1"/>
      <c r="AN141" s="1"/>
      <c r="AO141" s="1"/>
      <c r="AP141" s="1"/>
      <c r="AQ141" s="1"/>
      <c r="AR141" s="1"/>
      <c r="AS141" s="1"/>
      <c r="AT141" s="1"/>
      <c r="AU141" s="79"/>
      <c r="AV141" s="79"/>
      <c r="AW141" s="2"/>
      <c r="AX141" s="1"/>
      <c r="AY141" s="1"/>
      <c r="AZ141" s="79"/>
      <c r="BA141" s="79"/>
      <c r="BB141" s="79"/>
      <c r="BC141" s="15"/>
      <c r="BD141" s="15"/>
      <c r="BE141" s="15"/>
      <c r="BF141" s="1"/>
    </row>
    <row r="142" spans="1:58" ht="15" x14ac:dyDescent="0.25">
      <c r="A142" s="1">
        <v>18314</v>
      </c>
      <c r="B142" s="1">
        <v>1054990073</v>
      </c>
      <c r="C142" s="1" t="s">
        <v>4481</v>
      </c>
      <c r="D142" s="1" t="s">
        <v>847</v>
      </c>
      <c r="E142" s="1" t="s">
        <v>516</v>
      </c>
      <c r="F142" s="1" t="s">
        <v>756</v>
      </c>
      <c r="G142" s="1" t="s">
        <v>4468</v>
      </c>
      <c r="H142" s="79">
        <v>45384</v>
      </c>
      <c r="I142" s="1">
        <v>1199001</v>
      </c>
      <c r="J142" s="1" t="s">
        <v>4464</v>
      </c>
      <c r="K142" s="1" t="s">
        <v>757</v>
      </c>
      <c r="L142" s="1">
        <v>3195582970</v>
      </c>
      <c r="M142" s="1">
        <v>4660000389</v>
      </c>
      <c r="N142" s="1"/>
      <c r="O142" s="1" t="s">
        <v>778</v>
      </c>
      <c r="P142" s="1" t="s">
        <v>683</v>
      </c>
      <c r="Q142" s="1" t="s">
        <v>4482</v>
      </c>
      <c r="R142" s="1" t="s">
        <v>2582</v>
      </c>
      <c r="S142" s="1" t="s">
        <v>65</v>
      </c>
      <c r="T142" s="1" t="s">
        <v>249</v>
      </c>
      <c r="U142" s="1" t="s">
        <v>252</v>
      </c>
      <c r="V142" s="1" t="s">
        <v>4470</v>
      </c>
      <c r="W142" s="2">
        <v>45385.697870370372</v>
      </c>
      <c r="X142" s="1" t="s">
        <v>2192</v>
      </c>
      <c r="Y142" s="79">
        <v>45390</v>
      </c>
      <c r="Z142" s="1">
        <v>1.6978703703716747</v>
      </c>
      <c r="AA142" s="79">
        <v>45370</v>
      </c>
      <c r="AB142" s="79">
        <v>45371</v>
      </c>
      <c r="AC142" s="79">
        <v>45384</v>
      </c>
      <c r="AD142" s="1">
        <v>0.95833333333333337</v>
      </c>
      <c r="AE142" s="1">
        <v>6</v>
      </c>
      <c r="AF142" s="1">
        <v>7</v>
      </c>
      <c r="AG142" s="1">
        <v>1054990073</v>
      </c>
      <c r="AH142" s="1"/>
      <c r="AI142" s="1"/>
      <c r="AJ142" s="1"/>
      <c r="AK142" s="1"/>
      <c r="AL142" s="1"/>
      <c r="AM142" s="1"/>
      <c r="AN142" s="1"/>
      <c r="AO142" s="1"/>
      <c r="AP142" s="1"/>
      <c r="AQ142" s="1"/>
      <c r="AR142" s="1"/>
      <c r="AS142" s="1"/>
      <c r="AT142" s="1"/>
      <c r="AU142" s="79"/>
      <c r="AV142" s="79"/>
      <c r="AW142" s="2"/>
      <c r="AX142" s="1"/>
      <c r="AY142" s="1"/>
      <c r="AZ142" s="79"/>
      <c r="BA142" s="79"/>
      <c r="BB142" s="79"/>
      <c r="BC142" s="15"/>
      <c r="BD142" s="15"/>
      <c r="BE142" s="15"/>
      <c r="BF142" s="1"/>
    </row>
    <row r="143" spans="1:58" ht="15" x14ac:dyDescent="0.25">
      <c r="A143" s="1">
        <v>18314</v>
      </c>
      <c r="B143" s="1">
        <v>1030623226</v>
      </c>
      <c r="C143" s="1" t="s">
        <v>4487</v>
      </c>
      <c r="D143" s="1" t="s">
        <v>847</v>
      </c>
      <c r="E143" s="1" t="s">
        <v>516</v>
      </c>
      <c r="F143" s="1" t="s">
        <v>756</v>
      </c>
      <c r="G143" s="1" t="s">
        <v>4468</v>
      </c>
      <c r="H143" s="79">
        <v>45384</v>
      </c>
      <c r="I143" s="1">
        <v>1199001</v>
      </c>
      <c r="J143" s="1" t="s">
        <v>4464</v>
      </c>
      <c r="K143" s="1" t="s">
        <v>757</v>
      </c>
      <c r="L143" s="1">
        <v>3205105309</v>
      </c>
      <c r="M143" s="1">
        <v>4660000389</v>
      </c>
      <c r="N143" s="1"/>
      <c r="O143" s="1" t="s">
        <v>778</v>
      </c>
      <c r="P143" s="1" t="s">
        <v>683</v>
      </c>
      <c r="Q143" s="1" t="s">
        <v>4488</v>
      </c>
      <c r="R143" s="1" t="s">
        <v>2582</v>
      </c>
      <c r="S143" s="1" t="s">
        <v>65</v>
      </c>
      <c r="T143" s="1" t="s">
        <v>249</v>
      </c>
      <c r="U143" s="1" t="s">
        <v>252</v>
      </c>
      <c r="V143" s="1" t="s">
        <v>4470</v>
      </c>
      <c r="W143" s="2">
        <v>45384.4375462963</v>
      </c>
      <c r="X143" s="1" t="s">
        <v>2193</v>
      </c>
      <c r="Y143" s="79">
        <v>45387</v>
      </c>
      <c r="Z143" s="1">
        <v>0.43754629629984265</v>
      </c>
      <c r="AA143" s="79">
        <v>45370</v>
      </c>
      <c r="AB143" s="79">
        <v>45371</v>
      </c>
      <c r="AC143" s="79">
        <v>45384</v>
      </c>
      <c r="AD143" s="1">
        <v>0.95833333333333337</v>
      </c>
      <c r="AE143" s="1">
        <v>6</v>
      </c>
      <c r="AF143" s="1">
        <v>7</v>
      </c>
      <c r="AG143" s="1">
        <v>1030623226</v>
      </c>
      <c r="AH143" s="1"/>
      <c r="AI143" s="1"/>
      <c r="AJ143" s="1"/>
      <c r="AK143" s="1"/>
      <c r="AL143" s="1"/>
      <c r="AM143" s="1"/>
      <c r="AN143" s="1"/>
      <c r="AO143" s="1"/>
      <c r="AP143" s="1"/>
      <c r="AQ143" s="1"/>
      <c r="AR143" s="1"/>
      <c r="AS143" s="1"/>
      <c r="AT143" s="1"/>
      <c r="AU143" s="79"/>
      <c r="AV143" s="79"/>
      <c r="AW143" s="2"/>
      <c r="AX143" s="1"/>
      <c r="AY143" s="1"/>
      <c r="AZ143" s="79"/>
      <c r="BA143" s="79"/>
      <c r="BB143" s="79"/>
      <c r="BC143" s="15"/>
      <c r="BD143" s="15"/>
      <c r="BE143" s="15"/>
      <c r="BF143" s="1"/>
    </row>
    <row r="144" spans="1:58" ht="15" x14ac:dyDescent="0.25">
      <c r="A144" s="1">
        <v>18314</v>
      </c>
      <c r="B144" s="1">
        <v>1121919982</v>
      </c>
      <c r="C144" s="1" t="s">
        <v>4493</v>
      </c>
      <c r="D144" s="1" t="s">
        <v>847</v>
      </c>
      <c r="E144" s="1" t="s">
        <v>516</v>
      </c>
      <c r="F144" s="1" t="s">
        <v>756</v>
      </c>
      <c r="G144" s="1" t="s">
        <v>4468</v>
      </c>
      <c r="H144" s="79">
        <v>45384</v>
      </c>
      <c r="I144" s="1">
        <v>1199001</v>
      </c>
      <c r="J144" s="1" t="s">
        <v>4464</v>
      </c>
      <c r="K144" s="1" t="s">
        <v>757</v>
      </c>
      <c r="L144" s="1">
        <v>3153633627</v>
      </c>
      <c r="M144" s="1">
        <v>4660000389</v>
      </c>
      <c r="N144" s="1"/>
      <c r="O144" s="1" t="s">
        <v>778</v>
      </c>
      <c r="P144" s="1" t="s">
        <v>683</v>
      </c>
      <c r="Q144" s="1" t="s">
        <v>4494</v>
      </c>
      <c r="R144" s="1" t="s">
        <v>2582</v>
      </c>
      <c r="S144" s="1" t="s">
        <v>65</v>
      </c>
      <c r="T144" s="1" t="s">
        <v>249</v>
      </c>
      <c r="U144" s="1" t="s">
        <v>252</v>
      </c>
      <c r="V144" s="1" t="s">
        <v>4470</v>
      </c>
      <c r="W144" s="2">
        <v>45384.43818287037</v>
      </c>
      <c r="X144" s="1" t="s">
        <v>2193</v>
      </c>
      <c r="Y144" s="79">
        <v>45387</v>
      </c>
      <c r="Z144" s="1">
        <v>0.43818287036992842</v>
      </c>
      <c r="AA144" s="79">
        <v>45370</v>
      </c>
      <c r="AB144" s="79">
        <v>45371</v>
      </c>
      <c r="AC144" s="79">
        <v>45384</v>
      </c>
      <c r="AD144" s="1">
        <v>0.95833333333333337</v>
      </c>
      <c r="AE144" s="1">
        <v>6</v>
      </c>
      <c r="AF144" s="1">
        <v>7</v>
      </c>
      <c r="AG144" s="1">
        <v>1121919982</v>
      </c>
      <c r="AH144" s="1"/>
      <c r="AI144" s="1"/>
      <c r="AJ144" s="1"/>
      <c r="AK144" s="1"/>
      <c r="AL144" s="1"/>
      <c r="AM144" s="1"/>
      <c r="AN144" s="1"/>
      <c r="AO144" s="1"/>
      <c r="AP144" s="1"/>
      <c r="AQ144" s="1"/>
      <c r="AR144" s="1"/>
      <c r="AS144" s="1"/>
      <c r="AT144" s="1"/>
      <c r="AU144" s="79"/>
      <c r="AV144" s="79"/>
      <c r="AW144" s="2"/>
      <c r="AX144" s="1"/>
      <c r="AY144" s="1"/>
      <c r="AZ144" s="79"/>
      <c r="BA144" s="79"/>
      <c r="BB144" s="79"/>
      <c r="BC144" s="15"/>
      <c r="BD144" s="15"/>
      <c r="BE144" s="15"/>
      <c r="BF144" s="1"/>
    </row>
    <row r="145" spans="1:58" ht="15" x14ac:dyDescent="0.25">
      <c r="A145" s="1">
        <v>18314</v>
      </c>
      <c r="B145" s="1">
        <v>1090481679</v>
      </c>
      <c r="C145" s="1" t="s">
        <v>4507</v>
      </c>
      <c r="D145" s="1" t="s">
        <v>847</v>
      </c>
      <c r="E145" s="1" t="s">
        <v>516</v>
      </c>
      <c r="F145" s="1" t="s">
        <v>756</v>
      </c>
      <c r="G145" s="1" t="s">
        <v>4468</v>
      </c>
      <c r="H145" s="79">
        <v>45384</v>
      </c>
      <c r="I145" s="1">
        <v>1199001</v>
      </c>
      <c r="J145" s="1" t="s">
        <v>4464</v>
      </c>
      <c r="K145" s="1" t="s">
        <v>757</v>
      </c>
      <c r="L145" s="1">
        <v>3239332492</v>
      </c>
      <c r="M145" s="1">
        <v>4660000389</v>
      </c>
      <c r="N145" s="1"/>
      <c r="O145" s="1" t="s">
        <v>778</v>
      </c>
      <c r="P145" s="1" t="s">
        <v>683</v>
      </c>
      <c r="Q145" s="1" t="s">
        <v>4508</v>
      </c>
      <c r="R145" s="1" t="s">
        <v>2582</v>
      </c>
      <c r="S145" s="1" t="s">
        <v>65</v>
      </c>
      <c r="T145" s="1" t="s">
        <v>249</v>
      </c>
      <c r="U145" s="1" t="s">
        <v>252</v>
      </c>
      <c r="V145" s="1" t="s">
        <v>4470</v>
      </c>
      <c r="W145" s="2">
        <v>45385.699513888889</v>
      </c>
      <c r="X145" s="1" t="s">
        <v>2192</v>
      </c>
      <c r="Y145" s="79">
        <v>45390</v>
      </c>
      <c r="Z145" s="1">
        <v>1.6995138888887595</v>
      </c>
      <c r="AA145" s="79">
        <v>45370</v>
      </c>
      <c r="AB145" s="79">
        <v>45371</v>
      </c>
      <c r="AC145" s="79">
        <v>45384</v>
      </c>
      <c r="AD145" s="1">
        <v>0.95833333333333337</v>
      </c>
      <c r="AE145" s="1">
        <v>6</v>
      </c>
      <c r="AF145" s="1">
        <v>7</v>
      </c>
      <c r="AG145" s="1"/>
      <c r="AH145" s="1"/>
      <c r="AI145" s="1"/>
      <c r="AJ145" s="1"/>
      <c r="AK145" s="1"/>
      <c r="AL145" s="1"/>
      <c r="AM145" s="1"/>
      <c r="AN145" s="1"/>
      <c r="AO145" s="1"/>
      <c r="AP145" s="1"/>
      <c r="AQ145" s="1"/>
      <c r="AR145" s="1"/>
      <c r="AS145" s="1"/>
      <c r="AT145" s="1"/>
      <c r="AU145" s="79"/>
      <c r="AV145" s="79"/>
      <c r="AW145" s="2"/>
      <c r="AX145" s="1"/>
      <c r="AY145" s="1"/>
      <c r="AZ145" s="79"/>
      <c r="BA145" s="79"/>
      <c r="BB145" s="79"/>
      <c r="BC145" s="15"/>
      <c r="BD145" s="15"/>
      <c r="BE145" s="15"/>
      <c r="BF145" s="1"/>
    </row>
    <row r="146" spans="1:58" ht="15" x14ac:dyDescent="0.25">
      <c r="A146" s="1">
        <v>18209</v>
      </c>
      <c r="B146" s="1">
        <v>1024491276</v>
      </c>
      <c r="C146" s="1" t="s">
        <v>4520</v>
      </c>
      <c r="D146" s="1" t="s">
        <v>847</v>
      </c>
      <c r="E146" s="1" t="s">
        <v>288</v>
      </c>
      <c r="F146" s="1" t="s">
        <v>833</v>
      </c>
      <c r="G146" s="1" t="s">
        <v>4521</v>
      </c>
      <c r="H146" s="79">
        <v>45384</v>
      </c>
      <c r="I146" s="1">
        <v>4343007</v>
      </c>
      <c r="J146" s="1" t="s">
        <v>4522</v>
      </c>
      <c r="K146" s="1" t="s">
        <v>757</v>
      </c>
      <c r="L146" s="1">
        <v>3213127440</v>
      </c>
      <c r="M146" s="1" t="s">
        <v>2708</v>
      </c>
      <c r="N146" s="1"/>
      <c r="O146" s="1" t="s">
        <v>778</v>
      </c>
      <c r="P146" s="1" t="s">
        <v>279</v>
      </c>
      <c r="Q146" s="1" t="s">
        <v>4523</v>
      </c>
      <c r="R146" s="1" t="s">
        <v>2582</v>
      </c>
      <c r="S146" s="1" t="s">
        <v>65</v>
      </c>
      <c r="T146" s="1" t="s">
        <v>2583</v>
      </c>
      <c r="U146" s="1" t="s">
        <v>290</v>
      </c>
      <c r="V146" s="1" t="s">
        <v>4524</v>
      </c>
      <c r="W146" s="2">
        <v>45373.593148148146</v>
      </c>
      <c r="X146" s="1" t="s">
        <v>2192</v>
      </c>
      <c r="Y146" s="79">
        <v>45378</v>
      </c>
      <c r="Z146" s="1">
        <v>-10.406851851854299</v>
      </c>
      <c r="AA146" s="79">
        <v>45323</v>
      </c>
      <c r="AB146" s="79">
        <v>45328</v>
      </c>
      <c r="AC146" s="79">
        <v>45384</v>
      </c>
      <c r="AD146" s="1">
        <v>3.0416666666666665</v>
      </c>
      <c r="AE146" s="1">
        <v>37</v>
      </c>
      <c r="AF146" s="1">
        <v>40</v>
      </c>
      <c r="AG146" s="1">
        <v>1024491276</v>
      </c>
      <c r="AH146" s="1"/>
      <c r="AI146" s="1"/>
      <c r="AJ146" s="1"/>
      <c r="AK146" s="1"/>
      <c r="AL146" s="1"/>
      <c r="AM146" s="1"/>
      <c r="AN146" s="1"/>
      <c r="AO146" s="1"/>
      <c r="AP146" s="1"/>
      <c r="AQ146" s="1"/>
      <c r="AR146" s="1"/>
      <c r="AS146" s="1"/>
      <c r="AT146" s="1"/>
      <c r="AU146" s="79"/>
      <c r="AV146" s="79"/>
      <c r="AW146" s="2"/>
      <c r="AX146" s="1"/>
      <c r="AY146" s="1"/>
      <c r="AZ146" s="79"/>
      <c r="BA146" s="79"/>
      <c r="BB146" s="79"/>
      <c r="BC146" s="15"/>
      <c r="BD146" s="15"/>
      <c r="BE146" s="15"/>
      <c r="BF146" s="1"/>
    </row>
    <row r="147" spans="1:58" ht="15" x14ac:dyDescent="0.25">
      <c r="A147" s="1" t="s">
        <v>4340</v>
      </c>
      <c r="B147" s="1">
        <v>1096243056</v>
      </c>
      <c r="C147" s="1" t="s">
        <v>4341</v>
      </c>
      <c r="D147" s="1" t="s">
        <v>847</v>
      </c>
      <c r="E147" s="1" t="s">
        <v>207</v>
      </c>
      <c r="F147" s="1" t="s">
        <v>756</v>
      </c>
      <c r="G147" s="1" t="s">
        <v>4342</v>
      </c>
      <c r="H147" s="79">
        <v>45372</v>
      </c>
      <c r="I147" s="1">
        <v>1197001</v>
      </c>
      <c r="J147" s="1" t="s">
        <v>4182</v>
      </c>
      <c r="K147" s="1" t="s">
        <v>757</v>
      </c>
      <c r="L147" s="1">
        <v>3203398831</v>
      </c>
      <c r="M147" s="1">
        <v>4660000389</v>
      </c>
      <c r="N147" s="1"/>
      <c r="O147" s="1" t="s">
        <v>778</v>
      </c>
      <c r="P147" s="1" t="s">
        <v>209</v>
      </c>
      <c r="Q147" s="1" t="s">
        <v>4343</v>
      </c>
      <c r="R147" s="1" t="s">
        <v>2582</v>
      </c>
      <c r="S147" s="1" t="s">
        <v>95</v>
      </c>
      <c r="T147" s="1" t="s">
        <v>2583</v>
      </c>
      <c r="U147" s="1" t="s">
        <v>95</v>
      </c>
      <c r="V147" s="1" t="s">
        <v>2642</v>
      </c>
      <c r="W147" s="2"/>
      <c r="X147" s="1" t="s">
        <v>95</v>
      </c>
      <c r="Y147" s="79"/>
      <c r="Z147" s="1"/>
      <c r="AA147" s="79">
        <v>45354</v>
      </c>
      <c r="AB147" s="79">
        <v>45354</v>
      </c>
      <c r="AC147" s="79">
        <v>45372</v>
      </c>
      <c r="AD147" s="1">
        <v>0</v>
      </c>
      <c r="AE147" s="1">
        <v>14</v>
      </c>
      <c r="AF147" s="1">
        <v>14</v>
      </c>
      <c r="AG147" s="1"/>
      <c r="AH147" s="1"/>
      <c r="AI147" s="1"/>
      <c r="AJ147" s="1"/>
      <c r="AK147" s="1"/>
      <c r="AL147" s="1"/>
      <c r="AM147" s="1"/>
      <c r="AN147" s="1"/>
      <c r="AO147" s="1"/>
      <c r="AP147" s="1"/>
      <c r="AQ147" s="1"/>
      <c r="AR147" s="1"/>
      <c r="AS147" s="1"/>
      <c r="AT147" s="1"/>
      <c r="AU147" s="79"/>
      <c r="AV147" s="79"/>
      <c r="AW147" s="2"/>
      <c r="AX147" s="1"/>
      <c r="AY147" s="1"/>
      <c r="AZ147" s="79"/>
      <c r="BA147" s="79"/>
      <c r="BB147" s="79"/>
      <c r="BC147" s="15"/>
      <c r="BD147" s="15"/>
      <c r="BE147" s="15"/>
      <c r="BF147" s="1"/>
    </row>
    <row r="148" spans="1:58" ht="15" x14ac:dyDescent="0.25">
      <c r="A148" s="1" t="s">
        <v>4348</v>
      </c>
      <c r="B148" s="1">
        <v>1022971015</v>
      </c>
      <c r="C148" s="1" t="s">
        <v>4349</v>
      </c>
      <c r="D148" s="1" t="s">
        <v>847</v>
      </c>
      <c r="E148" s="1" t="s">
        <v>261</v>
      </c>
      <c r="F148" s="1" t="s">
        <v>756</v>
      </c>
      <c r="G148" s="1" t="s">
        <v>4350</v>
      </c>
      <c r="H148" s="79">
        <v>45372</v>
      </c>
      <c r="I148" s="1">
        <v>1200001</v>
      </c>
      <c r="J148" s="1" t="s">
        <v>4346</v>
      </c>
      <c r="K148" s="1" t="s">
        <v>757</v>
      </c>
      <c r="L148" s="1">
        <v>3023300190</v>
      </c>
      <c r="M148" s="1" t="s">
        <v>2616</v>
      </c>
      <c r="N148" s="1"/>
      <c r="O148" s="1" t="s">
        <v>778</v>
      </c>
      <c r="P148" s="1" t="s">
        <v>194</v>
      </c>
      <c r="Q148" s="1" t="s">
        <v>4351</v>
      </c>
      <c r="R148" s="1" t="s">
        <v>2582</v>
      </c>
      <c r="S148" s="1" t="s">
        <v>95</v>
      </c>
      <c r="T148" s="1" t="s">
        <v>2583</v>
      </c>
      <c r="U148" s="1" t="s">
        <v>95</v>
      </c>
      <c r="V148" s="1" t="s">
        <v>2596</v>
      </c>
      <c r="W148" s="2"/>
      <c r="X148" s="1" t="s">
        <v>95</v>
      </c>
      <c r="Y148" s="79"/>
      <c r="Z148" s="1"/>
      <c r="AA148" s="79">
        <v>45363</v>
      </c>
      <c r="AB148" s="79">
        <v>45363</v>
      </c>
      <c r="AC148" s="79">
        <v>45372</v>
      </c>
      <c r="AD148" s="1">
        <v>0</v>
      </c>
      <c r="AE148" s="1">
        <v>7</v>
      </c>
      <c r="AF148" s="1">
        <v>7</v>
      </c>
      <c r="AG148" s="1"/>
      <c r="AH148" s="1"/>
      <c r="AI148" s="1"/>
      <c r="AJ148" s="1"/>
      <c r="AK148" s="1"/>
      <c r="AL148" s="1"/>
      <c r="AM148" s="1"/>
      <c r="AN148" s="1"/>
      <c r="AO148" s="1"/>
      <c r="AP148" s="1"/>
      <c r="AQ148" s="1"/>
      <c r="AR148" s="1"/>
      <c r="AS148" s="1"/>
      <c r="AT148" s="1"/>
      <c r="AU148" s="79"/>
      <c r="AV148" s="79"/>
      <c r="AW148" s="2"/>
      <c r="AX148" s="1"/>
      <c r="AY148" s="1"/>
      <c r="AZ148" s="79"/>
      <c r="BA148" s="79"/>
      <c r="BB148" s="79"/>
      <c r="BC148" s="15"/>
      <c r="BD148" s="15"/>
      <c r="BE148" s="15"/>
      <c r="BF148" s="1"/>
    </row>
    <row r="149" spans="1:58" ht="15" x14ac:dyDescent="0.25">
      <c r="A149" s="1">
        <v>18306</v>
      </c>
      <c r="B149" s="1">
        <v>1001186422</v>
      </c>
      <c r="C149" s="1" t="s">
        <v>4363</v>
      </c>
      <c r="D149" s="1" t="s">
        <v>847</v>
      </c>
      <c r="E149" s="1" t="s">
        <v>217</v>
      </c>
      <c r="F149" s="1" t="s">
        <v>756</v>
      </c>
      <c r="G149" s="1" t="s">
        <v>4364</v>
      </c>
      <c r="H149" s="79">
        <v>45372</v>
      </c>
      <c r="I149" s="1">
        <v>4058001</v>
      </c>
      <c r="J149" s="1" t="s">
        <v>4365</v>
      </c>
      <c r="K149" s="1" t="s">
        <v>761</v>
      </c>
      <c r="L149" s="1">
        <v>3204018993</v>
      </c>
      <c r="M149" s="1" t="s">
        <v>2773</v>
      </c>
      <c r="N149" s="1"/>
      <c r="O149" s="1" t="s">
        <v>778</v>
      </c>
      <c r="P149" s="1" t="s">
        <v>923</v>
      </c>
      <c r="Q149" s="1" t="s">
        <v>4366</v>
      </c>
      <c r="R149" s="1" t="s">
        <v>2582</v>
      </c>
      <c r="S149" s="1" t="s">
        <v>65</v>
      </c>
      <c r="T149" s="1" t="s">
        <v>216</v>
      </c>
      <c r="U149" s="1">
        <v>0</v>
      </c>
      <c r="V149" s="1" t="s">
        <v>2656</v>
      </c>
      <c r="W149" s="2">
        <v>45372.522511574076</v>
      </c>
      <c r="X149" s="1" t="s">
        <v>2192</v>
      </c>
      <c r="Y149" s="79">
        <v>45377</v>
      </c>
      <c r="Z149" s="1">
        <v>0.52251157407590654</v>
      </c>
      <c r="AA149" s="79">
        <v>45364</v>
      </c>
      <c r="AB149" s="79">
        <v>45365</v>
      </c>
      <c r="AC149" s="79">
        <v>45372</v>
      </c>
      <c r="AD149" s="1">
        <v>1.0416666666666667</v>
      </c>
      <c r="AE149" s="1">
        <v>5</v>
      </c>
      <c r="AF149" s="1">
        <v>6</v>
      </c>
      <c r="AG149" s="1">
        <v>1001186422</v>
      </c>
      <c r="AH149" s="1"/>
      <c r="AI149" s="1"/>
      <c r="AJ149" s="1"/>
      <c r="AK149" s="1"/>
      <c r="AL149" s="1"/>
      <c r="AM149" s="1"/>
      <c r="AN149" s="1"/>
      <c r="AO149" s="1"/>
      <c r="AP149" s="1"/>
      <c r="AQ149" s="1"/>
      <c r="AR149" s="1"/>
      <c r="AS149" s="1"/>
      <c r="AT149" s="1"/>
      <c r="AU149" s="79"/>
      <c r="AV149" s="79"/>
      <c r="AW149" s="2"/>
      <c r="AX149" s="1"/>
      <c r="AY149" s="1"/>
      <c r="AZ149" s="79"/>
      <c r="BA149" s="79"/>
      <c r="BB149" s="79"/>
      <c r="BC149" s="15"/>
      <c r="BD149" s="15"/>
      <c r="BE149" s="15"/>
      <c r="BF149" s="1"/>
    </row>
    <row r="150" spans="1:58" ht="15" x14ac:dyDescent="0.25">
      <c r="A150" s="1">
        <v>18294</v>
      </c>
      <c r="B150" s="1">
        <v>1012320572</v>
      </c>
      <c r="C150" s="1" t="s">
        <v>4344</v>
      </c>
      <c r="D150" s="1" t="s">
        <v>847</v>
      </c>
      <c r="E150" s="1" t="s">
        <v>261</v>
      </c>
      <c r="F150" s="1" t="s">
        <v>756</v>
      </c>
      <c r="G150" s="1" t="s">
        <v>4345</v>
      </c>
      <c r="H150" s="79">
        <v>45372</v>
      </c>
      <c r="I150" s="1">
        <v>1200001</v>
      </c>
      <c r="J150" s="1" t="s">
        <v>4346</v>
      </c>
      <c r="K150" s="1" t="s">
        <v>757</v>
      </c>
      <c r="L150" s="1">
        <v>3203163943</v>
      </c>
      <c r="M150" s="1" t="s">
        <v>2616</v>
      </c>
      <c r="N150" s="1"/>
      <c r="O150" s="1" t="s">
        <v>778</v>
      </c>
      <c r="P150" s="1" t="s">
        <v>194</v>
      </c>
      <c r="Q150" s="1" t="s">
        <v>4347</v>
      </c>
      <c r="R150" s="1" t="s">
        <v>2582</v>
      </c>
      <c r="S150" s="1" t="s">
        <v>65</v>
      </c>
      <c r="T150" s="1" t="s">
        <v>948</v>
      </c>
      <c r="U150" s="1">
        <v>0</v>
      </c>
      <c r="V150" s="1" t="s">
        <v>2596</v>
      </c>
      <c r="W150" s="2">
        <v>45383.669039351851</v>
      </c>
      <c r="X150" s="1" t="s">
        <v>2192</v>
      </c>
      <c r="Y150" s="79">
        <v>45386</v>
      </c>
      <c r="Z150" s="1">
        <v>11.669039351851097</v>
      </c>
      <c r="AA150" s="79">
        <v>45359</v>
      </c>
      <c r="AB150" s="79">
        <v>45359</v>
      </c>
      <c r="AC150" s="79">
        <v>45372</v>
      </c>
      <c r="AD150" s="1">
        <v>0.16666666666666666</v>
      </c>
      <c r="AE150" s="1">
        <v>9</v>
      </c>
      <c r="AF150" s="1">
        <v>9</v>
      </c>
      <c r="AG150" s="1">
        <v>1012320572</v>
      </c>
      <c r="AH150" s="1"/>
      <c r="AI150" s="1"/>
      <c r="AJ150" s="1"/>
      <c r="AK150" s="1"/>
      <c r="AL150" s="1"/>
      <c r="AM150" s="1"/>
      <c r="AN150" s="1"/>
      <c r="AO150" s="1"/>
      <c r="AP150" s="1"/>
      <c r="AQ150" s="1"/>
      <c r="AR150" s="1"/>
      <c r="AS150" s="1"/>
      <c r="AT150" s="1"/>
      <c r="AU150" s="79"/>
      <c r="AV150" s="79"/>
      <c r="AW150" s="2"/>
      <c r="AX150" s="1"/>
      <c r="AY150" s="1"/>
      <c r="AZ150" s="79"/>
      <c r="BA150" s="79"/>
      <c r="BB150" s="79"/>
      <c r="BC150" s="15"/>
      <c r="BD150" s="15"/>
      <c r="BE150" s="15"/>
      <c r="BF150" s="1"/>
    </row>
    <row r="151" spans="1:58" ht="15" x14ac:dyDescent="0.25">
      <c r="A151" s="1">
        <v>18289</v>
      </c>
      <c r="B151" s="1">
        <v>1233890704</v>
      </c>
      <c r="C151" s="1" t="s">
        <v>4352</v>
      </c>
      <c r="D151" s="1" t="s">
        <v>847</v>
      </c>
      <c r="E151" s="1" t="s">
        <v>135</v>
      </c>
      <c r="F151" s="1" t="s">
        <v>756</v>
      </c>
      <c r="G151" s="1" t="s">
        <v>4353</v>
      </c>
      <c r="H151" s="79">
        <v>45372</v>
      </c>
      <c r="I151" s="1">
        <v>1060001</v>
      </c>
      <c r="J151" s="1" t="s">
        <v>4199</v>
      </c>
      <c r="K151" s="1" t="s">
        <v>761</v>
      </c>
      <c r="L151" s="1">
        <v>3203461182</v>
      </c>
      <c r="M151" s="1">
        <v>4600018227</v>
      </c>
      <c r="N151" s="1"/>
      <c r="O151" s="1" t="s">
        <v>778</v>
      </c>
      <c r="P151" s="1" t="s">
        <v>921</v>
      </c>
      <c r="Q151" s="1" t="s">
        <v>4354</v>
      </c>
      <c r="R151" s="1" t="s">
        <v>2582</v>
      </c>
      <c r="S151" s="1" t="s">
        <v>65</v>
      </c>
      <c r="T151" s="1" t="s">
        <v>134</v>
      </c>
      <c r="U151" s="1" t="s">
        <v>4009</v>
      </c>
      <c r="V151" s="1" t="s">
        <v>4355</v>
      </c>
      <c r="W151" s="2">
        <v>45370.365856481483</v>
      </c>
      <c r="X151" s="1" t="s">
        <v>2193</v>
      </c>
      <c r="Y151" s="79">
        <v>45373</v>
      </c>
      <c r="Z151" s="1">
        <v>-1.6341435185167938</v>
      </c>
      <c r="AA151" s="79">
        <v>45358</v>
      </c>
      <c r="AB151" s="79">
        <v>45359</v>
      </c>
      <c r="AC151" s="79">
        <v>45372</v>
      </c>
      <c r="AD151" s="1">
        <v>0.5</v>
      </c>
      <c r="AE151" s="1">
        <v>9</v>
      </c>
      <c r="AF151" s="1">
        <v>10</v>
      </c>
      <c r="AG151" s="1">
        <v>1233890704</v>
      </c>
      <c r="AH151" s="1"/>
      <c r="AI151" s="1"/>
      <c r="AJ151" s="1"/>
      <c r="AK151" s="1"/>
      <c r="AL151" s="1"/>
      <c r="AM151" s="1"/>
      <c r="AN151" s="1"/>
      <c r="AO151" s="1"/>
      <c r="AP151" s="1"/>
      <c r="AQ151" s="1"/>
      <c r="AR151" s="1"/>
      <c r="AS151" s="1"/>
      <c r="AT151" s="1"/>
      <c r="AU151" s="79"/>
      <c r="AV151" s="79"/>
      <c r="AW151" s="2"/>
      <c r="AX151" s="1"/>
      <c r="AY151" s="1"/>
      <c r="AZ151" s="79"/>
      <c r="BA151" s="79"/>
      <c r="BB151" s="79"/>
      <c r="BC151" s="15"/>
      <c r="BD151" s="15"/>
      <c r="BE151" s="15"/>
      <c r="BF151" s="1"/>
    </row>
    <row r="152" spans="1:58" ht="15" x14ac:dyDescent="0.25">
      <c r="A152" s="1">
        <v>18284</v>
      </c>
      <c r="B152" s="1">
        <v>1024479964</v>
      </c>
      <c r="C152" s="1" t="s">
        <v>4359</v>
      </c>
      <c r="D152" s="1" t="s">
        <v>847</v>
      </c>
      <c r="E152" s="1" t="s">
        <v>135</v>
      </c>
      <c r="F152" s="1" t="s">
        <v>756</v>
      </c>
      <c r="G152" s="1" t="s">
        <v>4360</v>
      </c>
      <c r="H152" s="79">
        <v>45372</v>
      </c>
      <c r="I152" s="1">
        <v>1060001</v>
      </c>
      <c r="J152" s="1" t="s">
        <v>4173</v>
      </c>
      <c r="K152" s="1" t="s">
        <v>761</v>
      </c>
      <c r="L152" s="1">
        <v>3057862352</v>
      </c>
      <c r="M152" s="1">
        <v>4600018227</v>
      </c>
      <c r="N152" s="1"/>
      <c r="O152" s="1" t="s">
        <v>778</v>
      </c>
      <c r="P152" s="1" t="s">
        <v>921</v>
      </c>
      <c r="Q152" s="1" t="s">
        <v>4361</v>
      </c>
      <c r="R152" s="1" t="s">
        <v>2582</v>
      </c>
      <c r="S152" s="1" t="s">
        <v>65</v>
      </c>
      <c r="T152" s="1" t="s">
        <v>134</v>
      </c>
      <c r="U152" s="1" t="s">
        <v>136</v>
      </c>
      <c r="V152" s="1" t="s">
        <v>4362</v>
      </c>
      <c r="W152" s="2">
        <v>45370.36546296296</v>
      </c>
      <c r="X152" s="1" t="s">
        <v>2193</v>
      </c>
      <c r="Y152" s="79">
        <v>45373</v>
      </c>
      <c r="Z152" s="1">
        <v>-1.6345370370399905</v>
      </c>
      <c r="AA152" s="79">
        <v>45357</v>
      </c>
      <c r="AB152" s="79">
        <v>45358</v>
      </c>
      <c r="AC152" s="79">
        <v>45372</v>
      </c>
      <c r="AD152" s="1">
        <v>1</v>
      </c>
      <c r="AE152" s="1">
        <v>10</v>
      </c>
      <c r="AF152" s="1">
        <v>11</v>
      </c>
      <c r="AG152" s="1">
        <v>1024479964</v>
      </c>
      <c r="AH152" s="1"/>
      <c r="AI152" s="1"/>
      <c r="AJ152" s="1"/>
      <c r="AK152" s="1"/>
      <c r="AL152" s="1"/>
      <c r="AM152" s="1"/>
      <c r="AN152" s="1"/>
      <c r="AO152" s="1"/>
      <c r="AP152" s="1"/>
      <c r="AQ152" s="1"/>
      <c r="AR152" s="1"/>
      <c r="AS152" s="1"/>
      <c r="AT152" s="1"/>
      <c r="AU152" s="79"/>
      <c r="AV152" s="79"/>
      <c r="AW152" s="2"/>
      <c r="AX152" s="1"/>
      <c r="AY152" s="1"/>
      <c r="AZ152" s="79"/>
      <c r="BA152" s="79"/>
      <c r="BB152" s="79"/>
      <c r="BC152" s="15"/>
      <c r="BD152" s="15"/>
      <c r="BE152" s="15"/>
      <c r="BF152" s="1"/>
    </row>
    <row r="153" spans="1:58" ht="15" x14ac:dyDescent="0.25">
      <c r="A153" s="1">
        <v>18278</v>
      </c>
      <c r="B153" s="1">
        <v>1073177828</v>
      </c>
      <c r="C153" s="1" t="s">
        <v>4356</v>
      </c>
      <c r="D153" s="1" t="s">
        <v>847</v>
      </c>
      <c r="E153" s="1" t="s">
        <v>104</v>
      </c>
      <c r="F153" s="1" t="s">
        <v>756</v>
      </c>
      <c r="G153" s="1" t="s">
        <v>4357</v>
      </c>
      <c r="H153" s="79">
        <v>45372</v>
      </c>
      <c r="I153" s="1">
        <v>4341007</v>
      </c>
      <c r="J153" s="1" t="s">
        <v>4187</v>
      </c>
      <c r="K153" s="1" t="s">
        <v>757</v>
      </c>
      <c r="L153" s="1">
        <v>3144422226</v>
      </c>
      <c r="M153" s="1" t="s">
        <v>122</v>
      </c>
      <c r="N153" s="1"/>
      <c r="O153" s="1" t="s">
        <v>71</v>
      </c>
      <c r="P153" s="1" t="s">
        <v>980</v>
      </c>
      <c r="Q153" s="1" t="s">
        <v>4358</v>
      </c>
      <c r="R153" s="1" t="s">
        <v>2582</v>
      </c>
      <c r="S153" s="1" t="s">
        <v>65</v>
      </c>
      <c r="T153" s="1" t="s">
        <v>123</v>
      </c>
      <c r="U153" s="1">
        <v>0</v>
      </c>
      <c r="V153" s="1" t="s">
        <v>2596</v>
      </c>
      <c r="W153" s="2">
        <v>45372.521724537037</v>
      </c>
      <c r="X153" s="1" t="s">
        <v>2192</v>
      </c>
      <c r="Y153" s="79">
        <v>45377</v>
      </c>
      <c r="Z153" s="1">
        <v>0.52172453703678912</v>
      </c>
      <c r="AA153" s="79">
        <v>45352</v>
      </c>
      <c r="AB153" s="79">
        <v>45356</v>
      </c>
      <c r="AC153" s="79">
        <v>45372</v>
      </c>
      <c r="AD153" s="1">
        <v>1.6666666666666665</v>
      </c>
      <c r="AE153" s="1">
        <v>12</v>
      </c>
      <c r="AF153" s="1">
        <v>14</v>
      </c>
      <c r="AG153" s="1">
        <v>1073177828</v>
      </c>
      <c r="AH153" s="1"/>
      <c r="AI153" s="1"/>
      <c r="AJ153" s="1"/>
      <c r="AK153" s="1"/>
      <c r="AL153" s="1"/>
      <c r="AM153" s="1"/>
      <c r="AN153" s="1"/>
      <c r="AO153" s="1"/>
      <c r="AP153" s="1"/>
      <c r="AQ153" s="1"/>
      <c r="AR153" s="1"/>
      <c r="AS153" s="1"/>
      <c r="AT153" s="1"/>
      <c r="AU153" s="79"/>
      <c r="AV153" s="79"/>
      <c r="AW153" s="2"/>
      <c r="AX153" s="1"/>
      <c r="AY153" s="1"/>
      <c r="AZ153" s="79"/>
      <c r="BA153" s="79"/>
      <c r="BB153" s="79"/>
      <c r="BC153" s="15"/>
      <c r="BD153" s="15"/>
      <c r="BE153" s="15"/>
      <c r="BF153" s="1"/>
    </row>
    <row r="154" spans="1:58" ht="15" x14ac:dyDescent="0.25">
      <c r="A154" s="1" t="s">
        <v>4378</v>
      </c>
      <c r="B154" s="1">
        <v>1000118131</v>
      </c>
      <c r="C154" s="1" t="s">
        <v>4379</v>
      </c>
      <c r="D154" s="1" t="s">
        <v>847</v>
      </c>
      <c r="E154" s="1" t="s">
        <v>684</v>
      </c>
      <c r="F154" s="1" t="s">
        <v>756</v>
      </c>
      <c r="G154" s="1" t="s">
        <v>4380</v>
      </c>
      <c r="H154" s="79">
        <v>45370</v>
      </c>
      <c r="I154" s="1">
        <v>1199001</v>
      </c>
      <c r="J154" s="1" t="s">
        <v>4233</v>
      </c>
      <c r="K154" s="1" t="s">
        <v>757</v>
      </c>
      <c r="L154" s="1">
        <v>3114122788</v>
      </c>
      <c r="M154" s="1">
        <v>4660000389</v>
      </c>
      <c r="N154" s="1" t="s">
        <v>2785</v>
      </c>
      <c r="O154" s="1" t="s">
        <v>778</v>
      </c>
      <c r="P154" s="1" t="s">
        <v>683</v>
      </c>
      <c r="Q154" s="1" t="s">
        <v>4381</v>
      </c>
      <c r="R154" s="1" t="s">
        <v>2582</v>
      </c>
      <c r="S154" s="1" t="s">
        <v>95</v>
      </c>
      <c r="T154" s="1" t="s">
        <v>2583</v>
      </c>
      <c r="U154" s="1" t="s">
        <v>95</v>
      </c>
      <c r="V154" s="1" t="s">
        <v>2656</v>
      </c>
      <c r="W154" s="2"/>
      <c r="X154" s="1" t="s">
        <v>95</v>
      </c>
      <c r="Y154" s="79"/>
      <c r="Z154" s="1"/>
      <c r="AA154" s="79">
        <v>45363</v>
      </c>
      <c r="AB154" s="79">
        <v>45363</v>
      </c>
      <c r="AC154" s="79">
        <v>45370</v>
      </c>
      <c r="AD154" s="1">
        <v>0</v>
      </c>
      <c r="AE154" s="1">
        <v>5</v>
      </c>
      <c r="AF154" s="1">
        <v>5</v>
      </c>
      <c r="AG154" s="1"/>
      <c r="AH154" s="1"/>
      <c r="AI154" s="1"/>
      <c r="AJ154" s="1"/>
      <c r="AK154" s="1"/>
      <c r="AL154" s="1"/>
      <c r="AM154" s="1"/>
      <c r="AN154" s="1"/>
      <c r="AO154" s="1"/>
      <c r="AP154" s="1"/>
      <c r="AQ154" s="1"/>
      <c r="AR154" s="1"/>
      <c r="AS154" s="1"/>
      <c r="AT154" s="1"/>
      <c r="AU154" s="79"/>
      <c r="AV154" s="79"/>
      <c r="AW154" s="2"/>
      <c r="AX154" s="1"/>
      <c r="AY154" s="1"/>
      <c r="AZ154" s="79"/>
      <c r="BA154" s="79"/>
      <c r="BB154" s="79"/>
      <c r="BC154" s="15"/>
      <c r="BD154" s="15"/>
      <c r="BE154" s="15"/>
      <c r="BF154" s="1"/>
    </row>
    <row r="155" spans="1:58" ht="15" x14ac:dyDescent="0.25">
      <c r="A155" s="1" t="s">
        <v>4403</v>
      </c>
      <c r="B155" s="1">
        <v>1033782029</v>
      </c>
      <c r="C155" s="1" t="s">
        <v>4404</v>
      </c>
      <c r="D155" s="1" t="s">
        <v>821</v>
      </c>
      <c r="E155" s="1" t="s">
        <v>3440</v>
      </c>
      <c r="F155" s="1" t="s">
        <v>756</v>
      </c>
      <c r="G155" s="1" t="s">
        <v>4405</v>
      </c>
      <c r="H155" s="79">
        <v>45370</v>
      </c>
      <c r="I155" s="1">
        <v>1224001</v>
      </c>
      <c r="J155" s="1" t="s">
        <v>4370</v>
      </c>
      <c r="K155" s="1" t="s">
        <v>757</v>
      </c>
      <c r="L155" s="1">
        <v>3014705098</v>
      </c>
      <c r="M155" s="1">
        <v>4600017304</v>
      </c>
      <c r="N155" s="1" t="s">
        <v>4371</v>
      </c>
      <c r="O155" s="1" t="s">
        <v>767</v>
      </c>
      <c r="P155" s="1" t="s">
        <v>683</v>
      </c>
      <c r="Q155" s="1" t="s">
        <v>4406</v>
      </c>
      <c r="R155" s="1" t="s">
        <v>2582</v>
      </c>
      <c r="S155" s="1" t="s">
        <v>95</v>
      </c>
      <c r="T155" s="1" t="s">
        <v>2583</v>
      </c>
      <c r="U155" s="1" t="s">
        <v>95</v>
      </c>
      <c r="V155" s="1" t="s">
        <v>3443</v>
      </c>
      <c r="W155" s="2"/>
      <c r="X155" s="1" t="s">
        <v>95</v>
      </c>
      <c r="Y155" s="79"/>
      <c r="Z155" s="1"/>
      <c r="AA155" s="79">
        <v>45363</v>
      </c>
      <c r="AB155" s="79">
        <v>45363</v>
      </c>
      <c r="AC155" s="79">
        <v>45370</v>
      </c>
      <c r="AD155" s="1">
        <v>0</v>
      </c>
      <c r="AE155" s="1">
        <v>5</v>
      </c>
      <c r="AF155" s="1">
        <v>5</v>
      </c>
      <c r="AG155" s="1">
        <v>1033782029</v>
      </c>
      <c r="AH155" s="1"/>
      <c r="AI155" s="1"/>
      <c r="AJ155" s="1"/>
      <c r="AK155" s="1"/>
      <c r="AL155" s="1"/>
      <c r="AM155" s="1"/>
      <c r="AN155" s="1"/>
      <c r="AO155" s="1"/>
      <c r="AP155" s="1"/>
      <c r="AQ155" s="1"/>
      <c r="AR155" s="1"/>
      <c r="AS155" s="1"/>
      <c r="AT155" s="1"/>
      <c r="AU155" s="79"/>
      <c r="AV155" s="79"/>
      <c r="AW155" s="2"/>
      <c r="AX155" s="1"/>
      <c r="AY155" s="1"/>
      <c r="AZ155" s="79"/>
      <c r="BA155" s="79"/>
      <c r="BB155" s="79"/>
      <c r="BC155" s="15"/>
      <c r="BD155" s="15"/>
      <c r="BE155" s="15"/>
      <c r="BF155" s="1"/>
    </row>
    <row r="156" spans="1:58" ht="15" x14ac:dyDescent="0.25">
      <c r="A156" s="1" t="s">
        <v>4367</v>
      </c>
      <c r="B156" s="1">
        <v>72284336</v>
      </c>
      <c r="C156" s="1" t="s">
        <v>4368</v>
      </c>
      <c r="D156" s="1" t="s">
        <v>821</v>
      </c>
      <c r="E156" s="1" t="s">
        <v>3440</v>
      </c>
      <c r="F156" s="1" t="s">
        <v>756</v>
      </c>
      <c r="G156" s="1" t="s">
        <v>4369</v>
      </c>
      <c r="H156" s="79">
        <v>45370</v>
      </c>
      <c r="I156" s="1">
        <v>1224001</v>
      </c>
      <c r="J156" s="1" t="s">
        <v>4370</v>
      </c>
      <c r="K156" s="1" t="s">
        <v>757</v>
      </c>
      <c r="L156" s="1">
        <v>3044096869</v>
      </c>
      <c r="M156" s="1">
        <v>4600017304</v>
      </c>
      <c r="N156" s="1" t="s">
        <v>4371</v>
      </c>
      <c r="O156" s="1" t="s">
        <v>767</v>
      </c>
      <c r="P156" s="1" t="s">
        <v>683</v>
      </c>
      <c r="Q156" s="1" t="s">
        <v>4372</v>
      </c>
      <c r="R156" s="1" t="s">
        <v>2582</v>
      </c>
      <c r="S156" s="1" t="s">
        <v>95</v>
      </c>
      <c r="T156" s="1" t="s">
        <v>2583</v>
      </c>
      <c r="U156" s="1" t="s">
        <v>95</v>
      </c>
      <c r="V156" s="1" t="s">
        <v>3443</v>
      </c>
      <c r="W156" s="2"/>
      <c r="X156" s="1" t="s">
        <v>95</v>
      </c>
      <c r="Y156" s="79"/>
      <c r="Z156" s="1"/>
      <c r="AA156" s="79">
        <v>45357</v>
      </c>
      <c r="AB156" s="79">
        <v>45357</v>
      </c>
      <c r="AC156" s="79">
        <v>45370</v>
      </c>
      <c r="AD156" s="1">
        <v>0</v>
      </c>
      <c r="AE156" s="1">
        <v>9</v>
      </c>
      <c r="AF156" s="1">
        <v>9</v>
      </c>
      <c r="AG156" s="1">
        <v>72284336</v>
      </c>
      <c r="AH156" s="1"/>
      <c r="AI156" s="1"/>
      <c r="AJ156" s="1"/>
      <c r="AK156" s="1"/>
      <c r="AL156" s="1"/>
      <c r="AM156" s="1"/>
      <c r="AN156" s="1"/>
      <c r="AO156" s="1"/>
      <c r="AP156" s="1"/>
      <c r="AQ156" s="1"/>
      <c r="AR156" s="1"/>
      <c r="AS156" s="1"/>
      <c r="AT156" s="1"/>
      <c r="AU156" s="79"/>
      <c r="AV156" s="79"/>
      <c r="AW156" s="2"/>
      <c r="AX156" s="1"/>
      <c r="AY156" s="1"/>
      <c r="AZ156" s="79"/>
      <c r="BA156" s="79"/>
      <c r="BB156" s="79"/>
      <c r="BC156" s="15"/>
      <c r="BD156" s="15"/>
      <c r="BE156" s="15"/>
      <c r="BF156" s="1"/>
    </row>
    <row r="157" spans="1:58" ht="15" x14ac:dyDescent="0.25">
      <c r="A157" s="1" t="s">
        <v>4373</v>
      </c>
      <c r="B157" s="1">
        <v>1077872083</v>
      </c>
      <c r="C157" s="1" t="s">
        <v>4374</v>
      </c>
      <c r="D157" s="1" t="s">
        <v>847</v>
      </c>
      <c r="E157" s="1" t="s">
        <v>587</v>
      </c>
      <c r="F157" s="1" t="s">
        <v>756</v>
      </c>
      <c r="G157" s="1" t="s">
        <v>4375</v>
      </c>
      <c r="H157" s="79">
        <v>45370</v>
      </c>
      <c r="I157" s="1">
        <v>1197001</v>
      </c>
      <c r="J157" s="1" t="s">
        <v>4187</v>
      </c>
      <c r="K157" s="1" t="s">
        <v>757</v>
      </c>
      <c r="L157" s="1">
        <v>3143047170</v>
      </c>
      <c r="M157" s="1">
        <v>4660000389</v>
      </c>
      <c r="N157" s="1" t="s">
        <v>2785</v>
      </c>
      <c r="O157" s="1" t="s">
        <v>778</v>
      </c>
      <c r="P157" s="1" t="s">
        <v>559</v>
      </c>
      <c r="Q157" s="1" t="s">
        <v>4376</v>
      </c>
      <c r="R157" s="1" t="s">
        <v>2582</v>
      </c>
      <c r="S157" s="1" t="s">
        <v>95</v>
      </c>
      <c r="T157" s="1" t="s">
        <v>2583</v>
      </c>
      <c r="U157" s="1" t="s">
        <v>95</v>
      </c>
      <c r="V157" s="1" t="s">
        <v>4377</v>
      </c>
      <c r="W157" s="2"/>
      <c r="X157" s="1" t="s">
        <v>95</v>
      </c>
      <c r="Y157" s="79"/>
      <c r="Z157" s="1"/>
      <c r="AA157" s="79">
        <v>45363</v>
      </c>
      <c r="AB157" s="79">
        <v>45363</v>
      </c>
      <c r="AC157" s="79">
        <v>45370</v>
      </c>
      <c r="AD157" s="1">
        <v>0</v>
      </c>
      <c r="AE157" s="1">
        <v>5</v>
      </c>
      <c r="AF157" s="1">
        <v>5</v>
      </c>
      <c r="AG157" s="1">
        <v>1077872083</v>
      </c>
      <c r="AH157" s="1"/>
      <c r="AI157" s="1"/>
      <c r="AJ157" s="1"/>
      <c r="AK157" s="1"/>
      <c r="AL157" s="1"/>
      <c r="AM157" s="1"/>
      <c r="AN157" s="1"/>
      <c r="AO157" s="1"/>
      <c r="AP157" s="1"/>
      <c r="AQ157" s="1"/>
      <c r="AR157" s="1"/>
      <c r="AS157" s="1"/>
      <c r="AT157" s="1"/>
      <c r="AU157" s="79"/>
      <c r="AV157" s="79"/>
      <c r="AW157" s="2"/>
      <c r="AX157" s="1"/>
      <c r="AY157" s="1"/>
      <c r="AZ157" s="79"/>
      <c r="BA157" s="79"/>
      <c r="BB157" s="79"/>
      <c r="BC157" s="15"/>
      <c r="BD157" s="15"/>
      <c r="BE157" s="15"/>
      <c r="BF157" s="1"/>
    </row>
    <row r="158" spans="1:58" ht="15" x14ac:dyDescent="0.25">
      <c r="A158" s="1">
        <v>18302</v>
      </c>
      <c r="B158" s="1">
        <v>1012435262</v>
      </c>
      <c r="C158" s="1" t="s">
        <v>4396</v>
      </c>
      <c r="D158" s="1" t="s">
        <v>847</v>
      </c>
      <c r="E158" s="1" t="s">
        <v>693</v>
      </c>
      <c r="F158" s="1" t="s">
        <v>756</v>
      </c>
      <c r="G158" s="1" t="s">
        <v>4397</v>
      </c>
      <c r="H158" s="79">
        <v>45370</v>
      </c>
      <c r="I158" s="1">
        <v>1199001</v>
      </c>
      <c r="J158" s="1" t="s">
        <v>4233</v>
      </c>
      <c r="K158" s="1" t="s">
        <v>757</v>
      </c>
      <c r="L158" s="1">
        <v>3247196767</v>
      </c>
      <c r="M158" s="1">
        <v>4660000389</v>
      </c>
      <c r="N158" s="1" t="s">
        <v>2785</v>
      </c>
      <c r="O158" s="1" t="s">
        <v>778</v>
      </c>
      <c r="P158" s="1" t="s">
        <v>683</v>
      </c>
      <c r="Q158" s="1" t="s">
        <v>4398</v>
      </c>
      <c r="R158" s="1" t="s">
        <v>2582</v>
      </c>
      <c r="S158" s="1" t="s">
        <v>65</v>
      </c>
      <c r="T158" s="1" t="s">
        <v>249</v>
      </c>
      <c r="U158" s="1">
        <v>0</v>
      </c>
      <c r="V158" s="1" t="s">
        <v>2596</v>
      </c>
      <c r="W158" s="2">
        <v>45370.61310185185</v>
      </c>
      <c r="X158" s="1" t="s">
        <v>2192</v>
      </c>
      <c r="Y158" s="79">
        <v>45373</v>
      </c>
      <c r="Z158" s="1">
        <v>0.61310185184993315</v>
      </c>
      <c r="AA158" s="79">
        <v>45363</v>
      </c>
      <c r="AB158" s="79">
        <v>45363</v>
      </c>
      <c r="AC158" s="79">
        <v>45370</v>
      </c>
      <c r="AD158" s="1">
        <v>0.41666666666666669</v>
      </c>
      <c r="AE158" s="1">
        <v>5</v>
      </c>
      <c r="AF158" s="1">
        <v>5</v>
      </c>
      <c r="AG158" s="1">
        <v>1012435262</v>
      </c>
      <c r="AH158" s="1"/>
      <c r="AI158" s="1"/>
      <c r="AJ158" s="1"/>
      <c r="AK158" s="1"/>
      <c r="AL158" s="1"/>
      <c r="AM158" s="1"/>
      <c r="AN158" s="1"/>
      <c r="AO158" s="1"/>
      <c r="AP158" s="1"/>
      <c r="AQ158" s="1"/>
      <c r="AR158" s="1"/>
      <c r="AS158" s="1"/>
      <c r="AT158" s="1"/>
      <c r="AU158" s="79"/>
      <c r="AV158" s="79"/>
      <c r="AW158" s="2"/>
      <c r="AX158" s="1"/>
      <c r="AY158" s="1"/>
      <c r="AZ158" s="79"/>
      <c r="BA158" s="79"/>
      <c r="BB158" s="79"/>
      <c r="BC158" s="15"/>
      <c r="BD158" s="15"/>
      <c r="BE158" s="15"/>
      <c r="BF158" s="1"/>
    </row>
    <row r="159" spans="1:58" ht="15" x14ac:dyDescent="0.25">
      <c r="A159" s="1">
        <v>18300</v>
      </c>
      <c r="B159" s="1">
        <v>1026287123</v>
      </c>
      <c r="C159" s="1" t="s">
        <v>4382</v>
      </c>
      <c r="D159" s="1" t="s">
        <v>847</v>
      </c>
      <c r="E159" s="1" t="s">
        <v>141</v>
      </c>
      <c r="F159" s="1" t="s">
        <v>756</v>
      </c>
      <c r="G159" s="1" t="s">
        <v>4383</v>
      </c>
      <c r="H159" s="79">
        <v>45370</v>
      </c>
      <c r="I159" s="1">
        <v>1519001</v>
      </c>
      <c r="J159" s="1" t="s">
        <v>4219</v>
      </c>
      <c r="K159" s="1" t="s">
        <v>761</v>
      </c>
      <c r="L159" s="1">
        <v>3133817169</v>
      </c>
      <c r="M159" s="1" t="s">
        <v>3426</v>
      </c>
      <c r="N159" s="1" t="s">
        <v>4384</v>
      </c>
      <c r="O159" s="1" t="s">
        <v>778</v>
      </c>
      <c r="P159" s="1" t="s">
        <v>437</v>
      </c>
      <c r="Q159" s="1" t="s">
        <v>4385</v>
      </c>
      <c r="R159" s="1" t="s">
        <v>2582</v>
      </c>
      <c r="S159" s="1" t="s">
        <v>65</v>
      </c>
      <c r="T159" s="1" t="s">
        <v>1204</v>
      </c>
      <c r="U159" s="1" t="s">
        <v>136</v>
      </c>
      <c r="V159" s="1" t="s">
        <v>2988</v>
      </c>
      <c r="W159" s="2">
        <v>45365.446215277778</v>
      </c>
      <c r="X159" s="1" t="s">
        <v>2193</v>
      </c>
      <c r="Y159" s="79">
        <v>45370</v>
      </c>
      <c r="Z159" s="1">
        <v>-4.5537847222221899</v>
      </c>
      <c r="AA159" s="79">
        <v>45361</v>
      </c>
      <c r="AB159" s="79">
        <v>45362</v>
      </c>
      <c r="AC159" s="79">
        <v>45370</v>
      </c>
      <c r="AD159" s="1">
        <v>0.625</v>
      </c>
      <c r="AE159" s="1">
        <v>6</v>
      </c>
      <c r="AF159" s="1">
        <v>7</v>
      </c>
      <c r="AG159" s="1">
        <v>1026287123</v>
      </c>
      <c r="AH159" s="1"/>
      <c r="AI159" s="1"/>
      <c r="AJ159" s="1"/>
      <c r="AK159" s="1"/>
      <c r="AL159" s="1"/>
      <c r="AM159" s="1"/>
      <c r="AN159" s="1"/>
      <c r="AO159" s="1"/>
      <c r="AP159" s="1"/>
      <c r="AQ159" s="1"/>
      <c r="AR159" s="1"/>
      <c r="AS159" s="1"/>
      <c r="AT159" s="1"/>
      <c r="AU159" s="79"/>
      <c r="AV159" s="79"/>
      <c r="AW159" s="2"/>
      <c r="AX159" s="1"/>
      <c r="AY159" s="1"/>
      <c r="AZ159" s="79"/>
      <c r="BA159" s="79"/>
      <c r="BB159" s="79"/>
      <c r="BC159" s="15"/>
      <c r="BD159" s="15"/>
      <c r="BE159" s="15"/>
      <c r="BF159" s="1"/>
    </row>
    <row r="160" spans="1:58" ht="15" x14ac:dyDescent="0.25">
      <c r="A160" s="1">
        <v>18299</v>
      </c>
      <c r="B160" s="1">
        <v>1010218838</v>
      </c>
      <c r="C160" s="1" t="s">
        <v>4386</v>
      </c>
      <c r="D160" s="1" t="s">
        <v>847</v>
      </c>
      <c r="E160" s="1" t="s">
        <v>898</v>
      </c>
      <c r="F160" s="1" t="s">
        <v>756</v>
      </c>
      <c r="G160" s="1" t="s">
        <v>4387</v>
      </c>
      <c r="H160" s="79">
        <v>45370</v>
      </c>
      <c r="I160" s="1">
        <v>1519001</v>
      </c>
      <c r="J160" s="1" t="s">
        <v>4224</v>
      </c>
      <c r="K160" s="1" t="s">
        <v>761</v>
      </c>
      <c r="L160" s="1">
        <v>3106896989</v>
      </c>
      <c r="M160" s="1" t="s">
        <v>3426</v>
      </c>
      <c r="N160" s="1" t="s">
        <v>4388</v>
      </c>
      <c r="O160" s="1" t="s">
        <v>778</v>
      </c>
      <c r="P160" s="1" t="s">
        <v>437</v>
      </c>
      <c r="Q160" s="1" t="s">
        <v>4389</v>
      </c>
      <c r="R160" s="1" t="s">
        <v>2582</v>
      </c>
      <c r="S160" s="1" t="s">
        <v>65</v>
      </c>
      <c r="T160" s="1" t="s">
        <v>1204</v>
      </c>
      <c r="U160" s="1" t="s">
        <v>2023</v>
      </c>
      <c r="V160" s="1" t="s">
        <v>4390</v>
      </c>
      <c r="W160" s="2">
        <v>45366.317962962959</v>
      </c>
      <c r="X160" s="1" t="s">
        <v>2193</v>
      </c>
      <c r="Y160" s="79">
        <v>45371</v>
      </c>
      <c r="Z160" s="1">
        <v>-3.6820370370405726</v>
      </c>
      <c r="AA160" s="79">
        <v>45359</v>
      </c>
      <c r="AB160" s="79">
        <v>45362</v>
      </c>
      <c r="AC160" s="79">
        <v>45370</v>
      </c>
      <c r="AD160" s="1">
        <v>0.70833333333333337</v>
      </c>
      <c r="AE160" s="1">
        <v>6</v>
      </c>
      <c r="AF160" s="1">
        <v>7</v>
      </c>
      <c r="AG160" s="1">
        <v>1010218838</v>
      </c>
      <c r="AH160" s="1"/>
      <c r="AI160" s="1"/>
      <c r="AJ160" s="1"/>
      <c r="AK160" s="1"/>
      <c r="AL160" s="1"/>
      <c r="AM160" s="1"/>
      <c r="AN160" s="1"/>
      <c r="AO160" s="1"/>
      <c r="AP160" s="1"/>
      <c r="AQ160" s="1"/>
      <c r="AR160" s="1"/>
      <c r="AS160" s="1"/>
      <c r="AT160" s="1"/>
      <c r="AU160" s="79"/>
      <c r="AV160" s="79"/>
      <c r="AW160" s="2"/>
      <c r="AX160" s="1"/>
      <c r="AY160" s="1"/>
      <c r="AZ160" s="79"/>
      <c r="BA160" s="79"/>
      <c r="BB160" s="79"/>
      <c r="BC160" s="15"/>
      <c r="BD160" s="15"/>
      <c r="BE160" s="15"/>
      <c r="BF160" s="1"/>
    </row>
    <row r="161" spans="1:58" ht="15" x14ac:dyDescent="0.25">
      <c r="A161" s="1">
        <v>18296</v>
      </c>
      <c r="B161" s="1">
        <v>1022961803</v>
      </c>
      <c r="C161" s="1" t="s">
        <v>4391</v>
      </c>
      <c r="D161" s="1" t="s">
        <v>847</v>
      </c>
      <c r="E161" s="1" t="s">
        <v>572</v>
      </c>
      <c r="F161" s="1" t="s">
        <v>756</v>
      </c>
      <c r="G161" s="1" t="s">
        <v>4392</v>
      </c>
      <c r="H161" s="79">
        <v>45370</v>
      </c>
      <c r="I161" s="1">
        <v>1200001</v>
      </c>
      <c r="J161" s="1" t="s">
        <v>4393</v>
      </c>
      <c r="K161" s="1" t="s">
        <v>757</v>
      </c>
      <c r="L161" s="1">
        <v>3138125989</v>
      </c>
      <c r="M161" s="1" t="s">
        <v>2616</v>
      </c>
      <c r="N161" s="1" t="s">
        <v>4394</v>
      </c>
      <c r="O161" s="1" t="s">
        <v>778</v>
      </c>
      <c r="P161" s="1" t="s">
        <v>194</v>
      </c>
      <c r="Q161" s="1" t="s">
        <v>4395</v>
      </c>
      <c r="R161" s="1" t="s">
        <v>2582</v>
      </c>
      <c r="S161" s="1" t="s">
        <v>65</v>
      </c>
      <c r="T161" s="1" t="s">
        <v>948</v>
      </c>
      <c r="U161" s="1" t="s">
        <v>252</v>
      </c>
      <c r="V161" s="1" t="s">
        <v>2669</v>
      </c>
      <c r="W161" s="2">
        <v>45370.612754629627</v>
      </c>
      <c r="X161" s="1" t="s">
        <v>2192</v>
      </c>
      <c r="Y161" s="79">
        <v>45373</v>
      </c>
      <c r="Z161" s="1">
        <v>0.61275462962657912</v>
      </c>
      <c r="AA161" s="79">
        <v>45359</v>
      </c>
      <c r="AB161" s="79">
        <v>45359</v>
      </c>
      <c r="AC161" s="79">
        <v>45370</v>
      </c>
      <c r="AD161" s="1">
        <v>0.16666666666666666</v>
      </c>
      <c r="AE161" s="1">
        <v>7</v>
      </c>
      <c r="AF161" s="1">
        <v>7</v>
      </c>
      <c r="AG161" s="1">
        <v>1022961803</v>
      </c>
      <c r="AH161" s="1"/>
      <c r="AI161" s="1"/>
      <c r="AJ161" s="1"/>
      <c r="AK161" s="1"/>
      <c r="AL161" s="1"/>
      <c r="AM161" s="1"/>
      <c r="AN161" s="1"/>
      <c r="AO161" s="1"/>
      <c r="AP161" s="1"/>
      <c r="AQ161" s="1"/>
      <c r="AR161" s="1"/>
      <c r="AS161" s="1"/>
      <c r="AT161" s="1"/>
      <c r="AU161" s="79"/>
      <c r="AV161" s="79"/>
      <c r="AW161" s="2"/>
      <c r="AX161" s="1"/>
      <c r="AY161" s="1"/>
      <c r="AZ161" s="79"/>
      <c r="BA161" s="79"/>
      <c r="BB161" s="79"/>
      <c r="BC161" s="15"/>
      <c r="BD161" s="15"/>
      <c r="BE161" s="15"/>
      <c r="BF161" s="1"/>
    </row>
    <row r="162" spans="1:58" ht="15" x14ac:dyDescent="0.25">
      <c r="A162" s="1">
        <v>18281</v>
      </c>
      <c r="B162" s="1">
        <v>1026594589</v>
      </c>
      <c r="C162" s="1" t="s">
        <v>4399</v>
      </c>
      <c r="D162" s="1" t="s">
        <v>847</v>
      </c>
      <c r="E162" s="1" t="s">
        <v>261</v>
      </c>
      <c r="F162" s="1" t="s">
        <v>756</v>
      </c>
      <c r="G162" s="1" t="s">
        <v>4400</v>
      </c>
      <c r="H162" s="79">
        <v>45370</v>
      </c>
      <c r="I162" s="1">
        <v>1200001</v>
      </c>
      <c r="J162" s="1" t="s">
        <v>4346</v>
      </c>
      <c r="K162" s="1" t="s">
        <v>757</v>
      </c>
      <c r="L162" s="1">
        <v>3132244780</v>
      </c>
      <c r="M162" s="1" t="s">
        <v>2616</v>
      </c>
      <c r="N162" s="1" t="s">
        <v>4401</v>
      </c>
      <c r="O162" s="1" t="s">
        <v>778</v>
      </c>
      <c r="P162" s="1" t="s">
        <v>194</v>
      </c>
      <c r="Q162" s="1" t="s">
        <v>4402</v>
      </c>
      <c r="R162" s="1" t="s">
        <v>2582</v>
      </c>
      <c r="S162" s="1" t="s">
        <v>65</v>
      </c>
      <c r="T162" s="1" t="s">
        <v>948</v>
      </c>
      <c r="U162" s="1">
        <v>0</v>
      </c>
      <c r="V162" s="1" t="s">
        <v>2596</v>
      </c>
      <c r="W162" s="2">
        <v>45370.613263888888</v>
      </c>
      <c r="X162" s="1" t="s">
        <v>2192</v>
      </c>
      <c r="Y162" s="79">
        <v>45373</v>
      </c>
      <c r="Z162" s="1">
        <v>0.6132638888884685</v>
      </c>
      <c r="AA162" s="79">
        <v>45354</v>
      </c>
      <c r="AB162" s="79">
        <v>45356</v>
      </c>
      <c r="AC162" s="79">
        <v>45370</v>
      </c>
      <c r="AD162" s="1">
        <v>0.83333333333333337</v>
      </c>
      <c r="AE162" s="1">
        <v>10</v>
      </c>
      <c r="AF162" s="1">
        <v>12</v>
      </c>
      <c r="AG162" s="1">
        <v>1026594589</v>
      </c>
      <c r="AH162" s="1"/>
      <c r="AI162" s="1"/>
      <c r="AJ162" s="1"/>
      <c r="AK162" s="1"/>
      <c r="AL162" s="1"/>
      <c r="AM162" s="1"/>
      <c r="AN162" s="1"/>
      <c r="AO162" s="1"/>
      <c r="AP162" s="1"/>
      <c r="AQ162" s="1"/>
      <c r="AR162" s="1"/>
      <c r="AS162" s="1"/>
      <c r="AT162" s="1"/>
      <c r="AU162" s="79"/>
      <c r="AV162" s="79"/>
      <c r="AW162" s="2"/>
      <c r="AX162" s="1"/>
      <c r="AY162" s="1"/>
      <c r="AZ162" s="79"/>
      <c r="BA162" s="79"/>
      <c r="BB162" s="79"/>
      <c r="BC162" s="15"/>
      <c r="BD162" s="15"/>
      <c r="BE162" s="15"/>
      <c r="BF162" s="1"/>
    </row>
    <row r="163" spans="1:58" ht="15" x14ac:dyDescent="0.25">
      <c r="A163" s="1">
        <v>18305</v>
      </c>
      <c r="B163" s="1">
        <v>1100629642</v>
      </c>
      <c r="C163" s="1" t="s">
        <v>4231</v>
      </c>
      <c r="D163" s="1" t="s">
        <v>847</v>
      </c>
      <c r="E163" s="1" t="s">
        <v>693</v>
      </c>
      <c r="F163" s="1" t="s">
        <v>756</v>
      </c>
      <c r="G163" s="1" t="s">
        <v>4232</v>
      </c>
      <c r="H163" s="79">
        <v>45365</v>
      </c>
      <c r="I163" s="1">
        <v>1199001</v>
      </c>
      <c r="J163" s="1" t="s">
        <v>4233</v>
      </c>
      <c r="K163" s="1" t="s">
        <v>757</v>
      </c>
      <c r="L163" s="1">
        <v>3044939360</v>
      </c>
      <c r="M163" s="1">
        <v>4660000389</v>
      </c>
      <c r="N163" s="1"/>
      <c r="O163" s="1" t="s">
        <v>778</v>
      </c>
      <c r="P163" s="1" t="s">
        <v>683</v>
      </c>
      <c r="Q163" s="1" t="s">
        <v>4234</v>
      </c>
      <c r="R163" s="1" t="s">
        <v>2582</v>
      </c>
      <c r="S163" s="1" t="s">
        <v>65</v>
      </c>
      <c r="T163" s="1" t="s">
        <v>249</v>
      </c>
      <c r="U163" s="1">
        <v>0</v>
      </c>
      <c r="V163" s="1" t="s">
        <v>2656</v>
      </c>
      <c r="W163" s="2">
        <v>45366.650891203702</v>
      </c>
      <c r="X163" s="1" t="s">
        <v>2192</v>
      </c>
      <c r="Y163" s="79">
        <v>45371</v>
      </c>
      <c r="Z163" s="1">
        <v>1.6508912037024857</v>
      </c>
      <c r="AA163" s="79">
        <v>45363</v>
      </c>
      <c r="AB163" s="79">
        <v>45363</v>
      </c>
      <c r="AC163" s="79">
        <v>45365</v>
      </c>
      <c r="AD163" s="1">
        <v>0.33333333333333331</v>
      </c>
      <c r="AE163" s="1">
        <v>2</v>
      </c>
      <c r="AF163" s="1">
        <v>2</v>
      </c>
      <c r="AG163" s="1">
        <v>1100629642</v>
      </c>
      <c r="AH163" s="1"/>
      <c r="AI163" s="1"/>
      <c r="AJ163" s="1"/>
      <c r="AK163" s="1"/>
      <c r="AL163" s="1"/>
      <c r="AM163" s="1"/>
      <c r="AN163" s="1"/>
      <c r="AO163" s="1"/>
      <c r="AP163" s="1"/>
      <c r="AQ163" s="1"/>
      <c r="AR163" s="1"/>
      <c r="AS163" s="1"/>
      <c r="AT163" s="1"/>
      <c r="AU163" s="79"/>
      <c r="AV163" s="79"/>
      <c r="AW163" s="2"/>
      <c r="AX163" s="1"/>
      <c r="AY163" s="1"/>
      <c r="AZ163" s="79"/>
      <c r="BA163" s="79"/>
      <c r="BB163" s="79"/>
      <c r="BC163" s="15"/>
      <c r="BD163" s="15"/>
      <c r="BE163" s="15"/>
      <c r="BF163" s="1"/>
    </row>
    <row r="164" spans="1:58" ht="15" x14ac:dyDescent="0.25">
      <c r="A164" s="1">
        <v>18297</v>
      </c>
      <c r="B164" s="1">
        <v>1073154242</v>
      </c>
      <c r="C164" s="1" t="s">
        <v>4222</v>
      </c>
      <c r="D164" s="1" t="s">
        <v>847</v>
      </c>
      <c r="E164" s="1" t="s">
        <v>898</v>
      </c>
      <c r="F164" s="1" t="s">
        <v>756</v>
      </c>
      <c r="G164" s="1" t="s">
        <v>4223</v>
      </c>
      <c r="H164" s="79">
        <v>45365</v>
      </c>
      <c r="I164" s="1">
        <v>1519001</v>
      </c>
      <c r="J164" s="1" t="s">
        <v>4224</v>
      </c>
      <c r="K164" s="1" t="s">
        <v>757</v>
      </c>
      <c r="L164" s="1">
        <v>3202249289</v>
      </c>
      <c r="M164" s="1" t="s">
        <v>3426</v>
      </c>
      <c r="N164" s="1"/>
      <c r="O164" s="1" t="s">
        <v>778</v>
      </c>
      <c r="P164" s="1" t="s">
        <v>437</v>
      </c>
      <c r="Q164" s="1" t="s">
        <v>4225</v>
      </c>
      <c r="R164" s="1" t="s">
        <v>2582</v>
      </c>
      <c r="S164" s="1" t="s">
        <v>65</v>
      </c>
      <c r="T164" s="1" t="s">
        <v>1204</v>
      </c>
      <c r="U164" s="1" t="s">
        <v>136</v>
      </c>
      <c r="V164" s="1" t="s">
        <v>4226</v>
      </c>
      <c r="W164" s="2">
        <v>45362.534826388888</v>
      </c>
      <c r="X164" s="1" t="s">
        <v>2192</v>
      </c>
      <c r="Y164" s="79">
        <v>45365</v>
      </c>
      <c r="Z164" s="1">
        <v>-2.4651736111118225</v>
      </c>
      <c r="AA164" s="79">
        <v>45359</v>
      </c>
      <c r="AB164" s="79">
        <v>45359</v>
      </c>
      <c r="AC164" s="79">
        <v>45365</v>
      </c>
      <c r="AD164" s="1">
        <v>0.125</v>
      </c>
      <c r="AE164" s="1">
        <v>4</v>
      </c>
      <c r="AF164" s="1">
        <v>4</v>
      </c>
      <c r="AG164" s="1">
        <v>1073154242</v>
      </c>
      <c r="AH164" s="1"/>
      <c r="AI164" s="1"/>
      <c r="AJ164" s="1"/>
      <c r="AK164" s="1"/>
      <c r="AL164" s="1"/>
      <c r="AM164" s="1"/>
      <c r="AN164" s="1"/>
      <c r="AO164" s="1"/>
      <c r="AP164" s="1"/>
      <c r="AQ164" s="1"/>
      <c r="AR164" s="1"/>
      <c r="AS164" s="1"/>
      <c r="AT164" s="1"/>
      <c r="AU164" s="79"/>
      <c r="AV164" s="79"/>
      <c r="AW164" s="2"/>
      <c r="AX164" s="1"/>
      <c r="AY164" s="1"/>
      <c r="AZ164" s="79"/>
      <c r="BA164" s="79"/>
      <c r="BB164" s="79"/>
      <c r="BC164" s="15"/>
      <c r="BD164" s="15"/>
      <c r="BE164" s="15"/>
      <c r="BF164" s="1"/>
    </row>
    <row r="165" spans="1:58" ht="15" x14ac:dyDescent="0.25">
      <c r="A165" s="1">
        <v>18291</v>
      </c>
      <c r="B165" s="1">
        <v>1018407577</v>
      </c>
      <c r="C165" s="1" t="s">
        <v>4217</v>
      </c>
      <c r="D165" s="1" t="s">
        <v>847</v>
      </c>
      <c r="E165" s="1" t="s">
        <v>4019</v>
      </c>
      <c r="F165" s="1" t="s">
        <v>756</v>
      </c>
      <c r="G165" s="1" t="s">
        <v>4218</v>
      </c>
      <c r="H165" s="79">
        <v>45365</v>
      </c>
      <c r="I165" s="1">
        <v>1517001</v>
      </c>
      <c r="J165" s="1" t="s">
        <v>4219</v>
      </c>
      <c r="K165" s="1" t="s">
        <v>757</v>
      </c>
      <c r="L165" s="1">
        <v>3163075005</v>
      </c>
      <c r="M165" s="1" t="s">
        <v>3426</v>
      </c>
      <c r="N165" s="1"/>
      <c r="O165" s="1" t="s">
        <v>778</v>
      </c>
      <c r="P165" s="1" t="s">
        <v>930</v>
      </c>
      <c r="Q165" s="1" t="s">
        <v>4220</v>
      </c>
      <c r="R165" s="1" t="s">
        <v>2582</v>
      </c>
      <c r="S165" s="1" t="s">
        <v>65</v>
      </c>
      <c r="T165" s="1" t="s">
        <v>1262</v>
      </c>
      <c r="U165" s="1" t="s">
        <v>271</v>
      </c>
      <c r="V165" s="1" t="s">
        <v>4221</v>
      </c>
      <c r="W165" s="2">
        <v>45363.424675925926</v>
      </c>
      <c r="X165" s="1" t="s">
        <v>2193</v>
      </c>
      <c r="Y165" s="79">
        <v>45366</v>
      </c>
      <c r="Z165" s="1">
        <v>-1.5753240740741603</v>
      </c>
      <c r="AA165" s="79">
        <v>45358</v>
      </c>
      <c r="AB165" s="79">
        <v>45359</v>
      </c>
      <c r="AC165" s="79">
        <v>45365</v>
      </c>
      <c r="AD165" s="1">
        <v>0.5</v>
      </c>
      <c r="AE165" s="1">
        <v>4</v>
      </c>
      <c r="AF165" s="1">
        <v>5</v>
      </c>
      <c r="AG165" s="1">
        <v>1018407577</v>
      </c>
      <c r="AH165" s="1"/>
      <c r="AI165" s="1"/>
      <c r="AJ165" s="1"/>
      <c r="AK165" s="1"/>
      <c r="AL165" s="1"/>
      <c r="AM165" s="1"/>
      <c r="AN165" s="1"/>
      <c r="AO165" s="1"/>
      <c r="AP165" s="1"/>
      <c r="AQ165" s="1"/>
      <c r="AR165" s="1"/>
      <c r="AS165" s="1"/>
      <c r="AT165" s="1"/>
      <c r="AU165" s="79"/>
      <c r="AV165" s="79"/>
      <c r="AW165" s="2"/>
      <c r="AX165" s="1"/>
      <c r="AY165" s="1"/>
      <c r="AZ165" s="79"/>
      <c r="BA165" s="79"/>
      <c r="BB165" s="79"/>
      <c r="BC165" s="15"/>
      <c r="BD165" s="15"/>
      <c r="BE165" s="15"/>
      <c r="BF165" s="1"/>
    </row>
    <row r="166" spans="1:58" ht="15" x14ac:dyDescent="0.25">
      <c r="A166" s="1">
        <v>18288</v>
      </c>
      <c r="B166" s="1">
        <v>1022330332</v>
      </c>
      <c r="C166" s="1" t="s">
        <v>4227</v>
      </c>
      <c r="D166" s="1" t="s">
        <v>847</v>
      </c>
      <c r="E166" s="1" t="s">
        <v>150</v>
      </c>
      <c r="F166" s="1" t="s">
        <v>756</v>
      </c>
      <c r="G166" s="1" t="s">
        <v>4228</v>
      </c>
      <c r="H166" s="79">
        <v>45365</v>
      </c>
      <c r="I166" s="1">
        <v>1519001</v>
      </c>
      <c r="J166" s="1" t="s">
        <v>4219</v>
      </c>
      <c r="K166" s="1" t="s">
        <v>761</v>
      </c>
      <c r="L166" s="1">
        <v>3132093326</v>
      </c>
      <c r="M166" s="1" t="s">
        <v>3426</v>
      </c>
      <c r="N166" s="1"/>
      <c r="O166" s="1" t="s">
        <v>778</v>
      </c>
      <c r="P166" s="1" t="s">
        <v>437</v>
      </c>
      <c r="Q166" s="1" t="s">
        <v>4229</v>
      </c>
      <c r="R166" s="1" t="s">
        <v>2582</v>
      </c>
      <c r="S166" s="1" t="s">
        <v>65</v>
      </c>
      <c r="T166" s="1" t="s">
        <v>1204</v>
      </c>
      <c r="U166" s="1" t="s">
        <v>3993</v>
      </c>
      <c r="V166" s="1" t="s">
        <v>4230</v>
      </c>
      <c r="W166" s="2">
        <v>45359.338495370372</v>
      </c>
      <c r="X166" s="1" t="s">
        <v>2193</v>
      </c>
      <c r="Y166" s="79">
        <v>45364</v>
      </c>
      <c r="Z166" s="1">
        <v>-5.6615046296283253</v>
      </c>
      <c r="AA166" s="79">
        <v>45358</v>
      </c>
      <c r="AB166" s="79">
        <v>45358</v>
      </c>
      <c r="AC166" s="79">
        <v>45365</v>
      </c>
      <c r="AD166" s="1">
        <v>0.16666666666666666</v>
      </c>
      <c r="AE166" s="1">
        <v>5</v>
      </c>
      <c r="AF166" s="1">
        <v>5</v>
      </c>
      <c r="AG166" s="1">
        <v>1022330332</v>
      </c>
      <c r="AH166" s="1"/>
      <c r="AI166" s="1"/>
      <c r="AJ166" s="1"/>
      <c r="AK166" s="1"/>
      <c r="AL166" s="1"/>
      <c r="AM166" s="1"/>
      <c r="AN166" s="1"/>
      <c r="AO166" s="1"/>
      <c r="AP166" s="1"/>
      <c r="AQ166" s="1"/>
      <c r="AR166" s="1"/>
      <c r="AS166" s="1"/>
      <c r="AT166" s="1"/>
      <c r="AU166" s="79"/>
      <c r="AV166" s="79"/>
      <c r="AW166" s="2"/>
      <c r="AX166" s="1"/>
      <c r="AY166" s="1"/>
      <c r="AZ166" s="79"/>
      <c r="BA166" s="79"/>
      <c r="BB166" s="79"/>
      <c r="BC166" s="15"/>
      <c r="BD166" s="15"/>
      <c r="BE166" s="15"/>
      <c r="BF166" s="1"/>
    </row>
    <row r="167" spans="1:58" ht="15" x14ac:dyDescent="0.25">
      <c r="A167" s="1" t="s">
        <v>4170</v>
      </c>
      <c r="B167" s="1">
        <v>1032364340</v>
      </c>
      <c r="C167" s="1" t="s">
        <v>4171</v>
      </c>
      <c r="D167" s="1" t="s">
        <v>847</v>
      </c>
      <c r="E167" s="1" t="s">
        <v>135</v>
      </c>
      <c r="F167" s="1" t="s">
        <v>756</v>
      </c>
      <c r="G167" s="1" t="s">
        <v>4172</v>
      </c>
      <c r="H167" s="79">
        <v>45363</v>
      </c>
      <c r="I167" s="1">
        <v>1060001</v>
      </c>
      <c r="J167" s="1" t="s">
        <v>4173</v>
      </c>
      <c r="K167" s="1" t="s">
        <v>761</v>
      </c>
      <c r="L167" s="1">
        <v>3166162822</v>
      </c>
      <c r="M167" s="1">
        <v>4600018227</v>
      </c>
      <c r="N167" s="1"/>
      <c r="O167" s="1" t="s">
        <v>778</v>
      </c>
      <c r="P167" s="1" t="s">
        <v>1024</v>
      </c>
      <c r="Q167" s="1" t="s">
        <v>4174</v>
      </c>
      <c r="R167" s="1" t="s">
        <v>2582</v>
      </c>
      <c r="S167" s="1" t="s">
        <v>95</v>
      </c>
      <c r="T167" s="1" t="s">
        <v>2583</v>
      </c>
      <c r="U167" s="1" t="s">
        <v>95</v>
      </c>
      <c r="V167" s="1" t="s">
        <v>4175</v>
      </c>
      <c r="W167" s="2"/>
      <c r="X167" s="1" t="s">
        <v>95</v>
      </c>
      <c r="Y167" s="79"/>
      <c r="Z167" s="1"/>
      <c r="AA167" s="79">
        <v>45348</v>
      </c>
      <c r="AB167" s="79">
        <v>45348</v>
      </c>
      <c r="AC167" s="79">
        <v>45363</v>
      </c>
      <c r="AD167" s="1">
        <v>0</v>
      </c>
      <c r="AE167" s="1">
        <v>11</v>
      </c>
      <c r="AF167" s="1">
        <v>11</v>
      </c>
      <c r="AG167" s="1">
        <v>1032364340</v>
      </c>
      <c r="AH167" s="1"/>
      <c r="AI167" s="1"/>
      <c r="AJ167" s="1"/>
      <c r="AK167" s="1"/>
      <c r="AL167" s="1"/>
      <c r="AM167" s="1"/>
      <c r="AN167" s="1"/>
      <c r="AO167" s="1"/>
      <c r="AP167" s="1"/>
      <c r="AQ167" s="1"/>
      <c r="AR167" s="1"/>
      <c r="AS167" s="1"/>
      <c r="AT167" s="1"/>
      <c r="AU167" s="79"/>
      <c r="AV167" s="79"/>
      <c r="AW167" s="2"/>
      <c r="AX167" s="1"/>
      <c r="AY167" s="1"/>
      <c r="AZ167" s="79"/>
      <c r="BA167" s="79"/>
      <c r="BB167" s="79"/>
      <c r="BC167" s="15"/>
      <c r="BD167" s="15"/>
      <c r="BE167" s="15"/>
      <c r="BF167" s="1"/>
    </row>
    <row r="168" spans="1:58" ht="15" x14ac:dyDescent="0.25">
      <c r="A168" s="1">
        <v>18279</v>
      </c>
      <c r="B168" s="1">
        <v>1022969448</v>
      </c>
      <c r="C168" s="1" t="s">
        <v>4176</v>
      </c>
      <c r="D168" s="1" t="s">
        <v>847</v>
      </c>
      <c r="E168" s="1" t="s">
        <v>113</v>
      </c>
      <c r="F168" s="1" t="s">
        <v>756</v>
      </c>
      <c r="G168" s="1" t="s">
        <v>4177</v>
      </c>
      <c r="H168" s="79">
        <v>45363</v>
      </c>
      <c r="I168" s="1">
        <v>1512001</v>
      </c>
      <c r="J168" s="1" t="s">
        <v>4178</v>
      </c>
      <c r="K168" s="1" t="s">
        <v>759</v>
      </c>
      <c r="L168" s="1">
        <v>3227028268</v>
      </c>
      <c r="M168" s="1">
        <v>4600018105</v>
      </c>
      <c r="N168" s="1"/>
      <c r="O168" s="1" t="s">
        <v>71</v>
      </c>
      <c r="P168" s="1" t="s">
        <v>3951</v>
      </c>
      <c r="Q168" s="1" t="s">
        <v>4179</v>
      </c>
      <c r="R168" s="1" t="s">
        <v>2582</v>
      </c>
      <c r="S168" s="1" t="s">
        <v>65</v>
      </c>
      <c r="T168" s="1" t="s">
        <v>112</v>
      </c>
      <c r="U168" s="1" t="s">
        <v>686</v>
      </c>
      <c r="V168" s="1" t="s">
        <v>2596</v>
      </c>
      <c r="W168" s="2">
        <v>45358.687789351854</v>
      </c>
      <c r="X168" s="1" t="s">
        <v>2192</v>
      </c>
      <c r="Y168" s="79">
        <v>45363</v>
      </c>
      <c r="Z168" s="1">
        <v>-4.3122106481459923</v>
      </c>
      <c r="AA168" s="79">
        <v>45352</v>
      </c>
      <c r="AB168" s="79">
        <v>45355</v>
      </c>
      <c r="AC168" s="79">
        <v>45363</v>
      </c>
      <c r="AD168" s="1">
        <v>0.95833333333333337</v>
      </c>
      <c r="AE168" s="1">
        <v>6</v>
      </c>
      <c r="AF168" s="1">
        <v>7</v>
      </c>
      <c r="AG168" s="1">
        <v>1022969448</v>
      </c>
      <c r="AH168" s="1"/>
      <c r="AI168" s="1"/>
      <c r="AJ168" s="1"/>
      <c r="AK168" s="1"/>
      <c r="AL168" s="1"/>
      <c r="AM168" s="1"/>
      <c r="AN168" s="1"/>
      <c r="AO168" s="1"/>
      <c r="AP168" s="1"/>
      <c r="AQ168" s="1"/>
      <c r="AR168" s="1"/>
      <c r="AS168" s="1"/>
      <c r="AT168" s="1"/>
      <c r="AU168" s="79"/>
      <c r="AV168" s="79"/>
      <c r="AW168" s="2"/>
      <c r="AX168" s="1"/>
      <c r="AY168" s="1"/>
      <c r="AZ168" s="79"/>
      <c r="BA168" s="79"/>
      <c r="BB168" s="79"/>
      <c r="BC168" s="15"/>
      <c r="BD168" s="15"/>
      <c r="BE168" s="15"/>
      <c r="BF168" s="1"/>
    </row>
    <row r="169" spans="1:58" ht="15" x14ac:dyDescent="0.25">
      <c r="A169" s="1">
        <v>18275</v>
      </c>
      <c r="B169" s="1">
        <v>1065645373</v>
      </c>
      <c r="C169" s="1" t="s">
        <v>4180</v>
      </c>
      <c r="D169" s="1" t="s">
        <v>847</v>
      </c>
      <c r="E169" s="1" t="s">
        <v>207</v>
      </c>
      <c r="F169" s="1" t="s">
        <v>756</v>
      </c>
      <c r="G169" s="1" t="s">
        <v>4181</v>
      </c>
      <c r="H169" s="79">
        <v>45363</v>
      </c>
      <c r="I169" s="1">
        <v>1197001</v>
      </c>
      <c r="J169" s="1" t="s">
        <v>4182</v>
      </c>
      <c r="K169" s="1" t="s">
        <v>757</v>
      </c>
      <c r="L169" s="1">
        <v>3228574295</v>
      </c>
      <c r="M169" s="1">
        <v>4660000389</v>
      </c>
      <c r="N169" s="1"/>
      <c r="O169" s="1" t="s">
        <v>778</v>
      </c>
      <c r="P169" s="1" t="s">
        <v>209</v>
      </c>
      <c r="Q169" s="1" t="s">
        <v>4183</v>
      </c>
      <c r="R169" s="1" t="s">
        <v>2582</v>
      </c>
      <c r="S169" s="1" t="s">
        <v>65</v>
      </c>
      <c r="T169" s="1" t="s">
        <v>2583</v>
      </c>
      <c r="U169" s="1" t="s">
        <v>3925</v>
      </c>
      <c r="V169" s="1" t="s">
        <v>4184</v>
      </c>
      <c r="W169" s="2">
        <v>45369.342962962961</v>
      </c>
      <c r="X169" s="1" t="s">
        <v>2193</v>
      </c>
      <c r="Y169" s="79">
        <v>45372</v>
      </c>
      <c r="Z169" s="1">
        <v>6.3429629629608826</v>
      </c>
      <c r="AA169" s="79">
        <v>45351</v>
      </c>
      <c r="AB169" s="79">
        <v>45356</v>
      </c>
      <c r="AC169" s="79">
        <v>45363</v>
      </c>
      <c r="AD169" s="1">
        <v>2.5</v>
      </c>
      <c r="AE169" s="1">
        <v>5</v>
      </c>
      <c r="AF169" s="1">
        <v>8</v>
      </c>
      <c r="AG169" s="1">
        <v>1065645373</v>
      </c>
      <c r="AH169" s="1"/>
      <c r="AI169" s="1"/>
      <c r="AJ169" s="1"/>
      <c r="AK169" s="1"/>
      <c r="AL169" s="1"/>
      <c r="AM169" s="1"/>
      <c r="AN169" s="1"/>
      <c r="AO169" s="1"/>
      <c r="AP169" s="1"/>
      <c r="AQ169" s="1"/>
      <c r="AR169" s="1"/>
      <c r="AS169" s="1"/>
      <c r="AT169" s="1"/>
      <c r="AU169" s="79"/>
      <c r="AV169" s="79"/>
      <c r="AW169" s="2"/>
      <c r="AX169" s="1"/>
      <c r="AY169" s="1"/>
      <c r="AZ169" s="79"/>
      <c r="BA169" s="79"/>
      <c r="BB169" s="79"/>
      <c r="BC169" s="15"/>
      <c r="BD169" s="15"/>
      <c r="BE169" s="15"/>
      <c r="BF169" s="1"/>
    </row>
    <row r="170" spans="1:58" ht="15" x14ac:dyDescent="0.25">
      <c r="A170" s="1">
        <v>18272</v>
      </c>
      <c r="B170" s="1">
        <v>1013664282</v>
      </c>
      <c r="C170" s="1" t="s">
        <v>4185</v>
      </c>
      <c r="D170" s="1" t="s">
        <v>847</v>
      </c>
      <c r="E170" s="1" t="s">
        <v>207</v>
      </c>
      <c r="F170" s="1" t="s">
        <v>756</v>
      </c>
      <c r="G170" s="1" t="s">
        <v>4186</v>
      </c>
      <c r="H170" s="79">
        <v>45363</v>
      </c>
      <c r="I170" s="1">
        <v>1197001</v>
      </c>
      <c r="J170" s="1" t="s">
        <v>4187</v>
      </c>
      <c r="K170" s="1" t="s">
        <v>757</v>
      </c>
      <c r="L170" s="1">
        <v>3132690612</v>
      </c>
      <c r="M170" s="1">
        <v>4660000389</v>
      </c>
      <c r="N170" s="1" t="s">
        <v>763</v>
      </c>
      <c r="O170" s="1" t="s">
        <v>778</v>
      </c>
      <c r="P170" s="1" t="s">
        <v>209</v>
      </c>
      <c r="Q170" s="1" t="s">
        <v>4188</v>
      </c>
      <c r="R170" s="1" t="s">
        <v>2582</v>
      </c>
      <c r="S170" s="1" t="s">
        <v>65</v>
      </c>
      <c r="T170" s="1" t="s">
        <v>2583</v>
      </c>
      <c r="U170" s="1" t="s">
        <v>473</v>
      </c>
      <c r="V170" s="1" t="s">
        <v>4189</v>
      </c>
      <c r="W170" s="2">
        <v>45371.342152777775</v>
      </c>
      <c r="X170" s="1" t="s">
        <v>2193</v>
      </c>
      <c r="Y170" s="79">
        <v>45376</v>
      </c>
      <c r="Z170" s="1">
        <v>8.3421527777754818</v>
      </c>
      <c r="AA170" s="79">
        <v>45350</v>
      </c>
      <c r="AB170" s="79">
        <v>45356</v>
      </c>
      <c r="AC170" s="79">
        <v>45363</v>
      </c>
      <c r="AD170" s="1">
        <v>3.875</v>
      </c>
      <c r="AE170" s="1">
        <v>5</v>
      </c>
      <c r="AF170" s="1">
        <v>9</v>
      </c>
      <c r="AG170" s="1"/>
      <c r="AH170" s="1"/>
      <c r="AI170" s="1"/>
      <c r="AJ170" s="1"/>
      <c r="AK170" s="1"/>
      <c r="AL170" s="1"/>
      <c r="AM170" s="1"/>
      <c r="AN170" s="1"/>
      <c r="AO170" s="1"/>
      <c r="AP170" s="1"/>
      <c r="AQ170" s="1"/>
      <c r="AR170" s="1"/>
      <c r="AS170" s="1"/>
      <c r="AT170" s="1"/>
      <c r="AU170" s="79"/>
      <c r="AV170" s="79"/>
      <c r="AW170" s="2"/>
      <c r="AX170" s="1"/>
      <c r="AY170" s="1"/>
      <c r="AZ170" s="79"/>
      <c r="BA170" s="79"/>
      <c r="BB170" s="79"/>
      <c r="BC170" s="15"/>
      <c r="BD170" s="15"/>
      <c r="BE170" s="15"/>
      <c r="BF170" s="1"/>
    </row>
    <row r="171" spans="1:58" ht="15" x14ac:dyDescent="0.25">
      <c r="A171" s="1">
        <v>18270</v>
      </c>
      <c r="B171" s="1">
        <v>1122728276</v>
      </c>
      <c r="C171" s="1" t="s">
        <v>4190</v>
      </c>
      <c r="D171" s="1" t="s">
        <v>847</v>
      </c>
      <c r="E171" s="1" t="s">
        <v>207</v>
      </c>
      <c r="F171" s="1" t="s">
        <v>756</v>
      </c>
      <c r="G171" s="1" t="s">
        <v>4191</v>
      </c>
      <c r="H171" s="79">
        <v>45363</v>
      </c>
      <c r="I171" s="1">
        <v>1197001</v>
      </c>
      <c r="J171" s="1" t="s">
        <v>4182</v>
      </c>
      <c r="K171" s="1" t="s">
        <v>757</v>
      </c>
      <c r="L171" s="1">
        <v>3219729156</v>
      </c>
      <c r="M171" s="1">
        <v>4660000389</v>
      </c>
      <c r="N171" s="1" t="s">
        <v>763</v>
      </c>
      <c r="O171" s="1" t="s">
        <v>778</v>
      </c>
      <c r="P171" s="1" t="s">
        <v>209</v>
      </c>
      <c r="Q171" s="1" t="s">
        <v>4192</v>
      </c>
      <c r="R171" s="1" t="s">
        <v>2582</v>
      </c>
      <c r="S171" s="1" t="s">
        <v>65</v>
      </c>
      <c r="T171" s="1" t="s">
        <v>2583</v>
      </c>
      <c r="U171" s="1" t="s">
        <v>473</v>
      </c>
      <c r="V171" s="1" t="s">
        <v>3188</v>
      </c>
      <c r="W171" s="2">
        <v>45366.648472222223</v>
      </c>
      <c r="X171" s="1" t="s">
        <v>2192</v>
      </c>
      <c r="Y171" s="79">
        <v>45371</v>
      </c>
      <c r="Z171" s="1">
        <v>3.648472222223063</v>
      </c>
      <c r="AA171" s="79">
        <v>45350</v>
      </c>
      <c r="AB171" s="79">
        <v>45356</v>
      </c>
      <c r="AC171" s="79">
        <v>45363</v>
      </c>
      <c r="AD171" s="1">
        <v>3.875</v>
      </c>
      <c r="AE171" s="1">
        <v>5</v>
      </c>
      <c r="AF171" s="1">
        <v>9</v>
      </c>
      <c r="AG171" s="1">
        <v>1122728276</v>
      </c>
      <c r="AH171" s="1"/>
      <c r="AI171" s="1"/>
      <c r="AJ171" s="1"/>
      <c r="AK171" s="1"/>
      <c r="AL171" s="1"/>
      <c r="AM171" s="1"/>
      <c r="AN171" s="1"/>
      <c r="AO171" s="1"/>
      <c r="AP171" s="1"/>
      <c r="AQ171" s="1"/>
      <c r="AR171" s="1"/>
      <c r="AS171" s="1"/>
      <c r="AT171" s="1"/>
      <c r="AU171" s="79"/>
      <c r="AV171" s="79"/>
      <c r="AW171" s="2"/>
      <c r="AX171" s="1"/>
      <c r="AY171" s="1"/>
      <c r="AZ171" s="79"/>
      <c r="BA171" s="79"/>
      <c r="BB171" s="79"/>
      <c r="BC171" s="15"/>
      <c r="BD171" s="15"/>
      <c r="BE171" s="15"/>
      <c r="BF171" s="1"/>
    </row>
    <row r="172" spans="1:58" ht="15" x14ac:dyDescent="0.25">
      <c r="A172" s="1">
        <v>18254</v>
      </c>
      <c r="B172" s="1">
        <v>1032453896</v>
      </c>
      <c r="C172" s="1" t="s">
        <v>4193</v>
      </c>
      <c r="D172" s="1" t="s">
        <v>821</v>
      </c>
      <c r="E172" s="1" t="s">
        <v>1077</v>
      </c>
      <c r="F172" s="1" t="s">
        <v>756</v>
      </c>
      <c r="G172" s="1" t="s">
        <v>4194</v>
      </c>
      <c r="H172" s="79">
        <v>45363</v>
      </c>
      <c r="I172" s="1">
        <v>1224001</v>
      </c>
      <c r="J172" s="1" t="s">
        <v>2654</v>
      </c>
      <c r="K172" s="1" t="s">
        <v>757</v>
      </c>
      <c r="L172" s="1">
        <v>3207067617</v>
      </c>
      <c r="M172" s="1">
        <v>4600017304</v>
      </c>
      <c r="N172" s="1" t="s">
        <v>763</v>
      </c>
      <c r="O172" s="1" t="s">
        <v>915</v>
      </c>
      <c r="P172" s="1" t="s">
        <v>683</v>
      </c>
      <c r="Q172" s="1" t="s">
        <v>4195</v>
      </c>
      <c r="R172" s="1" t="s">
        <v>2582</v>
      </c>
      <c r="S172" s="1" t="s">
        <v>65</v>
      </c>
      <c r="T172" s="1" t="s">
        <v>2583</v>
      </c>
      <c r="U172" s="1" t="s">
        <v>1140</v>
      </c>
      <c r="V172" s="1" t="s">
        <v>4196</v>
      </c>
      <c r="W172" s="2">
        <v>45363.516574074078</v>
      </c>
      <c r="X172" s="1" t="s">
        <v>2192</v>
      </c>
      <c r="Y172" s="79">
        <v>45366</v>
      </c>
      <c r="Z172" s="1">
        <v>0.51657407407765277</v>
      </c>
      <c r="AA172" s="79">
        <v>45345</v>
      </c>
      <c r="AB172" s="79">
        <v>45348</v>
      </c>
      <c r="AC172" s="79">
        <v>45363</v>
      </c>
      <c r="AD172" s="1">
        <v>0.91666666666666663</v>
      </c>
      <c r="AE172" s="1">
        <v>11</v>
      </c>
      <c r="AF172" s="1">
        <v>12</v>
      </c>
      <c r="AG172" s="1">
        <v>1032453896</v>
      </c>
      <c r="AH172" s="1"/>
      <c r="AI172" s="1"/>
      <c r="AJ172" s="1"/>
      <c r="AK172" s="1"/>
      <c r="AL172" s="1"/>
      <c r="AM172" s="1"/>
      <c r="AN172" s="1"/>
      <c r="AO172" s="1"/>
      <c r="AP172" s="1"/>
      <c r="AQ172" s="1"/>
      <c r="AR172" s="1"/>
      <c r="AS172" s="1"/>
      <c r="AT172" s="1"/>
      <c r="AU172" s="79"/>
      <c r="AV172" s="79"/>
      <c r="AW172" s="2"/>
      <c r="AX172" s="1"/>
      <c r="AY172" s="1"/>
      <c r="AZ172" s="79"/>
      <c r="BA172" s="79"/>
      <c r="BB172" s="79"/>
      <c r="BC172" s="15"/>
      <c r="BD172" s="15"/>
      <c r="BE172" s="15"/>
      <c r="BF172" s="1"/>
    </row>
    <row r="173" spans="1:58" ht="15" x14ac:dyDescent="0.25">
      <c r="A173" s="1">
        <v>18232</v>
      </c>
      <c r="B173" s="1">
        <v>15705036</v>
      </c>
      <c r="C173" s="1" t="s">
        <v>4197</v>
      </c>
      <c r="D173" s="1" t="s">
        <v>847</v>
      </c>
      <c r="E173" s="1" t="s">
        <v>135</v>
      </c>
      <c r="F173" s="1" t="s">
        <v>756</v>
      </c>
      <c r="G173" s="1" t="s">
        <v>4198</v>
      </c>
      <c r="H173" s="79">
        <v>45363</v>
      </c>
      <c r="I173" s="1">
        <v>1060001</v>
      </c>
      <c r="J173" s="1" t="s">
        <v>4199</v>
      </c>
      <c r="K173" s="1" t="s">
        <v>761</v>
      </c>
      <c r="L173" s="1">
        <v>3158541804</v>
      </c>
      <c r="M173" s="1">
        <v>4600018227</v>
      </c>
      <c r="N173" s="1"/>
      <c r="O173" s="1" t="s">
        <v>778</v>
      </c>
      <c r="P173" s="1" t="s">
        <v>921</v>
      </c>
      <c r="Q173" s="1" t="s">
        <v>4200</v>
      </c>
      <c r="R173" s="1" t="s">
        <v>2582</v>
      </c>
      <c r="S173" s="1" t="s">
        <v>65</v>
      </c>
      <c r="T173" s="1" t="s">
        <v>2583</v>
      </c>
      <c r="U173" s="1" t="s">
        <v>1164</v>
      </c>
      <c r="V173" s="1" t="s">
        <v>4201</v>
      </c>
      <c r="W173" s="2">
        <v>45358.688692129632</v>
      </c>
      <c r="X173" s="1" t="s">
        <v>2192</v>
      </c>
      <c r="Y173" s="79">
        <v>45363</v>
      </c>
      <c r="Z173" s="1">
        <v>-4.3113078703681822</v>
      </c>
      <c r="AA173" s="79">
        <v>45330</v>
      </c>
      <c r="AB173" s="79">
        <v>45341</v>
      </c>
      <c r="AC173" s="79">
        <v>45363</v>
      </c>
      <c r="AD173" s="1">
        <v>6.458333333333333</v>
      </c>
      <c r="AE173" s="1">
        <v>16</v>
      </c>
      <c r="AF173" s="1">
        <v>23</v>
      </c>
      <c r="AG173" s="1">
        <v>15705036</v>
      </c>
      <c r="AH173" s="1"/>
      <c r="AI173" s="1"/>
      <c r="AJ173" s="1"/>
      <c r="AK173" s="1"/>
      <c r="AL173" s="1"/>
      <c r="AM173" s="1"/>
      <c r="AN173" s="1"/>
      <c r="AO173" s="1"/>
      <c r="AP173" s="1"/>
      <c r="AQ173" s="1"/>
      <c r="AR173" s="1"/>
      <c r="AS173" s="1"/>
      <c r="AT173" s="1"/>
      <c r="AU173" s="79"/>
      <c r="AV173" s="79"/>
      <c r="AW173" s="2"/>
      <c r="AX173" s="1"/>
      <c r="AY173" s="1"/>
      <c r="AZ173" s="79"/>
      <c r="BA173" s="79"/>
      <c r="BB173" s="79"/>
      <c r="BC173" s="15"/>
      <c r="BD173" s="15"/>
      <c r="BE173" s="15"/>
      <c r="BF173" s="1"/>
    </row>
    <row r="174" spans="1:58" ht="15" x14ac:dyDescent="0.25">
      <c r="A174" s="1" t="s">
        <v>4080</v>
      </c>
      <c r="B174" s="1">
        <v>1030681365</v>
      </c>
      <c r="C174" s="1" t="s">
        <v>4081</v>
      </c>
      <c r="D174" s="1" t="s">
        <v>847</v>
      </c>
      <c r="E174" s="1" t="s">
        <v>207</v>
      </c>
      <c r="F174" s="1" t="s">
        <v>756</v>
      </c>
      <c r="G174" s="1" t="s">
        <v>4082</v>
      </c>
      <c r="H174" s="79">
        <v>45358</v>
      </c>
      <c r="I174" s="1">
        <v>1197001</v>
      </c>
      <c r="J174" s="1" t="s">
        <v>2568</v>
      </c>
      <c r="K174" s="1" t="s">
        <v>757</v>
      </c>
      <c r="L174" s="1">
        <v>3203512266</v>
      </c>
      <c r="M174" s="1">
        <v>4660000389</v>
      </c>
      <c r="N174" s="1" t="s">
        <v>763</v>
      </c>
      <c r="O174" s="1" t="s">
        <v>778</v>
      </c>
      <c r="P174" s="1" t="s">
        <v>209</v>
      </c>
      <c r="Q174" s="1" t="s">
        <v>4083</v>
      </c>
      <c r="R174" s="1" t="s">
        <v>2582</v>
      </c>
      <c r="S174" s="1" t="s">
        <v>95</v>
      </c>
      <c r="T174" s="1" t="s">
        <v>2583</v>
      </c>
      <c r="U174" s="1" t="s">
        <v>95</v>
      </c>
      <c r="V174" s="1" t="s">
        <v>3336</v>
      </c>
      <c r="W174" s="2"/>
      <c r="X174" s="1" t="s">
        <v>95</v>
      </c>
      <c r="Y174" s="79"/>
      <c r="Z174" s="1"/>
      <c r="AA174" s="79">
        <v>45349</v>
      </c>
      <c r="AB174" s="79">
        <v>45349</v>
      </c>
      <c r="AC174" s="79">
        <v>45358</v>
      </c>
      <c r="AD174" s="1">
        <v>0</v>
      </c>
      <c r="AE174" s="1">
        <v>7</v>
      </c>
      <c r="AF174" s="1">
        <v>7</v>
      </c>
      <c r="AG174" s="1">
        <v>1030681365</v>
      </c>
      <c r="AH174" s="1"/>
      <c r="AI174" s="1"/>
      <c r="AJ174" s="1"/>
      <c r="AK174" s="1"/>
      <c r="AL174" s="1"/>
      <c r="AM174" s="1"/>
      <c r="AN174" s="1"/>
      <c r="AO174" s="1"/>
      <c r="AP174" s="1"/>
      <c r="AQ174" s="1"/>
      <c r="AR174" s="1"/>
      <c r="AS174" s="1"/>
      <c r="AT174" s="1"/>
      <c r="AU174" s="79"/>
      <c r="AV174" s="79"/>
      <c r="AW174" s="2"/>
      <c r="AX174" s="1"/>
      <c r="AY174" s="1"/>
      <c r="AZ174" s="79"/>
      <c r="BA174" s="79"/>
      <c r="BB174" s="79"/>
      <c r="BC174" s="15"/>
      <c r="BD174" s="15"/>
      <c r="BE174" s="15"/>
      <c r="BF174" s="1"/>
    </row>
    <row r="175" spans="1:58" ht="15" x14ac:dyDescent="0.25">
      <c r="A175" s="1" t="s">
        <v>4075</v>
      </c>
      <c r="B175" s="1">
        <v>1143953839</v>
      </c>
      <c r="C175" s="1" t="s">
        <v>4076</v>
      </c>
      <c r="D175" s="1" t="s">
        <v>847</v>
      </c>
      <c r="E175" s="1" t="s">
        <v>207</v>
      </c>
      <c r="F175" s="1" t="s">
        <v>756</v>
      </c>
      <c r="G175" s="1" t="s">
        <v>4077</v>
      </c>
      <c r="H175" s="79">
        <v>45358</v>
      </c>
      <c r="I175" s="1">
        <v>1197001</v>
      </c>
      <c r="J175" s="1" t="s">
        <v>2568</v>
      </c>
      <c r="K175" s="1" t="s">
        <v>757</v>
      </c>
      <c r="L175" s="1" t="s">
        <v>4078</v>
      </c>
      <c r="M175" s="1">
        <v>4660000389</v>
      </c>
      <c r="N175" s="1" t="s">
        <v>763</v>
      </c>
      <c r="O175" s="1" t="s">
        <v>778</v>
      </c>
      <c r="P175" s="1" t="s">
        <v>209</v>
      </c>
      <c r="Q175" s="1" t="s">
        <v>4079</v>
      </c>
      <c r="R175" s="1" t="s">
        <v>2582</v>
      </c>
      <c r="S175" s="1" t="s">
        <v>95</v>
      </c>
      <c r="T175" s="1" t="s">
        <v>2583</v>
      </c>
      <c r="U175" s="1" t="s">
        <v>95</v>
      </c>
      <c r="V175" s="1" t="s">
        <v>2642</v>
      </c>
      <c r="W175" s="2"/>
      <c r="X175" s="1" t="s">
        <v>95</v>
      </c>
      <c r="Y175" s="79"/>
      <c r="Z175" s="1"/>
      <c r="AA175" s="79">
        <v>45345</v>
      </c>
      <c r="AB175" s="79">
        <v>45345</v>
      </c>
      <c r="AC175" s="79">
        <v>45358</v>
      </c>
      <c r="AD175" s="1">
        <v>0</v>
      </c>
      <c r="AE175" s="1">
        <v>9</v>
      </c>
      <c r="AF175" s="1">
        <v>9</v>
      </c>
      <c r="AG175" s="1">
        <v>1143953839</v>
      </c>
      <c r="AH175" s="1"/>
      <c r="AI175" s="1"/>
      <c r="AJ175" s="1"/>
      <c r="AK175" s="1"/>
      <c r="AL175" s="1"/>
      <c r="AM175" s="1"/>
      <c r="AN175" s="1"/>
      <c r="AO175" s="1"/>
      <c r="AP175" s="1"/>
      <c r="AQ175" s="1"/>
      <c r="AR175" s="1"/>
      <c r="AS175" s="1"/>
      <c r="AT175" s="1"/>
      <c r="AU175" s="79"/>
      <c r="AV175" s="79"/>
      <c r="AW175" s="2"/>
      <c r="AX175" s="1"/>
      <c r="AY175" s="1"/>
      <c r="AZ175" s="79"/>
      <c r="BA175" s="79"/>
      <c r="BB175" s="79"/>
      <c r="BC175" s="15"/>
      <c r="BD175" s="15"/>
      <c r="BE175" s="15"/>
      <c r="BF175" s="1"/>
    </row>
    <row r="176" spans="1:58" ht="15" x14ac:dyDescent="0.25">
      <c r="A176" s="1" t="s">
        <v>4084</v>
      </c>
      <c r="B176" s="1">
        <v>1033763953</v>
      </c>
      <c r="C176" s="1" t="s">
        <v>4085</v>
      </c>
      <c r="D176" s="1" t="s">
        <v>847</v>
      </c>
      <c r="E176" s="1" t="s">
        <v>1030</v>
      </c>
      <c r="F176" s="1" t="s">
        <v>756</v>
      </c>
      <c r="G176" s="1" t="s">
        <v>4086</v>
      </c>
      <c r="H176" s="79">
        <v>45358</v>
      </c>
      <c r="I176" s="1">
        <v>1197001</v>
      </c>
      <c r="J176" s="1" t="s">
        <v>2568</v>
      </c>
      <c r="K176" s="1" t="s">
        <v>757</v>
      </c>
      <c r="L176" s="1">
        <v>3024090887</v>
      </c>
      <c r="M176" s="1">
        <v>4660000389</v>
      </c>
      <c r="N176" s="1" t="s">
        <v>763</v>
      </c>
      <c r="O176" s="1" t="s">
        <v>778</v>
      </c>
      <c r="P176" s="1" t="s">
        <v>209</v>
      </c>
      <c r="Q176" s="1" t="s">
        <v>4087</v>
      </c>
      <c r="R176" s="1" t="s">
        <v>2582</v>
      </c>
      <c r="S176" s="1" t="s">
        <v>95</v>
      </c>
      <c r="T176" s="1" t="s">
        <v>2583</v>
      </c>
      <c r="U176" s="1" t="s">
        <v>95</v>
      </c>
      <c r="V176" s="1" t="s">
        <v>4031</v>
      </c>
      <c r="W176" s="2"/>
      <c r="X176" s="1" t="s">
        <v>95</v>
      </c>
      <c r="Y176" s="79"/>
      <c r="Z176" s="1"/>
      <c r="AA176" s="79">
        <v>45344</v>
      </c>
      <c r="AB176" s="79">
        <v>45344</v>
      </c>
      <c r="AC176" s="79">
        <v>45358</v>
      </c>
      <c r="AD176" s="1">
        <v>0</v>
      </c>
      <c r="AE176" s="1">
        <v>10</v>
      </c>
      <c r="AF176" s="1">
        <v>10</v>
      </c>
      <c r="AG176" s="1">
        <v>1033763953</v>
      </c>
      <c r="AH176" s="1"/>
      <c r="AI176" s="1"/>
      <c r="AJ176" s="1"/>
      <c r="AK176" s="1"/>
      <c r="AL176" s="1"/>
      <c r="AM176" s="1"/>
      <c r="AN176" s="1"/>
      <c r="AO176" s="1"/>
      <c r="AP176" s="1"/>
      <c r="AQ176" s="1"/>
      <c r="AR176" s="1"/>
      <c r="AS176" s="1"/>
      <c r="AT176" s="1"/>
      <c r="AU176" s="79"/>
      <c r="AV176" s="79"/>
      <c r="AW176" s="2"/>
      <c r="AX176" s="1"/>
      <c r="AY176" s="1"/>
      <c r="AZ176" s="79"/>
      <c r="BA176" s="79"/>
      <c r="BB176" s="79"/>
      <c r="BC176" s="15"/>
      <c r="BD176" s="15"/>
      <c r="BE176" s="15"/>
      <c r="BF176" s="1"/>
    </row>
    <row r="177" spans="1:58" ht="15" x14ac:dyDescent="0.25">
      <c r="A177" s="1" t="s">
        <v>4095</v>
      </c>
      <c r="B177" s="1">
        <v>1012326950</v>
      </c>
      <c r="C177" s="1" t="s">
        <v>4096</v>
      </c>
      <c r="D177" s="1" t="s">
        <v>847</v>
      </c>
      <c r="E177" s="1" t="s">
        <v>207</v>
      </c>
      <c r="F177" s="1" t="s">
        <v>756</v>
      </c>
      <c r="G177" s="1" t="s">
        <v>4097</v>
      </c>
      <c r="H177" s="79">
        <v>45358</v>
      </c>
      <c r="I177" s="1">
        <v>1197001</v>
      </c>
      <c r="J177" s="1" t="s">
        <v>2568</v>
      </c>
      <c r="K177" s="1" t="s">
        <v>757</v>
      </c>
      <c r="L177" s="1">
        <v>3504070990</v>
      </c>
      <c r="M177" s="1">
        <v>4660000389</v>
      </c>
      <c r="N177" s="1" t="s">
        <v>763</v>
      </c>
      <c r="O177" s="1" t="s">
        <v>778</v>
      </c>
      <c r="P177" s="1" t="s">
        <v>559</v>
      </c>
      <c r="Q177" s="1" t="s">
        <v>4098</v>
      </c>
      <c r="R177" s="1" t="s">
        <v>2582</v>
      </c>
      <c r="S177" s="1" t="s">
        <v>95</v>
      </c>
      <c r="T177" s="1" t="s">
        <v>2583</v>
      </c>
      <c r="U177" s="1" t="s">
        <v>95</v>
      </c>
      <c r="V177" s="1" t="s">
        <v>4202</v>
      </c>
      <c r="W177" s="2"/>
      <c r="X177" s="1" t="s">
        <v>95</v>
      </c>
      <c r="Y177" s="79"/>
      <c r="Z177" s="1"/>
      <c r="AA177" s="79">
        <v>45349</v>
      </c>
      <c r="AB177" s="79">
        <v>45349</v>
      </c>
      <c r="AC177" s="79">
        <v>45358</v>
      </c>
      <c r="AD177" s="1">
        <v>0</v>
      </c>
      <c r="AE177" s="1">
        <v>7</v>
      </c>
      <c r="AF177" s="1">
        <v>7</v>
      </c>
      <c r="AG177" s="1">
        <v>1012326950</v>
      </c>
      <c r="AH177" s="1"/>
      <c r="AI177" s="1"/>
      <c r="AJ177" s="1"/>
      <c r="AK177" s="1"/>
      <c r="AL177" s="1"/>
      <c r="AM177" s="1"/>
      <c r="AN177" s="1"/>
      <c r="AO177" s="1"/>
      <c r="AP177" s="1"/>
      <c r="AQ177" s="1"/>
      <c r="AR177" s="1"/>
      <c r="AS177" s="1"/>
      <c r="AT177" s="1"/>
      <c r="AU177" s="79"/>
      <c r="AV177" s="79"/>
      <c r="AW177" s="2"/>
      <c r="AX177" s="1"/>
      <c r="AY177" s="1"/>
      <c r="AZ177" s="79"/>
      <c r="BA177" s="79"/>
      <c r="BB177" s="79"/>
      <c r="BC177" s="15"/>
      <c r="BD177" s="15"/>
      <c r="BE177" s="15"/>
      <c r="BF177" s="1"/>
    </row>
    <row r="178" spans="1:58" ht="15" x14ac:dyDescent="0.25">
      <c r="A178" s="1" t="s">
        <v>4091</v>
      </c>
      <c r="B178" s="1">
        <v>1069749226</v>
      </c>
      <c r="C178" s="1" t="s">
        <v>4092</v>
      </c>
      <c r="D178" s="1" t="s">
        <v>847</v>
      </c>
      <c r="E178" s="1" t="s">
        <v>207</v>
      </c>
      <c r="F178" s="1" t="s">
        <v>756</v>
      </c>
      <c r="G178" s="1" t="s">
        <v>4093</v>
      </c>
      <c r="H178" s="79">
        <v>45358</v>
      </c>
      <c r="I178" s="1">
        <v>1197001</v>
      </c>
      <c r="J178" s="1" t="s">
        <v>2568</v>
      </c>
      <c r="K178" s="1" t="s">
        <v>757</v>
      </c>
      <c r="L178" s="1">
        <v>3143103570</v>
      </c>
      <c r="M178" s="1">
        <v>4660000389</v>
      </c>
      <c r="N178" s="1" t="s">
        <v>763</v>
      </c>
      <c r="O178" s="1" t="s">
        <v>778</v>
      </c>
      <c r="P178" s="1" t="s">
        <v>559</v>
      </c>
      <c r="Q178" s="1" t="s">
        <v>4094</v>
      </c>
      <c r="R178" s="1" t="s">
        <v>2582</v>
      </c>
      <c r="S178" s="1" t="s">
        <v>95</v>
      </c>
      <c r="T178" s="1" t="s">
        <v>2583</v>
      </c>
      <c r="U178" s="1" t="s">
        <v>95</v>
      </c>
      <c r="V178" s="1" t="s">
        <v>4202</v>
      </c>
      <c r="W178" s="2"/>
      <c r="X178" s="1" t="s">
        <v>95</v>
      </c>
      <c r="Y178" s="79"/>
      <c r="Z178" s="1"/>
      <c r="AA178" s="79">
        <v>45349</v>
      </c>
      <c r="AB178" s="79">
        <v>45349</v>
      </c>
      <c r="AC178" s="79">
        <v>45358</v>
      </c>
      <c r="AD178" s="1">
        <v>0</v>
      </c>
      <c r="AE178" s="1">
        <v>7</v>
      </c>
      <c r="AF178" s="1">
        <v>7</v>
      </c>
      <c r="AG178" s="1">
        <v>1069749226</v>
      </c>
      <c r="AH178" s="1"/>
      <c r="AI178" s="1"/>
      <c r="AJ178" s="1"/>
      <c r="AK178" s="1"/>
      <c r="AL178" s="1"/>
      <c r="AM178" s="1"/>
      <c r="AN178" s="1"/>
      <c r="AO178" s="1"/>
      <c r="AP178" s="1"/>
      <c r="AQ178" s="1"/>
      <c r="AR178" s="1"/>
      <c r="AS178" s="1"/>
      <c r="AT178" s="1"/>
      <c r="AU178" s="79"/>
      <c r="AV178" s="79"/>
      <c r="AW178" s="2"/>
      <c r="AX178" s="1"/>
      <c r="AY178" s="1"/>
      <c r="AZ178" s="79"/>
      <c r="BA178" s="79"/>
      <c r="BB178" s="79"/>
      <c r="BC178" s="15"/>
      <c r="BD178" s="15"/>
      <c r="BE178" s="15"/>
      <c r="BF178" s="1"/>
    </row>
    <row r="179" spans="1:58" ht="15" x14ac:dyDescent="0.25">
      <c r="A179" s="1">
        <v>18269</v>
      </c>
      <c r="B179" s="1">
        <v>1072640016</v>
      </c>
      <c r="C179" s="1" t="s">
        <v>4099</v>
      </c>
      <c r="D179" s="1" t="s">
        <v>847</v>
      </c>
      <c r="E179" s="1" t="s">
        <v>207</v>
      </c>
      <c r="F179" s="1" t="s">
        <v>756</v>
      </c>
      <c r="G179" s="1" t="s">
        <v>4100</v>
      </c>
      <c r="H179" s="79">
        <v>45358</v>
      </c>
      <c r="I179" s="1">
        <v>1197001</v>
      </c>
      <c r="J179" s="1" t="s">
        <v>2568</v>
      </c>
      <c r="K179" s="1" t="s">
        <v>757</v>
      </c>
      <c r="L179" s="1">
        <v>3044702899</v>
      </c>
      <c r="M179" s="1">
        <v>4660000389</v>
      </c>
      <c r="N179" s="1"/>
      <c r="O179" s="1" t="s">
        <v>778</v>
      </c>
      <c r="P179" s="1" t="s">
        <v>925</v>
      </c>
      <c r="Q179" s="1" t="s">
        <v>4101</v>
      </c>
      <c r="R179" s="1" t="s">
        <v>2582</v>
      </c>
      <c r="S179" s="1" t="s">
        <v>65</v>
      </c>
      <c r="T179" s="1" t="s">
        <v>2583</v>
      </c>
      <c r="U179" s="1" t="s">
        <v>252</v>
      </c>
      <c r="V179" s="1" t="s">
        <v>2669</v>
      </c>
      <c r="W179" s="2">
        <v>45362.596967592595</v>
      </c>
      <c r="X179" s="1" t="s">
        <v>2192</v>
      </c>
      <c r="Y179" s="79">
        <v>45365</v>
      </c>
      <c r="Z179" s="1">
        <v>4.5969675925953197</v>
      </c>
      <c r="AA179" s="79">
        <v>45350</v>
      </c>
      <c r="AB179" s="79">
        <v>45356</v>
      </c>
      <c r="AC179" s="79">
        <v>45358</v>
      </c>
      <c r="AD179" s="1">
        <v>3.875</v>
      </c>
      <c r="AE179" s="1">
        <v>2</v>
      </c>
      <c r="AF179" s="1">
        <v>6</v>
      </c>
      <c r="AG179" s="1">
        <v>1072640016</v>
      </c>
      <c r="AH179" s="1"/>
      <c r="AI179" s="1"/>
      <c r="AJ179" s="1"/>
      <c r="AK179" s="1"/>
      <c r="AL179" s="1"/>
      <c r="AM179" s="1"/>
      <c r="AN179" s="1"/>
      <c r="AO179" s="1"/>
      <c r="AP179" s="1"/>
      <c r="AQ179" s="1"/>
      <c r="AR179" s="1"/>
      <c r="AS179" s="1"/>
      <c r="AT179" s="1"/>
      <c r="AU179" s="79"/>
      <c r="AV179" s="79"/>
      <c r="AW179" s="2"/>
      <c r="AX179" s="1"/>
      <c r="AY179" s="1"/>
      <c r="AZ179" s="79"/>
      <c r="BA179" s="79"/>
      <c r="BB179" s="79"/>
      <c r="BC179" s="15"/>
      <c r="BD179" s="15"/>
      <c r="BE179" s="15"/>
      <c r="BF179" s="1"/>
    </row>
    <row r="180" spans="1:58" ht="15" x14ac:dyDescent="0.25">
      <c r="A180" s="1">
        <v>18218</v>
      </c>
      <c r="B180" s="1">
        <v>1024477059</v>
      </c>
      <c r="C180" s="1" t="s">
        <v>4088</v>
      </c>
      <c r="D180" s="1" t="s">
        <v>847</v>
      </c>
      <c r="E180" s="1" t="s">
        <v>462</v>
      </c>
      <c r="F180" s="1" t="s">
        <v>756</v>
      </c>
      <c r="G180" s="1" t="s">
        <v>4089</v>
      </c>
      <c r="H180" s="79">
        <v>45358</v>
      </c>
      <c r="I180" s="1">
        <v>1197001</v>
      </c>
      <c r="J180" s="1" t="s">
        <v>2568</v>
      </c>
      <c r="K180" s="1" t="s">
        <v>757</v>
      </c>
      <c r="L180" s="1">
        <v>3226405029</v>
      </c>
      <c r="M180" s="1">
        <v>4660000389</v>
      </c>
      <c r="N180" s="1" t="s">
        <v>763</v>
      </c>
      <c r="O180" s="1" t="s">
        <v>778</v>
      </c>
      <c r="P180" s="1" t="s">
        <v>209</v>
      </c>
      <c r="Q180" s="1" t="s">
        <v>4090</v>
      </c>
      <c r="R180" s="1" t="s">
        <v>2582</v>
      </c>
      <c r="S180" s="1" t="s">
        <v>65</v>
      </c>
      <c r="T180" s="1" t="s">
        <v>2583</v>
      </c>
      <c r="U180" s="1" t="s">
        <v>473</v>
      </c>
      <c r="V180" s="1" t="s">
        <v>2642</v>
      </c>
      <c r="W180" s="2">
        <v>45362.595821759256</v>
      </c>
      <c r="X180" s="1" t="s">
        <v>2192</v>
      </c>
      <c r="Y180" s="79">
        <v>45365</v>
      </c>
      <c r="Z180" s="1">
        <v>4.5958217592560686</v>
      </c>
      <c r="AA180" s="79">
        <v>45323</v>
      </c>
      <c r="AB180" s="79">
        <v>45326</v>
      </c>
      <c r="AC180" s="79">
        <v>45358</v>
      </c>
      <c r="AD180" s="1">
        <v>0.5</v>
      </c>
      <c r="AE180" s="1">
        <v>24</v>
      </c>
      <c r="AF180" s="1">
        <v>25</v>
      </c>
      <c r="AG180" s="1"/>
      <c r="AH180" s="1"/>
      <c r="AI180" s="1"/>
      <c r="AJ180" s="1"/>
      <c r="AK180" s="1"/>
      <c r="AL180" s="1"/>
      <c r="AM180" s="1"/>
      <c r="AN180" s="1"/>
      <c r="AO180" s="1"/>
      <c r="AP180" s="1"/>
      <c r="AQ180" s="1"/>
      <c r="AR180" s="1"/>
      <c r="AS180" s="1"/>
      <c r="AT180" s="1"/>
      <c r="AU180" s="79"/>
      <c r="AV180" s="79"/>
      <c r="AW180" s="2"/>
      <c r="AX180" s="1"/>
      <c r="AY180" s="1"/>
      <c r="AZ180" s="79"/>
      <c r="BA180" s="79"/>
      <c r="BB180" s="79"/>
      <c r="BC180" s="15"/>
      <c r="BD180" s="15"/>
      <c r="BE180" s="15"/>
      <c r="BF180" s="1"/>
    </row>
    <row r="181" spans="1:58" ht="15" x14ac:dyDescent="0.25">
      <c r="A181" s="1" t="s">
        <v>4071</v>
      </c>
      <c r="B181" s="1">
        <v>1103672835</v>
      </c>
      <c r="C181" s="1" t="s">
        <v>4072</v>
      </c>
      <c r="D181" s="1" t="s">
        <v>847</v>
      </c>
      <c r="E181" s="1" t="s">
        <v>1030</v>
      </c>
      <c r="F181" s="1" t="s">
        <v>756</v>
      </c>
      <c r="G181" s="1" t="s">
        <v>4073</v>
      </c>
      <c r="H181" s="79">
        <v>45356</v>
      </c>
      <c r="I181" s="1">
        <v>1197001</v>
      </c>
      <c r="J181" s="1" t="s">
        <v>2568</v>
      </c>
      <c r="K181" s="1" t="s">
        <v>757</v>
      </c>
      <c r="L181" s="1">
        <v>3134311536</v>
      </c>
      <c r="M181" s="1">
        <v>4660000389</v>
      </c>
      <c r="N181" s="1" t="s">
        <v>763</v>
      </c>
      <c r="O181" s="1" t="s">
        <v>778</v>
      </c>
      <c r="P181" s="1" t="s">
        <v>209</v>
      </c>
      <c r="Q181" s="1" t="s">
        <v>4074</v>
      </c>
      <c r="R181" s="1" t="s">
        <v>2582</v>
      </c>
      <c r="S181" s="1" t="s">
        <v>95</v>
      </c>
      <c r="T181" s="1" t="s">
        <v>2583</v>
      </c>
      <c r="U181" s="1" t="s">
        <v>95</v>
      </c>
      <c r="V181" s="1" t="s">
        <v>4031</v>
      </c>
      <c r="W181" s="2"/>
      <c r="X181" s="1" t="s">
        <v>95</v>
      </c>
      <c r="Y181" s="79"/>
      <c r="Z181" s="1"/>
      <c r="AA181" s="79">
        <v>45349</v>
      </c>
      <c r="AB181" s="79">
        <v>45349</v>
      </c>
      <c r="AC181" s="79">
        <v>45356</v>
      </c>
      <c r="AD181" s="1">
        <v>0</v>
      </c>
      <c r="AE181" s="1">
        <v>5</v>
      </c>
      <c r="AF181" s="1">
        <v>5</v>
      </c>
      <c r="AG181" s="1">
        <v>1103672835</v>
      </c>
      <c r="AH181" s="1"/>
      <c r="AI181" s="1"/>
      <c r="AJ181" s="1"/>
      <c r="AK181" s="1"/>
      <c r="AL181" s="1"/>
      <c r="AM181" s="1"/>
      <c r="AN181" s="1"/>
      <c r="AO181" s="1"/>
      <c r="AP181" s="1"/>
      <c r="AQ181" s="1"/>
      <c r="AR181" s="1"/>
      <c r="AS181" s="1"/>
      <c r="AT181" s="1"/>
      <c r="AU181" s="79"/>
      <c r="AV181" s="79"/>
      <c r="AW181" s="2"/>
      <c r="AX181" s="1"/>
      <c r="AY181" s="1"/>
      <c r="AZ181" s="79"/>
      <c r="BA181" s="79"/>
      <c r="BB181" s="79"/>
      <c r="BC181" s="15"/>
      <c r="BD181" s="15"/>
      <c r="BE181" s="15"/>
      <c r="BF181" s="1"/>
    </row>
    <row r="182" spans="1:58" ht="15" x14ac:dyDescent="0.25">
      <c r="A182" s="1" t="s">
        <v>4061</v>
      </c>
      <c r="B182" s="1">
        <v>1030694478</v>
      </c>
      <c r="C182" s="1" t="s">
        <v>4062</v>
      </c>
      <c r="D182" s="1" t="s">
        <v>847</v>
      </c>
      <c r="E182" s="1" t="s">
        <v>1030</v>
      </c>
      <c r="F182" s="1" t="s">
        <v>756</v>
      </c>
      <c r="G182" s="1" t="s">
        <v>4063</v>
      </c>
      <c r="H182" s="79">
        <v>45356</v>
      </c>
      <c r="I182" s="1">
        <v>1197001</v>
      </c>
      <c r="J182" s="1" t="s">
        <v>2568</v>
      </c>
      <c r="K182" s="1" t="s">
        <v>757</v>
      </c>
      <c r="L182" s="1">
        <v>3138556849</v>
      </c>
      <c r="M182" s="1">
        <v>4660000389</v>
      </c>
      <c r="N182" s="1" t="s">
        <v>763</v>
      </c>
      <c r="O182" s="1" t="s">
        <v>778</v>
      </c>
      <c r="P182" s="1" t="s">
        <v>209</v>
      </c>
      <c r="Q182" s="1" t="s">
        <v>4064</v>
      </c>
      <c r="R182" s="1" t="s">
        <v>2582</v>
      </c>
      <c r="S182" s="1" t="s">
        <v>95</v>
      </c>
      <c r="T182" s="1" t="s">
        <v>2583</v>
      </c>
      <c r="U182" s="1" t="s">
        <v>95</v>
      </c>
      <c r="V182" s="1" t="s">
        <v>4031</v>
      </c>
      <c r="W182" s="2"/>
      <c r="X182" s="1" t="s">
        <v>95</v>
      </c>
      <c r="Y182" s="79"/>
      <c r="Z182" s="1"/>
      <c r="AA182" s="79">
        <v>45344</v>
      </c>
      <c r="AB182" s="79">
        <v>45344</v>
      </c>
      <c r="AC182" s="79">
        <v>45356</v>
      </c>
      <c r="AD182" s="1">
        <v>0</v>
      </c>
      <c r="AE182" s="1">
        <v>8</v>
      </c>
      <c r="AF182" s="1">
        <v>8</v>
      </c>
      <c r="AG182" s="1">
        <v>1030694478</v>
      </c>
      <c r="AH182" s="1"/>
      <c r="AI182" s="1"/>
      <c r="AJ182" s="1"/>
      <c r="AK182" s="1"/>
      <c r="AL182" s="1"/>
      <c r="AM182" s="1"/>
      <c r="AN182" s="1"/>
      <c r="AO182" s="1"/>
      <c r="AP182" s="1"/>
      <c r="AQ182" s="1"/>
      <c r="AR182" s="1"/>
      <c r="AS182" s="1"/>
      <c r="AT182" s="1"/>
      <c r="AU182" s="79"/>
      <c r="AV182" s="79"/>
      <c r="AW182" s="2"/>
      <c r="AX182" s="1"/>
      <c r="AY182" s="1"/>
      <c r="AZ182" s="79"/>
      <c r="BA182" s="79"/>
      <c r="BB182" s="79"/>
      <c r="BC182" s="15"/>
      <c r="BD182" s="15"/>
      <c r="BE182" s="15"/>
      <c r="BF182" s="1"/>
    </row>
    <row r="183" spans="1:58" ht="15" x14ac:dyDescent="0.25">
      <c r="A183" s="1">
        <v>18266</v>
      </c>
      <c r="B183" s="1">
        <v>94502376</v>
      </c>
      <c r="C183" s="1" t="s">
        <v>4065</v>
      </c>
      <c r="D183" s="1" t="s">
        <v>847</v>
      </c>
      <c r="E183" s="1" t="s">
        <v>917</v>
      </c>
      <c r="F183" s="1" t="s">
        <v>756</v>
      </c>
      <c r="G183" s="1" t="s">
        <v>4066</v>
      </c>
      <c r="H183" s="79">
        <v>45356</v>
      </c>
      <c r="I183" s="1">
        <v>1519001</v>
      </c>
      <c r="J183" s="1" t="s">
        <v>2568</v>
      </c>
      <c r="K183" s="1" t="s">
        <v>761</v>
      </c>
      <c r="L183" s="1">
        <v>3214602589</v>
      </c>
      <c r="M183" s="1" t="s">
        <v>3426</v>
      </c>
      <c r="N183" s="1"/>
      <c r="O183" s="1" t="s">
        <v>778</v>
      </c>
      <c r="P183" s="1" t="s">
        <v>437</v>
      </c>
      <c r="Q183" s="1" t="s">
        <v>4067</v>
      </c>
      <c r="R183" s="1" t="s">
        <v>2582</v>
      </c>
      <c r="S183" s="1" t="s">
        <v>65</v>
      </c>
      <c r="T183" s="1" t="s">
        <v>2583</v>
      </c>
      <c r="U183" s="1" t="s">
        <v>136</v>
      </c>
      <c r="V183" s="1" t="s">
        <v>3028</v>
      </c>
      <c r="W183" s="2">
        <v>45351.511354166665</v>
      </c>
      <c r="X183" s="1" t="s">
        <v>2192</v>
      </c>
      <c r="Y183" s="79">
        <v>45356</v>
      </c>
      <c r="Z183" s="1">
        <v>-4.4886458333348855</v>
      </c>
      <c r="AA183" s="79">
        <v>45348</v>
      </c>
      <c r="AB183" s="79">
        <v>45349</v>
      </c>
      <c r="AC183" s="79">
        <v>45356</v>
      </c>
      <c r="AD183" s="1">
        <v>0.54166666666666663</v>
      </c>
      <c r="AE183" s="1">
        <v>5</v>
      </c>
      <c r="AF183" s="1">
        <v>6</v>
      </c>
      <c r="AG183" s="1">
        <v>94502376</v>
      </c>
      <c r="AH183" s="1"/>
      <c r="AI183" s="1"/>
      <c r="AJ183" s="1"/>
      <c r="AK183" s="1"/>
      <c r="AL183" s="1"/>
      <c r="AM183" s="1"/>
      <c r="AN183" s="1"/>
      <c r="AO183" s="1"/>
      <c r="AP183" s="1"/>
      <c r="AQ183" s="1"/>
      <c r="AR183" s="1"/>
      <c r="AS183" s="1"/>
      <c r="AT183" s="1"/>
      <c r="AU183" s="79"/>
      <c r="AV183" s="79"/>
      <c r="AW183" s="2"/>
      <c r="AX183" s="1"/>
      <c r="AY183" s="1"/>
      <c r="AZ183" s="79"/>
      <c r="BA183" s="79"/>
      <c r="BB183" s="79"/>
      <c r="BC183" s="15"/>
      <c r="BD183" s="15"/>
      <c r="BE183" s="15"/>
      <c r="BF183" s="1"/>
    </row>
    <row r="184" spans="1:58" ht="15" x14ac:dyDescent="0.25">
      <c r="A184" s="1">
        <v>18260</v>
      </c>
      <c r="B184" s="1">
        <v>1007156158</v>
      </c>
      <c r="C184" s="1" t="s">
        <v>4068</v>
      </c>
      <c r="D184" s="1" t="s">
        <v>847</v>
      </c>
      <c r="E184" s="1" t="s">
        <v>366</v>
      </c>
      <c r="F184" s="1" t="s">
        <v>756</v>
      </c>
      <c r="G184" s="1" t="s">
        <v>4069</v>
      </c>
      <c r="H184" s="79">
        <v>45356</v>
      </c>
      <c r="I184" s="1">
        <v>1060001</v>
      </c>
      <c r="J184" s="1" t="s">
        <v>2568</v>
      </c>
      <c r="K184" s="1" t="s">
        <v>761</v>
      </c>
      <c r="L184" s="1">
        <v>3006023834</v>
      </c>
      <c r="M184" s="1">
        <v>4600018227</v>
      </c>
      <c r="N184" s="1"/>
      <c r="O184" s="1" t="s">
        <v>778</v>
      </c>
      <c r="P184" s="1" t="s">
        <v>921</v>
      </c>
      <c r="Q184" s="1" t="s">
        <v>4070</v>
      </c>
      <c r="R184" s="1" t="s">
        <v>2582</v>
      </c>
      <c r="S184" s="1" t="s">
        <v>65</v>
      </c>
      <c r="T184" s="1" t="s">
        <v>2583</v>
      </c>
      <c r="U184" s="1" t="s">
        <v>1211</v>
      </c>
      <c r="V184" s="1" t="s">
        <v>3423</v>
      </c>
      <c r="W184" s="2">
        <v>45351.482685185183</v>
      </c>
      <c r="X184" s="1" t="s">
        <v>2193</v>
      </c>
      <c r="Y184" s="79">
        <v>45356</v>
      </c>
      <c r="Z184" s="1">
        <v>-4.5173148148169275</v>
      </c>
      <c r="AA184" s="79">
        <v>45348</v>
      </c>
      <c r="AB184" s="79">
        <v>45349</v>
      </c>
      <c r="AC184" s="79">
        <v>45356</v>
      </c>
      <c r="AD184" s="1">
        <v>0.95833333333333337</v>
      </c>
      <c r="AE184" s="1">
        <v>5</v>
      </c>
      <c r="AF184" s="1">
        <v>6</v>
      </c>
      <c r="AG184" s="1">
        <v>1007156158</v>
      </c>
      <c r="AH184" s="1"/>
      <c r="AI184" s="1"/>
      <c r="AJ184" s="1"/>
      <c r="AK184" s="1"/>
      <c r="AL184" s="1"/>
      <c r="AM184" s="1"/>
      <c r="AN184" s="1"/>
      <c r="AO184" s="1"/>
      <c r="AP184" s="1"/>
      <c r="AQ184" s="1"/>
      <c r="AR184" s="1"/>
      <c r="AS184" s="1"/>
      <c r="AT184" s="1"/>
      <c r="AU184" s="79"/>
      <c r="AV184" s="79"/>
      <c r="AW184" s="2"/>
      <c r="AX184" s="1"/>
      <c r="AY184" s="1"/>
      <c r="AZ184" s="79"/>
      <c r="BA184" s="79"/>
      <c r="BB184" s="79"/>
      <c r="BC184" s="15"/>
      <c r="BD184" s="15"/>
      <c r="BE184" s="15"/>
      <c r="BF184" s="1"/>
    </row>
    <row r="185" spans="1:58" ht="15" x14ac:dyDescent="0.25">
      <c r="A185" s="1">
        <v>18179</v>
      </c>
      <c r="B185" s="1">
        <v>1016034017</v>
      </c>
      <c r="C185" s="1" t="s">
        <v>4057</v>
      </c>
      <c r="D185" s="1" t="s">
        <v>847</v>
      </c>
      <c r="E185" s="1" t="s">
        <v>462</v>
      </c>
      <c r="F185" s="1" t="s">
        <v>756</v>
      </c>
      <c r="G185" s="1" t="s">
        <v>4058</v>
      </c>
      <c r="H185" s="79">
        <v>45356</v>
      </c>
      <c r="I185" s="1">
        <v>1197001</v>
      </c>
      <c r="J185" s="1" t="s">
        <v>2568</v>
      </c>
      <c r="K185" s="1" t="s">
        <v>757</v>
      </c>
      <c r="L185" s="1">
        <v>3176253987</v>
      </c>
      <c r="M185" s="1">
        <v>4660000389</v>
      </c>
      <c r="N185" s="1" t="s">
        <v>763</v>
      </c>
      <c r="O185" s="1" t="s">
        <v>778</v>
      </c>
      <c r="P185" s="1" t="s">
        <v>209</v>
      </c>
      <c r="Q185" s="1" t="s">
        <v>4059</v>
      </c>
      <c r="R185" s="1" t="s">
        <v>2582</v>
      </c>
      <c r="S185" s="1" t="s">
        <v>65</v>
      </c>
      <c r="T185" s="1" t="s">
        <v>2583</v>
      </c>
      <c r="U185" s="1" t="s">
        <v>974</v>
      </c>
      <c r="V185" s="1" t="s">
        <v>4060</v>
      </c>
      <c r="W185" s="2">
        <v>45356.489016203705</v>
      </c>
      <c r="X185" s="1" t="s">
        <v>2193</v>
      </c>
      <c r="Y185" s="79">
        <v>45359</v>
      </c>
      <c r="Z185" s="1">
        <v>0.48901620370452292</v>
      </c>
      <c r="AA185" s="79">
        <v>45316</v>
      </c>
      <c r="AB185" s="79">
        <v>45317</v>
      </c>
      <c r="AC185" s="79">
        <v>45356</v>
      </c>
      <c r="AD185" s="1">
        <v>1.5833333333333335</v>
      </c>
      <c r="AE185" s="1">
        <v>27</v>
      </c>
      <c r="AF185" s="1">
        <v>28</v>
      </c>
      <c r="AG185" s="1">
        <v>1016034017</v>
      </c>
      <c r="AH185" s="1"/>
      <c r="AI185" s="1"/>
      <c r="AJ185" s="1"/>
      <c r="AK185" s="1"/>
      <c r="AL185" s="1"/>
      <c r="AM185" s="1"/>
      <c r="AN185" s="1"/>
      <c r="AO185" s="1"/>
      <c r="AP185" s="1"/>
      <c r="AQ185" s="1"/>
      <c r="AR185" s="1"/>
      <c r="AS185" s="1"/>
      <c r="AT185" s="1"/>
      <c r="AU185" s="79"/>
      <c r="AV185" s="79"/>
      <c r="AW185" s="2"/>
      <c r="AX185" s="1"/>
      <c r="AY185" s="1"/>
      <c r="AZ185" s="79"/>
      <c r="BA185" s="79"/>
      <c r="BB185" s="79"/>
      <c r="BC185" s="15"/>
      <c r="BD185" s="15"/>
      <c r="BE185" s="15"/>
      <c r="BF185" s="1"/>
    </row>
    <row r="186" spans="1:58" ht="15" x14ac:dyDescent="0.25">
      <c r="A186" s="1" t="s">
        <v>4026</v>
      </c>
      <c r="B186" s="1">
        <v>80856655</v>
      </c>
      <c r="C186" s="1" t="s">
        <v>4027</v>
      </c>
      <c r="D186" s="1" t="s">
        <v>847</v>
      </c>
      <c r="E186" s="1" t="s">
        <v>1030</v>
      </c>
      <c r="F186" s="1" t="s">
        <v>756</v>
      </c>
      <c r="G186" s="1" t="s">
        <v>4028</v>
      </c>
      <c r="H186" s="79">
        <v>45352</v>
      </c>
      <c r="I186" s="1">
        <v>1197001</v>
      </c>
      <c r="J186" s="1" t="s">
        <v>2568</v>
      </c>
      <c r="K186" s="1" t="s">
        <v>757</v>
      </c>
      <c r="L186" s="1" t="s">
        <v>4029</v>
      </c>
      <c r="M186" s="1">
        <v>4660000389</v>
      </c>
      <c r="N186" s="1" t="s">
        <v>763</v>
      </c>
      <c r="O186" s="1" t="s">
        <v>778</v>
      </c>
      <c r="P186" s="1" t="s">
        <v>209</v>
      </c>
      <c r="Q186" s="1" t="s">
        <v>4030</v>
      </c>
      <c r="R186" s="1" t="s">
        <v>2582</v>
      </c>
      <c r="S186" s="1" t="s">
        <v>95</v>
      </c>
      <c r="T186" s="1" t="s">
        <v>2583</v>
      </c>
      <c r="U186" s="1" t="s">
        <v>95</v>
      </c>
      <c r="V186" s="1" t="s">
        <v>4031</v>
      </c>
      <c r="W186" s="2"/>
      <c r="X186" s="1" t="s">
        <v>95</v>
      </c>
      <c r="Y186" s="79"/>
      <c r="Z186" s="1"/>
      <c r="AA186" s="79">
        <v>45344</v>
      </c>
      <c r="AB186" s="79">
        <v>45344</v>
      </c>
      <c r="AC186" s="79">
        <v>45352</v>
      </c>
      <c r="AD186" s="1">
        <v>0</v>
      </c>
      <c r="AE186" s="1">
        <v>6</v>
      </c>
      <c r="AF186" s="1">
        <v>6</v>
      </c>
      <c r="AG186" s="1">
        <v>80856655</v>
      </c>
      <c r="AH186" s="1"/>
      <c r="AI186" s="1"/>
      <c r="AJ186" s="1"/>
      <c r="AK186" s="1"/>
      <c r="AL186" s="1"/>
      <c r="AM186" s="1"/>
      <c r="AN186" s="1"/>
      <c r="AO186" s="1"/>
      <c r="AP186" s="1"/>
      <c r="AQ186" s="1"/>
      <c r="AR186" s="1"/>
      <c r="AS186" s="1"/>
      <c r="AT186" s="1"/>
      <c r="AU186" s="79"/>
      <c r="AV186" s="79"/>
      <c r="AW186" s="2"/>
      <c r="AX186" s="1"/>
      <c r="AY186" s="1"/>
      <c r="AZ186" s="79"/>
      <c r="BA186" s="79"/>
      <c r="BB186" s="79"/>
      <c r="BC186" s="15"/>
      <c r="BD186" s="15"/>
      <c r="BE186" s="15"/>
      <c r="BF186" s="1"/>
    </row>
    <row r="187" spans="1:58" ht="15" x14ac:dyDescent="0.25">
      <c r="A187" s="1" t="s">
        <v>4032</v>
      </c>
      <c r="B187" s="1">
        <v>1048209653</v>
      </c>
      <c r="C187" s="1" t="s">
        <v>4033</v>
      </c>
      <c r="D187" s="1" t="s">
        <v>847</v>
      </c>
      <c r="E187" s="1" t="s">
        <v>207</v>
      </c>
      <c r="F187" s="1" t="s">
        <v>756</v>
      </c>
      <c r="G187" s="1" t="s">
        <v>4034</v>
      </c>
      <c r="H187" s="79">
        <v>45352</v>
      </c>
      <c r="I187" s="1">
        <v>1197001</v>
      </c>
      <c r="J187" s="1" t="s">
        <v>2568</v>
      </c>
      <c r="K187" s="1" t="s">
        <v>757</v>
      </c>
      <c r="L187" s="1">
        <v>3005188422</v>
      </c>
      <c r="M187" s="1">
        <v>4660000389</v>
      </c>
      <c r="N187" s="1"/>
      <c r="O187" s="1" t="s">
        <v>778</v>
      </c>
      <c r="P187" s="1" t="s">
        <v>209</v>
      </c>
      <c r="Q187" s="1" t="s">
        <v>4035</v>
      </c>
      <c r="R187" s="1" t="s">
        <v>2582</v>
      </c>
      <c r="S187" s="1" t="s">
        <v>95</v>
      </c>
      <c r="T187" s="1" t="s">
        <v>2583</v>
      </c>
      <c r="U187" s="1" t="s">
        <v>95</v>
      </c>
      <c r="V187" s="1" t="s">
        <v>3184</v>
      </c>
      <c r="W187" s="2"/>
      <c r="X187" s="1" t="s">
        <v>95</v>
      </c>
      <c r="Y187" s="79"/>
      <c r="Z187" s="1"/>
      <c r="AA187" s="79">
        <v>45344</v>
      </c>
      <c r="AB187" s="79">
        <v>45344</v>
      </c>
      <c r="AC187" s="79">
        <v>45352</v>
      </c>
      <c r="AD187" s="1">
        <v>0</v>
      </c>
      <c r="AE187" s="1">
        <v>6</v>
      </c>
      <c r="AF187" s="1">
        <v>6</v>
      </c>
      <c r="AG187" s="1">
        <v>1048209653</v>
      </c>
      <c r="AH187" s="1"/>
      <c r="AI187" s="1"/>
      <c r="AJ187" s="1"/>
      <c r="AK187" s="1"/>
      <c r="AL187" s="1"/>
      <c r="AM187" s="1"/>
      <c r="AN187" s="1"/>
      <c r="AO187" s="1"/>
      <c r="AP187" s="1"/>
      <c r="AQ187" s="1"/>
      <c r="AR187" s="1"/>
      <c r="AS187" s="1"/>
      <c r="AT187" s="1"/>
      <c r="AU187" s="79"/>
      <c r="AV187" s="79"/>
      <c r="AW187" s="2"/>
      <c r="AX187" s="1"/>
      <c r="AY187" s="1"/>
      <c r="AZ187" s="79"/>
      <c r="BA187" s="79"/>
      <c r="BB187" s="79"/>
      <c r="BC187" s="15"/>
      <c r="BD187" s="15"/>
      <c r="BE187" s="15"/>
      <c r="BF187" s="1"/>
    </row>
    <row r="188" spans="1:58" ht="15" x14ac:dyDescent="0.25">
      <c r="A188" s="1">
        <v>18262</v>
      </c>
      <c r="B188" s="1">
        <v>1073509850</v>
      </c>
      <c r="C188" s="1" t="s">
        <v>4037</v>
      </c>
      <c r="D188" s="1" t="s">
        <v>847</v>
      </c>
      <c r="E188" s="1" t="s">
        <v>82</v>
      </c>
      <c r="F188" s="1" t="s">
        <v>833</v>
      </c>
      <c r="G188" s="1" t="s">
        <v>4038</v>
      </c>
      <c r="H188" s="79">
        <v>45352</v>
      </c>
      <c r="I188" s="1">
        <v>4343007</v>
      </c>
      <c r="J188" s="1" t="s">
        <v>2568</v>
      </c>
      <c r="K188" s="1" t="s">
        <v>757</v>
      </c>
      <c r="L188" s="1">
        <v>3212586614</v>
      </c>
      <c r="M188" s="1" t="s">
        <v>2708</v>
      </c>
      <c r="N188" s="1"/>
      <c r="O188" s="1" t="s">
        <v>778</v>
      </c>
      <c r="P188" s="1" t="s">
        <v>980</v>
      </c>
      <c r="Q188" s="1" t="s">
        <v>4039</v>
      </c>
      <c r="R188" s="1" t="s">
        <v>2582</v>
      </c>
      <c r="S188" s="1" t="s">
        <v>65</v>
      </c>
      <c r="T188" s="1" t="s">
        <v>2583</v>
      </c>
      <c r="U188" s="1" t="s">
        <v>2154</v>
      </c>
      <c r="V188" s="1" t="s">
        <v>4040</v>
      </c>
      <c r="W188" s="2">
        <v>45352.480613425927</v>
      </c>
      <c r="X188" s="1" t="s">
        <v>2193</v>
      </c>
      <c r="Y188" s="79">
        <v>45357</v>
      </c>
      <c r="Z188" s="1">
        <v>0.48061342592700385</v>
      </c>
      <c r="AA188" s="79">
        <v>45348</v>
      </c>
      <c r="AB188" s="79">
        <v>45350</v>
      </c>
      <c r="AC188" s="79">
        <v>45352</v>
      </c>
      <c r="AD188" s="1">
        <v>1.7083333333333335</v>
      </c>
      <c r="AE188" s="1">
        <v>2</v>
      </c>
      <c r="AF188" s="1">
        <v>4</v>
      </c>
      <c r="AG188" s="1">
        <v>1073509850</v>
      </c>
      <c r="AH188" s="1"/>
      <c r="AI188" s="1"/>
      <c r="AJ188" s="1"/>
      <c r="AK188" s="1"/>
      <c r="AL188" s="1"/>
      <c r="AM188" s="1"/>
      <c r="AN188" s="1"/>
      <c r="AO188" s="1"/>
      <c r="AP188" s="1"/>
      <c r="AQ188" s="1"/>
      <c r="AR188" s="1"/>
      <c r="AS188" s="1"/>
      <c r="AT188" s="1"/>
      <c r="AU188" s="79"/>
      <c r="AV188" s="79"/>
      <c r="AW188" s="2"/>
      <c r="AX188" s="1"/>
      <c r="AY188" s="1"/>
      <c r="AZ188" s="79"/>
      <c r="BA188" s="79"/>
      <c r="BB188" s="79"/>
      <c r="BC188" s="15"/>
      <c r="BD188" s="15"/>
      <c r="BE188" s="15"/>
      <c r="BF188" s="1"/>
    </row>
    <row r="189" spans="1:58" ht="15" x14ac:dyDescent="0.25">
      <c r="A189" s="1">
        <v>18259</v>
      </c>
      <c r="B189" s="1">
        <v>1015434218</v>
      </c>
      <c r="C189" s="1" t="s">
        <v>4041</v>
      </c>
      <c r="D189" s="1" t="s">
        <v>847</v>
      </c>
      <c r="E189" s="1" t="s">
        <v>898</v>
      </c>
      <c r="F189" s="1" t="s">
        <v>756</v>
      </c>
      <c r="G189" s="1" t="s">
        <v>4042</v>
      </c>
      <c r="H189" s="79">
        <v>45352</v>
      </c>
      <c r="I189" s="1">
        <v>1519001</v>
      </c>
      <c r="J189" s="1" t="s">
        <v>2568</v>
      </c>
      <c r="K189" s="1" t="s">
        <v>761</v>
      </c>
      <c r="L189" s="1">
        <v>3102319276</v>
      </c>
      <c r="M189" s="1" t="s">
        <v>3426</v>
      </c>
      <c r="N189" s="1"/>
      <c r="O189" s="1" t="s">
        <v>778</v>
      </c>
      <c r="P189" s="1" t="s">
        <v>437</v>
      </c>
      <c r="Q189" s="1" t="s">
        <v>4043</v>
      </c>
      <c r="R189" s="1" t="s">
        <v>2582</v>
      </c>
      <c r="S189" s="1" t="s">
        <v>65</v>
      </c>
      <c r="T189" s="1" t="s">
        <v>2583</v>
      </c>
      <c r="U189" s="1" t="s">
        <v>136</v>
      </c>
      <c r="V189" s="1" t="s">
        <v>2988</v>
      </c>
      <c r="W189" s="2">
        <v>45349.698368055557</v>
      </c>
      <c r="X189" s="1" t="s">
        <v>2192</v>
      </c>
      <c r="Y189" s="79">
        <v>45352</v>
      </c>
      <c r="Z189" s="1">
        <v>-2.3016319444432156</v>
      </c>
      <c r="AA189" s="79">
        <v>45348</v>
      </c>
      <c r="AB189" s="79">
        <v>45349</v>
      </c>
      <c r="AC189" s="79">
        <v>45352</v>
      </c>
      <c r="AD189" s="1">
        <v>1</v>
      </c>
      <c r="AE189" s="1">
        <v>3</v>
      </c>
      <c r="AF189" s="1">
        <v>4</v>
      </c>
      <c r="AG189" s="1">
        <v>1015434218</v>
      </c>
      <c r="AH189" s="1"/>
      <c r="AI189" s="1"/>
      <c r="AJ189" s="1"/>
      <c r="AK189" s="1"/>
      <c r="AL189" s="1"/>
      <c r="AM189" s="1"/>
      <c r="AN189" s="1"/>
      <c r="AO189" s="1"/>
      <c r="AP189" s="1"/>
      <c r="AQ189" s="1"/>
      <c r="AR189" s="1"/>
      <c r="AS189" s="1"/>
      <c r="AT189" s="1"/>
      <c r="AU189" s="79"/>
      <c r="AV189" s="79"/>
      <c r="AW189" s="2"/>
      <c r="AX189" s="1"/>
      <c r="AY189" s="1"/>
      <c r="AZ189" s="79"/>
      <c r="BA189" s="79"/>
      <c r="BB189" s="79"/>
      <c r="BC189" s="15"/>
      <c r="BD189" s="15"/>
      <c r="BE189" s="15"/>
      <c r="BF189" s="1"/>
    </row>
    <row r="190" spans="1:58" ht="15" x14ac:dyDescent="0.25">
      <c r="A190" s="1">
        <v>18258</v>
      </c>
      <c r="B190" s="1">
        <v>1018449336</v>
      </c>
      <c r="C190" s="1" t="s">
        <v>4044</v>
      </c>
      <c r="D190" s="1" t="s">
        <v>847</v>
      </c>
      <c r="E190" s="1" t="s">
        <v>113</v>
      </c>
      <c r="F190" s="1" t="s">
        <v>756</v>
      </c>
      <c r="G190" s="1" t="s">
        <v>4045</v>
      </c>
      <c r="H190" s="79">
        <v>45352</v>
      </c>
      <c r="I190" s="1">
        <v>1512001</v>
      </c>
      <c r="J190" s="1" t="s">
        <v>2568</v>
      </c>
      <c r="K190" s="1" t="s">
        <v>759</v>
      </c>
      <c r="L190" s="1">
        <v>3193913244</v>
      </c>
      <c r="M190" s="1">
        <v>4600018105</v>
      </c>
      <c r="N190" s="1"/>
      <c r="O190" s="1" t="s">
        <v>778</v>
      </c>
      <c r="P190" s="1" t="s">
        <v>3951</v>
      </c>
      <c r="Q190" s="1" t="s">
        <v>4046</v>
      </c>
      <c r="R190" s="1" t="s">
        <v>2582</v>
      </c>
      <c r="S190" s="1" t="s">
        <v>65</v>
      </c>
      <c r="T190" s="1" t="s">
        <v>2583</v>
      </c>
      <c r="U190" s="1" t="s">
        <v>3376</v>
      </c>
      <c r="V190" s="1" t="s">
        <v>4047</v>
      </c>
      <c r="W190" s="2">
        <v>45349.655960648146</v>
      </c>
      <c r="X190" s="1" t="s">
        <v>2192</v>
      </c>
      <c r="Y190" s="79">
        <v>45352</v>
      </c>
      <c r="Z190" s="1">
        <v>-2.3440393518540077</v>
      </c>
      <c r="AA190" s="79">
        <v>45348</v>
      </c>
      <c r="AB190" s="79">
        <v>45349</v>
      </c>
      <c r="AC190" s="79">
        <v>45352</v>
      </c>
      <c r="AD190" s="1">
        <v>1.0416666666666667</v>
      </c>
      <c r="AE190" s="1">
        <v>3</v>
      </c>
      <c r="AF190" s="1">
        <v>4</v>
      </c>
      <c r="AG190" s="1">
        <v>1018449336</v>
      </c>
      <c r="AH190" s="1"/>
      <c r="AI190" s="1"/>
      <c r="AJ190" s="1"/>
      <c r="AK190" s="1"/>
      <c r="AL190" s="1"/>
      <c r="AM190" s="1"/>
      <c r="AN190" s="1"/>
      <c r="AO190" s="1"/>
      <c r="AP190" s="1"/>
      <c r="AQ190" s="1"/>
      <c r="AR190" s="1"/>
      <c r="AS190" s="1"/>
      <c r="AT190" s="1"/>
      <c r="AU190" s="79"/>
      <c r="AV190" s="79"/>
      <c r="AW190" s="2"/>
      <c r="AX190" s="1"/>
      <c r="AY190" s="1"/>
      <c r="AZ190" s="79"/>
      <c r="BA190" s="79"/>
      <c r="BB190" s="79"/>
      <c r="BC190" s="15"/>
      <c r="BD190" s="15"/>
      <c r="BE190" s="15"/>
      <c r="BF190" s="1"/>
    </row>
    <row r="191" spans="1:58" ht="15" x14ac:dyDescent="0.25">
      <c r="A191" s="1">
        <v>18249</v>
      </c>
      <c r="B191" s="1">
        <v>39678527</v>
      </c>
      <c r="C191" s="1" t="s">
        <v>4048</v>
      </c>
      <c r="D191" s="1" t="s">
        <v>847</v>
      </c>
      <c r="E191" s="1" t="s">
        <v>82</v>
      </c>
      <c r="F191" s="1" t="s">
        <v>756</v>
      </c>
      <c r="G191" s="1" t="s">
        <v>4049</v>
      </c>
      <c r="H191" s="79">
        <v>45352</v>
      </c>
      <c r="I191" s="1">
        <v>4842001</v>
      </c>
      <c r="J191" s="1" t="s">
        <v>2568</v>
      </c>
      <c r="K191" s="1" t="s">
        <v>757</v>
      </c>
      <c r="L191" s="1">
        <v>3224673308</v>
      </c>
      <c r="M191" s="1" t="s">
        <v>68</v>
      </c>
      <c r="N191" s="1"/>
      <c r="O191" s="1" t="s">
        <v>778</v>
      </c>
      <c r="P191" s="1" t="s">
        <v>79</v>
      </c>
      <c r="Q191" s="1" t="s">
        <v>4050</v>
      </c>
      <c r="R191" s="1" t="s">
        <v>2582</v>
      </c>
      <c r="S191" s="1" t="s">
        <v>65</v>
      </c>
      <c r="T191" s="1" t="s">
        <v>2583</v>
      </c>
      <c r="U191" s="1">
        <v>0</v>
      </c>
      <c r="V191" s="1" t="s">
        <v>2656</v>
      </c>
      <c r="W191" s="2">
        <v>45352.58525462963</v>
      </c>
      <c r="X191" s="1" t="s">
        <v>2192</v>
      </c>
      <c r="Y191" s="79">
        <v>45357</v>
      </c>
      <c r="Z191" s="1">
        <v>0.58525462963007158</v>
      </c>
      <c r="AA191" s="79">
        <v>45338</v>
      </c>
      <c r="AB191" s="79">
        <v>45344</v>
      </c>
      <c r="AC191" s="79">
        <v>45352</v>
      </c>
      <c r="AD191" s="1">
        <v>3.75</v>
      </c>
      <c r="AE191" s="1">
        <v>6</v>
      </c>
      <c r="AF191" s="1">
        <v>10</v>
      </c>
      <c r="AG191" s="1">
        <v>39678527</v>
      </c>
      <c r="AH191" s="1"/>
      <c r="AI191" s="1"/>
      <c r="AJ191" s="1"/>
      <c r="AK191" s="1"/>
      <c r="AL191" s="1"/>
      <c r="AM191" s="1"/>
      <c r="AN191" s="1"/>
      <c r="AO191" s="1"/>
      <c r="AP191" s="1"/>
      <c r="AQ191" s="1"/>
      <c r="AR191" s="1"/>
      <c r="AS191" s="1"/>
      <c r="AT191" s="1"/>
      <c r="AU191" s="79"/>
      <c r="AV191" s="79"/>
      <c r="AW191" s="2"/>
      <c r="AX191" s="1"/>
      <c r="AY191" s="1"/>
      <c r="AZ191" s="79"/>
      <c r="BA191" s="79"/>
      <c r="BB191" s="79"/>
      <c r="BC191" s="15"/>
      <c r="BD191" s="15"/>
      <c r="BE191" s="15"/>
      <c r="BF191" s="1"/>
    </row>
    <row r="192" spans="1:58" ht="15" x14ac:dyDescent="0.25">
      <c r="A192" s="1">
        <v>18234</v>
      </c>
      <c r="B192" s="1">
        <v>1030575156</v>
      </c>
      <c r="C192" s="1" t="s">
        <v>4051</v>
      </c>
      <c r="D192" s="1" t="s">
        <v>847</v>
      </c>
      <c r="E192" s="1" t="s">
        <v>150</v>
      </c>
      <c r="F192" s="1" t="s">
        <v>756</v>
      </c>
      <c r="G192" s="1" t="s">
        <v>3425</v>
      </c>
      <c r="H192" s="79">
        <v>45352</v>
      </c>
      <c r="I192" s="1">
        <v>1519001</v>
      </c>
      <c r="J192" s="1" t="s">
        <v>2568</v>
      </c>
      <c r="K192" s="1" t="s">
        <v>757</v>
      </c>
      <c r="L192" s="1" t="s">
        <v>4052</v>
      </c>
      <c r="M192" s="1" t="s">
        <v>3426</v>
      </c>
      <c r="N192" s="1"/>
      <c r="O192" s="1" t="s">
        <v>778</v>
      </c>
      <c r="P192" s="1" t="s">
        <v>437</v>
      </c>
      <c r="Q192" s="1" t="s">
        <v>4053</v>
      </c>
      <c r="R192" s="1" t="s">
        <v>2582</v>
      </c>
      <c r="S192" s="1" t="s">
        <v>65</v>
      </c>
      <c r="T192" s="1" t="s">
        <v>2583</v>
      </c>
      <c r="U192" s="1" t="s">
        <v>1205</v>
      </c>
      <c r="V192" s="1" t="s">
        <v>3428</v>
      </c>
      <c r="W192" s="2">
        <v>45348.33152777778</v>
      </c>
      <c r="X192" s="1" t="s">
        <v>2193</v>
      </c>
      <c r="Y192" s="79">
        <v>45351</v>
      </c>
      <c r="Z192" s="1">
        <v>-3.6684722222198616</v>
      </c>
      <c r="AA192" s="79">
        <v>45331</v>
      </c>
      <c r="AB192" s="79">
        <v>45341</v>
      </c>
      <c r="AC192" s="79">
        <v>45352</v>
      </c>
      <c r="AD192" s="1">
        <v>5.583333333333333</v>
      </c>
      <c r="AE192" s="1">
        <v>9</v>
      </c>
      <c r="AF192" s="1">
        <v>15</v>
      </c>
      <c r="AG192" s="1">
        <v>1030575156</v>
      </c>
      <c r="AH192" s="1"/>
      <c r="AI192" s="1"/>
      <c r="AJ192" s="1"/>
      <c r="AK192" s="1"/>
      <c r="AL192" s="1"/>
      <c r="AM192" s="1"/>
      <c r="AN192" s="1"/>
      <c r="AO192" s="1"/>
      <c r="AP192" s="1"/>
      <c r="AQ192" s="1"/>
      <c r="AR192" s="1"/>
      <c r="AS192" s="1"/>
      <c r="AT192" s="1"/>
      <c r="AU192" s="79"/>
      <c r="AV192" s="79"/>
      <c r="AW192" s="2"/>
      <c r="AX192" s="1"/>
      <c r="AY192" s="1"/>
      <c r="AZ192" s="79"/>
      <c r="BA192" s="79"/>
      <c r="BB192" s="79"/>
      <c r="BC192" s="15"/>
      <c r="BD192" s="15"/>
      <c r="BE192" s="15"/>
      <c r="BF192" s="1"/>
    </row>
    <row r="193" spans="1:58" ht="15" x14ac:dyDescent="0.25">
      <c r="A193" s="1">
        <v>18142</v>
      </c>
      <c r="B193" s="1">
        <v>1016090587</v>
      </c>
      <c r="C193" s="1" t="s">
        <v>4054</v>
      </c>
      <c r="D193" s="1" t="s">
        <v>847</v>
      </c>
      <c r="E193" s="1" t="s">
        <v>587</v>
      </c>
      <c r="F193" s="1" t="s">
        <v>756</v>
      </c>
      <c r="G193" s="1" t="s">
        <v>2948</v>
      </c>
      <c r="H193" s="79">
        <v>45352</v>
      </c>
      <c r="I193" s="1">
        <v>1197001</v>
      </c>
      <c r="J193" s="1" t="s">
        <v>2568</v>
      </c>
      <c r="K193" s="1" t="s">
        <v>757</v>
      </c>
      <c r="L193" s="1" t="s">
        <v>4055</v>
      </c>
      <c r="M193" s="1">
        <v>4660000389</v>
      </c>
      <c r="N193" s="1"/>
      <c r="O193" s="1" t="s">
        <v>778</v>
      </c>
      <c r="P193" s="1" t="s">
        <v>559</v>
      </c>
      <c r="Q193" s="1" t="s">
        <v>4056</v>
      </c>
      <c r="R193" s="1" t="s">
        <v>2582</v>
      </c>
      <c r="S193" s="1" t="s">
        <v>65</v>
      </c>
      <c r="T193" s="1" t="s">
        <v>2583</v>
      </c>
      <c r="U193" s="1" t="s">
        <v>484</v>
      </c>
      <c r="V193" s="1" t="s">
        <v>2950</v>
      </c>
      <c r="W193" s="2">
        <v>45352.484305555554</v>
      </c>
      <c r="X193" s="1" t="s">
        <v>2193</v>
      </c>
      <c r="Y193" s="79">
        <v>45357</v>
      </c>
      <c r="Z193" s="1">
        <v>0.484305555553874</v>
      </c>
      <c r="AA193" s="79">
        <v>45302</v>
      </c>
      <c r="AB193" s="79">
        <v>45303</v>
      </c>
      <c r="AC193" s="79">
        <v>45352</v>
      </c>
      <c r="AD193" s="1">
        <v>0.58333333333333337</v>
      </c>
      <c r="AE193" s="1">
        <v>35</v>
      </c>
      <c r="AF193" s="1">
        <v>36</v>
      </c>
      <c r="AG193" s="1">
        <v>1016090587</v>
      </c>
      <c r="AH193" s="1"/>
      <c r="AI193" s="1"/>
      <c r="AJ193" s="1"/>
      <c r="AK193" s="1"/>
      <c r="AL193" s="1"/>
      <c r="AM193" s="1"/>
      <c r="AN193" s="1"/>
      <c r="AO193" s="1"/>
      <c r="AP193" s="1"/>
      <c r="AQ193" s="1"/>
      <c r="AR193" s="1"/>
      <c r="AS193" s="1"/>
      <c r="AT193" s="1"/>
      <c r="AU193" s="79"/>
      <c r="AV193" s="79"/>
      <c r="AW193" s="2"/>
      <c r="AX193" s="1"/>
      <c r="AY193" s="1"/>
      <c r="AZ193" s="79"/>
      <c r="BA193" s="79"/>
      <c r="BB193" s="79"/>
      <c r="BC193" s="15"/>
      <c r="BD193" s="15"/>
      <c r="BE193" s="15"/>
      <c r="BF193" s="1"/>
    </row>
    <row r="194" spans="1:58" ht="15" x14ac:dyDescent="0.25">
      <c r="A194" s="1" t="s">
        <v>3401</v>
      </c>
      <c r="B194" s="1">
        <v>1012444036</v>
      </c>
      <c r="C194" s="1" t="s">
        <v>3402</v>
      </c>
      <c r="D194" s="1" t="s">
        <v>847</v>
      </c>
      <c r="E194" s="1" t="s">
        <v>261</v>
      </c>
      <c r="F194" s="1" t="s">
        <v>756</v>
      </c>
      <c r="G194" s="1" t="s">
        <v>3403</v>
      </c>
      <c r="H194" s="79">
        <v>45349</v>
      </c>
      <c r="I194" s="1">
        <v>1200001</v>
      </c>
      <c r="J194" s="1" t="s">
        <v>2568</v>
      </c>
      <c r="K194" s="1" t="s">
        <v>757</v>
      </c>
      <c r="L194" s="1">
        <v>3202016421</v>
      </c>
      <c r="M194" s="1" t="s">
        <v>2616</v>
      </c>
      <c r="N194" s="1"/>
      <c r="O194" s="1" t="s">
        <v>778</v>
      </c>
      <c r="P194" s="1" t="s">
        <v>194</v>
      </c>
      <c r="Q194" s="1" t="s">
        <v>3404</v>
      </c>
      <c r="R194" s="1" t="s">
        <v>2582</v>
      </c>
      <c r="S194" s="1" t="s">
        <v>95</v>
      </c>
      <c r="T194" s="1" t="s">
        <v>2583</v>
      </c>
      <c r="U194" s="1" t="s">
        <v>95</v>
      </c>
      <c r="V194" s="1" t="s">
        <v>2596</v>
      </c>
      <c r="W194" s="2"/>
      <c r="X194" s="1" t="s">
        <v>95</v>
      </c>
      <c r="Y194" s="79"/>
      <c r="Z194" s="1"/>
      <c r="AA194" s="79">
        <v>45334</v>
      </c>
      <c r="AB194" s="79">
        <v>45334</v>
      </c>
      <c r="AC194" s="79">
        <v>45349</v>
      </c>
      <c r="AD194" s="1">
        <v>0</v>
      </c>
      <c r="AE194" s="1">
        <v>11</v>
      </c>
      <c r="AF194" s="1">
        <v>11</v>
      </c>
      <c r="AG194" s="1"/>
      <c r="AH194" s="1"/>
      <c r="AI194" s="1"/>
      <c r="AJ194" s="1"/>
      <c r="AK194" s="1"/>
      <c r="AL194" s="1"/>
      <c r="AM194" s="1"/>
      <c r="AN194" s="1"/>
      <c r="AO194" s="1"/>
      <c r="AP194" s="1"/>
      <c r="AQ194" s="1"/>
      <c r="AR194" s="1"/>
      <c r="AS194" s="1"/>
      <c r="AT194" s="1"/>
      <c r="AU194" s="79"/>
      <c r="AV194" s="79"/>
      <c r="AW194" s="2"/>
      <c r="AX194" s="1"/>
      <c r="AY194" s="1"/>
      <c r="AZ194" s="79"/>
      <c r="BA194" s="79"/>
      <c r="BB194" s="79"/>
      <c r="BC194" s="15"/>
      <c r="BD194" s="15"/>
      <c r="BE194" s="15"/>
      <c r="BF194" s="1"/>
    </row>
    <row r="195" spans="1:58" ht="15" x14ac:dyDescent="0.25">
      <c r="A195" s="1" t="s">
        <v>3405</v>
      </c>
      <c r="B195" s="1">
        <v>80902984</v>
      </c>
      <c r="C195" s="1" t="s">
        <v>3406</v>
      </c>
      <c r="D195" s="1" t="s">
        <v>847</v>
      </c>
      <c r="E195" s="1" t="s">
        <v>207</v>
      </c>
      <c r="F195" s="1" t="s">
        <v>756</v>
      </c>
      <c r="G195" s="1" t="s">
        <v>3407</v>
      </c>
      <c r="H195" s="79">
        <v>45349</v>
      </c>
      <c r="I195" s="1">
        <v>1197001</v>
      </c>
      <c r="J195" s="1" t="s">
        <v>2568</v>
      </c>
      <c r="K195" s="1" t="s">
        <v>757</v>
      </c>
      <c r="L195" s="1" t="s">
        <v>3408</v>
      </c>
      <c r="M195" s="1">
        <v>4660000389</v>
      </c>
      <c r="N195" s="1" t="s">
        <v>763</v>
      </c>
      <c r="O195" s="1" t="s">
        <v>778</v>
      </c>
      <c r="P195" s="1" t="s">
        <v>209</v>
      </c>
      <c r="Q195" s="1" t="s">
        <v>3409</v>
      </c>
      <c r="R195" s="1" t="s">
        <v>2582</v>
      </c>
      <c r="S195" s="1" t="s">
        <v>95</v>
      </c>
      <c r="T195" s="1" t="s">
        <v>206</v>
      </c>
      <c r="U195" s="1" t="s">
        <v>95</v>
      </c>
      <c r="V195" s="1" t="s">
        <v>3188</v>
      </c>
      <c r="W195" s="2"/>
      <c r="X195" s="1" t="s">
        <v>95</v>
      </c>
      <c r="Y195" s="79"/>
      <c r="Z195" s="1"/>
      <c r="AA195" s="79">
        <v>45344</v>
      </c>
      <c r="AB195" s="79">
        <v>45344</v>
      </c>
      <c r="AC195" s="79">
        <v>45349</v>
      </c>
      <c r="AD195" s="1">
        <v>0</v>
      </c>
      <c r="AE195" s="1">
        <v>3</v>
      </c>
      <c r="AF195" s="1">
        <v>3</v>
      </c>
      <c r="AG195" s="1"/>
      <c r="AH195" s="1"/>
      <c r="AI195" s="1"/>
      <c r="AJ195" s="1"/>
      <c r="AK195" s="1"/>
      <c r="AL195" s="1"/>
      <c r="AM195" s="1"/>
      <c r="AN195" s="1"/>
      <c r="AO195" s="1"/>
      <c r="AP195" s="1"/>
      <c r="AQ195" s="1"/>
      <c r="AR195" s="1"/>
      <c r="AS195" s="1"/>
      <c r="AT195" s="1"/>
      <c r="AU195" s="79"/>
      <c r="AV195" s="79"/>
      <c r="AW195" s="2"/>
      <c r="AX195" s="1"/>
      <c r="AY195" s="1"/>
      <c r="AZ195" s="79"/>
      <c r="BA195" s="79"/>
      <c r="BB195" s="79"/>
      <c r="BC195" s="15"/>
      <c r="BD195" s="15"/>
      <c r="BE195" s="15"/>
      <c r="BF195" s="1"/>
    </row>
    <row r="196" spans="1:58" ht="15" x14ac:dyDescent="0.25">
      <c r="A196" s="1" t="s">
        <v>3410</v>
      </c>
      <c r="B196" s="1">
        <v>1065895695</v>
      </c>
      <c r="C196" s="1" t="s">
        <v>3411</v>
      </c>
      <c r="D196" s="1" t="s">
        <v>847</v>
      </c>
      <c r="E196" s="1" t="s">
        <v>207</v>
      </c>
      <c r="F196" s="1" t="s">
        <v>756</v>
      </c>
      <c r="G196" s="1" t="s">
        <v>3412</v>
      </c>
      <c r="H196" s="79">
        <v>45349</v>
      </c>
      <c r="I196" s="1">
        <v>1197001</v>
      </c>
      <c r="J196" s="1" t="s">
        <v>2568</v>
      </c>
      <c r="K196" s="1" t="s">
        <v>757</v>
      </c>
      <c r="L196" s="1">
        <v>3246714702</v>
      </c>
      <c r="M196" s="1">
        <v>4660000389</v>
      </c>
      <c r="N196" s="1" t="s">
        <v>763</v>
      </c>
      <c r="O196" s="1" t="s">
        <v>778</v>
      </c>
      <c r="P196" s="1" t="s">
        <v>209</v>
      </c>
      <c r="Q196" s="1" t="s">
        <v>3413</v>
      </c>
      <c r="R196" s="1" t="s">
        <v>2582</v>
      </c>
      <c r="S196" s="1" t="s">
        <v>95</v>
      </c>
      <c r="T196" s="1" t="s">
        <v>2583</v>
      </c>
      <c r="U196" s="1" t="s">
        <v>95</v>
      </c>
      <c r="V196" s="1" t="s">
        <v>3188</v>
      </c>
      <c r="W196" s="2"/>
      <c r="X196" s="1" t="s">
        <v>95</v>
      </c>
      <c r="Y196" s="79"/>
      <c r="Z196" s="1"/>
      <c r="AA196" s="79">
        <v>45344</v>
      </c>
      <c r="AB196" s="79">
        <v>45344</v>
      </c>
      <c r="AC196" s="79">
        <v>45349</v>
      </c>
      <c r="AD196" s="1">
        <v>0</v>
      </c>
      <c r="AE196" s="1">
        <v>3</v>
      </c>
      <c r="AF196" s="1">
        <v>3</v>
      </c>
      <c r="AG196" s="1">
        <v>1065895695</v>
      </c>
      <c r="AH196" s="1"/>
      <c r="AI196" s="1"/>
      <c r="AJ196" s="1"/>
      <c r="AK196" s="1"/>
      <c r="AL196" s="1"/>
      <c r="AM196" s="1"/>
      <c r="AN196" s="1"/>
      <c r="AO196" s="1"/>
      <c r="AP196" s="1"/>
      <c r="AQ196" s="1"/>
      <c r="AR196" s="1"/>
      <c r="AS196" s="1"/>
      <c r="AT196" s="1"/>
      <c r="AU196" s="79"/>
      <c r="AV196" s="79"/>
      <c r="AW196" s="2"/>
      <c r="AX196" s="1"/>
      <c r="AY196" s="1"/>
      <c r="AZ196" s="79"/>
      <c r="BA196" s="79"/>
      <c r="BB196" s="79"/>
      <c r="BC196" s="15"/>
      <c r="BD196" s="15"/>
      <c r="BE196" s="15"/>
      <c r="BF196" s="1"/>
    </row>
    <row r="197" spans="1:58" ht="15" x14ac:dyDescent="0.25">
      <c r="A197" s="1">
        <v>18245</v>
      </c>
      <c r="B197" s="1">
        <v>80897038</v>
      </c>
      <c r="C197" s="1" t="s">
        <v>3414</v>
      </c>
      <c r="D197" s="1" t="s">
        <v>847</v>
      </c>
      <c r="E197" s="1" t="s">
        <v>3346</v>
      </c>
      <c r="F197" s="1" t="s">
        <v>756</v>
      </c>
      <c r="G197" s="1" t="s">
        <v>3415</v>
      </c>
      <c r="H197" s="79">
        <v>45349</v>
      </c>
      <c r="I197" s="1">
        <v>4842001</v>
      </c>
      <c r="J197" s="1" t="s">
        <v>2568</v>
      </c>
      <c r="K197" s="1" t="s">
        <v>757</v>
      </c>
      <c r="L197" s="1">
        <v>3208353257</v>
      </c>
      <c r="M197" s="1" t="s">
        <v>68</v>
      </c>
      <c r="N197" s="1"/>
      <c r="O197" s="1" t="s">
        <v>778</v>
      </c>
      <c r="P197" s="1" t="s">
        <v>79</v>
      </c>
      <c r="Q197" s="1" t="s">
        <v>3416</v>
      </c>
      <c r="R197" s="1" t="s">
        <v>2582</v>
      </c>
      <c r="S197" s="1" t="s">
        <v>65</v>
      </c>
      <c r="T197" s="1" t="s">
        <v>2583</v>
      </c>
      <c r="U197" s="1">
        <v>0</v>
      </c>
      <c r="V197" s="1" t="s">
        <v>2656</v>
      </c>
      <c r="W197" s="2"/>
      <c r="X197" s="1" t="s">
        <v>95</v>
      </c>
      <c r="Y197" s="79"/>
      <c r="Z197" s="1"/>
      <c r="AA197" s="79">
        <v>45338</v>
      </c>
      <c r="AB197" s="79">
        <v>45344</v>
      </c>
      <c r="AC197" s="79">
        <v>45349</v>
      </c>
      <c r="AD197" s="1">
        <v>4.125</v>
      </c>
      <c r="AE197" s="1">
        <v>3</v>
      </c>
      <c r="AF197" s="1">
        <v>7</v>
      </c>
      <c r="AG197" s="1">
        <v>80897038</v>
      </c>
      <c r="AH197" s="1"/>
      <c r="AI197" s="1"/>
      <c r="AJ197" s="1"/>
      <c r="AK197" s="1"/>
      <c r="AL197" s="1"/>
      <c r="AM197" s="1"/>
      <c r="AN197" s="1"/>
      <c r="AO197" s="1"/>
      <c r="AP197" s="1"/>
      <c r="AQ197" s="1"/>
      <c r="AR197" s="1"/>
      <c r="AS197" s="1"/>
      <c r="AT197" s="1"/>
      <c r="AU197" s="79"/>
      <c r="AV197" s="79"/>
      <c r="AW197" s="2"/>
      <c r="AX197" s="1"/>
      <c r="AY197" s="1"/>
      <c r="AZ197" s="79"/>
      <c r="BA197" s="79"/>
      <c r="BB197" s="79"/>
      <c r="BC197" s="15"/>
      <c r="BD197" s="15"/>
      <c r="BE197" s="15"/>
      <c r="BF197" s="1"/>
    </row>
    <row r="198" spans="1:58" ht="15" x14ac:dyDescent="0.25">
      <c r="A198" s="1">
        <v>18240</v>
      </c>
      <c r="B198" s="1">
        <v>52824644</v>
      </c>
      <c r="C198" s="1" t="s">
        <v>3420</v>
      </c>
      <c r="D198" s="1" t="s">
        <v>847</v>
      </c>
      <c r="E198" s="1" t="s">
        <v>157</v>
      </c>
      <c r="F198" s="1" t="s">
        <v>756</v>
      </c>
      <c r="G198" s="1" t="s">
        <v>3421</v>
      </c>
      <c r="H198" s="79">
        <v>45349</v>
      </c>
      <c r="I198" s="1">
        <v>1060001</v>
      </c>
      <c r="J198" s="1" t="s">
        <v>2568</v>
      </c>
      <c r="K198" s="1" t="s">
        <v>761</v>
      </c>
      <c r="L198" s="1">
        <v>3123930490</v>
      </c>
      <c r="M198" s="1">
        <v>4600018227</v>
      </c>
      <c r="N198" s="1"/>
      <c r="O198" s="1" t="s">
        <v>778</v>
      </c>
      <c r="P198" s="1" t="s">
        <v>921</v>
      </c>
      <c r="Q198" s="1" t="s">
        <v>3422</v>
      </c>
      <c r="R198" s="1" t="s">
        <v>2582</v>
      </c>
      <c r="S198" s="1" t="s">
        <v>65</v>
      </c>
      <c r="T198" s="1" t="s">
        <v>2583</v>
      </c>
      <c r="U198" s="1" t="s">
        <v>1211</v>
      </c>
      <c r="V198" s="1" t="s">
        <v>3423</v>
      </c>
      <c r="W198" s="2">
        <v>45344.605162037034</v>
      </c>
      <c r="X198" s="1" t="s">
        <v>2192</v>
      </c>
      <c r="Y198" s="79">
        <v>45349</v>
      </c>
      <c r="Z198" s="1">
        <v>-4.3948379629655392</v>
      </c>
      <c r="AA198" s="79">
        <v>45335</v>
      </c>
      <c r="AB198" s="79">
        <v>45341</v>
      </c>
      <c r="AC198" s="79">
        <v>45349</v>
      </c>
      <c r="AD198" s="1">
        <v>3.7916666666666665</v>
      </c>
      <c r="AE198" s="1">
        <v>6</v>
      </c>
      <c r="AF198" s="1">
        <v>10</v>
      </c>
      <c r="AG198" s="1">
        <v>52824644</v>
      </c>
      <c r="AH198" s="1"/>
      <c r="AI198" s="1"/>
      <c r="AJ198" s="1"/>
      <c r="AK198" s="1"/>
      <c r="AL198" s="1"/>
      <c r="AM198" s="1"/>
      <c r="AN198" s="1"/>
      <c r="AO198" s="1"/>
      <c r="AP198" s="1"/>
      <c r="AQ198" s="1"/>
      <c r="AR198" s="1"/>
      <c r="AS198" s="1"/>
      <c r="AT198" s="1"/>
      <c r="AU198" s="79"/>
      <c r="AV198" s="79"/>
      <c r="AW198" s="2"/>
      <c r="AX198" s="1"/>
      <c r="AY198" s="1"/>
      <c r="AZ198" s="79"/>
      <c r="BA198" s="79"/>
      <c r="BB198" s="79"/>
      <c r="BC198" s="15"/>
      <c r="BD198" s="15"/>
      <c r="BE198" s="15"/>
      <c r="BF198" s="1"/>
    </row>
    <row r="199" spans="1:58" ht="15" x14ac:dyDescent="0.25">
      <c r="A199" s="1">
        <v>18234</v>
      </c>
      <c r="B199" s="1">
        <v>1122124308</v>
      </c>
      <c r="C199" s="1" t="s">
        <v>3424</v>
      </c>
      <c r="D199" s="1" t="s">
        <v>847</v>
      </c>
      <c r="E199" s="1" t="s">
        <v>150</v>
      </c>
      <c r="F199" s="1" t="s">
        <v>756</v>
      </c>
      <c r="G199" s="1" t="s">
        <v>3425</v>
      </c>
      <c r="H199" s="79">
        <v>45349</v>
      </c>
      <c r="I199" s="1">
        <v>1519001</v>
      </c>
      <c r="J199" s="1" t="s">
        <v>2568</v>
      </c>
      <c r="K199" s="1" t="s">
        <v>757</v>
      </c>
      <c r="L199" s="1">
        <v>3134353248</v>
      </c>
      <c r="M199" s="1" t="s">
        <v>3426</v>
      </c>
      <c r="N199" s="1"/>
      <c r="O199" s="1" t="s">
        <v>778</v>
      </c>
      <c r="P199" s="1" t="s">
        <v>437</v>
      </c>
      <c r="Q199" s="1" t="s">
        <v>3427</v>
      </c>
      <c r="R199" s="1" t="s">
        <v>2582</v>
      </c>
      <c r="S199" s="1" t="s">
        <v>65</v>
      </c>
      <c r="T199" s="1" t="s">
        <v>2583</v>
      </c>
      <c r="U199" s="1" t="s">
        <v>1205</v>
      </c>
      <c r="V199" s="1" t="s">
        <v>3428</v>
      </c>
      <c r="W199" s="2">
        <v>45344.602476851855</v>
      </c>
      <c r="X199" s="1" t="s">
        <v>2192</v>
      </c>
      <c r="Y199" s="79">
        <v>45349</v>
      </c>
      <c r="Z199" s="1">
        <v>-4.3975231481454102</v>
      </c>
      <c r="AA199" s="79">
        <v>45331</v>
      </c>
      <c r="AB199" s="79">
        <v>45341</v>
      </c>
      <c r="AC199" s="79">
        <v>45349</v>
      </c>
      <c r="AD199" s="1">
        <v>5.583333333333333</v>
      </c>
      <c r="AE199" s="1">
        <v>6</v>
      </c>
      <c r="AF199" s="1">
        <v>12</v>
      </c>
      <c r="AG199" s="1">
        <v>1122124308</v>
      </c>
      <c r="AH199" s="1"/>
      <c r="AI199" s="1"/>
      <c r="AJ199" s="1"/>
      <c r="AK199" s="1"/>
      <c r="AL199" s="1"/>
      <c r="AM199" s="1"/>
      <c r="AN199" s="1"/>
      <c r="AO199" s="1"/>
      <c r="AP199" s="1"/>
      <c r="AQ199" s="1"/>
      <c r="AR199" s="1"/>
      <c r="AS199" s="1"/>
      <c r="AT199" s="1"/>
      <c r="AU199" s="79"/>
      <c r="AV199" s="79"/>
      <c r="AW199" s="2"/>
      <c r="AX199" s="1"/>
      <c r="AY199" s="1"/>
      <c r="AZ199" s="79"/>
      <c r="BA199" s="79"/>
      <c r="BB199" s="79"/>
      <c r="BC199" s="15"/>
      <c r="BD199" s="15"/>
      <c r="BE199" s="15"/>
      <c r="BF199" s="1"/>
    </row>
    <row r="200" spans="1:58" ht="15" x14ac:dyDescent="0.25">
      <c r="A200" s="1">
        <v>18194</v>
      </c>
      <c r="B200" s="1">
        <v>1023038796</v>
      </c>
      <c r="C200" s="1" t="s">
        <v>3436</v>
      </c>
      <c r="D200" s="1" t="s">
        <v>847</v>
      </c>
      <c r="E200" s="1" t="s">
        <v>693</v>
      </c>
      <c r="F200" s="1" t="s">
        <v>756</v>
      </c>
      <c r="G200" s="1" t="s">
        <v>3437</v>
      </c>
      <c r="H200" s="79">
        <v>45349</v>
      </c>
      <c r="I200" s="1">
        <v>1199001</v>
      </c>
      <c r="J200" s="1" t="s">
        <v>2568</v>
      </c>
      <c r="K200" s="1" t="s">
        <v>757</v>
      </c>
      <c r="L200" s="1">
        <v>3008772290</v>
      </c>
      <c r="M200" s="1">
        <v>4660000389</v>
      </c>
      <c r="N200" s="1"/>
      <c r="O200" s="1" t="s">
        <v>778</v>
      </c>
      <c r="P200" s="1" t="s">
        <v>683</v>
      </c>
      <c r="Q200" s="1" t="s">
        <v>3438</v>
      </c>
      <c r="R200" s="1" t="s">
        <v>2582</v>
      </c>
      <c r="S200" s="1" t="s">
        <v>65</v>
      </c>
      <c r="T200" s="1" t="s">
        <v>2583</v>
      </c>
      <c r="U200" s="1">
        <v>0</v>
      </c>
      <c r="V200" s="1" t="s">
        <v>2656</v>
      </c>
      <c r="W200" s="2">
        <v>45349.363067129627</v>
      </c>
      <c r="X200" s="1" t="s">
        <v>2193</v>
      </c>
      <c r="Y200" s="79">
        <v>45352</v>
      </c>
      <c r="Z200" s="1">
        <v>0.36306712962687016</v>
      </c>
      <c r="AA200" s="79">
        <v>45321</v>
      </c>
      <c r="AB200" s="79">
        <v>45322</v>
      </c>
      <c r="AC200" s="79">
        <v>45349</v>
      </c>
      <c r="AD200" s="1">
        <v>0.625</v>
      </c>
      <c r="AE200" s="1">
        <v>19</v>
      </c>
      <c r="AF200" s="1">
        <v>20</v>
      </c>
      <c r="AG200" s="1">
        <v>1023038796</v>
      </c>
      <c r="AH200" s="1"/>
      <c r="AI200" s="1"/>
      <c r="AJ200" s="1"/>
      <c r="AK200" s="1"/>
      <c r="AL200" s="1"/>
      <c r="AM200" s="1"/>
      <c r="AN200" s="1"/>
      <c r="AO200" s="1"/>
      <c r="AP200" s="1"/>
      <c r="AQ200" s="1"/>
      <c r="AR200" s="1"/>
      <c r="AS200" s="1"/>
      <c r="AT200" s="1"/>
      <c r="AU200" s="79"/>
      <c r="AV200" s="79"/>
      <c r="AW200" s="2"/>
      <c r="AX200" s="1"/>
      <c r="AY200" s="1"/>
      <c r="AZ200" s="79"/>
      <c r="BA200" s="79"/>
      <c r="BB200" s="79"/>
      <c r="BC200" s="15"/>
      <c r="BD200" s="15"/>
      <c r="BE200" s="15"/>
      <c r="BF200" s="1"/>
    </row>
    <row r="201" spans="1:58" ht="15" x14ac:dyDescent="0.25">
      <c r="A201" s="1">
        <v>18184</v>
      </c>
      <c r="B201" s="1">
        <v>1012406259</v>
      </c>
      <c r="C201" s="1" t="s">
        <v>3444</v>
      </c>
      <c r="D201" s="1" t="s">
        <v>821</v>
      </c>
      <c r="E201" s="1" t="s">
        <v>3440</v>
      </c>
      <c r="F201" s="1" t="s">
        <v>756</v>
      </c>
      <c r="G201" s="1" t="s">
        <v>3441</v>
      </c>
      <c r="H201" s="79">
        <v>45349</v>
      </c>
      <c r="I201" s="1">
        <v>1224001</v>
      </c>
      <c r="J201" s="1" t="s">
        <v>2654</v>
      </c>
      <c r="K201" s="1" t="s">
        <v>757</v>
      </c>
      <c r="L201" s="1">
        <v>3104595322</v>
      </c>
      <c r="M201" s="1">
        <v>4600017304</v>
      </c>
      <c r="N201" s="1"/>
      <c r="O201" s="1" t="s">
        <v>767</v>
      </c>
      <c r="P201" s="1" t="s">
        <v>683</v>
      </c>
      <c r="Q201" s="1" t="s">
        <v>3445</v>
      </c>
      <c r="R201" s="1" t="s">
        <v>2582</v>
      </c>
      <c r="S201" s="1" t="s">
        <v>65</v>
      </c>
      <c r="T201" s="1" t="s">
        <v>2583</v>
      </c>
      <c r="U201" s="1" t="s">
        <v>252</v>
      </c>
      <c r="V201" s="1" t="s">
        <v>3443</v>
      </c>
      <c r="W201" s="2">
        <v>45352.337025462963</v>
      </c>
      <c r="X201" s="1" t="s">
        <v>2193</v>
      </c>
      <c r="Y201" s="79">
        <v>45357</v>
      </c>
      <c r="Z201" s="1">
        <v>3.3370254629626288</v>
      </c>
      <c r="AA201" s="79">
        <v>45320</v>
      </c>
      <c r="AB201" s="79">
        <v>45321</v>
      </c>
      <c r="AC201" s="79">
        <v>45349</v>
      </c>
      <c r="AD201" s="1">
        <v>1.4583333333333333</v>
      </c>
      <c r="AE201" s="1">
        <v>20</v>
      </c>
      <c r="AF201" s="1">
        <v>21</v>
      </c>
      <c r="AG201" s="1"/>
      <c r="AH201" s="1"/>
      <c r="AI201" s="1"/>
      <c r="AJ201" s="1"/>
      <c r="AK201" s="1"/>
      <c r="AL201" s="1"/>
      <c r="AM201" s="1"/>
      <c r="AN201" s="1"/>
      <c r="AO201" s="1"/>
      <c r="AP201" s="1"/>
      <c r="AQ201" s="1"/>
      <c r="AR201" s="1"/>
      <c r="AS201" s="1"/>
      <c r="AT201" s="1"/>
      <c r="AU201" s="79"/>
      <c r="AV201" s="79"/>
      <c r="AW201" s="2"/>
      <c r="AX201" s="1"/>
      <c r="AY201" s="1"/>
      <c r="AZ201" s="79"/>
      <c r="BA201" s="79"/>
      <c r="BB201" s="79"/>
      <c r="BC201" s="15"/>
      <c r="BD201" s="15"/>
      <c r="BE201" s="15"/>
      <c r="BF201" s="1"/>
    </row>
    <row r="202" spans="1:58" ht="15" x14ac:dyDescent="0.25">
      <c r="A202" s="1">
        <v>18241</v>
      </c>
      <c r="B202" s="1">
        <v>1013638991</v>
      </c>
      <c r="C202" s="1" t="s">
        <v>3417</v>
      </c>
      <c r="D202" s="1" t="s">
        <v>847</v>
      </c>
      <c r="E202" s="1" t="s">
        <v>689</v>
      </c>
      <c r="F202" s="1" t="s">
        <v>756</v>
      </c>
      <c r="G202" s="1" t="s">
        <v>3418</v>
      </c>
      <c r="H202" s="79">
        <v>45344</v>
      </c>
      <c r="I202" s="1">
        <v>1199001</v>
      </c>
      <c r="J202" s="1" t="s">
        <v>2568</v>
      </c>
      <c r="K202" s="1" t="s">
        <v>757</v>
      </c>
      <c r="L202" s="1">
        <v>3204806131</v>
      </c>
      <c r="M202" s="1">
        <v>4660000389</v>
      </c>
      <c r="N202" s="1"/>
      <c r="O202" s="1" t="s">
        <v>778</v>
      </c>
      <c r="P202" s="1" t="s">
        <v>683</v>
      </c>
      <c r="Q202" s="1" t="s">
        <v>3419</v>
      </c>
      <c r="R202" s="1" t="s">
        <v>2582</v>
      </c>
      <c r="S202" s="1" t="s">
        <v>65</v>
      </c>
      <c r="T202" s="1" t="s">
        <v>2583</v>
      </c>
      <c r="U202" s="1" t="s">
        <v>252</v>
      </c>
      <c r="V202" s="1" t="s">
        <v>2612</v>
      </c>
      <c r="W202" s="2">
        <v>45344.40283564815</v>
      </c>
      <c r="X202" s="1" t="s">
        <v>2193</v>
      </c>
      <c r="Y202" s="79">
        <v>45349</v>
      </c>
      <c r="Z202" s="1">
        <v>0.40283564815035788</v>
      </c>
      <c r="AA202" s="79">
        <v>45335</v>
      </c>
      <c r="AB202" s="79">
        <v>45341</v>
      </c>
      <c r="AC202" s="79">
        <v>45344</v>
      </c>
      <c r="AD202" s="1">
        <v>3.6666666666666665</v>
      </c>
      <c r="AE202" s="1">
        <v>3</v>
      </c>
      <c r="AF202" s="1">
        <v>7</v>
      </c>
      <c r="AG202" s="1">
        <v>1013638991</v>
      </c>
      <c r="AH202" s="1"/>
      <c r="AI202" s="1"/>
      <c r="AJ202" s="1"/>
      <c r="AK202" s="1"/>
      <c r="AL202" s="1"/>
      <c r="AM202" s="1"/>
      <c r="AN202" s="1"/>
      <c r="AO202" s="1"/>
      <c r="AP202" s="1"/>
      <c r="AQ202" s="1"/>
      <c r="AR202" s="1"/>
      <c r="AS202" s="1"/>
      <c r="AT202" s="1"/>
      <c r="AU202" s="79"/>
      <c r="AV202" s="79"/>
      <c r="AW202" s="2"/>
      <c r="AX202" s="1"/>
      <c r="AY202" s="1"/>
      <c r="AZ202" s="79"/>
      <c r="BA202" s="79"/>
      <c r="BB202" s="79"/>
      <c r="BC202" s="15"/>
      <c r="BD202" s="15"/>
      <c r="BE202" s="15"/>
      <c r="BF202" s="1"/>
    </row>
    <row r="203" spans="1:58" ht="15" x14ac:dyDescent="0.25">
      <c r="A203" s="1">
        <v>18231</v>
      </c>
      <c r="B203" s="1">
        <v>1026562362</v>
      </c>
      <c r="C203" s="1" t="s">
        <v>3429</v>
      </c>
      <c r="D203" s="1" t="s">
        <v>847</v>
      </c>
      <c r="E203" s="1" t="s">
        <v>366</v>
      </c>
      <c r="F203" s="1" t="s">
        <v>756</v>
      </c>
      <c r="G203" s="1" t="s">
        <v>3430</v>
      </c>
      <c r="H203" s="79">
        <v>45344</v>
      </c>
      <c r="I203" s="1">
        <v>1060001</v>
      </c>
      <c r="J203" s="1" t="s">
        <v>2568</v>
      </c>
      <c r="K203" s="1" t="s">
        <v>757</v>
      </c>
      <c r="L203" s="1">
        <v>3223645443</v>
      </c>
      <c r="M203" s="1">
        <v>4600018227</v>
      </c>
      <c r="N203" s="1"/>
      <c r="O203" s="1" t="s">
        <v>778</v>
      </c>
      <c r="P203" s="1" t="s">
        <v>921</v>
      </c>
      <c r="Q203" s="1" t="s">
        <v>3431</v>
      </c>
      <c r="R203" s="1" t="s">
        <v>2582</v>
      </c>
      <c r="S203" s="1" t="s">
        <v>65</v>
      </c>
      <c r="T203" s="1" t="s">
        <v>2583</v>
      </c>
      <c r="U203" s="1" t="s">
        <v>1164</v>
      </c>
      <c r="V203" s="1" t="s">
        <v>3432</v>
      </c>
      <c r="W203" s="2">
        <v>45341.370740740742</v>
      </c>
      <c r="X203" s="1" t="s">
        <v>2193</v>
      </c>
      <c r="Y203" s="79">
        <v>45344</v>
      </c>
      <c r="Z203" s="1">
        <v>-2.6292592592581059</v>
      </c>
      <c r="AA203" s="79">
        <v>45330</v>
      </c>
      <c r="AB203" s="79">
        <v>45331</v>
      </c>
      <c r="AC203" s="79">
        <v>45344</v>
      </c>
      <c r="AD203" s="1">
        <v>1.1666666666666667</v>
      </c>
      <c r="AE203" s="1">
        <v>9</v>
      </c>
      <c r="AF203" s="1">
        <v>10</v>
      </c>
      <c r="AG203" s="1">
        <v>1026562362</v>
      </c>
      <c r="AH203" s="1"/>
      <c r="AI203" s="1"/>
      <c r="AJ203" s="1"/>
      <c r="AK203" s="1"/>
      <c r="AL203" s="1"/>
      <c r="AM203" s="1"/>
      <c r="AN203" s="1"/>
      <c r="AO203" s="1"/>
      <c r="AP203" s="1"/>
      <c r="AQ203" s="1"/>
      <c r="AR203" s="1"/>
      <c r="AS203" s="1"/>
      <c r="AT203" s="1"/>
      <c r="AU203" s="79"/>
      <c r="AV203" s="79"/>
      <c r="AW203" s="2"/>
      <c r="AX203" s="1"/>
      <c r="AY203" s="1"/>
      <c r="AZ203" s="79"/>
      <c r="BA203" s="79"/>
      <c r="BB203" s="79"/>
      <c r="BC203" s="15"/>
      <c r="BD203" s="15"/>
      <c r="BE203" s="15"/>
      <c r="BF203" s="1"/>
    </row>
    <row r="204" spans="1:58" ht="15" x14ac:dyDescent="0.25">
      <c r="A204" s="1">
        <v>18217</v>
      </c>
      <c r="B204" s="1">
        <v>1073676757</v>
      </c>
      <c r="C204" s="1" t="s">
        <v>3433</v>
      </c>
      <c r="D204" s="1" t="s">
        <v>847</v>
      </c>
      <c r="E204" s="1" t="s">
        <v>207</v>
      </c>
      <c r="F204" s="1" t="s">
        <v>756</v>
      </c>
      <c r="G204" s="1" t="s">
        <v>3434</v>
      </c>
      <c r="H204" s="79">
        <v>45344</v>
      </c>
      <c r="I204" s="1">
        <v>1197001</v>
      </c>
      <c r="J204" s="1" t="s">
        <v>2568</v>
      </c>
      <c r="K204" s="1" t="s">
        <v>757</v>
      </c>
      <c r="L204" s="1">
        <v>3502237272</v>
      </c>
      <c r="M204" s="1">
        <v>4660000389</v>
      </c>
      <c r="N204" s="1" t="s">
        <v>763</v>
      </c>
      <c r="O204" s="1" t="s">
        <v>778</v>
      </c>
      <c r="P204" s="1" t="s">
        <v>209</v>
      </c>
      <c r="Q204" s="1" t="s">
        <v>3435</v>
      </c>
      <c r="R204" s="1" t="s">
        <v>2582</v>
      </c>
      <c r="S204" s="1" t="s">
        <v>65</v>
      </c>
      <c r="T204" s="1" t="s">
        <v>2583</v>
      </c>
      <c r="U204" s="1" t="s">
        <v>974</v>
      </c>
      <c r="V204" s="1" t="s">
        <v>3309</v>
      </c>
      <c r="W204" s="2">
        <v>45344.40353009259</v>
      </c>
      <c r="X204" s="1" t="s">
        <v>2193</v>
      </c>
      <c r="Y204" s="79">
        <v>45349</v>
      </c>
      <c r="Z204" s="1">
        <v>0.40353009258979</v>
      </c>
      <c r="AA204" s="79">
        <v>45323</v>
      </c>
      <c r="AB204" s="79">
        <v>45326</v>
      </c>
      <c r="AC204" s="79">
        <v>45344</v>
      </c>
      <c r="AD204" s="1">
        <v>0.5</v>
      </c>
      <c r="AE204" s="1">
        <v>14</v>
      </c>
      <c r="AF204" s="1">
        <v>15</v>
      </c>
      <c r="AG204" s="1"/>
      <c r="AH204" s="1"/>
      <c r="AI204" s="1"/>
      <c r="AJ204" s="1"/>
      <c r="AK204" s="1"/>
      <c r="AL204" s="1"/>
      <c r="AM204" s="1"/>
      <c r="AN204" s="1"/>
      <c r="AO204" s="1"/>
      <c r="AP204" s="1"/>
      <c r="AQ204" s="1"/>
      <c r="AR204" s="1"/>
      <c r="AS204" s="1"/>
      <c r="AT204" s="1"/>
      <c r="AU204" s="79"/>
      <c r="AV204" s="79"/>
      <c r="AW204" s="2"/>
      <c r="AX204" s="1"/>
      <c r="AY204" s="1"/>
      <c r="AZ204" s="79"/>
      <c r="BA204" s="79"/>
      <c r="BB204" s="79"/>
      <c r="BC204" s="15"/>
      <c r="BD204" s="15"/>
      <c r="BE204" s="15"/>
      <c r="BF204" s="1"/>
    </row>
    <row r="205" spans="1:58" ht="15" x14ac:dyDescent="0.25">
      <c r="A205" s="1">
        <v>18184</v>
      </c>
      <c r="B205" s="1">
        <v>1000389807</v>
      </c>
      <c r="C205" s="1" t="s">
        <v>3439</v>
      </c>
      <c r="D205" s="1" t="s">
        <v>821</v>
      </c>
      <c r="E205" s="1" t="s">
        <v>3440</v>
      </c>
      <c r="F205" s="1" t="s">
        <v>756</v>
      </c>
      <c r="G205" s="1" t="s">
        <v>3441</v>
      </c>
      <c r="H205" s="79">
        <v>45344</v>
      </c>
      <c r="I205" s="1">
        <v>1224001</v>
      </c>
      <c r="J205" s="1" t="s">
        <v>2654</v>
      </c>
      <c r="K205" s="1" t="s">
        <v>757</v>
      </c>
      <c r="L205" s="1">
        <v>3102894174</v>
      </c>
      <c r="M205" s="1">
        <v>4600017304</v>
      </c>
      <c r="N205" s="1"/>
      <c r="O205" s="1" t="s">
        <v>767</v>
      </c>
      <c r="P205" s="1" t="s">
        <v>683</v>
      </c>
      <c r="Q205" s="1" t="s">
        <v>3442</v>
      </c>
      <c r="R205" s="1" t="s">
        <v>2582</v>
      </c>
      <c r="S205" s="1" t="s">
        <v>65</v>
      </c>
      <c r="T205" s="1" t="s">
        <v>2583</v>
      </c>
      <c r="U205" s="1" t="s">
        <v>252</v>
      </c>
      <c r="V205" s="1" t="s">
        <v>3443</v>
      </c>
      <c r="W205" s="2">
        <v>45344.40421296296</v>
      </c>
      <c r="X205" s="1" t="s">
        <v>2193</v>
      </c>
      <c r="Y205" s="79">
        <v>45349</v>
      </c>
      <c r="Z205" s="1">
        <v>0.40421296295971842</v>
      </c>
      <c r="AA205" s="79">
        <v>45320</v>
      </c>
      <c r="AB205" s="79">
        <v>45321</v>
      </c>
      <c r="AC205" s="79">
        <v>45344</v>
      </c>
      <c r="AD205" s="1">
        <v>1.4583333333333333</v>
      </c>
      <c r="AE205" s="1">
        <v>17</v>
      </c>
      <c r="AF205" s="1">
        <v>18</v>
      </c>
      <c r="AG205" s="1"/>
      <c r="AH205" s="1"/>
      <c r="AI205" s="1"/>
      <c r="AJ205" s="1"/>
      <c r="AK205" s="1"/>
      <c r="AL205" s="1"/>
      <c r="AM205" s="1"/>
      <c r="AN205" s="1"/>
      <c r="AO205" s="1"/>
      <c r="AP205" s="1"/>
      <c r="AQ205" s="1"/>
      <c r="AR205" s="1"/>
      <c r="AS205" s="1"/>
      <c r="AT205" s="1"/>
      <c r="AU205" s="79"/>
      <c r="AV205" s="79"/>
      <c r="AW205" s="2"/>
      <c r="AX205" s="1"/>
      <c r="AY205" s="1"/>
      <c r="AZ205" s="79"/>
      <c r="BA205" s="79"/>
      <c r="BB205" s="79"/>
      <c r="BC205" s="15"/>
      <c r="BD205" s="15"/>
      <c r="BE205" s="15"/>
      <c r="BF205" s="1"/>
    </row>
    <row r="206" spans="1:58" ht="15" x14ac:dyDescent="0.25">
      <c r="A206" s="1" t="s">
        <v>3397</v>
      </c>
      <c r="B206" s="1">
        <v>85434471</v>
      </c>
      <c r="C206" s="1" t="s">
        <v>3398</v>
      </c>
      <c r="D206" s="1" t="s">
        <v>847</v>
      </c>
      <c r="E206" s="1" t="s">
        <v>2735</v>
      </c>
      <c r="F206" s="1" t="s">
        <v>756</v>
      </c>
      <c r="G206" s="1" t="s">
        <v>3399</v>
      </c>
      <c r="H206" s="79">
        <v>45342</v>
      </c>
      <c r="I206" s="1">
        <v>1200001</v>
      </c>
      <c r="J206" s="1" t="s">
        <v>2568</v>
      </c>
      <c r="K206" s="1" t="s">
        <v>757</v>
      </c>
      <c r="L206" s="1">
        <v>3202667099</v>
      </c>
      <c r="M206" s="1" t="s">
        <v>2616</v>
      </c>
      <c r="N206" s="1"/>
      <c r="O206" s="1" t="s">
        <v>778</v>
      </c>
      <c r="P206" s="1" t="s">
        <v>194</v>
      </c>
      <c r="Q206" s="1" t="s">
        <v>3400</v>
      </c>
      <c r="R206" s="1" t="s">
        <v>2582</v>
      </c>
      <c r="S206" s="1" t="s">
        <v>95</v>
      </c>
      <c r="T206" s="1" t="s">
        <v>2583</v>
      </c>
      <c r="U206" s="1" t="s">
        <v>95</v>
      </c>
      <c r="V206" s="1" t="s">
        <v>2596</v>
      </c>
      <c r="W206" s="2"/>
      <c r="X206" s="1" t="s">
        <v>95</v>
      </c>
      <c r="Y206" s="79"/>
      <c r="Z206" s="1"/>
      <c r="AA206" s="79">
        <v>45334</v>
      </c>
      <c r="AB206" s="79">
        <v>45334</v>
      </c>
      <c r="AC206" s="79">
        <v>45342</v>
      </c>
      <c r="AD206" s="1">
        <v>0</v>
      </c>
      <c r="AE206" s="1">
        <v>6</v>
      </c>
      <c r="AF206" s="1">
        <v>6</v>
      </c>
      <c r="AG206" s="1">
        <v>85434471</v>
      </c>
      <c r="AH206" s="1"/>
      <c r="AI206" s="1"/>
      <c r="AJ206" s="1"/>
      <c r="AK206" s="1"/>
      <c r="AL206" s="1"/>
      <c r="AM206" s="1"/>
      <c r="AN206" s="1"/>
      <c r="AO206" s="1"/>
      <c r="AP206" s="1"/>
      <c r="AQ206" s="1"/>
      <c r="AR206" s="1"/>
      <c r="AS206" s="1"/>
      <c r="AT206" s="1"/>
      <c r="AU206" s="79"/>
      <c r="AV206" s="79"/>
      <c r="AW206" s="2"/>
      <c r="AX206" s="1"/>
      <c r="AY206" s="1"/>
      <c r="AZ206" s="79"/>
      <c r="BA206" s="79"/>
      <c r="BB206" s="79"/>
      <c r="BC206" s="15"/>
      <c r="BD206" s="15"/>
      <c r="BE206" s="15"/>
      <c r="BF206" s="1"/>
    </row>
    <row r="207" spans="1:58" ht="15" x14ac:dyDescent="0.25">
      <c r="A207" s="1">
        <v>18247</v>
      </c>
      <c r="B207" s="1">
        <v>1026256198</v>
      </c>
      <c r="C207" s="1" t="s">
        <v>3325</v>
      </c>
      <c r="D207" s="1" t="s">
        <v>847</v>
      </c>
      <c r="E207" s="1" t="s">
        <v>217</v>
      </c>
      <c r="F207" s="1" t="s">
        <v>756</v>
      </c>
      <c r="G207" s="1" t="s">
        <v>3326</v>
      </c>
      <c r="H207" s="79">
        <v>45342</v>
      </c>
      <c r="I207" s="1">
        <v>4861001</v>
      </c>
      <c r="J207" s="1" t="s">
        <v>2568</v>
      </c>
      <c r="K207" s="1" t="s">
        <v>757</v>
      </c>
      <c r="L207" s="1">
        <v>3142080292</v>
      </c>
      <c r="M207" s="1" t="s">
        <v>3284</v>
      </c>
      <c r="N207" s="1"/>
      <c r="O207" s="1" t="s">
        <v>778</v>
      </c>
      <c r="P207" s="1" t="s">
        <v>2567</v>
      </c>
      <c r="Q207" s="1" t="s">
        <v>3327</v>
      </c>
      <c r="R207" s="1" t="s">
        <v>2582</v>
      </c>
      <c r="S207" s="1" t="s">
        <v>65</v>
      </c>
      <c r="T207" s="1" t="s">
        <v>2583</v>
      </c>
      <c r="U207" s="1" t="s">
        <v>2565</v>
      </c>
      <c r="V207" s="1" t="s">
        <v>3328</v>
      </c>
      <c r="W207" s="2">
        <v>45342.628101851849</v>
      </c>
      <c r="X207" s="1" t="s">
        <v>2192</v>
      </c>
      <c r="Y207" s="79">
        <v>45345</v>
      </c>
      <c r="Z207" s="1">
        <v>0.62810185184935108</v>
      </c>
      <c r="AA207" s="79">
        <v>45338</v>
      </c>
      <c r="AB207" s="79">
        <v>45340</v>
      </c>
      <c r="AC207" s="79">
        <v>45342</v>
      </c>
      <c r="AD207" s="1">
        <v>0.29166666666666669</v>
      </c>
      <c r="AE207" s="1">
        <v>2</v>
      </c>
      <c r="AF207" s="1">
        <v>2</v>
      </c>
      <c r="AG207" s="1">
        <v>1026256198</v>
      </c>
      <c r="AH207" s="1"/>
      <c r="AI207" s="1"/>
      <c r="AJ207" s="1"/>
      <c r="AK207" s="1"/>
      <c r="AL207" s="1"/>
      <c r="AM207" s="1"/>
      <c r="AN207" s="1"/>
      <c r="AO207" s="1"/>
      <c r="AP207" s="1"/>
      <c r="AQ207" s="1"/>
      <c r="AR207" s="1"/>
      <c r="AS207" s="1"/>
      <c r="AT207" s="1"/>
      <c r="AU207" s="79"/>
      <c r="AV207" s="79"/>
      <c r="AW207" s="2"/>
      <c r="AX207" s="1"/>
      <c r="AY207" s="1"/>
      <c r="AZ207" s="79"/>
      <c r="BA207" s="79"/>
      <c r="BB207" s="79"/>
      <c r="BC207" s="15"/>
      <c r="BD207" s="15"/>
      <c r="BE207" s="15"/>
      <c r="BF207" s="1"/>
    </row>
    <row r="208" spans="1:58" ht="15" x14ac:dyDescent="0.25">
      <c r="A208" s="1">
        <v>18242</v>
      </c>
      <c r="B208" s="1">
        <v>1016076330</v>
      </c>
      <c r="C208" s="1" t="s">
        <v>3339</v>
      </c>
      <c r="D208" s="1" t="s">
        <v>847</v>
      </c>
      <c r="E208" s="1" t="s">
        <v>693</v>
      </c>
      <c r="F208" s="1" t="s">
        <v>756</v>
      </c>
      <c r="G208" s="1" t="s">
        <v>3340</v>
      </c>
      <c r="H208" s="79">
        <v>45342</v>
      </c>
      <c r="I208" s="1">
        <v>1199001</v>
      </c>
      <c r="J208" s="1" t="s">
        <v>2568</v>
      </c>
      <c r="K208" s="1" t="s">
        <v>757</v>
      </c>
      <c r="L208" s="1">
        <v>3170491792</v>
      </c>
      <c r="M208" s="1">
        <v>4660000389</v>
      </c>
      <c r="N208" s="1"/>
      <c r="O208" s="1" t="s">
        <v>778</v>
      </c>
      <c r="P208" s="1" t="s">
        <v>683</v>
      </c>
      <c r="Q208" s="1" t="s">
        <v>3341</v>
      </c>
      <c r="R208" s="1" t="s">
        <v>2582</v>
      </c>
      <c r="S208" s="1" t="s">
        <v>65</v>
      </c>
      <c r="T208" s="1" t="s">
        <v>2583</v>
      </c>
      <c r="U208" s="1">
        <v>0</v>
      </c>
      <c r="V208" s="1" t="s">
        <v>2656</v>
      </c>
      <c r="W208" s="2">
        <v>45348.319120370368</v>
      </c>
      <c r="X208" s="1" t="s">
        <v>2193</v>
      </c>
      <c r="Y208" s="79">
        <v>45351</v>
      </c>
      <c r="Z208" s="1">
        <v>6.3191203703681822</v>
      </c>
      <c r="AA208" s="79">
        <v>45335</v>
      </c>
      <c r="AB208" s="79">
        <v>45341</v>
      </c>
      <c r="AC208" s="79">
        <v>45342</v>
      </c>
      <c r="AD208" s="1">
        <v>3.6666666666666665</v>
      </c>
      <c r="AE208" s="1">
        <v>1</v>
      </c>
      <c r="AF208" s="1">
        <v>5</v>
      </c>
      <c r="AG208" s="1">
        <v>1016076330</v>
      </c>
      <c r="AH208" s="1"/>
      <c r="AI208" s="1"/>
      <c r="AJ208" s="1"/>
      <c r="AK208" s="1"/>
      <c r="AL208" s="1"/>
      <c r="AM208" s="1"/>
      <c r="AN208" s="1"/>
      <c r="AO208" s="1"/>
      <c r="AP208" s="1"/>
      <c r="AQ208" s="1"/>
      <c r="AR208" s="1"/>
      <c r="AS208" s="1"/>
      <c r="AT208" s="1"/>
      <c r="AU208" s="79"/>
      <c r="AV208" s="79"/>
      <c r="AW208" s="2"/>
      <c r="AX208" s="1"/>
      <c r="AY208" s="1"/>
      <c r="AZ208" s="79"/>
      <c r="BA208" s="79"/>
      <c r="BB208" s="79"/>
      <c r="BC208" s="15"/>
      <c r="BD208" s="15"/>
      <c r="BE208" s="15"/>
      <c r="BF208" s="1"/>
    </row>
    <row r="209" spans="1:58" ht="15" x14ac:dyDescent="0.25">
      <c r="A209" s="1">
        <v>18230</v>
      </c>
      <c r="B209" s="1">
        <v>1007246740</v>
      </c>
      <c r="C209" s="1" t="s">
        <v>3303</v>
      </c>
      <c r="D209" s="1" t="s">
        <v>847</v>
      </c>
      <c r="E209" s="1" t="s">
        <v>684</v>
      </c>
      <c r="F209" s="1" t="s">
        <v>756</v>
      </c>
      <c r="G209" s="1" t="s">
        <v>3304</v>
      </c>
      <c r="H209" s="79">
        <v>45342</v>
      </c>
      <c r="I209" s="1">
        <v>1199001</v>
      </c>
      <c r="J209" s="1" t="s">
        <v>2568</v>
      </c>
      <c r="K209" s="1" t="s">
        <v>757</v>
      </c>
      <c r="L209" s="1">
        <v>3214663825</v>
      </c>
      <c r="M209" s="1">
        <v>4660000389</v>
      </c>
      <c r="N209" s="1"/>
      <c r="O209" s="1" t="s">
        <v>778</v>
      </c>
      <c r="P209" s="1" t="s">
        <v>683</v>
      </c>
      <c r="Q209" s="1" t="s">
        <v>3305</v>
      </c>
      <c r="R209" s="1" t="s">
        <v>2582</v>
      </c>
      <c r="S209" s="1" t="s">
        <v>65</v>
      </c>
      <c r="T209" s="1" t="s">
        <v>2583</v>
      </c>
      <c r="U209" s="1">
        <v>0</v>
      </c>
      <c r="V209" s="1" t="s">
        <v>2656</v>
      </c>
      <c r="W209" s="2">
        <v>45342.611238425925</v>
      </c>
      <c r="X209" s="1" t="s">
        <v>2192</v>
      </c>
      <c r="Y209" s="79">
        <v>45345</v>
      </c>
      <c r="Z209" s="1">
        <v>0.61123842592496658</v>
      </c>
      <c r="AA209" s="79">
        <v>45329</v>
      </c>
      <c r="AB209" s="79">
        <v>45330</v>
      </c>
      <c r="AC209" s="79">
        <v>45342</v>
      </c>
      <c r="AD209" s="1">
        <v>0.79166666666666663</v>
      </c>
      <c r="AE209" s="1">
        <v>8</v>
      </c>
      <c r="AF209" s="1">
        <v>9</v>
      </c>
      <c r="AG209" s="1">
        <v>1007246740</v>
      </c>
      <c r="AH209" s="1"/>
      <c r="AI209" s="1"/>
      <c r="AJ209" s="1"/>
      <c r="AK209" s="1"/>
      <c r="AL209" s="1"/>
      <c r="AM209" s="1"/>
      <c r="AN209" s="1"/>
      <c r="AO209" s="1"/>
      <c r="AP209" s="1"/>
      <c r="AQ209" s="1"/>
      <c r="AR209" s="1"/>
      <c r="AS209" s="1"/>
      <c r="AT209" s="1"/>
      <c r="AU209" s="79"/>
      <c r="AV209" s="79"/>
      <c r="AW209" s="2"/>
      <c r="AX209" s="1"/>
      <c r="AY209" s="1"/>
      <c r="AZ209" s="79"/>
      <c r="BA209" s="79"/>
      <c r="BB209" s="79"/>
      <c r="BC209" s="15"/>
      <c r="BD209" s="15"/>
      <c r="BE209" s="15"/>
      <c r="BF209" s="1"/>
    </row>
    <row r="210" spans="1:58" ht="15" x14ac:dyDescent="0.25">
      <c r="A210" s="1">
        <v>18221</v>
      </c>
      <c r="B210" s="1">
        <v>1065129197</v>
      </c>
      <c r="C210" s="1" t="s">
        <v>3315</v>
      </c>
      <c r="D210" s="1" t="s">
        <v>847</v>
      </c>
      <c r="E210" s="1" t="s">
        <v>693</v>
      </c>
      <c r="F210" s="1" t="s">
        <v>756</v>
      </c>
      <c r="G210" s="1" t="s">
        <v>2637</v>
      </c>
      <c r="H210" s="79">
        <v>45342</v>
      </c>
      <c r="I210" s="1">
        <v>1199001</v>
      </c>
      <c r="J210" s="1" t="s">
        <v>2568</v>
      </c>
      <c r="K210" s="1" t="s">
        <v>757</v>
      </c>
      <c r="L210" s="1">
        <v>3136291220</v>
      </c>
      <c r="M210" s="1">
        <v>4660000389</v>
      </c>
      <c r="N210" s="1"/>
      <c r="O210" s="1" t="s">
        <v>778</v>
      </c>
      <c r="P210" s="1" t="s">
        <v>683</v>
      </c>
      <c r="Q210" s="1" t="s">
        <v>3316</v>
      </c>
      <c r="R210" s="1" t="s">
        <v>2582</v>
      </c>
      <c r="S210" s="1" t="s">
        <v>65</v>
      </c>
      <c r="T210" s="1" t="s">
        <v>2583</v>
      </c>
      <c r="U210" s="1">
        <v>0</v>
      </c>
      <c r="V210" s="1" t="s">
        <v>2596</v>
      </c>
      <c r="W210" s="2">
        <v>45342.619155092594</v>
      </c>
      <c r="X210" s="1" t="s">
        <v>2192</v>
      </c>
      <c r="Y210" s="79">
        <v>45345</v>
      </c>
      <c r="Z210" s="1">
        <v>0.61915509259415558</v>
      </c>
      <c r="AA210" s="79">
        <v>45324</v>
      </c>
      <c r="AB210" s="79">
        <v>45326</v>
      </c>
      <c r="AC210" s="79">
        <v>45342</v>
      </c>
      <c r="AD210" s="1">
        <v>0.95833333333333337</v>
      </c>
      <c r="AE210" s="1">
        <v>12</v>
      </c>
      <c r="AF210" s="1">
        <v>12</v>
      </c>
      <c r="AG210" s="1">
        <v>1065129197</v>
      </c>
      <c r="AH210" s="1"/>
      <c r="AI210" s="1"/>
      <c r="AJ210" s="1"/>
      <c r="AK210" s="1"/>
      <c r="AL210" s="1"/>
      <c r="AM210" s="1"/>
      <c r="AN210" s="1"/>
      <c r="AO210" s="1"/>
      <c r="AP210" s="1"/>
      <c r="AQ210" s="1"/>
      <c r="AR210" s="1"/>
      <c r="AS210" s="1"/>
      <c r="AT210" s="1"/>
      <c r="AU210" s="79"/>
      <c r="AV210" s="79"/>
      <c r="AW210" s="2"/>
      <c r="AX210" s="1"/>
      <c r="AY210" s="1"/>
      <c r="AZ210" s="79"/>
      <c r="BA210" s="79"/>
      <c r="BB210" s="79"/>
      <c r="BC210" s="15"/>
      <c r="BD210" s="15"/>
      <c r="BE210" s="15"/>
      <c r="BF210" s="1"/>
    </row>
    <row r="211" spans="1:58" ht="15" x14ac:dyDescent="0.25">
      <c r="A211" s="1">
        <v>18221</v>
      </c>
      <c r="B211" s="1">
        <v>1001277774</v>
      </c>
      <c r="C211" s="1" t="s">
        <v>3329</v>
      </c>
      <c r="D211" s="1" t="s">
        <v>847</v>
      </c>
      <c r="E211" s="1" t="s">
        <v>693</v>
      </c>
      <c r="F211" s="1" t="s">
        <v>756</v>
      </c>
      <c r="G211" s="1" t="s">
        <v>2637</v>
      </c>
      <c r="H211" s="79">
        <v>45342</v>
      </c>
      <c r="I211" s="1">
        <v>1199001</v>
      </c>
      <c r="J211" s="1" t="s">
        <v>2568</v>
      </c>
      <c r="K211" s="1" t="s">
        <v>757</v>
      </c>
      <c r="L211" s="1">
        <v>3127938731</v>
      </c>
      <c r="M211" s="1">
        <v>4660000389</v>
      </c>
      <c r="N211" s="1"/>
      <c r="O211" s="1" t="s">
        <v>778</v>
      </c>
      <c r="P211" s="1" t="s">
        <v>683</v>
      </c>
      <c r="Q211" s="1" t="s">
        <v>3330</v>
      </c>
      <c r="R211" s="1" t="s">
        <v>2582</v>
      </c>
      <c r="S211" s="1" t="s">
        <v>65</v>
      </c>
      <c r="T211" s="1" t="s">
        <v>2583</v>
      </c>
      <c r="U211" s="1">
        <v>0</v>
      </c>
      <c r="V211" s="1" t="s">
        <v>2596</v>
      </c>
      <c r="W211" s="2">
        <v>45342.628333333334</v>
      </c>
      <c r="X211" s="1" t="s">
        <v>2192</v>
      </c>
      <c r="Y211" s="79">
        <v>45345</v>
      </c>
      <c r="Z211" s="1">
        <v>0.62833333333401242</v>
      </c>
      <c r="AA211" s="79">
        <v>45324</v>
      </c>
      <c r="AB211" s="79">
        <v>45326</v>
      </c>
      <c r="AC211" s="79">
        <v>45342</v>
      </c>
      <c r="AD211" s="1">
        <v>0.95833333333333337</v>
      </c>
      <c r="AE211" s="1">
        <v>12</v>
      </c>
      <c r="AF211" s="1">
        <v>12</v>
      </c>
      <c r="AG211" s="1">
        <v>1001277774</v>
      </c>
      <c r="AH211" s="1"/>
      <c r="AI211" s="1"/>
      <c r="AJ211" s="1"/>
      <c r="AK211" s="1"/>
      <c r="AL211" s="1"/>
      <c r="AM211" s="1"/>
      <c r="AN211" s="1"/>
      <c r="AO211" s="1"/>
      <c r="AP211" s="1"/>
      <c r="AQ211" s="1"/>
      <c r="AR211" s="1"/>
      <c r="AS211" s="1"/>
      <c r="AT211" s="1"/>
      <c r="AU211" s="79"/>
      <c r="AV211" s="79"/>
      <c r="AW211" s="2"/>
      <c r="AX211" s="1"/>
      <c r="AY211" s="1"/>
      <c r="AZ211" s="79"/>
      <c r="BA211" s="79"/>
      <c r="BB211" s="79"/>
      <c r="BC211" s="15"/>
      <c r="BD211" s="15"/>
      <c r="BE211" s="15"/>
      <c r="BF211" s="1"/>
    </row>
    <row r="212" spans="1:58" ht="15" x14ac:dyDescent="0.25">
      <c r="A212" s="1">
        <v>18221</v>
      </c>
      <c r="B212" s="1">
        <v>1193362167</v>
      </c>
      <c r="C212" s="1" t="s">
        <v>3331</v>
      </c>
      <c r="D212" s="1" t="s">
        <v>847</v>
      </c>
      <c r="E212" s="1" t="s">
        <v>693</v>
      </c>
      <c r="F212" s="1" t="s">
        <v>756</v>
      </c>
      <c r="G212" s="1" t="s">
        <v>2637</v>
      </c>
      <c r="H212" s="79">
        <v>45342</v>
      </c>
      <c r="I212" s="1">
        <v>1199001</v>
      </c>
      <c r="J212" s="1" t="s">
        <v>2568</v>
      </c>
      <c r="K212" s="1" t="s">
        <v>757</v>
      </c>
      <c r="L212" s="1">
        <v>3222370164</v>
      </c>
      <c r="M212" s="1">
        <v>4660000389</v>
      </c>
      <c r="N212" s="1"/>
      <c r="O212" s="1" t="s">
        <v>778</v>
      </c>
      <c r="P212" s="1" t="s">
        <v>683</v>
      </c>
      <c r="Q212" s="1" t="s">
        <v>3332</v>
      </c>
      <c r="R212" s="1" t="s">
        <v>2582</v>
      </c>
      <c r="S212" s="1" t="s">
        <v>65</v>
      </c>
      <c r="T212" s="1" t="s">
        <v>2583</v>
      </c>
      <c r="U212" s="1">
        <v>0</v>
      </c>
      <c r="V212" s="1" t="s">
        <v>2596</v>
      </c>
      <c r="W212" s="2">
        <v>45343.339131944442</v>
      </c>
      <c r="X212" s="1" t="s">
        <v>2193</v>
      </c>
      <c r="Y212" s="79">
        <v>45348</v>
      </c>
      <c r="Z212" s="1">
        <v>1.3391319444417604</v>
      </c>
      <c r="AA212" s="79">
        <v>45324</v>
      </c>
      <c r="AB212" s="79">
        <v>45326</v>
      </c>
      <c r="AC212" s="79">
        <v>45342</v>
      </c>
      <c r="AD212" s="1">
        <v>0.95833333333333337</v>
      </c>
      <c r="AE212" s="1">
        <v>12</v>
      </c>
      <c r="AF212" s="1">
        <v>12</v>
      </c>
      <c r="AG212" s="1">
        <v>1193362167</v>
      </c>
      <c r="AH212" s="1"/>
      <c r="AI212" s="1"/>
      <c r="AJ212" s="1"/>
      <c r="AK212" s="1"/>
      <c r="AL212" s="1"/>
      <c r="AM212" s="1"/>
      <c r="AN212" s="1"/>
      <c r="AO212" s="1"/>
      <c r="AP212" s="1"/>
      <c r="AQ212" s="1"/>
      <c r="AR212" s="1"/>
      <c r="AS212" s="1"/>
      <c r="AT212" s="1"/>
      <c r="AU212" s="79"/>
      <c r="AV212" s="79"/>
      <c r="AW212" s="2"/>
      <c r="AX212" s="1"/>
      <c r="AY212" s="1"/>
      <c r="AZ212" s="79"/>
      <c r="BA212" s="79"/>
      <c r="BB212" s="79"/>
      <c r="BC212" s="15"/>
      <c r="BD212" s="15"/>
      <c r="BE212" s="15"/>
      <c r="BF212" s="1"/>
    </row>
    <row r="213" spans="1:58" ht="15" x14ac:dyDescent="0.25">
      <c r="A213" s="1">
        <v>18216</v>
      </c>
      <c r="B213" s="1">
        <v>87713773</v>
      </c>
      <c r="C213" s="1" t="s">
        <v>3306</v>
      </c>
      <c r="D213" s="1" t="s">
        <v>847</v>
      </c>
      <c r="E213" s="1" t="s">
        <v>1030</v>
      </c>
      <c r="F213" s="1" t="s">
        <v>756</v>
      </c>
      <c r="G213" s="1" t="s">
        <v>3307</v>
      </c>
      <c r="H213" s="79">
        <v>45342</v>
      </c>
      <c r="I213" s="1">
        <v>1197001</v>
      </c>
      <c r="J213" s="1" t="s">
        <v>2568</v>
      </c>
      <c r="K213" s="1" t="s">
        <v>757</v>
      </c>
      <c r="L213" s="1">
        <v>3165585526</v>
      </c>
      <c r="M213" s="1">
        <v>4660000389</v>
      </c>
      <c r="N213" s="1" t="s">
        <v>763</v>
      </c>
      <c r="O213" s="1" t="s">
        <v>778</v>
      </c>
      <c r="P213" s="1" t="s">
        <v>209</v>
      </c>
      <c r="Q213" s="1" t="s">
        <v>3308</v>
      </c>
      <c r="R213" s="1" t="s">
        <v>2582</v>
      </c>
      <c r="S213" s="1" t="s">
        <v>65</v>
      </c>
      <c r="T213" s="1" t="s">
        <v>2583</v>
      </c>
      <c r="U213" s="1" t="s">
        <v>974</v>
      </c>
      <c r="V213" s="1" t="s">
        <v>3309</v>
      </c>
      <c r="W213" s="2">
        <v>45342.613402777781</v>
      </c>
      <c r="X213" s="1" t="s">
        <v>2192</v>
      </c>
      <c r="Y213" s="79">
        <v>45345</v>
      </c>
      <c r="Z213" s="1">
        <v>0.6134027777807205</v>
      </c>
      <c r="AA213" s="79">
        <v>45323</v>
      </c>
      <c r="AB213" s="79">
        <v>45326</v>
      </c>
      <c r="AC213" s="79">
        <v>45342</v>
      </c>
      <c r="AD213" s="1">
        <v>0.5</v>
      </c>
      <c r="AE213" s="1">
        <v>12</v>
      </c>
      <c r="AF213" s="1">
        <v>13</v>
      </c>
      <c r="AG213" s="1"/>
      <c r="AH213" s="1"/>
      <c r="AI213" s="1"/>
      <c r="AJ213" s="1"/>
      <c r="AK213" s="1"/>
      <c r="AL213" s="1"/>
      <c r="AM213" s="1"/>
      <c r="AN213" s="1"/>
      <c r="AO213" s="1"/>
      <c r="AP213" s="1"/>
      <c r="AQ213" s="1"/>
      <c r="AR213" s="1"/>
      <c r="AS213" s="1"/>
      <c r="AT213" s="1"/>
      <c r="AU213" s="79"/>
      <c r="AV213" s="79"/>
      <c r="AW213" s="2"/>
      <c r="AX213" s="1"/>
      <c r="AY213" s="1"/>
      <c r="AZ213" s="79"/>
      <c r="BA213" s="79"/>
      <c r="BB213" s="79"/>
      <c r="BC213" s="15"/>
      <c r="BD213" s="15"/>
      <c r="BE213" s="15"/>
      <c r="BF213" s="1"/>
    </row>
    <row r="214" spans="1:58" ht="15" x14ac:dyDescent="0.25">
      <c r="A214" s="1">
        <v>18215</v>
      </c>
      <c r="B214" s="1">
        <v>1001049982</v>
      </c>
      <c r="C214" s="1" t="s">
        <v>3333</v>
      </c>
      <c r="D214" s="1" t="s">
        <v>847</v>
      </c>
      <c r="E214" s="1" t="s">
        <v>207</v>
      </c>
      <c r="F214" s="1" t="s">
        <v>756</v>
      </c>
      <c r="G214" s="1" t="s">
        <v>3334</v>
      </c>
      <c r="H214" s="79">
        <v>45342</v>
      </c>
      <c r="I214" s="1">
        <v>1197001</v>
      </c>
      <c r="J214" s="1" t="s">
        <v>2568</v>
      </c>
      <c r="K214" s="1" t="s">
        <v>757</v>
      </c>
      <c r="L214" s="1">
        <v>3507512429</v>
      </c>
      <c r="M214" s="1">
        <v>4660000389</v>
      </c>
      <c r="N214" s="1" t="s">
        <v>763</v>
      </c>
      <c r="O214" s="1" t="s">
        <v>778</v>
      </c>
      <c r="P214" s="1" t="s">
        <v>209</v>
      </c>
      <c r="Q214" s="1" t="s">
        <v>3335</v>
      </c>
      <c r="R214" s="1" t="s">
        <v>2582</v>
      </c>
      <c r="S214" s="1" t="s">
        <v>65</v>
      </c>
      <c r="T214" s="1" t="s">
        <v>2583</v>
      </c>
      <c r="U214" s="1" t="s">
        <v>974</v>
      </c>
      <c r="V214" s="1" t="s">
        <v>3336</v>
      </c>
      <c r="W214" s="2">
        <v>45342.628854166665</v>
      </c>
      <c r="X214" s="1" t="s">
        <v>2192</v>
      </c>
      <c r="Y214" s="79">
        <v>45345</v>
      </c>
      <c r="Z214" s="1">
        <v>0.6288541666654055</v>
      </c>
      <c r="AA214" s="79">
        <v>45323</v>
      </c>
      <c r="AB214" s="79">
        <v>45326</v>
      </c>
      <c r="AC214" s="79">
        <v>45342</v>
      </c>
      <c r="AD214" s="1">
        <v>0.5</v>
      </c>
      <c r="AE214" s="1">
        <v>12</v>
      </c>
      <c r="AF214" s="1">
        <v>13</v>
      </c>
      <c r="AG214" s="1"/>
      <c r="AH214" s="1"/>
      <c r="AI214" s="1"/>
      <c r="AJ214" s="1"/>
      <c r="AK214" s="1"/>
      <c r="AL214" s="1"/>
      <c r="AM214" s="1"/>
      <c r="AN214" s="1"/>
      <c r="AO214" s="1"/>
      <c r="AP214" s="1"/>
      <c r="AQ214" s="1"/>
      <c r="AR214" s="1"/>
      <c r="AS214" s="1"/>
      <c r="AT214" s="1"/>
      <c r="AU214" s="79"/>
      <c r="AV214" s="79"/>
      <c r="AW214" s="2"/>
      <c r="AX214" s="1"/>
      <c r="AY214" s="1"/>
      <c r="AZ214" s="79"/>
      <c r="BA214" s="79"/>
      <c r="BB214" s="79"/>
      <c r="BC214" s="15"/>
      <c r="BD214" s="15"/>
      <c r="BE214" s="15"/>
      <c r="BF214" s="1"/>
    </row>
    <row r="215" spans="1:58" ht="15" x14ac:dyDescent="0.25">
      <c r="A215" s="1">
        <v>18213</v>
      </c>
      <c r="B215" s="1">
        <v>1007645717</v>
      </c>
      <c r="C215" s="1" t="s">
        <v>3312</v>
      </c>
      <c r="D215" s="1" t="s">
        <v>847</v>
      </c>
      <c r="E215" s="1" t="s">
        <v>207</v>
      </c>
      <c r="F215" s="1" t="s">
        <v>756</v>
      </c>
      <c r="G215" s="1" t="s">
        <v>3313</v>
      </c>
      <c r="H215" s="79">
        <v>45342</v>
      </c>
      <c r="I215" s="1">
        <v>1197001</v>
      </c>
      <c r="J215" s="1" t="s">
        <v>2568</v>
      </c>
      <c r="K215" s="1" t="s">
        <v>757</v>
      </c>
      <c r="L215" s="1">
        <v>3044081708</v>
      </c>
      <c r="M215" s="1">
        <v>4660000389</v>
      </c>
      <c r="N215" s="1"/>
      <c r="O215" s="1" t="s">
        <v>778</v>
      </c>
      <c r="P215" s="1" t="s">
        <v>209</v>
      </c>
      <c r="Q215" s="1" t="s">
        <v>3314</v>
      </c>
      <c r="R215" s="1" t="s">
        <v>2582</v>
      </c>
      <c r="S215" s="1" t="s">
        <v>65</v>
      </c>
      <c r="T215" s="1" t="s">
        <v>2583</v>
      </c>
      <c r="U215" s="1" t="s">
        <v>473</v>
      </c>
      <c r="V215" s="1" t="s">
        <v>2642</v>
      </c>
      <c r="W215" s="2">
        <v>45342.618379629632</v>
      </c>
      <c r="X215" s="1" t="s">
        <v>2192</v>
      </c>
      <c r="Y215" s="79">
        <v>45345</v>
      </c>
      <c r="Z215" s="1">
        <v>0.61837962963181781</v>
      </c>
      <c r="AA215" s="79">
        <v>45323</v>
      </c>
      <c r="AB215" s="79">
        <v>45325</v>
      </c>
      <c r="AC215" s="79">
        <v>45342</v>
      </c>
      <c r="AD215" s="1">
        <v>0.58333333333333337</v>
      </c>
      <c r="AE215" s="1">
        <v>12</v>
      </c>
      <c r="AF215" s="1">
        <v>13</v>
      </c>
      <c r="AG215" s="1"/>
      <c r="AH215" s="1"/>
      <c r="AI215" s="1"/>
      <c r="AJ215" s="1"/>
      <c r="AK215" s="1"/>
      <c r="AL215" s="1"/>
      <c r="AM215" s="1"/>
      <c r="AN215" s="1"/>
      <c r="AO215" s="1"/>
      <c r="AP215" s="1"/>
      <c r="AQ215" s="1"/>
      <c r="AR215" s="1"/>
      <c r="AS215" s="1"/>
      <c r="AT215" s="1"/>
      <c r="AU215" s="79"/>
      <c r="AV215" s="79"/>
      <c r="AW215" s="2"/>
      <c r="AX215" s="1"/>
      <c r="AY215" s="1"/>
      <c r="AZ215" s="79"/>
      <c r="BA215" s="79"/>
      <c r="BB215" s="79"/>
      <c r="BC215" s="15"/>
      <c r="BD215" s="15"/>
      <c r="BE215" s="15"/>
      <c r="BF215" s="1"/>
    </row>
    <row r="216" spans="1:58" ht="15" x14ac:dyDescent="0.25">
      <c r="A216" s="1">
        <v>18207</v>
      </c>
      <c r="B216" s="1">
        <v>80277982</v>
      </c>
      <c r="C216" s="1" t="s">
        <v>3297</v>
      </c>
      <c r="D216" s="1" t="s">
        <v>847</v>
      </c>
      <c r="E216" s="1" t="s">
        <v>2735</v>
      </c>
      <c r="F216" s="1" t="s">
        <v>756</v>
      </c>
      <c r="G216" s="1" t="s">
        <v>3298</v>
      </c>
      <c r="H216" s="79">
        <v>45342</v>
      </c>
      <c r="I216" s="1">
        <v>1196001</v>
      </c>
      <c r="J216" s="1" t="s">
        <v>2568</v>
      </c>
      <c r="K216" s="1" t="s">
        <v>757</v>
      </c>
      <c r="L216" s="1">
        <v>3117635526</v>
      </c>
      <c r="M216" s="1">
        <v>4660000389</v>
      </c>
      <c r="N216" s="1"/>
      <c r="O216" s="1" t="s">
        <v>778</v>
      </c>
      <c r="P216" s="1" t="s">
        <v>181</v>
      </c>
      <c r="Q216" s="1" t="s">
        <v>3299</v>
      </c>
      <c r="R216" s="1" t="s">
        <v>2582</v>
      </c>
      <c r="S216" s="1" t="s">
        <v>65</v>
      </c>
      <c r="T216" s="1" t="s">
        <v>2583</v>
      </c>
      <c r="U216" s="1">
        <v>0</v>
      </c>
      <c r="V216" s="1" t="s">
        <v>2596</v>
      </c>
      <c r="W216" s="2">
        <v>45342.609340277777</v>
      </c>
      <c r="X216" s="1" t="s">
        <v>2192</v>
      </c>
      <c r="Y216" s="79">
        <v>45345</v>
      </c>
      <c r="Z216" s="1">
        <v>0.609340277776937</v>
      </c>
      <c r="AA216" s="79">
        <v>45322</v>
      </c>
      <c r="AB216" s="79">
        <v>45324</v>
      </c>
      <c r="AC216" s="79">
        <v>45342</v>
      </c>
      <c r="AD216" s="1">
        <v>2.1666666666666665</v>
      </c>
      <c r="AE216" s="1">
        <v>12</v>
      </c>
      <c r="AF216" s="1">
        <v>14</v>
      </c>
      <c r="AG216" s="1">
        <v>80277982</v>
      </c>
      <c r="AH216" s="1"/>
      <c r="AI216" s="1"/>
      <c r="AJ216" s="1"/>
      <c r="AK216" s="1"/>
      <c r="AL216" s="1"/>
      <c r="AM216" s="1"/>
      <c r="AN216" s="1"/>
      <c r="AO216" s="1"/>
      <c r="AP216" s="1"/>
      <c r="AQ216" s="1"/>
      <c r="AR216" s="1"/>
      <c r="AS216" s="1"/>
      <c r="AT216" s="1"/>
      <c r="AU216" s="79"/>
      <c r="AV216" s="79"/>
      <c r="AW216" s="2"/>
      <c r="AX216" s="1"/>
      <c r="AY216" s="1"/>
      <c r="AZ216" s="79"/>
      <c r="BA216" s="79"/>
      <c r="BB216" s="79"/>
      <c r="BC216" s="15"/>
      <c r="BD216" s="15"/>
      <c r="BE216" s="15"/>
      <c r="BF216" s="1"/>
    </row>
    <row r="217" spans="1:58" ht="15" x14ac:dyDescent="0.25">
      <c r="A217" s="1">
        <v>18206</v>
      </c>
      <c r="B217" s="1">
        <v>1030641989</v>
      </c>
      <c r="C217" s="1" t="s">
        <v>3300</v>
      </c>
      <c r="D217" s="1" t="s">
        <v>847</v>
      </c>
      <c r="E217" s="1" t="s">
        <v>2735</v>
      </c>
      <c r="F217" s="1" t="s">
        <v>756</v>
      </c>
      <c r="G217" s="1" t="s">
        <v>3301</v>
      </c>
      <c r="H217" s="79">
        <v>45342</v>
      </c>
      <c r="I217" s="1">
        <v>1196001</v>
      </c>
      <c r="J217" s="1" t="s">
        <v>2568</v>
      </c>
      <c r="K217" s="1" t="s">
        <v>757</v>
      </c>
      <c r="L217" s="1">
        <v>3103033300</v>
      </c>
      <c r="M217" s="1">
        <v>4660000389</v>
      </c>
      <c r="N217" s="1"/>
      <c r="O217" s="1" t="s">
        <v>778</v>
      </c>
      <c r="P217" s="1" t="s">
        <v>181</v>
      </c>
      <c r="Q217" s="1" t="s">
        <v>3302</v>
      </c>
      <c r="R217" s="1" t="s">
        <v>2582</v>
      </c>
      <c r="S217" s="1" t="s">
        <v>65</v>
      </c>
      <c r="T217" s="1" t="s">
        <v>2583</v>
      </c>
      <c r="U217" s="1">
        <v>0</v>
      </c>
      <c r="V217" s="1" t="s">
        <v>2596</v>
      </c>
      <c r="W217" s="2">
        <v>45342.610648148147</v>
      </c>
      <c r="X217" s="1" t="s">
        <v>2192</v>
      </c>
      <c r="Y217" s="79">
        <v>45345</v>
      </c>
      <c r="Z217" s="1">
        <v>0.6106481481474475</v>
      </c>
      <c r="AA217" s="79">
        <v>45322</v>
      </c>
      <c r="AB217" s="79">
        <v>45324</v>
      </c>
      <c r="AC217" s="79">
        <v>45342</v>
      </c>
      <c r="AD217" s="1">
        <v>2.125</v>
      </c>
      <c r="AE217" s="1">
        <v>12</v>
      </c>
      <c r="AF217" s="1">
        <v>14</v>
      </c>
      <c r="AG217" s="1">
        <v>1030641989</v>
      </c>
      <c r="AH217" s="1"/>
      <c r="AI217" s="1"/>
      <c r="AJ217" s="1"/>
      <c r="AK217" s="1"/>
      <c r="AL217" s="1"/>
      <c r="AM217" s="1"/>
      <c r="AN217" s="1"/>
      <c r="AO217" s="1"/>
      <c r="AP217" s="1"/>
      <c r="AQ217" s="1"/>
      <c r="AR217" s="1"/>
      <c r="AS217" s="1"/>
      <c r="AT217" s="1"/>
      <c r="AU217" s="79"/>
      <c r="AV217" s="79"/>
      <c r="AW217" s="2"/>
      <c r="AX217" s="1"/>
      <c r="AY217" s="1"/>
      <c r="AZ217" s="79"/>
      <c r="BA217" s="79"/>
      <c r="BB217" s="79"/>
      <c r="BC217" s="15"/>
      <c r="BD217" s="15"/>
      <c r="BE217" s="15"/>
      <c r="BF217" s="1"/>
    </row>
    <row r="218" spans="1:58" ht="15" x14ac:dyDescent="0.25">
      <c r="A218" s="1">
        <v>18204</v>
      </c>
      <c r="B218" s="1">
        <v>1108152110</v>
      </c>
      <c r="C218" s="1" t="s">
        <v>3295</v>
      </c>
      <c r="D218" s="1" t="s">
        <v>821</v>
      </c>
      <c r="E218" s="1" t="s">
        <v>693</v>
      </c>
      <c r="F218" s="1" t="s">
        <v>756</v>
      </c>
      <c r="G218" s="1" t="s">
        <v>2653</v>
      </c>
      <c r="H218" s="79">
        <v>45342</v>
      </c>
      <c r="I218" s="1">
        <v>1224001</v>
      </c>
      <c r="J218" s="1" t="s">
        <v>2654</v>
      </c>
      <c r="K218" s="1" t="s">
        <v>757</v>
      </c>
      <c r="L218" s="1">
        <v>3244661636</v>
      </c>
      <c r="M218" s="1">
        <v>4600017304</v>
      </c>
      <c r="N218" s="1"/>
      <c r="O218" s="1" t="s">
        <v>767</v>
      </c>
      <c r="P218" s="1" t="s">
        <v>683</v>
      </c>
      <c r="Q218" s="1" t="s">
        <v>3296</v>
      </c>
      <c r="R218" s="1" t="s">
        <v>2582</v>
      </c>
      <c r="S218" s="1" t="s">
        <v>65</v>
      </c>
      <c r="T218" s="1" t="s">
        <v>2583</v>
      </c>
      <c r="U218" s="1">
        <v>0</v>
      </c>
      <c r="V218" s="1" t="s">
        <v>2656</v>
      </c>
      <c r="W218" s="2">
        <v>45343.337118055555</v>
      </c>
      <c r="X218" s="1" t="s">
        <v>2193</v>
      </c>
      <c r="Y218" s="79">
        <v>45348</v>
      </c>
      <c r="Z218" s="1">
        <v>1.3371180555550382</v>
      </c>
      <c r="AA218" s="79">
        <v>45322</v>
      </c>
      <c r="AB218" s="79">
        <v>45324</v>
      </c>
      <c r="AC218" s="79">
        <v>45342</v>
      </c>
      <c r="AD218" s="1">
        <v>2.2916666666666665</v>
      </c>
      <c r="AE218" s="1">
        <v>12</v>
      </c>
      <c r="AF218" s="1">
        <v>14</v>
      </c>
      <c r="AG218" s="1">
        <v>1108152110</v>
      </c>
      <c r="AH218" s="1"/>
      <c r="AI218" s="1"/>
      <c r="AJ218" s="1"/>
      <c r="AK218" s="1"/>
      <c r="AL218" s="1"/>
      <c r="AM218" s="1"/>
      <c r="AN218" s="1"/>
      <c r="AO218" s="1"/>
      <c r="AP218" s="1"/>
      <c r="AQ218" s="1"/>
      <c r="AR218" s="1"/>
      <c r="AS218" s="1"/>
      <c r="AT218" s="1"/>
      <c r="AU218" s="79"/>
      <c r="AV218" s="79"/>
      <c r="AW218" s="2"/>
      <c r="AX218" s="1"/>
      <c r="AY218" s="1"/>
      <c r="AZ218" s="79"/>
      <c r="BA218" s="79"/>
      <c r="BB218" s="79"/>
      <c r="BC218" s="15"/>
      <c r="BD218" s="15"/>
      <c r="BE218" s="15"/>
      <c r="BF218" s="1"/>
    </row>
    <row r="219" spans="1:58" ht="15" x14ac:dyDescent="0.25">
      <c r="A219" s="1">
        <v>18202</v>
      </c>
      <c r="B219" s="1">
        <v>1002353725</v>
      </c>
      <c r="C219" s="1" t="s">
        <v>3337</v>
      </c>
      <c r="D219" s="1" t="s">
        <v>821</v>
      </c>
      <c r="E219" s="1" t="s">
        <v>684</v>
      </c>
      <c r="F219" s="1" t="s">
        <v>756</v>
      </c>
      <c r="G219" s="1" t="s">
        <v>2664</v>
      </c>
      <c r="H219" s="79">
        <v>45342</v>
      </c>
      <c r="I219" s="1">
        <v>1224001</v>
      </c>
      <c r="J219" s="1" t="s">
        <v>2654</v>
      </c>
      <c r="K219" s="1" t="s">
        <v>757</v>
      </c>
      <c r="L219" s="1">
        <v>3209499360</v>
      </c>
      <c r="M219" s="1">
        <v>4600017304</v>
      </c>
      <c r="N219" s="1"/>
      <c r="O219" s="1" t="s">
        <v>767</v>
      </c>
      <c r="P219" s="1" t="s">
        <v>683</v>
      </c>
      <c r="Q219" s="1" t="s">
        <v>3338</v>
      </c>
      <c r="R219" s="1" t="s">
        <v>2582</v>
      </c>
      <c r="S219" s="1" t="s">
        <v>65</v>
      </c>
      <c r="T219" s="1" t="s">
        <v>2583</v>
      </c>
      <c r="U219" s="1">
        <v>0</v>
      </c>
      <c r="V219" s="1" t="s">
        <v>2656</v>
      </c>
      <c r="W219" s="2">
        <v>45345.670624999999</v>
      </c>
      <c r="X219" s="1" t="s">
        <v>2192</v>
      </c>
      <c r="Y219" s="79">
        <v>45350</v>
      </c>
      <c r="Z219" s="1">
        <v>3.6706249999988358</v>
      </c>
      <c r="AA219" s="79">
        <v>45322</v>
      </c>
      <c r="AB219" s="79">
        <v>45324</v>
      </c>
      <c r="AC219" s="79">
        <v>45342</v>
      </c>
      <c r="AD219" s="1">
        <v>2.375</v>
      </c>
      <c r="AE219" s="1">
        <v>12</v>
      </c>
      <c r="AF219" s="1">
        <v>14</v>
      </c>
      <c r="AG219" s="1">
        <v>1002353725</v>
      </c>
      <c r="AH219" s="1"/>
      <c r="AI219" s="1"/>
      <c r="AJ219" s="1"/>
      <c r="AK219" s="1"/>
      <c r="AL219" s="1"/>
      <c r="AM219" s="1"/>
      <c r="AN219" s="1"/>
      <c r="AO219" s="1"/>
      <c r="AP219" s="1"/>
      <c r="AQ219" s="1"/>
      <c r="AR219" s="1"/>
      <c r="AS219" s="1"/>
      <c r="AT219" s="1"/>
      <c r="AU219" s="79"/>
      <c r="AV219" s="79"/>
      <c r="AW219" s="2"/>
      <c r="AX219" s="1"/>
      <c r="AY219" s="1"/>
      <c r="AZ219" s="79"/>
      <c r="BA219" s="79"/>
      <c r="BB219" s="79"/>
      <c r="BC219" s="15"/>
      <c r="BD219" s="15"/>
      <c r="BE219" s="15"/>
      <c r="BF219" s="1"/>
    </row>
    <row r="220" spans="1:58" ht="15" x14ac:dyDescent="0.25">
      <c r="A220" s="1">
        <v>18201</v>
      </c>
      <c r="B220" s="1">
        <v>1023972453</v>
      </c>
      <c r="C220" s="1" t="s">
        <v>3322</v>
      </c>
      <c r="D220" s="1" t="s">
        <v>847</v>
      </c>
      <c r="E220" s="1" t="s">
        <v>693</v>
      </c>
      <c r="F220" s="1" t="s">
        <v>756</v>
      </c>
      <c r="G220" s="1" t="s">
        <v>3323</v>
      </c>
      <c r="H220" s="79">
        <v>45342</v>
      </c>
      <c r="I220" s="1">
        <v>1199001</v>
      </c>
      <c r="J220" s="1" t="s">
        <v>2568</v>
      </c>
      <c r="K220" s="1" t="s">
        <v>757</v>
      </c>
      <c r="L220" s="1">
        <v>3203470490</v>
      </c>
      <c r="M220" s="1">
        <v>4660000389</v>
      </c>
      <c r="N220" s="1"/>
      <c r="O220" s="1" t="s">
        <v>778</v>
      </c>
      <c r="P220" s="1" t="s">
        <v>683</v>
      </c>
      <c r="Q220" s="1" t="s">
        <v>3324</v>
      </c>
      <c r="R220" s="1" t="s">
        <v>2582</v>
      </c>
      <c r="S220" s="1" t="s">
        <v>65</v>
      </c>
      <c r="T220" s="1" t="s">
        <v>2583</v>
      </c>
      <c r="U220" s="1" t="s">
        <v>686</v>
      </c>
      <c r="V220" s="1" t="s">
        <v>2656</v>
      </c>
      <c r="W220" s="2">
        <v>45342.627430555556</v>
      </c>
      <c r="X220" s="1" t="s">
        <v>2192</v>
      </c>
      <c r="Y220" s="79">
        <v>45345</v>
      </c>
      <c r="Z220" s="1">
        <v>0.62743055555620231</v>
      </c>
      <c r="AA220" s="79">
        <v>45322</v>
      </c>
      <c r="AB220" s="79">
        <v>45324</v>
      </c>
      <c r="AC220" s="79">
        <v>45342</v>
      </c>
      <c r="AD220" s="1">
        <v>2.375</v>
      </c>
      <c r="AE220" s="1">
        <v>12</v>
      </c>
      <c r="AF220" s="1">
        <v>14</v>
      </c>
      <c r="AG220" s="1">
        <v>1023972453</v>
      </c>
      <c r="AH220" s="1"/>
      <c r="AI220" s="1"/>
      <c r="AJ220" s="1"/>
      <c r="AK220" s="1"/>
      <c r="AL220" s="1"/>
      <c r="AM220" s="1"/>
      <c r="AN220" s="1"/>
      <c r="AO220" s="1"/>
      <c r="AP220" s="1"/>
      <c r="AQ220" s="1"/>
      <c r="AR220" s="1"/>
      <c r="AS220" s="1"/>
      <c r="AT220" s="1"/>
      <c r="AU220" s="79"/>
      <c r="AV220" s="79"/>
      <c r="AW220" s="2"/>
      <c r="AX220" s="1"/>
      <c r="AY220" s="1"/>
      <c r="AZ220" s="79"/>
      <c r="BA220" s="79"/>
      <c r="BB220" s="79"/>
      <c r="BC220" s="15"/>
      <c r="BD220" s="15"/>
      <c r="BE220" s="15"/>
      <c r="BF220" s="1"/>
    </row>
    <row r="221" spans="1:58" ht="15" x14ac:dyDescent="0.25">
      <c r="A221" s="1">
        <v>18196</v>
      </c>
      <c r="B221" s="1">
        <v>80205583</v>
      </c>
      <c r="C221" s="1" t="s">
        <v>3319</v>
      </c>
      <c r="D221" s="1" t="s">
        <v>847</v>
      </c>
      <c r="E221" s="1" t="s">
        <v>693</v>
      </c>
      <c r="F221" s="1" t="s">
        <v>756</v>
      </c>
      <c r="G221" s="1" t="s">
        <v>3320</v>
      </c>
      <c r="H221" s="79">
        <v>45342</v>
      </c>
      <c r="I221" s="1">
        <v>1199001</v>
      </c>
      <c r="J221" s="1" t="s">
        <v>2568</v>
      </c>
      <c r="K221" s="1" t="s">
        <v>757</v>
      </c>
      <c r="L221" s="1">
        <v>3043505218</v>
      </c>
      <c r="M221" s="1">
        <v>4660000389</v>
      </c>
      <c r="N221" s="1"/>
      <c r="O221" s="1" t="s">
        <v>778</v>
      </c>
      <c r="P221" s="1" t="s">
        <v>683</v>
      </c>
      <c r="Q221" s="1" t="s">
        <v>3321</v>
      </c>
      <c r="R221" s="1" t="s">
        <v>2582</v>
      </c>
      <c r="S221" s="1" t="s">
        <v>65</v>
      </c>
      <c r="T221" s="1" t="s">
        <v>2583</v>
      </c>
      <c r="U221" s="1">
        <v>0</v>
      </c>
      <c r="V221" s="1" t="s">
        <v>2656</v>
      </c>
      <c r="W221" s="2">
        <v>45343.338842592595</v>
      </c>
      <c r="X221" s="1" t="s">
        <v>2193</v>
      </c>
      <c r="Y221" s="79">
        <v>45348</v>
      </c>
      <c r="Z221" s="1">
        <v>1.3388425925950287</v>
      </c>
      <c r="AA221" s="79">
        <v>45321</v>
      </c>
      <c r="AB221" s="79">
        <v>45322</v>
      </c>
      <c r="AC221" s="79">
        <v>45342</v>
      </c>
      <c r="AD221" s="1">
        <v>0.625</v>
      </c>
      <c r="AE221" s="1">
        <v>14</v>
      </c>
      <c r="AF221" s="1">
        <v>15</v>
      </c>
      <c r="AG221" s="1">
        <v>80205583</v>
      </c>
      <c r="AH221" s="1"/>
      <c r="AI221" s="1"/>
      <c r="AJ221" s="1"/>
      <c r="AK221" s="1"/>
      <c r="AL221" s="1"/>
      <c r="AM221" s="1"/>
      <c r="AN221" s="1"/>
      <c r="AO221" s="1"/>
      <c r="AP221" s="1"/>
      <c r="AQ221" s="1"/>
      <c r="AR221" s="1"/>
      <c r="AS221" s="1"/>
      <c r="AT221" s="1"/>
      <c r="AU221" s="79"/>
      <c r="AV221" s="79"/>
      <c r="AW221" s="2"/>
      <c r="AX221" s="1"/>
      <c r="AY221" s="1"/>
      <c r="AZ221" s="79"/>
      <c r="BA221" s="79"/>
      <c r="BB221" s="79"/>
      <c r="BC221" s="15"/>
      <c r="BD221" s="15"/>
      <c r="BE221" s="15"/>
      <c r="BF221" s="1"/>
    </row>
    <row r="222" spans="1:58" ht="15" x14ac:dyDescent="0.25">
      <c r="A222" s="1">
        <v>18157</v>
      </c>
      <c r="B222" s="1">
        <v>1005037356</v>
      </c>
      <c r="C222" s="1" t="s">
        <v>3317</v>
      </c>
      <c r="D222" s="1" t="s">
        <v>847</v>
      </c>
      <c r="E222" s="1" t="s">
        <v>693</v>
      </c>
      <c r="F222" s="1" t="s">
        <v>756</v>
      </c>
      <c r="G222" s="1" t="s">
        <v>2795</v>
      </c>
      <c r="H222" s="79">
        <v>45342</v>
      </c>
      <c r="I222" s="1">
        <v>1199001</v>
      </c>
      <c r="J222" s="1" t="s">
        <v>2568</v>
      </c>
      <c r="K222" s="1" t="s">
        <v>757</v>
      </c>
      <c r="L222" s="1">
        <v>3212419679</v>
      </c>
      <c r="M222" s="1">
        <v>4660000389</v>
      </c>
      <c r="N222" s="1"/>
      <c r="O222" s="1" t="s">
        <v>778</v>
      </c>
      <c r="P222" s="1" t="s">
        <v>683</v>
      </c>
      <c r="Q222" s="1" t="s">
        <v>3318</v>
      </c>
      <c r="R222" s="1" t="s">
        <v>2582</v>
      </c>
      <c r="S222" s="1" t="s">
        <v>65</v>
      </c>
      <c r="T222" s="1" t="s">
        <v>2583</v>
      </c>
      <c r="U222" s="1">
        <v>0</v>
      </c>
      <c r="V222" s="1" t="s">
        <v>2596</v>
      </c>
      <c r="W222" s="2">
        <v>45343.338414351849</v>
      </c>
      <c r="X222" s="1" t="s">
        <v>2193</v>
      </c>
      <c r="Y222" s="79">
        <v>45348</v>
      </c>
      <c r="Z222" s="1">
        <v>1.338414351848769</v>
      </c>
      <c r="AA222" s="79">
        <v>45307</v>
      </c>
      <c r="AB222" s="79">
        <v>45310</v>
      </c>
      <c r="AC222" s="79">
        <v>45342</v>
      </c>
      <c r="AD222" s="1">
        <v>3.1666666666666665</v>
      </c>
      <c r="AE222" s="1">
        <v>22</v>
      </c>
      <c r="AF222" s="1">
        <v>25</v>
      </c>
      <c r="AG222" s="1"/>
      <c r="AH222" s="1"/>
      <c r="AI222" s="1"/>
      <c r="AJ222" s="1"/>
      <c r="AK222" s="1"/>
      <c r="AL222" s="1"/>
      <c r="AM222" s="1"/>
      <c r="AN222" s="1"/>
      <c r="AO222" s="1"/>
      <c r="AP222" s="1"/>
      <c r="AQ222" s="1"/>
      <c r="AR222" s="1"/>
      <c r="AS222" s="1"/>
      <c r="AT222" s="1"/>
      <c r="AU222" s="79"/>
      <c r="AV222" s="79"/>
      <c r="AW222" s="2"/>
      <c r="AX222" s="1"/>
      <c r="AY222" s="1"/>
      <c r="AZ222" s="79"/>
      <c r="BA222" s="79"/>
      <c r="BB222" s="79"/>
      <c r="BC222" s="15"/>
      <c r="BD222" s="15"/>
      <c r="BE222" s="15"/>
      <c r="BF222" s="1"/>
    </row>
    <row r="223" spans="1:58" ht="15" x14ac:dyDescent="0.25">
      <c r="A223" s="1">
        <v>18142</v>
      </c>
      <c r="B223" s="1">
        <v>1026591761</v>
      </c>
      <c r="C223" s="1" t="s">
        <v>3310</v>
      </c>
      <c r="D223" s="1" t="s">
        <v>847</v>
      </c>
      <c r="E223" s="1" t="s">
        <v>587</v>
      </c>
      <c r="F223" s="1" t="s">
        <v>756</v>
      </c>
      <c r="G223" s="1" t="s">
        <v>2948</v>
      </c>
      <c r="H223" s="79">
        <v>45342</v>
      </c>
      <c r="I223" s="1">
        <v>1197001</v>
      </c>
      <c r="J223" s="1" t="s">
        <v>2568</v>
      </c>
      <c r="K223" s="1" t="s">
        <v>757</v>
      </c>
      <c r="L223" s="1">
        <v>3223916901</v>
      </c>
      <c r="M223" s="1">
        <v>4660000389</v>
      </c>
      <c r="N223" s="1"/>
      <c r="O223" s="1" t="s">
        <v>778</v>
      </c>
      <c r="P223" s="1" t="s">
        <v>559</v>
      </c>
      <c r="Q223" s="1" t="s">
        <v>3311</v>
      </c>
      <c r="R223" s="1" t="s">
        <v>2582</v>
      </c>
      <c r="S223" s="1" t="s">
        <v>65</v>
      </c>
      <c r="T223" s="1" t="s">
        <v>2583</v>
      </c>
      <c r="U223" s="1" t="s">
        <v>484</v>
      </c>
      <c r="V223" s="1" t="s">
        <v>2950</v>
      </c>
      <c r="W223" s="2">
        <v>45344.405324074076</v>
      </c>
      <c r="X223" s="1" t="s">
        <v>2193</v>
      </c>
      <c r="Y223" s="79">
        <v>45349</v>
      </c>
      <c r="Z223" s="1">
        <v>2.4053240740759065</v>
      </c>
      <c r="AA223" s="79">
        <v>45302</v>
      </c>
      <c r="AB223" s="79">
        <v>45303</v>
      </c>
      <c r="AC223" s="79">
        <v>45342</v>
      </c>
      <c r="AD223" s="1">
        <v>0.58333333333333337</v>
      </c>
      <c r="AE223" s="1">
        <v>27</v>
      </c>
      <c r="AF223" s="1">
        <v>28</v>
      </c>
      <c r="AG223" s="1"/>
      <c r="AH223" s="1"/>
      <c r="AI223" s="1"/>
      <c r="AJ223" s="1"/>
      <c r="AK223" s="1"/>
      <c r="AL223" s="1"/>
      <c r="AM223" s="1"/>
      <c r="AN223" s="1"/>
      <c r="AO223" s="1"/>
      <c r="AP223" s="1"/>
      <c r="AQ223" s="1"/>
      <c r="AR223" s="1"/>
      <c r="AS223" s="1"/>
      <c r="AT223" s="1"/>
      <c r="AU223" s="79"/>
      <c r="AV223" s="79"/>
      <c r="AW223" s="2"/>
      <c r="AX223" s="1"/>
      <c r="AY223" s="1"/>
      <c r="AZ223" s="79"/>
      <c r="BA223" s="79"/>
      <c r="BB223" s="79"/>
      <c r="BC223" s="15"/>
      <c r="BD223" s="15"/>
      <c r="BE223" s="15"/>
      <c r="BF223" s="1"/>
    </row>
    <row r="224" spans="1:58" ht="15" x14ac:dyDescent="0.25">
      <c r="A224" s="1">
        <v>18228</v>
      </c>
      <c r="B224" s="1">
        <v>52979416</v>
      </c>
      <c r="C224" s="1" t="s">
        <v>2613</v>
      </c>
      <c r="D224" s="1" t="s">
        <v>847</v>
      </c>
      <c r="E224" s="1" t="s">
        <v>1142</v>
      </c>
      <c r="F224" s="1" t="s">
        <v>756</v>
      </c>
      <c r="G224" s="1" t="s">
        <v>2614</v>
      </c>
      <c r="H224" s="79">
        <v>45337</v>
      </c>
      <c r="I224" s="1">
        <v>1200001</v>
      </c>
      <c r="J224" s="1" t="s">
        <v>2615</v>
      </c>
      <c r="K224" s="1" t="s">
        <v>757</v>
      </c>
      <c r="L224" s="1">
        <v>3222301422</v>
      </c>
      <c r="M224" s="1" t="s">
        <v>2616</v>
      </c>
      <c r="N224" s="1"/>
      <c r="O224" s="1" t="s">
        <v>778</v>
      </c>
      <c r="P224" s="1" t="s">
        <v>1146</v>
      </c>
      <c r="Q224" s="1" t="s">
        <v>2617</v>
      </c>
      <c r="R224" s="1" t="s">
        <v>2582</v>
      </c>
      <c r="S224" s="1" t="s">
        <v>65</v>
      </c>
      <c r="T224" s="1" t="s">
        <v>2583</v>
      </c>
      <c r="U224" s="1" t="s">
        <v>1144</v>
      </c>
      <c r="V224" s="1" t="s">
        <v>2618</v>
      </c>
      <c r="W224" s="2">
        <v>45335.689259259256</v>
      </c>
      <c r="X224" s="1" t="s">
        <v>2192</v>
      </c>
      <c r="Y224" s="79">
        <v>45338</v>
      </c>
      <c r="Z224" s="1">
        <v>-1.3107407407442224</v>
      </c>
      <c r="AA224" s="79">
        <v>45329</v>
      </c>
      <c r="AB224" s="79">
        <v>45330</v>
      </c>
      <c r="AC224" s="79">
        <v>45337</v>
      </c>
      <c r="AD224" s="1">
        <v>0.875</v>
      </c>
      <c r="AE224" s="1">
        <v>5</v>
      </c>
      <c r="AF224" s="1">
        <v>6</v>
      </c>
      <c r="AG224" s="1"/>
      <c r="AH224" s="1"/>
      <c r="AI224" s="1"/>
      <c r="AJ224" s="1"/>
      <c r="AK224" s="1"/>
      <c r="AL224" s="1"/>
      <c r="AM224" s="1"/>
      <c r="AN224" s="1"/>
      <c r="AO224" s="1"/>
      <c r="AP224" s="1"/>
      <c r="AQ224" s="1"/>
      <c r="AR224" s="1"/>
      <c r="AS224" s="1"/>
      <c r="AT224" s="1"/>
      <c r="AU224" s="79"/>
      <c r="AV224" s="79"/>
      <c r="AW224" s="2"/>
      <c r="AX224" s="1"/>
      <c r="AY224" s="1"/>
      <c r="AZ224" s="79"/>
      <c r="BA224" s="79"/>
      <c r="BB224" s="79"/>
      <c r="BC224" s="15"/>
      <c r="BD224" s="15"/>
      <c r="BE224" s="15"/>
      <c r="BF224" s="1"/>
    </row>
    <row r="225" spans="1:58" ht="15" x14ac:dyDescent="0.25">
      <c r="A225" s="1">
        <v>18222</v>
      </c>
      <c r="B225" s="1">
        <v>1007698687</v>
      </c>
      <c r="C225" s="1" t="s">
        <v>2631</v>
      </c>
      <c r="D225" s="1" t="s">
        <v>847</v>
      </c>
      <c r="E225" s="1" t="s">
        <v>710</v>
      </c>
      <c r="F225" s="1" t="s">
        <v>756</v>
      </c>
      <c r="G225" s="1" t="s">
        <v>2632</v>
      </c>
      <c r="H225" s="79">
        <v>45337</v>
      </c>
      <c r="I225" s="1">
        <v>1199001</v>
      </c>
      <c r="J225" s="1" t="s">
        <v>2633</v>
      </c>
      <c r="K225" s="1" t="s">
        <v>757</v>
      </c>
      <c r="L225" s="1">
        <v>3102855433</v>
      </c>
      <c r="M225" s="1">
        <v>4660000389</v>
      </c>
      <c r="N225" s="1"/>
      <c r="O225" s="1" t="s">
        <v>778</v>
      </c>
      <c r="P225" s="1" t="s">
        <v>683</v>
      </c>
      <c r="Q225" s="1" t="s">
        <v>2634</v>
      </c>
      <c r="R225" s="1" t="s">
        <v>2582</v>
      </c>
      <c r="S225" s="1" t="s">
        <v>65</v>
      </c>
      <c r="T225" s="1" t="s">
        <v>2583</v>
      </c>
      <c r="U225" s="1" t="s">
        <v>271</v>
      </c>
      <c r="V225" s="1" t="s">
        <v>2635</v>
      </c>
      <c r="W225" s="2">
        <v>45334.48170138889</v>
      </c>
      <c r="X225" s="1" t="s">
        <v>2193</v>
      </c>
      <c r="Y225" s="79">
        <v>45337</v>
      </c>
      <c r="Z225" s="1">
        <v>-2.5182986111103673</v>
      </c>
      <c r="AA225" s="79">
        <v>45324</v>
      </c>
      <c r="AB225" s="79">
        <v>45326</v>
      </c>
      <c r="AC225" s="79">
        <v>45337</v>
      </c>
      <c r="AD225" s="1">
        <v>0.95833333333333337</v>
      </c>
      <c r="AE225" s="1">
        <v>9</v>
      </c>
      <c r="AF225" s="1">
        <v>9</v>
      </c>
      <c r="AG225" s="1">
        <v>1007698687</v>
      </c>
      <c r="AH225" s="1"/>
      <c r="AI225" s="1"/>
      <c r="AJ225" s="1"/>
      <c r="AK225" s="1"/>
      <c r="AL225" s="1"/>
      <c r="AM225" s="1"/>
      <c r="AN225" s="1"/>
      <c r="AO225" s="1"/>
      <c r="AP225" s="1"/>
      <c r="AQ225" s="1"/>
      <c r="AR225" s="1"/>
      <c r="AS225" s="1"/>
      <c r="AT225" s="1"/>
      <c r="AU225" s="79"/>
      <c r="AV225" s="79"/>
      <c r="AW225" s="2"/>
      <c r="AX225" s="1"/>
      <c r="AY225" s="1"/>
      <c r="AZ225" s="79"/>
      <c r="BA225" s="79"/>
      <c r="BB225" s="79"/>
      <c r="BC225" s="15"/>
      <c r="BD225" s="15"/>
      <c r="BE225" s="15"/>
      <c r="BF225" s="1"/>
    </row>
    <row r="226" spans="1:58" ht="15" x14ac:dyDescent="0.25">
      <c r="A226" s="1">
        <v>18204</v>
      </c>
      <c r="B226" s="1">
        <v>1056868018</v>
      </c>
      <c r="C226" s="1" t="s">
        <v>2652</v>
      </c>
      <c r="D226" s="1" t="s">
        <v>821</v>
      </c>
      <c r="E226" s="1" t="s">
        <v>693</v>
      </c>
      <c r="F226" s="1" t="s">
        <v>756</v>
      </c>
      <c r="G226" s="1" t="s">
        <v>2653</v>
      </c>
      <c r="H226" s="79">
        <v>45337</v>
      </c>
      <c r="I226" s="1">
        <v>1224001</v>
      </c>
      <c r="J226" s="1" t="s">
        <v>2654</v>
      </c>
      <c r="K226" s="1" t="s">
        <v>757</v>
      </c>
      <c r="L226" s="1">
        <v>3107328760</v>
      </c>
      <c r="M226" s="1">
        <v>4600017304</v>
      </c>
      <c r="N226" s="1"/>
      <c r="O226" s="1" t="s">
        <v>767</v>
      </c>
      <c r="P226" s="1" t="s">
        <v>683</v>
      </c>
      <c r="Q226" s="1" t="s">
        <v>2655</v>
      </c>
      <c r="R226" s="1" t="s">
        <v>2582</v>
      </c>
      <c r="S226" s="1" t="s">
        <v>65</v>
      </c>
      <c r="T226" s="1" t="s">
        <v>2583</v>
      </c>
      <c r="U226" s="1">
        <v>0</v>
      </c>
      <c r="V226" s="1" t="s">
        <v>2656</v>
      </c>
      <c r="W226" s="2">
        <v>45344.321435185186</v>
      </c>
      <c r="X226" s="1" t="s">
        <v>2193</v>
      </c>
      <c r="Y226" s="79">
        <v>45349</v>
      </c>
      <c r="Z226" s="1">
        <v>7.3214351851856918</v>
      </c>
      <c r="AA226" s="79">
        <v>45322</v>
      </c>
      <c r="AB226" s="79">
        <v>45324</v>
      </c>
      <c r="AC226" s="79">
        <v>45337</v>
      </c>
      <c r="AD226" s="1">
        <v>2.2916666666666665</v>
      </c>
      <c r="AE226" s="1">
        <v>9</v>
      </c>
      <c r="AF226" s="1">
        <v>11</v>
      </c>
      <c r="AG226" s="1">
        <v>1056868018</v>
      </c>
      <c r="AH226" s="1"/>
      <c r="AI226" s="1"/>
      <c r="AJ226" s="1"/>
      <c r="AK226" s="1"/>
      <c r="AL226" s="1"/>
      <c r="AM226" s="1"/>
      <c r="AN226" s="1"/>
      <c r="AO226" s="1"/>
      <c r="AP226" s="1"/>
      <c r="AQ226" s="1"/>
      <c r="AR226" s="1"/>
      <c r="AS226" s="1"/>
      <c r="AT226" s="1"/>
      <c r="AU226" s="79"/>
      <c r="AV226" s="79"/>
      <c r="AW226" s="2"/>
      <c r="AX226" s="1"/>
      <c r="AY226" s="1"/>
      <c r="AZ226" s="79"/>
      <c r="BA226" s="79"/>
      <c r="BB226" s="79"/>
      <c r="BC226" s="15"/>
      <c r="BD226" s="15"/>
      <c r="BE226" s="15"/>
      <c r="BF226" s="1"/>
    </row>
    <row r="227" spans="1:58" ht="15" x14ac:dyDescent="0.25">
      <c r="A227" s="1">
        <v>18204</v>
      </c>
      <c r="B227" s="1">
        <v>1046706157</v>
      </c>
      <c r="C227" s="1" t="s">
        <v>2657</v>
      </c>
      <c r="D227" s="1" t="s">
        <v>821</v>
      </c>
      <c r="E227" s="1" t="s">
        <v>693</v>
      </c>
      <c r="F227" s="1" t="s">
        <v>756</v>
      </c>
      <c r="G227" s="1" t="s">
        <v>2653</v>
      </c>
      <c r="H227" s="79">
        <v>45337</v>
      </c>
      <c r="I227" s="1">
        <v>1224001</v>
      </c>
      <c r="J227" s="1" t="s">
        <v>2654</v>
      </c>
      <c r="K227" s="1" t="s">
        <v>757</v>
      </c>
      <c r="L227" s="1">
        <v>3243904276</v>
      </c>
      <c r="M227" s="1">
        <v>4600017304</v>
      </c>
      <c r="N227" s="1"/>
      <c r="O227" s="1" t="s">
        <v>767</v>
      </c>
      <c r="P227" s="1" t="s">
        <v>683</v>
      </c>
      <c r="Q227" s="1" t="s">
        <v>2658</v>
      </c>
      <c r="R227" s="1" t="s">
        <v>2582</v>
      </c>
      <c r="S227" s="1" t="s">
        <v>65</v>
      </c>
      <c r="T227" s="1" t="s">
        <v>2583</v>
      </c>
      <c r="U227" s="1">
        <v>0</v>
      </c>
      <c r="V227" s="1" t="s">
        <v>2656</v>
      </c>
      <c r="W227" s="2">
        <v>45343.476643518516</v>
      </c>
      <c r="X227" s="1" t="s">
        <v>2193</v>
      </c>
      <c r="Y227" s="79">
        <v>45348</v>
      </c>
      <c r="Z227" s="1">
        <v>6.4766435185156297</v>
      </c>
      <c r="AA227" s="79">
        <v>45322</v>
      </c>
      <c r="AB227" s="79">
        <v>45324</v>
      </c>
      <c r="AC227" s="79">
        <v>45337</v>
      </c>
      <c r="AD227" s="1">
        <v>2.2916666666666665</v>
      </c>
      <c r="AE227" s="1">
        <v>9</v>
      </c>
      <c r="AF227" s="1">
        <v>11</v>
      </c>
      <c r="AG227" s="1">
        <v>1046706157</v>
      </c>
      <c r="AH227" s="1"/>
      <c r="AI227" s="1"/>
      <c r="AJ227" s="1"/>
      <c r="AK227" s="1"/>
      <c r="AL227" s="1"/>
      <c r="AM227" s="1"/>
      <c r="AN227" s="1"/>
      <c r="AO227" s="1"/>
      <c r="AP227" s="1"/>
      <c r="AQ227" s="1"/>
      <c r="AR227" s="1"/>
      <c r="AS227" s="1"/>
      <c r="AT227" s="1"/>
      <c r="AU227" s="79"/>
      <c r="AV227" s="79"/>
      <c r="AW227" s="2"/>
      <c r="AX227" s="1"/>
      <c r="AY227" s="1"/>
      <c r="AZ227" s="79"/>
      <c r="BA227" s="79"/>
      <c r="BB227" s="79"/>
      <c r="BC227" s="15"/>
      <c r="BD227" s="15"/>
      <c r="BE227" s="15"/>
      <c r="BF227" s="1"/>
    </row>
    <row r="228" spans="1:58" ht="15" x14ac:dyDescent="0.25">
      <c r="A228" s="1">
        <v>18203</v>
      </c>
      <c r="B228" s="1">
        <v>1012435961</v>
      </c>
      <c r="C228" s="1" t="s">
        <v>2659</v>
      </c>
      <c r="D228" s="1" t="s">
        <v>821</v>
      </c>
      <c r="E228" s="1" t="s">
        <v>689</v>
      </c>
      <c r="F228" s="1" t="s">
        <v>756</v>
      </c>
      <c r="G228" s="1" t="s">
        <v>2660</v>
      </c>
      <c r="H228" s="79">
        <v>45337</v>
      </c>
      <c r="I228" s="1">
        <v>1224001</v>
      </c>
      <c r="J228" s="1" t="s">
        <v>2654</v>
      </c>
      <c r="K228" s="1" t="s">
        <v>757</v>
      </c>
      <c r="L228" s="1">
        <v>3215068658</v>
      </c>
      <c r="M228" s="1">
        <v>4600017304</v>
      </c>
      <c r="N228" s="1"/>
      <c r="O228" s="1" t="s">
        <v>767</v>
      </c>
      <c r="P228" s="1" t="s">
        <v>683</v>
      </c>
      <c r="Q228" s="1" t="s">
        <v>2661</v>
      </c>
      <c r="R228" s="1" t="s">
        <v>2582</v>
      </c>
      <c r="S228" s="1" t="s">
        <v>65</v>
      </c>
      <c r="T228" s="1" t="s">
        <v>2583</v>
      </c>
      <c r="U228" s="1" t="s">
        <v>183</v>
      </c>
      <c r="V228" s="1" t="s">
        <v>2662</v>
      </c>
      <c r="W228" s="2">
        <v>45343.336111111108</v>
      </c>
      <c r="X228" s="1" t="s">
        <v>2193</v>
      </c>
      <c r="Y228" s="79">
        <v>45348</v>
      </c>
      <c r="Z228" s="1">
        <v>6.336111111108039</v>
      </c>
      <c r="AA228" s="79">
        <v>45322</v>
      </c>
      <c r="AB228" s="79">
        <v>45324</v>
      </c>
      <c r="AC228" s="79">
        <v>45337</v>
      </c>
      <c r="AD228" s="1">
        <v>2.2916666666666665</v>
      </c>
      <c r="AE228" s="1">
        <v>9</v>
      </c>
      <c r="AF228" s="1">
        <v>11</v>
      </c>
      <c r="AG228" s="1">
        <v>1012435961</v>
      </c>
      <c r="AH228" s="1"/>
      <c r="AI228" s="1"/>
      <c r="AJ228" s="1"/>
      <c r="AK228" s="1"/>
      <c r="AL228" s="1"/>
      <c r="AM228" s="1"/>
      <c r="AN228" s="1"/>
      <c r="AO228" s="1"/>
      <c r="AP228" s="1"/>
      <c r="AQ228" s="1"/>
      <c r="AR228" s="1"/>
      <c r="AS228" s="1"/>
      <c r="AT228" s="1"/>
      <c r="AU228" s="79"/>
      <c r="AV228" s="79"/>
      <c r="AW228" s="2"/>
      <c r="AX228" s="1"/>
      <c r="AY228" s="1"/>
      <c r="AZ228" s="79"/>
      <c r="BA228" s="79"/>
      <c r="BB228" s="79"/>
      <c r="BC228" s="15"/>
      <c r="BD228" s="15"/>
      <c r="BE228" s="15"/>
      <c r="BF228" s="1"/>
    </row>
    <row r="229" spans="1:58" ht="15" x14ac:dyDescent="0.25">
      <c r="A229" s="1">
        <v>18202</v>
      </c>
      <c r="B229" s="1">
        <v>1023965392</v>
      </c>
      <c r="C229" s="1" t="s">
        <v>2663</v>
      </c>
      <c r="D229" s="1" t="s">
        <v>821</v>
      </c>
      <c r="E229" s="1" t="s">
        <v>684</v>
      </c>
      <c r="F229" s="1" t="s">
        <v>756</v>
      </c>
      <c r="G229" s="1" t="s">
        <v>2664</v>
      </c>
      <c r="H229" s="79">
        <v>45337</v>
      </c>
      <c r="I229" s="1">
        <v>1224001</v>
      </c>
      <c r="J229" s="1" t="s">
        <v>2654</v>
      </c>
      <c r="K229" s="1" t="s">
        <v>757</v>
      </c>
      <c r="L229" s="1">
        <v>3232047404</v>
      </c>
      <c r="M229" s="1">
        <v>4600017304</v>
      </c>
      <c r="N229" s="1"/>
      <c r="O229" s="1" t="s">
        <v>767</v>
      </c>
      <c r="P229" s="1" t="s">
        <v>683</v>
      </c>
      <c r="Q229" s="1" t="s">
        <v>2665</v>
      </c>
      <c r="R229" s="1" t="s">
        <v>2582</v>
      </c>
      <c r="S229" s="1" t="s">
        <v>65</v>
      </c>
      <c r="T229" s="1" t="s">
        <v>2583</v>
      </c>
      <c r="U229" s="1">
        <v>0</v>
      </c>
      <c r="V229" s="1" t="s">
        <v>2656</v>
      </c>
      <c r="W229" s="2">
        <v>45343.469282407408</v>
      </c>
      <c r="X229" s="1" t="s">
        <v>2193</v>
      </c>
      <c r="Y229" s="79">
        <v>45348</v>
      </c>
      <c r="Z229" s="1">
        <v>6.4692824074081727</v>
      </c>
      <c r="AA229" s="79">
        <v>45322</v>
      </c>
      <c r="AB229" s="79">
        <v>45324</v>
      </c>
      <c r="AC229" s="79">
        <v>45337</v>
      </c>
      <c r="AD229" s="1">
        <v>2.375</v>
      </c>
      <c r="AE229" s="1">
        <v>9</v>
      </c>
      <c r="AF229" s="1">
        <v>11</v>
      </c>
      <c r="AG229" s="1">
        <v>1023965392</v>
      </c>
      <c r="AH229" s="1"/>
      <c r="AI229" s="1"/>
      <c r="AJ229" s="1"/>
      <c r="AK229" s="1"/>
      <c r="AL229" s="1"/>
      <c r="AM229" s="1"/>
      <c r="AN229" s="1"/>
      <c r="AO229" s="1"/>
      <c r="AP229" s="1"/>
      <c r="AQ229" s="1"/>
      <c r="AR229" s="1"/>
      <c r="AS229" s="1"/>
      <c r="AT229" s="1"/>
      <c r="AU229" s="79"/>
      <c r="AV229" s="79"/>
      <c r="AW229" s="2"/>
      <c r="AX229" s="1"/>
      <c r="AY229" s="1"/>
      <c r="AZ229" s="79"/>
      <c r="BA229" s="79"/>
      <c r="BB229" s="79"/>
      <c r="BC229" s="15"/>
      <c r="BD229" s="15"/>
      <c r="BE229" s="15"/>
      <c r="BF229" s="1"/>
    </row>
    <row r="230" spans="1:58" ht="15" x14ac:dyDescent="0.25">
      <c r="A230" s="1">
        <v>18195</v>
      </c>
      <c r="B230" s="1">
        <v>1023937228</v>
      </c>
      <c r="C230" s="1" t="s">
        <v>2676</v>
      </c>
      <c r="D230" s="1" t="s">
        <v>847</v>
      </c>
      <c r="E230" s="1" t="s">
        <v>684</v>
      </c>
      <c r="F230" s="1" t="s">
        <v>756</v>
      </c>
      <c r="G230" s="1" t="s">
        <v>2677</v>
      </c>
      <c r="H230" s="79">
        <v>45337</v>
      </c>
      <c r="I230" s="1">
        <v>1199001</v>
      </c>
      <c r="J230" s="1" t="s">
        <v>2678</v>
      </c>
      <c r="K230" s="1" t="s">
        <v>757</v>
      </c>
      <c r="L230" s="1">
        <v>3164382108</v>
      </c>
      <c r="M230" s="1">
        <v>4660000389</v>
      </c>
      <c r="N230" s="1"/>
      <c r="O230" s="1" t="s">
        <v>778</v>
      </c>
      <c r="P230" s="1" t="s">
        <v>683</v>
      </c>
      <c r="Q230" s="1" t="s">
        <v>2679</v>
      </c>
      <c r="R230" s="1" t="s">
        <v>2582</v>
      </c>
      <c r="S230" s="1" t="s">
        <v>65</v>
      </c>
      <c r="T230" s="1" t="s">
        <v>2583</v>
      </c>
      <c r="U230" s="1">
        <v>0</v>
      </c>
      <c r="V230" s="1" t="s">
        <v>2656</v>
      </c>
      <c r="W230" s="2">
        <v>45340.573958333334</v>
      </c>
      <c r="X230" s="1" t="s">
        <v>2192</v>
      </c>
      <c r="Y230" s="79">
        <v>45343</v>
      </c>
      <c r="Z230" s="1">
        <v>3.5739583333343035</v>
      </c>
      <c r="AA230" s="79">
        <v>45321</v>
      </c>
      <c r="AB230" s="79">
        <v>45321</v>
      </c>
      <c r="AC230" s="79">
        <v>45337</v>
      </c>
      <c r="AD230" s="1">
        <v>0.16666666666666666</v>
      </c>
      <c r="AE230" s="1">
        <v>12</v>
      </c>
      <c r="AF230" s="1">
        <v>12</v>
      </c>
      <c r="AG230" s="1"/>
      <c r="AH230" s="1"/>
      <c r="AI230" s="1"/>
      <c r="AJ230" s="1"/>
      <c r="AK230" s="1"/>
      <c r="AL230" s="1"/>
      <c r="AM230" s="1"/>
      <c r="AN230" s="1"/>
      <c r="AO230" s="1"/>
      <c r="AP230" s="1"/>
      <c r="AQ230" s="1"/>
      <c r="AR230" s="1"/>
      <c r="AS230" s="1"/>
      <c r="AT230" s="1"/>
      <c r="AU230" s="79"/>
      <c r="AV230" s="79"/>
      <c r="AW230" s="2"/>
      <c r="AX230" s="1"/>
      <c r="AY230" s="1"/>
      <c r="AZ230" s="79"/>
      <c r="BA230" s="79"/>
      <c r="BB230" s="79"/>
      <c r="BC230" s="15"/>
      <c r="BD230" s="15"/>
      <c r="BE230" s="15"/>
      <c r="BF230" s="1"/>
    </row>
    <row r="231" spans="1:58" ht="15" x14ac:dyDescent="0.25">
      <c r="A231" s="1">
        <v>18190</v>
      </c>
      <c r="B231" s="1">
        <v>1070988333</v>
      </c>
      <c r="C231" s="1" t="s">
        <v>2704</v>
      </c>
      <c r="D231" s="1" t="s">
        <v>847</v>
      </c>
      <c r="E231" s="1" t="s">
        <v>82</v>
      </c>
      <c r="F231" s="1" t="s">
        <v>833</v>
      </c>
      <c r="G231" s="1" t="s">
        <v>2705</v>
      </c>
      <c r="H231" s="79">
        <v>45337</v>
      </c>
      <c r="I231" s="1">
        <v>4343007</v>
      </c>
      <c r="J231" s="1" t="s">
        <v>2706</v>
      </c>
      <c r="K231" s="1" t="s">
        <v>757</v>
      </c>
      <c r="L231" s="1" t="s">
        <v>2707</v>
      </c>
      <c r="M231" s="1" t="s">
        <v>2708</v>
      </c>
      <c r="N231" s="1"/>
      <c r="O231" s="1" t="s">
        <v>778</v>
      </c>
      <c r="P231" s="1" t="s">
        <v>126</v>
      </c>
      <c r="Q231" s="1" t="s">
        <v>2709</v>
      </c>
      <c r="R231" s="1" t="s">
        <v>2582</v>
      </c>
      <c r="S231" s="1" t="s">
        <v>65</v>
      </c>
      <c r="T231" s="1" t="s">
        <v>2583</v>
      </c>
      <c r="U231" s="1" t="s">
        <v>1025</v>
      </c>
      <c r="V231" s="1" t="s">
        <v>2710</v>
      </c>
      <c r="W231" s="2">
        <v>45335.634837962964</v>
      </c>
      <c r="X231" s="1" t="s">
        <v>2192</v>
      </c>
      <c r="Y231" s="79">
        <v>45338</v>
      </c>
      <c r="Z231" s="1">
        <v>-1.3651620370364981</v>
      </c>
      <c r="AA231" s="79">
        <v>45320</v>
      </c>
      <c r="AB231" s="79">
        <v>45323</v>
      </c>
      <c r="AC231" s="79">
        <v>45337</v>
      </c>
      <c r="AD231" s="1">
        <v>3.0416666666666665</v>
      </c>
      <c r="AE231" s="1">
        <v>10</v>
      </c>
      <c r="AF231" s="1">
        <v>13</v>
      </c>
      <c r="AG231" s="1">
        <v>1070988333</v>
      </c>
      <c r="AH231" s="1"/>
      <c r="AI231" s="1"/>
      <c r="AJ231" s="1"/>
      <c r="AK231" s="1"/>
      <c r="AL231" s="1"/>
      <c r="AM231" s="1"/>
      <c r="AN231" s="1"/>
      <c r="AO231" s="1"/>
      <c r="AP231" s="1"/>
      <c r="AQ231" s="1"/>
      <c r="AR231" s="1"/>
      <c r="AS231" s="1"/>
      <c r="AT231" s="1"/>
      <c r="AU231" s="79"/>
      <c r="AV231" s="79"/>
      <c r="AW231" s="2"/>
      <c r="AX231" s="1"/>
      <c r="AY231" s="1"/>
      <c r="AZ231" s="79"/>
      <c r="BA231" s="79"/>
      <c r="BB231" s="79"/>
      <c r="BC231" s="15"/>
      <c r="BD231" s="15"/>
      <c r="BE231" s="15"/>
      <c r="BF231" s="1"/>
    </row>
    <row r="232" spans="1:58" ht="15" x14ac:dyDescent="0.25">
      <c r="A232" s="1">
        <v>18189</v>
      </c>
      <c r="B232" s="1">
        <v>1098823368</v>
      </c>
      <c r="C232" s="1" t="s">
        <v>2711</v>
      </c>
      <c r="D232" s="1" t="s">
        <v>847</v>
      </c>
      <c r="E232" s="1" t="s">
        <v>82</v>
      </c>
      <c r="F232" s="1" t="s">
        <v>833</v>
      </c>
      <c r="G232" s="1" t="s">
        <v>2712</v>
      </c>
      <c r="H232" s="79">
        <v>45337</v>
      </c>
      <c r="I232" s="1">
        <v>4343007</v>
      </c>
      <c r="J232" s="1" t="s">
        <v>2706</v>
      </c>
      <c r="K232" s="1" t="s">
        <v>757</v>
      </c>
      <c r="L232" s="1">
        <v>3209454468</v>
      </c>
      <c r="M232" s="1" t="s">
        <v>2708</v>
      </c>
      <c r="N232" s="1"/>
      <c r="O232" s="1" t="s">
        <v>778</v>
      </c>
      <c r="P232" s="1" t="s">
        <v>126</v>
      </c>
      <c r="Q232" s="1" t="s">
        <v>2713</v>
      </c>
      <c r="R232" s="1" t="s">
        <v>2582</v>
      </c>
      <c r="S232" s="1" t="s">
        <v>65</v>
      </c>
      <c r="T232" s="1" t="s">
        <v>2583</v>
      </c>
      <c r="U232" s="1" t="s">
        <v>1025</v>
      </c>
      <c r="V232" s="1" t="s">
        <v>2714</v>
      </c>
      <c r="W232" s="2">
        <v>45335.635405092595</v>
      </c>
      <c r="X232" s="1" t="s">
        <v>2192</v>
      </c>
      <c r="Y232" s="79">
        <v>45338</v>
      </c>
      <c r="Z232" s="1">
        <v>-1.3645949074052623</v>
      </c>
      <c r="AA232" s="79">
        <v>45320</v>
      </c>
      <c r="AB232" s="79">
        <v>45323</v>
      </c>
      <c r="AC232" s="79">
        <v>45337</v>
      </c>
      <c r="AD232" s="1">
        <v>3.0833333333333335</v>
      </c>
      <c r="AE232" s="1">
        <v>10</v>
      </c>
      <c r="AF232" s="1">
        <v>13</v>
      </c>
      <c r="AG232" s="1">
        <v>1098823368</v>
      </c>
      <c r="AH232" s="1"/>
      <c r="AI232" s="1"/>
      <c r="AJ232" s="1"/>
      <c r="AK232" s="1"/>
      <c r="AL232" s="1"/>
      <c r="AM232" s="1"/>
      <c r="AN232" s="1"/>
      <c r="AO232" s="1"/>
      <c r="AP232" s="1"/>
      <c r="AQ232" s="1"/>
      <c r="AR232" s="1"/>
      <c r="AS232" s="1"/>
      <c r="AT232" s="1"/>
      <c r="AU232" s="79"/>
      <c r="AV232" s="79"/>
      <c r="AW232" s="2"/>
      <c r="AX232" s="1"/>
      <c r="AY232" s="1"/>
      <c r="AZ232" s="79"/>
      <c r="BA232" s="79"/>
      <c r="BB232" s="79"/>
      <c r="BC232" s="15"/>
      <c r="BD232" s="15"/>
      <c r="BE232" s="15"/>
      <c r="BF232" s="1"/>
    </row>
    <row r="233" spans="1:58" ht="15" x14ac:dyDescent="0.25">
      <c r="A233" s="1">
        <v>18188</v>
      </c>
      <c r="B233" s="1">
        <v>1010167994</v>
      </c>
      <c r="C233" s="1" t="s">
        <v>2715</v>
      </c>
      <c r="D233" s="1" t="s">
        <v>847</v>
      </c>
      <c r="E233" s="1" t="s">
        <v>135</v>
      </c>
      <c r="F233" s="1" t="s">
        <v>756</v>
      </c>
      <c r="G233" s="1" t="s">
        <v>2716</v>
      </c>
      <c r="H233" s="79">
        <v>45337</v>
      </c>
      <c r="I233" s="1">
        <v>1060001</v>
      </c>
      <c r="J233" s="1" t="s">
        <v>2717</v>
      </c>
      <c r="K233" s="1" t="s">
        <v>761</v>
      </c>
      <c r="L233" s="1">
        <v>3208835295</v>
      </c>
      <c r="M233" s="1">
        <v>4600018227</v>
      </c>
      <c r="N233" s="1"/>
      <c r="O233" s="1" t="s">
        <v>778</v>
      </c>
      <c r="P233" s="1" t="s">
        <v>1024</v>
      </c>
      <c r="Q233" s="1" t="s">
        <v>2718</v>
      </c>
      <c r="R233" s="1" t="s">
        <v>2582</v>
      </c>
      <c r="S233" s="1" t="s">
        <v>65</v>
      </c>
      <c r="T233" s="1" t="s">
        <v>2583</v>
      </c>
      <c r="U233" s="1" t="s">
        <v>136</v>
      </c>
      <c r="V233" s="1" t="s">
        <v>2719</v>
      </c>
      <c r="W233" s="2">
        <v>45335.363136574073</v>
      </c>
      <c r="X233" s="1" t="s">
        <v>2193</v>
      </c>
      <c r="Y233" s="79">
        <v>45338</v>
      </c>
      <c r="Z233" s="1">
        <v>-1.6368634259270038</v>
      </c>
      <c r="AA233" s="79">
        <v>45320</v>
      </c>
      <c r="AB233" s="79">
        <v>45324</v>
      </c>
      <c r="AC233" s="79">
        <v>45337</v>
      </c>
      <c r="AD233" s="1">
        <v>3.5833333333333335</v>
      </c>
      <c r="AE233" s="1">
        <v>9</v>
      </c>
      <c r="AF233" s="1">
        <v>13</v>
      </c>
      <c r="AG233" s="1">
        <v>1010167994</v>
      </c>
      <c r="AH233" s="1"/>
      <c r="AI233" s="1"/>
      <c r="AJ233" s="1"/>
      <c r="AK233" s="1"/>
      <c r="AL233" s="1"/>
      <c r="AM233" s="1"/>
      <c r="AN233" s="1"/>
      <c r="AO233" s="1"/>
      <c r="AP233" s="1"/>
      <c r="AQ233" s="1"/>
      <c r="AR233" s="1"/>
      <c r="AS233" s="1"/>
      <c r="AT233" s="1"/>
      <c r="AU233" s="79"/>
      <c r="AV233" s="79"/>
      <c r="AW233" s="2"/>
      <c r="AX233" s="1"/>
      <c r="AY233" s="1"/>
      <c r="AZ233" s="79"/>
      <c r="BA233" s="79"/>
      <c r="BB233" s="79"/>
      <c r="BC233" s="15"/>
      <c r="BD233" s="15"/>
      <c r="BE233" s="15"/>
      <c r="BF233" s="1"/>
    </row>
    <row r="234" spans="1:58" ht="15" x14ac:dyDescent="0.25">
      <c r="A234" s="1">
        <v>18187</v>
      </c>
      <c r="B234" s="1">
        <v>1018479416</v>
      </c>
      <c r="C234" s="1" t="s">
        <v>2720</v>
      </c>
      <c r="D234" s="1" t="s">
        <v>821</v>
      </c>
      <c r="E234" s="1" t="s">
        <v>900</v>
      </c>
      <c r="F234" s="1" t="s">
        <v>756</v>
      </c>
      <c r="G234" s="1" t="s">
        <v>2721</v>
      </c>
      <c r="H234" s="79">
        <v>45337</v>
      </c>
      <c r="I234" s="1">
        <v>1224001</v>
      </c>
      <c r="J234" s="1" t="s">
        <v>2654</v>
      </c>
      <c r="K234" s="1" t="s">
        <v>757</v>
      </c>
      <c r="L234" s="1">
        <v>3226834710</v>
      </c>
      <c r="M234" s="1">
        <v>4600017304</v>
      </c>
      <c r="N234" s="1"/>
      <c r="O234" s="1" t="s">
        <v>767</v>
      </c>
      <c r="P234" s="1" t="s">
        <v>683</v>
      </c>
      <c r="Q234" s="1" t="s">
        <v>2722</v>
      </c>
      <c r="R234" s="1" t="s">
        <v>2582</v>
      </c>
      <c r="S234" s="1" t="s">
        <v>65</v>
      </c>
      <c r="T234" s="1" t="s">
        <v>2583</v>
      </c>
      <c r="U234" s="1" t="s">
        <v>271</v>
      </c>
      <c r="V234" s="1" t="s">
        <v>2723</v>
      </c>
      <c r="W234" s="2">
        <v>45335.458287037036</v>
      </c>
      <c r="X234" s="1" t="s">
        <v>2193</v>
      </c>
      <c r="Y234" s="79">
        <v>45338</v>
      </c>
      <c r="Z234" s="1">
        <v>-1.541712962964084</v>
      </c>
      <c r="AA234" s="79">
        <v>45320</v>
      </c>
      <c r="AB234" s="79">
        <v>45321</v>
      </c>
      <c r="AC234" s="79">
        <v>45337</v>
      </c>
      <c r="AD234" s="1">
        <v>1.4583333333333333</v>
      </c>
      <c r="AE234" s="1">
        <v>12</v>
      </c>
      <c r="AF234" s="1">
        <v>13</v>
      </c>
      <c r="AG234" s="1">
        <v>1018479416</v>
      </c>
      <c r="AH234" s="1"/>
      <c r="AI234" s="1"/>
      <c r="AJ234" s="1"/>
      <c r="AK234" s="1"/>
      <c r="AL234" s="1"/>
      <c r="AM234" s="1"/>
      <c r="AN234" s="1"/>
      <c r="AO234" s="1"/>
      <c r="AP234" s="1"/>
      <c r="AQ234" s="1"/>
      <c r="AR234" s="1"/>
      <c r="AS234" s="1"/>
      <c r="AT234" s="1"/>
      <c r="AU234" s="79"/>
      <c r="AV234" s="79"/>
      <c r="AW234" s="2"/>
      <c r="AX234" s="1"/>
      <c r="AY234" s="1"/>
      <c r="AZ234" s="79"/>
      <c r="BA234" s="79"/>
      <c r="BB234" s="79"/>
      <c r="BC234" s="15"/>
      <c r="BD234" s="15"/>
      <c r="BE234" s="15"/>
      <c r="BF234" s="1"/>
    </row>
    <row r="235" spans="1:58" ht="15" x14ac:dyDescent="0.25">
      <c r="A235" s="1">
        <v>18157</v>
      </c>
      <c r="B235" s="1">
        <v>1018432231</v>
      </c>
      <c r="C235" s="1" t="s">
        <v>2824</v>
      </c>
      <c r="D235" s="1" t="s">
        <v>847</v>
      </c>
      <c r="E235" s="1" t="s">
        <v>693</v>
      </c>
      <c r="F235" s="1" t="s">
        <v>756</v>
      </c>
      <c r="G235" s="1" t="s">
        <v>2795</v>
      </c>
      <c r="H235" s="79">
        <v>45337</v>
      </c>
      <c r="I235" s="1">
        <v>1199001</v>
      </c>
      <c r="J235" s="1" t="s">
        <v>2825</v>
      </c>
      <c r="K235" s="1" t="s">
        <v>757</v>
      </c>
      <c r="L235" s="1" t="s">
        <v>2826</v>
      </c>
      <c r="M235" s="1">
        <v>4660000389</v>
      </c>
      <c r="N235" s="1"/>
      <c r="O235" s="1" t="s">
        <v>778</v>
      </c>
      <c r="P235" s="1" t="s">
        <v>683</v>
      </c>
      <c r="Q235" s="1" t="s">
        <v>2827</v>
      </c>
      <c r="R235" s="1" t="s">
        <v>2582</v>
      </c>
      <c r="S235" s="1" t="s">
        <v>65</v>
      </c>
      <c r="T235" s="1" t="s">
        <v>2583</v>
      </c>
      <c r="U235" s="1">
        <v>0</v>
      </c>
      <c r="V235" s="1" t="s">
        <v>2596</v>
      </c>
      <c r="W235" s="2">
        <v>45340.573240740741</v>
      </c>
      <c r="X235" s="1" t="s">
        <v>2192</v>
      </c>
      <c r="Y235" s="79">
        <v>45343</v>
      </c>
      <c r="Z235" s="1">
        <v>3.573240740741312</v>
      </c>
      <c r="AA235" s="79">
        <v>45307</v>
      </c>
      <c r="AB235" s="79">
        <v>45310</v>
      </c>
      <c r="AC235" s="79">
        <v>45337</v>
      </c>
      <c r="AD235" s="1">
        <v>3.1666666666666665</v>
      </c>
      <c r="AE235" s="1">
        <v>19</v>
      </c>
      <c r="AF235" s="1">
        <v>22</v>
      </c>
      <c r="AG235" s="1">
        <v>1018432231</v>
      </c>
      <c r="AH235" s="1"/>
      <c r="AI235" s="1"/>
      <c r="AJ235" s="1"/>
      <c r="AK235" s="1"/>
      <c r="AL235" s="1"/>
      <c r="AM235" s="1"/>
      <c r="AN235" s="1"/>
      <c r="AO235" s="1"/>
      <c r="AP235" s="1"/>
      <c r="AQ235" s="1"/>
      <c r="AR235" s="1"/>
      <c r="AS235" s="1"/>
      <c r="AT235" s="1"/>
      <c r="AU235" s="79"/>
      <c r="AV235" s="79"/>
      <c r="AW235" s="2"/>
      <c r="AX235" s="1"/>
      <c r="AY235" s="1"/>
      <c r="AZ235" s="79"/>
      <c r="BA235" s="79"/>
      <c r="BB235" s="79"/>
      <c r="BC235" s="15"/>
      <c r="BD235" s="15"/>
      <c r="BE235" s="15"/>
      <c r="BF235" s="1"/>
    </row>
    <row r="236" spans="1:58" ht="15" x14ac:dyDescent="0.25">
      <c r="A236" s="1">
        <v>18157</v>
      </c>
      <c r="B236" s="1">
        <v>1000939125</v>
      </c>
      <c r="C236" s="1" t="s">
        <v>2828</v>
      </c>
      <c r="D236" s="1" t="s">
        <v>847</v>
      </c>
      <c r="E236" s="1" t="s">
        <v>693</v>
      </c>
      <c r="F236" s="1" t="s">
        <v>756</v>
      </c>
      <c r="G236" s="1" t="s">
        <v>2795</v>
      </c>
      <c r="H236" s="79">
        <v>45337</v>
      </c>
      <c r="I236" s="1">
        <v>1199001</v>
      </c>
      <c r="J236" s="1" t="s">
        <v>2825</v>
      </c>
      <c r="K236" s="1" t="s">
        <v>757</v>
      </c>
      <c r="L236" s="1">
        <v>3209515750</v>
      </c>
      <c r="M236" s="1">
        <v>4660000389</v>
      </c>
      <c r="N236" s="1"/>
      <c r="O236" s="1" t="s">
        <v>778</v>
      </c>
      <c r="P236" s="1" t="s">
        <v>683</v>
      </c>
      <c r="Q236" s="1" t="s">
        <v>2829</v>
      </c>
      <c r="R236" s="1" t="s">
        <v>2582</v>
      </c>
      <c r="S236" s="1" t="s">
        <v>65</v>
      </c>
      <c r="T236" s="1" t="s">
        <v>2583</v>
      </c>
      <c r="U236" s="1">
        <v>0</v>
      </c>
      <c r="V236" s="1" t="s">
        <v>2596</v>
      </c>
      <c r="W236" s="2">
        <v>45344.337430555555</v>
      </c>
      <c r="X236" s="1" t="s">
        <v>2193</v>
      </c>
      <c r="Y236" s="79">
        <v>45349</v>
      </c>
      <c r="Z236" s="1">
        <v>7.3374305555553292</v>
      </c>
      <c r="AA236" s="79">
        <v>45307</v>
      </c>
      <c r="AB236" s="79">
        <v>45310</v>
      </c>
      <c r="AC236" s="79">
        <v>45337</v>
      </c>
      <c r="AD236" s="1">
        <v>3.1666666666666665</v>
      </c>
      <c r="AE236" s="1">
        <v>19</v>
      </c>
      <c r="AF236" s="1">
        <v>22</v>
      </c>
      <c r="AG236" s="1">
        <v>1000939125</v>
      </c>
      <c r="AH236" s="1"/>
      <c r="AI236" s="1"/>
      <c r="AJ236" s="1"/>
      <c r="AK236" s="1"/>
      <c r="AL236" s="1"/>
      <c r="AM236" s="1"/>
      <c r="AN236" s="1"/>
      <c r="AO236" s="1"/>
      <c r="AP236" s="1"/>
      <c r="AQ236" s="1"/>
      <c r="AR236" s="1"/>
      <c r="AS236" s="1"/>
      <c r="AT236" s="1"/>
      <c r="AU236" s="79"/>
      <c r="AV236" s="79"/>
      <c r="AW236" s="2"/>
      <c r="AX236" s="1"/>
      <c r="AY236" s="1"/>
      <c r="AZ236" s="79"/>
      <c r="BA236" s="79"/>
      <c r="BB236" s="79"/>
      <c r="BC236" s="15"/>
      <c r="BD236" s="15"/>
      <c r="BE236" s="15"/>
      <c r="BF236" s="1"/>
    </row>
    <row r="237" spans="1:58" ht="15" x14ac:dyDescent="0.25">
      <c r="A237" s="1">
        <v>18140</v>
      </c>
      <c r="B237" s="1">
        <v>1018487593</v>
      </c>
      <c r="C237" s="1" t="s">
        <v>2979</v>
      </c>
      <c r="D237" s="1" t="s">
        <v>847</v>
      </c>
      <c r="E237" s="1" t="s">
        <v>579</v>
      </c>
      <c r="F237" s="1" t="s">
        <v>756</v>
      </c>
      <c r="G237" s="1" t="s">
        <v>2980</v>
      </c>
      <c r="H237" s="79">
        <v>45337</v>
      </c>
      <c r="I237" s="1">
        <v>1056001</v>
      </c>
      <c r="J237" s="1" t="s">
        <v>2981</v>
      </c>
      <c r="K237" s="1" t="s">
        <v>761</v>
      </c>
      <c r="L237" s="1">
        <v>3138064509</v>
      </c>
      <c r="M237" s="1">
        <v>4600018227</v>
      </c>
      <c r="N237" s="1"/>
      <c r="O237" s="1" t="s">
        <v>778</v>
      </c>
      <c r="P237" s="1" t="s">
        <v>437</v>
      </c>
      <c r="Q237" s="1" t="s">
        <v>2982</v>
      </c>
      <c r="R237" s="1" t="s">
        <v>2582</v>
      </c>
      <c r="S237" s="1" t="s">
        <v>65</v>
      </c>
      <c r="T237" s="1" t="s">
        <v>140</v>
      </c>
      <c r="U237" s="1" t="s">
        <v>136</v>
      </c>
      <c r="V237" s="1" t="s">
        <v>2983</v>
      </c>
      <c r="W237" s="2">
        <v>45334.643865740742</v>
      </c>
      <c r="X237" s="1" t="s">
        <v>2192</v>
      </c>
      <c r="Y237" s="79">
        <v>45337</v>
      </c>
      <c r="Z237" s="1">
        <v>-2.3561342592583969</v>
      </c>
      <c r="AA237" s="79">
        <v>45301</v>
      </c>
      <c r="AB237" s="79">
        <v>45306</v>
      </c>
      <c r="AC237" s="79">
        <v>45337</v>
      </c>
      <c r="AD237" s="1">
        <v>2.4166666666666665</v>
      </c>
      <c r="AE237" s="1">
        <v>23</v>
      </c>
      <c r="AF237" s="1">
        <v>26</v>
      </c>
      <c r="AG237" s="1">
        <v>1018487593</v>
      </c>
      <c r="AH237" s="1"/>
      <c r="AI237" s="1"/>
      <c r="AJ237" s="1"/>
      <c r="AK237" s="1"/>
      <c r="AL237" s="1"/>
      <c r="AM237" s="1"/>
      <c r="AN237" s="1"/>
      <c r="AO237" s="1"/>
      <c r="AP237" s="1"/>
      <c r="AQ237" s="1"/>
      <c r="AR237" s="1"/>
      <c r="AS237" s="1"/>
      <c r="AT237" s="1"/>
      <c r="AU237" s="79"/>
      <c r="AV237" s="79"/>
      <c r="AW237" s="2"/>
      <c r="AX237" s="1"/>
      <c r="AY237" s="1"/>
      <c r="AZ237" s="79"/>
      <c r="BA237" s="79"/>
      <c r="BB237" s="79"/>
      <c r="BC237" s="15"/>
      <c r="BD237" s="15"/>
      <c r="BE237" s="15"/>
      <c r="BF237" s="1"/>
    </row>
    <row r="238" spans="1:58" ht="15" x14ac:dyDescent="0.25">
      <c r="A238" s="1">
        <v>18130</v>
      </c>
      <c r="B238" s="1">
        <v>1030592543</v>
      </c>
      <c r="C238" s="1" t="s">
        <v>3037</v>
      </c>
      <c r="D238" s="1" t="s">
        <v>847</v>
      </c>
      <c r="E238" s="1" t="s">
        <v>710</v>
      </c>
      <c r="F238" s="1" t="s">
        <v>756</v>
      </c>
      <c r="G238" s="1" t="s">
        <v>3034</v>
      </c>
      <c r="H238" s="79">
        <v>45337</v>
      </c>
      <c r="I238" s="1">
        <v>1200001</v>
      </c>
      <c r="J238" s="1" t="s">
        <v>3038</v>
      </c>
      <c r="K238" s="1" t="s">
        <v>757</v>
      </c>
      <c r="L238" s="1" t="s">
        <v>3039</v>
      </c>
      <c r="M238" s="1" t="s">
        <v>2616</v>
      </c>
      <c r="N238" s="1"/>
      <c r="O238" s="1" t="s">
        <v>778</v>
      </c>
      <c r="P238" s="1" t="s">
        <v>194</v>
      </c>
      <c r="Q238" s="1" t="s">
        <v>3040</v>
      </c>
      <c r="R238" s="1" t="s">
        <v>2582</v>
      </c>
      <c r="S238" s="1" t="s">
        <v>65</v>
      </c>
      <c r="T238" s="1" t="s">
        <v>2583</v>
      </c>
      <c r="U238" s="1" t="s">
        <v>271</v>
      </c>
      <c r="V238" s="1" t="s">
        <v>3036</v>
      </c>
      <c r="W238" s="2">
        <v>45331.487222222226</v>
      </c>
      <c r="X238" s="1" t="s">
        <v>2193</v>
      </c>
      <c r="Y238" s="79">
        <v>45336</v>
      </c>
      <c r="Z238" s="1">
        <v>-5.5127777777743177</v>
      </c>
      <c r="AA238" s="79">
        <v>45296</v>
      </c>
      <c r="AB238" s="79">
        <v>45301</v>
      </c>
      <c r="AC238" s="79">
        <v>45337</v>
      </c>
      <c r="AD238" s="1">
        <v>1.5833333333333335</v>
      </c>
      <c r="AE238" s="1">
        <v>26</v>
      </c>
      <c r="AF238" s="1">
        <v>28</v>
      </c>
      <c r="AG238" s="1">
        <v>1030592543</v>
      </c>
      <c r="AH238" s="1"/>
      <c r="AI238" s="1"/>
      <c r="AJ238" s="1"/>
      <c r="AK238" s="1"/>
      <c r="AL238" s="1"/>
      <c r="AM238" s="1"/>
      <c r="AN238" s="1"/>
      <c r="AO238" s="1"/>
      <c r="AP238" s="1"/>
      <c r="AQ238" s="1"/>
      <c r="AR238" s="1"/>
      <c r="AS238" s="1"/>
      <c r="AT238" s="1"/>
      <c r="AU238" s="79"/>
      <c r="AV238" s="79"/>
      <c r="AW238" s="2"/>
      <c r="AX238" s="1"/>
      <c r="AY238" s="1"/>
      <c r="AZ238" s="79"/>
      <c r="BA238" s="79"/>
      <c r="BB238" s="79"/>
      <c r="BC238" s="15"/>
      <c r="BD238" s="15"/>
      <c r="BE238" s="15"/>
      <c r="BF238" s="1"/>
    </row>
    <row r="239" spans="1:58" ht="15" x14ac:dyDescent="0.25">
      <c r="A239" s="1" t="s">
        <v>2597</v>
      </c>
      <c r="B239" s="1">
        <v>79750079</v>
      </c>
      <c r="C239" s="1" t="s">
        <v>2598</v>
      </c>
      <c r="D239" s="1" t="s">
        <v>847</v>
      </c>
      <c r="E239" s="1" t="s">
        <v>234</v>
      </c>
      <c r="F239" s="1" t="s">
        <v>756</v>
      </c>
      <c r="G239" s="1" t="s">
        <v>2599</v>
      </c>
      <c r="H239" s="79">
        <v>45335</v>
      </c>
      <c r="I239" s="1">
        <v>8901</v>
      </c>
      <c r="J239" s="1" t="s">
        <v>2600</v>
      </c>
      <c r="K239" s="1" t="s">
        <v>762</v>
      </c>
      <c r="L239" s="1">
        <v>3184223370</v>
      </c>
      <c r="M239" s="1" t="s">
        <v>2601</v>
      </c>
      <c r="N239" s="1"/>
      <c r="O239" s="1" t="s">
        <v>778</v>
      </c>
      <c r="P239" s="1" t="s">
        <v>4036</v>
      </c>
      <c r="Q239" s="1" t="s">
        <v>2602</v>
      </c>
      <c r="R239" s="1" t="s">
        <v>2582</v>
      </c>
      <c r="S239" s="1" t="s">
        <v>95</v>
      </c>
      <c r="T239" s="1" t="s">
        <v>233</v>
      </c>
      <c r="U239" s="1" t="s">
        <v>95</v>
      </c>
      <c r="V239" s="1" t="s">
        <v>2603</v>
      </c>
      <c r="W239" s="2"/>
      <c r="X239" s="1" t="s">
        <v>95</v>
      </c>
      <c r="Y239" s="79"/>
      <c r="Z239" s="1"/>
      <c r="AA239" s="79">
        <v>45330</v>
      </c>
      <c r="AB239" s="79">
        <v>45330</v>
      </c>
      <c r="AC239" s="79">
        <v>45335</v>
      </c>
      <c r="AD239" s="1">
        <v>0</v>
      </c>
      <c r="AE239" s="1">
        <v>3</v>
      </c>
      <c r="AF239" s="1">
        <v>3</v>
      </c>
      <c r="AG239" s="1">
        <v>79750079</v>
      </c>
      <c r="AH239" s="1"/>
      <c r="AI239" s="1"/>
      <c r="AJ239" s="1"/>
      <c r="AK239" s="1"/>
      <c r="AL239" s="1"/>
      <c r="AM239" s="1"/>
      <c r="AN239" s="1"/>
      <c r="AO239" s="1"/>
      <c r="AP239" s="1"/>
      <c r="AQ239" s="1"/>
      <c r="AR239" s="1"/>
      <c r="AS239" s="1"/>
      <c r="AT239" s="1"/>
      <c r="AU239" s="79"/>
      <c r="AV239" s="79"/>
      <c r="AW239" s="2"/>
      <c r="AX239" s="1"/>
      <c r="AY239" s="1"/>
      <c r="AZ239" s="79"/>
      <c r="BA239" s="79"/>
      <c r="BB239" s="79"/>
      <c r="BC239" s="15"/>
      <c r="BD239" s="15"/>
      <c r="BE239" s="15"/>
      <c r="BF239" s="1"/>
    </row>
    <row r="240" spans="1:58" ht="15" x14ac:dyDescent="0.25">
      <c r="A240" s="1">
        <v>18223</v>
      </c>
      <c r="B240" s="1">
        <v>1075238497</v>
      </c>
      <c r="C240" s="1" t="s">
        <v>2627</v>
      </c>
      <c r="D240" s="1" t="s">
        <v>847</v>
      </c>
      <c r="E240" s="1" t="s">
        <v>1077</v>
      </c>
      <c r="F240" s="1" t="s">
        <v>756</v>
      </c>
      <c r="G240" s="1" t="s">
        <v>2628</v>
      </c>
      <c r="H240" s="79">
        <v>45335</v>
      </c>
      <c r="I240" s="1">
        <v>1199001</v>
      </c>
      <c r="J240" s="1" t="s">
        <v>2568</v>
      </c>
      <c r="K240" s="1" t="s">
        <v>757</v>
      </c>
      <c r="L240" s="1">
        <v>3138761832</v>
      </c>
      <c r="M240" s="1">
        <v>4660000389</v>
      </c>
      <c r="N240" s="1"/>
      <c r="O240" s="1" t="s">
        <v>778</v>
      </c>
      <c r="P240" s="1" t="s">
        <v>683</v>
      </c>
      <c r="Q240" s="1" t="s">
        <v>2629</v>
      </c>
      <c r="R240" s="1" t="s">
        <v>2582</v>
      </c>
      <c r="S240" s="1" t="s">
        <v>65</v>
      </c>
      <c r="T240" s="1" t="s">
        <v>2583</v>
      </c>
      <c r="U240" s="1" t="s">
        <v>1140</v>
      </c>
      <c r="V240" s="1" t="s">
        <v>2630</v>
      </c>
      <c r="W240" s="2">
        <v>45338.338495370372</v>
      </c>
      <c r="X240" s="1" t="s">
        <v>2193</v>
      </c>
      <c r="Y240" s="79">
        <v>45343</v>
      </c>
      <c r="Z240" s="1">
        <v>3.3384953703716747</v>
      </c>
      <c r="AA240" s="79">
        <v>45324</v>
      </c>
      <c r="AB240" s="79">
        <v>45326</v>
      </c>
      <c r="AC240" s="79">
        <v>45335</v>
      </c>
      <c r="AD240" s="1">
        <v>0.95833333333333337</v>
      </c>
      <c r="AE240" s="1">
        <v>7</v>
      </c>
      <c r="AF240" s="1">
        <v>7</v>
      </c>
      <c r="AG240" s="1">
        <v>1075238497</v>
      </c>
      <c r="AH240" s="1"/>
      <c r="AI240" s="1"/>
      <c r="AJ240" s="1"/>
      <c r="AK240" s="1"/>
      <c r="AL240" s="1"/>
      <c r="AM240" s="1"/>
      <c r="AN240" s="1"/>
      <c r="AO240" s="1"/>
      <c r="AP240" s="1"/>
      <c r="AQ240" s="1"/>
      <c r="AR240" s="1"/>
      <c r="AS240" s="1"/>
      <c r="AT240" s="1"/>
      <c r="AU240" s="79"/>
      <c r="AV240" s="79"/>
      <c r="AW240" s="2"/>
      <c r="AX240" s="1"/>
      <c r="AY240" s="1"/>
      <c r="AZ240" s="79"/>
      <c r="BA240" s="79"/>
      <c r="BB240" s="79"/>
      <c r="BC240" s="15"/>
      <c r="BD240" s="15"/>
      <c r="BE240" s="15"/>
      <c r="BF240" s="1"/>
    </row>
    <row r="241" spans="1:58" ht="15" x14ac:dyDescent="0.25">
      <c r="A241" s="1">
        <v>18221</v>
      </c>
      <c r="B241" s="1">
        <v>1068926559</v>
      </c>
      <c r="C241" s="1" t="s">
        <v>2636</v>
      </c>
      <c r="D241" s="1" t="s">
        <v>847</v>
      </c>
      <c r="E241" s="1" t="s">
        <v>693</v>
      </c>
      <c r="F241" s="1" t="s">
        <v>756</v>
      </c>
      <c r="G241" s="1" t="s">
        <v>2637</v>
      </c>
      <c r="H241" s="79">
        <v>45335</v>
      </c>
      <c r="I241" s="1">
        <v>1199001</v>
      </c>
      <c r="J241" s="1" t="s">
        <v>2568</v>
      </c>
      <c r="K241" s="1" t="s">
        <v>757</v>
      </c>
      <c r="L241" s="1">
        <v>3229347706</v>
      </c>
      <c r="M241" s="1">
        <v>4660000389</v>
      </c>
      <c r="N241" s="1"/>
      <c r="O241" s="1" t="s">
        <v>778</v>
      </c>
      <c r="P241" s="1" t="s">
        <v>683</v>
      </c>
      <c r="Q241" s="1" t="s">
        <v>2638</v>
      </c>
      <c r="R241" s="1" t="s">
        <v>2582</v>
      </c>
      <c r="S241" s="1" t="s">
        <v>65</v>
      </c>
      <c r="T241" s="1" t="s">
        <v>2583</v>
      </c>
      <c r="U241" s="1">
        <v>0</v>
      </c>
      <c r="V241" s="1" t="s">
        <v>2596</v>
      </c>
      <c r="W241" s="2">
        <v>45341.347407407404</v>
      </c>
      <c r="X241" s="1" t="s">
        <v>2193</v>
      </c>
      <c r="Y241" s="79">
        <v>45344</v>
      </c>
      <c r="Z241" s="1">
        <v>6.3474074074038072</v>
      </c>
      <c r="AA241" s="79">
        <v>45324</v>
      </c>
      <c r="AB241" s="79">
        <v>45326</v>
      </c>
      <c r="AC241" s="79">
        <v>45335</v>
      </c>
      <c r="AD241" s="1">
        <v>0.95833333333333337</v>
      </c>
      <c r="AE241" s="1">
        <v>7</v>
      </c>
      <c r="AF241" s="1">
        <v>7</v>
      </c>
      <c r="AG241" s="1">
        <v>1068926559</v>
      </c>
      <c r="AH241" s="1"/>
      <c r="AI241" s="1"/>
      <c r="AJ241" s="1"/>
      <c r="AK241" s="1"/>
      <c r="AL241" s="1"/>
      <c r="AM241" s="1"/>
      <c r="AN241" s="1"/>
      <c r="AO241" s="1"/>
      <c r="AP241" s="1"/>
      <c r="AQ241" s="1"/>
      <c r="AR241" s="1"/>
      <c r="AS241" s="1"/>
      <c r="AT241" s="1"/>
      <c r="AU241" s="79"/>
      <c r="AV241" s="79"/>
      <c r="AW241" s="2"/>
      <c r="AX241" s="1"/>
      <c r="AY241" s="1"/>
      <c r="AZ241" s="79"/>
      <c r="BA241" s="79"/>
      <c r="BB241" s="79"/>
      <c r="BC241" s="15"/>
      <c r="BD241" s="15"/>
      <c r="BE241" s="15"/>
      <c r="BF241" s="1"/>
    </row>
    <row r="242" spans="1:58" ht="15" x14ac:dyDescent="0.25">
      <c r="A242" s="1">
        <v>18198</v>
      </c>
      <c r="B242" s="1">
        <v>1004349772</v>
      </c>
      <c r="C242" s="1" t="s">
        <v>2670</v>
      </c>
      <c r="D242" s="1" t="s">
        <v>847</v>
      </c>
      <c r="E242" s="1" t="s">
        <v>693</v>
      </c>
      <c r="F242" s="1" t="s">
        <v>756</v>
      </c>
      <c r="G242" s="1" t="s">
        <v>2671</v>
      </c>
      <c r="H242" s="79">
        <v>45335</v>
      </c>
      <c r="I242" s="1">
        <v>1199001</v>
      </c>
      <c r="J242" s="1" t="s">
        <v>2568</v>
      </c>
      <c r="K242" s="1" t="s">
        <v>757</v>
      </c>
      <c r="L242" s="1">
        <v>3136351136</v>
      </c>
      <c r="M242" s="1">
        <v>4660000389</v>
      </c>
      <c r="N242" s="1"/>
      <c r="O242" s="1" t="s">
        <v>778</v>
      </c>
      <c r="P242" s="1" t="s">
        <v>683</v>
      </c>
      <c r="Q242" s="1" t="s">
        <v>2672</v>
      </c>
      <c r="R242" s="1" t="s">
        <v>2582</v>
      </c>
      <c r="S242" s="1" t="s">
        <v>65</v>
      </c>
      <c r="T242" s="1" t="s">
        <v>2583</v>
      </c>
      <c r="U242" s="1">
        <v>0</v>
      </c>
      <c r="V242" s="1" t="s">
        <v>2656</v>
      </c>
      <c r="W242" s="2">
        <v>45340.571759259263</v>
      </c>
      <c r="X242" s="1" t="s">
        <v>2192</v>
      </c>
      <c r="Y242" s="79">
        <v>45343</v>
      </c>
      <c r="Z242" s="1">
        <v>5.5717592592627625</v>
      </c>
      <c r="AA242" s="79">
        <v>45321</v>
      </c>
      <c r="AB242" s="79">
        <v>45322</v>
      </c>
      <c r="AC242" s="79">
        <v>45335</v>
      </c>
      <c r="AD242" s="1">
        <v>0.625</v>
      </c>
      <c r="AE242" s="1">
        <v>9</v>
      </c>
      <c r="AF242" s="1">
        <v>10</v>
      </c>
      <c r="AG242" s="1">
        <v>1004349772</v>
      </c>
      <c r="AH242" s="1"/>
      <c r="AI242" s="1"/>
      <c r="AJ242" s="1"/>
      <c r="AK242" s="1"/>
      <c r="AL242" s="1"/>
      <c r="AM242" s="1"/>
      <c r="AN242" s="1"/>
      <c r="AO242" s="1"/>
      <c r="AP242" s="1"/>
      <c r="AQ242" s="1"/>
      <c r="AR242" s="1"/>
      <c r="AS242" s="1"/>
      <c r="AT242" s="1"/>
      <c r="AU242" s="79"/>
      <c r="AV242" s="79"/>
      <c r="AW242" s="2"/>
      <c r="AX242" s="1"/>
      <c r="AY242" s="1"/>
      <c r="AZ242" s="79"/>
      <c r="BA242" s="79"/>
      <c r="BB242" s="79"/>
      <c r="BC242" s="15"/>
      <c r="BD242" s="15"/>
      <c r="BE242" s="15"/>
      <c r="BF242" s="1"/>
    </row>
    <row r="243" spans="1:58" ht="15" x14ac:dyDescent="0.25">
      <c r="A243" s="1">
        <v>18191</v>
      </c>
      <c r="B243" s="1">
        <v>1107046470</v>
      </c>
      <c r="C243" s="1" t="s">
        <v>2701</v>
      </c>
      <c r="D243" s="1" t="s">
        <v>847</v>
      </c>
      <c r="E243" s="1" t="s">
        <v>1030</v>
      </c>
      <c r="F243" s="1" t="s">
        <v>756</v>
      </c>
      <c r="G243" s="1" t="s">
        <v>2681</v>
      </c>
      <c r="H243" s="79">
        <v>45335</v>
      </c>
      <c r="I243" s="1">
        <v>1197001</v>
      </c>
      <c r="J243" s="1" t="s">
        <v>2568</v>
      </c>
      <c r="K243" s="1" t="s">
        <v>757</v>
      </c>
      <c r="L243" s="1" t="s">
        <v>2702</v>
      </c>
      <c r="M243" s="1">
        <v>4660000389</v>
      </c>
      <c r="N243" s="1" t="s">
        <v>763</v>
      </c>
      <c r="O243" s="1" t="s">
        <v>778</v>
      </c>
      <c r="P243" s="1" t="s">
        <v>209</v>
      </c>
      <c r="Q243" s="1" t="s">
        <v>2703</v>
      </c>
      <c r="R243" s="1" t="s">
        <v>2582</v>
      </c>
      <c r="S243" s="1" t="s">
        <v>65</v>
      </c>
      <c r="T243" s="1" t="s">
        <v>2583</v>
      </c>
      <c r="U243" s="1" t="s">
        <v>974</v>
      </c>
      <c r="V243" s="1" t="s">
        <v>2684</v>
      </c>
      <c r="W243" s="2">
        <v>45337.336550925924</v>
      </c>
      <c r="X243" s="1" t="s">
        <v>2193</v>
      </c>
      <c r="Y243" s="79">
        <v>45342</v>
      </c>
      <c r="Z243" s="1">
        <v>2.3365509259238024</v>
      </c>
      <c r="AA243" s="79">
        <v>45320</v>
      </c>
      <c r="AB243" s="79">
        <v>45322</v>
      </c>
      <c r="AC243" s="79">
        <v>45335</v>
      </c>
      <c r="AD243" s="1">
        <v>1.9166666666666665</v>
      </c>
      <c r="AE243" s="1">
        <v>9</v>
      </c>
      <c r="AF243" s="1">
        <v>11</v>
      </c>
      <c r="AG243" s="1"/>
      <c r="AH243" s="1"/>
      <c r="AI243" s="1"/>
      <c r="AJ243" s="1"/>
      <c r="AK243" s="1"/>
      <c r="AL243" s="1"/>
      <c r="AM243" s="1"/>
      <c r="AN243" s="1"/>
      <c r="AO243" s="1"/>
      <c r="AP243" s="1"/>
      <c r="AQ243" s="1"/>
      <c r="AR243" s="1"/>
      <c r="AS243" s="1"/>
      <c r="AT243" s="1"/>
      <c r="AU243" s="79"/>
      <c r="AV243" s="79"/>
      <c r="AW243" s="2"/>
      <c r="AX243" s="1"/>
      <c r="AY243" s="1"/>
      <c r="AZ243" s="79"/>
      <c r="BA243" s="79"/>
      <c r="BB243" s="79"/>
      <c r="BC243" s="15"/>
      <c r="BD243" s="15"/>
      <c r="BE243" s="15"/>
      <c r="BF243" s="1"/>
    </row>
    <row r="244" spans="1:58" ht="15" x14ac:dyDescent="0.25">
      <c r="A244" s="1">
        <v>18186</v>
      </c>
      <c r="B244" s="1">
        <v>1020729718</v>
      </c>
      <c r="C244" s="1" t="s">
        <v>2724</v>
      </c>
      <c r="D244" s="1" t="s">
        <v>821</v>
      </c>
      <c r="E244" s="1" t="s">
        <v>902</v>
      </c>
      <c r="F244" s="1" t="s">
        <v>756</v>
      </c>
      <c r="G244" s="1" t="s">
        <v>2725</v>
      </c>
      <c r="H244" s="79">
        <v>45335</v>
      </c>
      <c r="I244" s="1">
        <v>1224001</v>
      </c>
      <c r="J244" s="1" t="s">
        <v>2726</v>
      </c>
      <c r="K244" s="1" t="s">
        <v>757</v>
      </c>
      <c r="L244" s="1">
        <v>3203748295</v>
      </c>
      <c r="M244" s="1">
        <v>4600017304</v>
      </c>
      <c r="N244" s="1"/>
      <c r="O244" s="1" t="s">
        <v>767</v>
      </c>
      <c r="P244" s="1" t="s">
        <v>683</v>
      </c>
      <c r="Q244" s="1" t="s">
        <v>2727</v>
      </c>
      <c r="R244" s="1" t="s">
        <v>2582</v>
      </c>
      <c r="S244" s="1" t="s">
        <v>65</v>
      </c>
      <c r="T244" s="1" t="s">
        <v>2583</v>
      </c>
      <c r="U244" s="1" t="s">
        <v>484</v>
      </c>
      <c r="V244" s="1" t="s">
        <v>2651</v>
      </c>
      <c r="W244" s="2">
        <v>45338.335648148146</v>
      </c>
      <c r="X244" s="1" t="s">
        <v>2193</v>
      </c>
      <c r="Y244" s="79">
        <v>45343</v>
      </c>
      <c r="Z244" s="1">
        <v>3.3356481481459923</v>
      </c>
      <c r="AA244" s="79">
        <v>45320</v>
      </c>
      <c r="AB244" s="79">
        <v>45321</v>
      </c>
      <c r="AC244" s="79">
        <v>45335</v>
      </c>
      <c r="AD244" s="1">
        <v>1.4583333333333333</v>
      </c>
      <c r="AE244" s="1">
        <v>10</v>
      </c>
      <c r="AF244" s="1">
        <v>11</v>
      </c>
      <c r="AG244" s="1">
        <v>1020729718</v>
      </c>
      <c r="AH244" s="1"/>
      <c r="AI244" s="1"/>
      <c r="AJ244" s="1"/>
      <c r="AK244" s="1"/>
      <c r="AL244" s="1"/>
      <c r="AM244" s="1"/>
      <c r="AN244" s="1"/>
      <c r="AO244" s="1"/>
      <c r="AP244" s="1"/>
      <c r="AQ244" s="1"/>
      <c r="AR244" s="1"/>
      <c r="AS244" s="1"/>
      <c r="AT244" s="1"/>
      <c r="AU244" s="79"/>
      <c r="AV244" s="79"/>
      <c r="AW244" s="2"/>
      <c r="AX244" s="1"/>
      <c r="AY244" s="1"/>
      <c r="AZ244" s="79"/>
      <c r="BA244" s="79"/>
      <c r="BB244" s="79"/>
      <c r="BC244" s="15"/>
      <c r="BD244" s="15"/>
      <c r="BE244" s="15"/>
      <c r="BF244" s="1"/>
    </row>
    <row r="245" spans="1:58" ht="15" x14ac:dyDescent="0.25">
      <c r="A245" s="1">
        <v>18174</v>
      </c>
      <c r="B245" s="1">
        <v>1000470838</v>
      </c>
      <c r="C245" s="1" t="s">
        <v>2749</v>
      </c>
      <c r="D245" s="1" t="s">
        <v>847</v>
      </c>
      <c r="E245" s="1" t="s">
        <v>587</v>
      </c>
      <c r="F245" s="1" t="s">
        <v>756</v>
      </c>
      <c r="G245" s="1" t="s">
        <v>2750</v>
      </c>
      <c r="H245" s="79">
        <v>45335</v>
      </c>
      <c r="I245" s="1">
        <v>1197001</v>
      </c>
      <c r="J245" s="1" t="s">
        <v>2568</v>
      </c>
      <c r="K245" s="1" t="s">
        <v>757</v>
      </c>
      <c r="L245" s="1">
        <v>3132908681</v>
      </c>
      <c r="M245" s="1">
        <v>4660000389</v>
      </c>
      <c r="N245" s="1"/>
      <c r="O245" s="1" t="s">
        <v>778</v>
      </c>
      <c r="P245" s="1" t="s">
        <v>209</v>
      </c>
      <c r="Q245" s="1" t="s">
        <v>2751</v>
      </c>
      <c r="R245" s="1" t="s">
        <v>2582</v>
      </c>
      <c r="S245" s="1" t="s">
        <v>65</v>
      </c>
      <c r="T245" s="1" t="s">
        <v>2583</v>
      </c>
      <c r="U245" s="1" t="s">
        <v>252</v>
      </c>
      <c r="V245" s="1" t="s">
        <v>2752</v>
      </c>
      <c r="W245" s="2">
        <v>45340.571226851855</v>
      </c>
      <c r="X245" s="1" t="s">
        <v>2192</v>
      </c>
      <c r="Y245" s="79">
        <v>45343</v>
      </c>
      <c r="Z245" s="1">
        <v>5.5712268518545898</v>
      </c>
      <c r="AA245" s="79">
        <v>45315</v>
      </c>
      <c r="AB245" s="79">
        <v>45316</v>
      </c>
      <c r="AC245" s="79">
        <v>45335</v>
      </c>
      <c r="AD245" s="1">
        <v>1.4166666666666667</v>
      </c>
      <c r="AE245" s="1">
        <v>13</v>
      </c>
      <c r="AF245" s="1">
        <v>14</v>
      </c>
      <c r="AG245" s="1">
        <v>1000470838</v>
      </c>
      <c r="AH245" s="1"/>
      <c r="AI245" s="1"/>
      <c r="AJ245" s="1"/>
      <c r="AK245" s="1"/>
      <c r="AL245" s="1"/>
      <c r="AM245" s="1"/>
      <c r="AN245" s="1"/>
      <c r="AO245" s="1"/>
      <c r="AP245" s="1"/>
      <c r="AQ245" s="1"/>
      <c r="AR245" s="1"/>
      <c r="AS245" s="1"/>
      <c r="AT245" s="1"/>
      <c r="AU245" s="79"/>
      <c r="AV245" s="79"/>
      <c r="AW245" s="2"/>
      <c r="AX245" s="1"/>
      <c r="AY245" s="1"/>
      <c r="AZ245" s="79"/>
      <c r="BA245" s="79"/>
      <c r="BB245" s="79"/>
      <c r="BC245" s="15"/>
      <c r="BD245" s="15"/>
      <c r="BE245" s="15"/>
      <c r="BF245" s="1"/>
    </row>
    <row r="246" spans="1:58" ht="15" x14ac:dyDescent="0.25">
      <c r="A246" s="1">
        <v>18174</v>
      </c>
      <c r="B246" s="1">
        <v>1023926100</v>
      </c>
      <c r="C246" s="1" t="s">
        <v>2753</v>
      </c>
      <c r="D246" s="1" t="s">
        <v>847</v>
      </c>
      <c r="E246" s="1" t="s">
        <v>587</v>
      </c>
      <c r="F246" s="1" t="s">
        <v>756</v>
      </c>
      <c r="G246" s="1" t="s">
        <v>2750</v>
      </c>
      <c r="H246" s="79">
        <v>45335</v>
      </c>
      <c r="I246" s="1">
        <v>1197001</v>
      </c>
      <c r="J246" s="1" t="s">
        <v>2568</v>
      </c>
      <c r="K246" s="1" t="s">
        <v>757</v>
      </c>
      <c r="L246" s="1">
        <v>3173932775</v>
      </c>
      <c r="M246" s="1">
        <v>4660000389</v>
      </c>
      <c r="N246" s="1"/>
      <c r="O246" s="1" t="s">
        <v>778</v>
      </c>
      <c r="P246" s="1" t="s">
        <v>209</v>
      </c>
      <c r="Q246" s="1" t="s">
        <v>2754</v>
      </c>
      <c r="R246" s="1" t="s">
        <v>2582</v>
      </c>
      <c r="S246" s="1" t="s">
        <v>65</v>
      </c>
      <c r="T246" s="1" t="s">
        <v>2583</v>
      </c>
      <c r="U246" s="1" t="s">
        <v>252</v>
      </c>
      <c r="V246" s="1" t="s">
        <v>2752</v>
      </c>
      <c r="W246" s="2">
        <v>45338.33321759259</v>
      </c>
      <c r="X246" s="1" t="s">
        <v>2193</v>
      </c>
      <c r="Y246" s="79">
        <v>45343</v>
      </c>
      <c r="Z246" s="1">
        <v>3.33321759258979</v>
      </c>
      <c r="AA246" s="79">
        <v>45315</v>
      </c>
      <c r="AB246" s="79">
        <v>45316</v>
      </c>
      <c r="AC246" s="79">
        <v>45335</v>
      </c>
      <c r="AD246" s="1">
        <v>1.4166666666666667</v>
      </c>
      <c r="AE246" s="1">
        <v>13</v>
      </c>
      <c r="AF246" s="1">
        <v>14</v>
      </c>
      <c r="AG246" s="1">
        <v>1023926100</v>
      </c>
      <c r="AH246" s="1"/>
      <c r="AI246" s="1"/>
      <c r="AJ246" s="1"/>
      <c r="AK246" s="1"/>
      <c r="AL246" s="1"/>
      <c r="AM246" s="1"/>
      <c r="AN246" s="1"/>
      <c r="AO246" s="1"/>
      <c r="AP246" s="1"/>
      <c r="AQ246" s="1"/>
      <c r="AR246" s="1"/>
      <c r="AS246" s="1"/>
      <c r="AT246" s="1"/>
      <c r="AU246" s="79"/>
      <c r="AV246" s="79"/>
      <c r="AW246" s="2"/>
      <c r="AX246" s="1"/>
      <c r="AY246" s="1"/>
      <c r="AZ246" s="79"/>
      <c r="BA246" s="79"/>
      <c r="BB246" s="79"/>
      <c r="BC246" s="15"/>
      <c r="BD246" s="15"/>
      <c r="BE246" s="15"/>
      <c r="BF246" s="1"/>
    </row>
    <row r="247" spans="1:58" ht="15" x14ac:dyDescent="0.25">
      <c r="A247" s="1">
        <v>18157</v>
      </c>
      <c r="B247" s="1">
        <v>1012463927</v>
      </c>
      <c r="C247" s="1" t="s">
        <v>2815</v>
      </c>
      <c r="D247" s="1" t="s">
        <v>847</v>
      </c>
      <c r="E247" s="1" t="s">
        <v>693</v>
      </c>
      <c r="F247" s="1" t="s">
        <v>756</v>
      </c>
      <c r="G247" s="1" t="s">
        <v>2795</v>
      </c>
      <c r="H247" s="79">
        <v>45335</v>
      </c>
      <c r="I247" s="1">
        <v>1199001</v>
      </c>
      <c r="J247" s="1" t="s">
        <v>2568</v>
      </c>
      <c r="K247" s="1" t="s">
        <v>757</v>
      </c>
      <c r="L247" s="1">
        <v>3103304346</v>
      </c>
      <c r="M247" s="1">
        <v>4660000389</v>
      </c>
      <c r="N247" s="1"/>
      <c r="O247" s="1" t="s">
        <v>778</v>
      </c>
      <c r="P247" s="1" t="s">
        <v>683</v>
      </c>
      <c r="Q247" s="1" t="s">
        <v>2816</v>
      </c>
      <c r="R247" s="1" t="s">
        <v>2582</v>
      </c>
      <c r="S247" s="1" t="s">
        <v>65</v>
      </c>
      <c r="T247" s="1" t="s">
        <v>2583</v>
      </c>
      <c r="U247" s="1">
        <v>0</v>
      </c>
      <c r="V247" s="1" t="s">
        <v>2596</v>
      </c>
      <c r="W247" s="2">
        <v>45338.334201388891</v>
      </c>
      <c r="X247" s="1" t="s">
        <v>2193</v>
      </c>
      <c r="Y247" s="79">
        <v>45343</v>
      </c>
      <c r="Z247" s="1">
        <v>3.3342013888905058</v>
      </c>
      <c r="AA247" s="79">
        <v>45307</v>
      </c>
      <c r="AB247" s="79">
        <v>45310</v>
      </c>
      <c r="AC247" s="79">
        <v>45335</v>
      </c>
      <c r="AD247" s="1">
        <v>3.1666666666666665</v>
      </c>
      <c r="AE247" s="1">
        <v>17</v>
      </c>
      <c r="AF247" s="1">
        <v>20</v>
      </c>
      <c r="AG247" s="1">
        <v>1012463927</v>
      </c>
      <c r="AH247" s="1"/>
      <c r="AI247" s="1"/>
      <c r="AJ247" s="1"/>
      <c r="AK247" s="1"/>
      <c r="AL247" s="1"/>
      <c r="AM247" s="1"/>
      <c r="AN247" s="1"/>
      <c r="AO247" s="1"/>
      <c r="AP247" s="1"/>
      <c r="AQ247" s="1"/>
      <c r="AR247" s="1"/>
      <c r="AS247" s="1"/>
      <c r="AT247" s="1"/>
      <c r="AU247" s="79"/>
      <c r="AV247" s="79"/>
      <c r="AW247" s="2"/>
      <c r="AX247" s="1"/>
      <c r="AY247" s="1"/>
      <c r="AZ247" s="79"/>
      <c r="BA247" s="79"/>
      <c r="BB247" s="79"/>
      <c r="BC247" s="15"/>
      <c r="BD247" s="15"/>
      <c r="BE247" s="15"/>
      <c r="BF247" s="1"/>
    </row>
    <row r="248" spans="1:58" ht="15" x14ac:dyDescent="0.25">
      <c r="A248" s="1">
        <v>18157</v>
      </c>
      <c r="B248" s="1">
        <v>1010247790</v>
      </c>
      <c r="C248" s="1" t="s">
        <v>2817</v>
      </c>
      <c r="D248" s="1" t="s">
        <v>847</v>
      </c>
      <c r="E248" s="1" t="s">
        <v>693</v>
      </c>
      <c r="F248" s="1" t="s">
        <v>756</v>
      </c>
      <c r="G248" s="1" t="s">
        <v>2795</v>
      </c>
      <c r="H248" s="79">
        <v>45335</v>
      </c>
      <c r="I248" s="1">
        <v>1199001</v>
      </c>
      <c r="J248" s="1" t="s">
        <v>2568</v>
      </c>
      <c r="K248" s="1" t="s">
        <v>757</v>
      </c>
      <c r="L248" s="1">
        <v>3187849780</v>
      </c>
      <c r="M248" s="1">
        <v>4660000389</v>
      </c>
      <c r="N248" s="1"/>
      <c r="O248" s="1" t="s">
        <v>778</v>
      </c>
      <c r="P248" s="1" t="s">
        <v>683</v>
      </c>
      <c r="Q248" s="1" t="s">
        <v>2818</v>
      </c>
      <c r="R248" s="1" t="s">
        <v>2582</v>
      </c>
      <c r="S248" s="1" t="s">
        <v>65</v>
      </c>
      <c r="T248" s="1" t="s">
        <v>2583</v>
      </c>
      <c r="U248" s="1">
        <v>0</v>
      </c>
      <c r="V248" s="1" t="s">
        <v>2596</v>
      </c>
      <c r="W248" s="2">
        <v>45340.569930555554</v>
      </c>
      <c r="X248" s="1" t="s">
        <v>2192</v>
      </c>
      <c r="Y248" s="79">
        <v>45343</v>
      </c>
      <c r="Z248" s="1">
        <v>5.569930555553583</v>
      </c>
      <c r="AA248" s="79">
        <v>45307</v>
      </c>
      <c r="AB248" s="79">
        <v>45310</v>
      </c>
      <c r="AC248" s="79">
        <v>45335</v>
      </c>
      <c r="AD248" s="1">
        <v>3.1666666666666665</v>
      </c>
      <c r="AE248" s="1">
        <v>17</v>
      </c>
      <c r="AF248" s="1">
        <v>20</v>
      </c>
      <c r="AG248" s="1"/>
      <c r="AH248" s="1"/>
      <c r="AI248" s="1"/>
      <c r="AJ248" s="1"/>
      <c r="AK248" s="1"/>
      <c r="AL248" s="1"/>
      <c r="AM248" s="1"/>
      <c r="AN248" s="1"/>
      <c r="AO248" s="1"/>
      <c r="AP248" s="1"/>
      <c r="AQ248" s="1"/>
      <c r="AR248" s="1"/>
      <c r="AS248" s="1"/>
      <c r="AT248" s="1"/>
      <c r="AU248" s="79"/>
      <c r="AV248" s="79"/>
      <c r="AW248" s="2"/>
      <c r="AX248" s="1"/>
      <c r="AY248" s="1"/>
      <c r="AZ248" s="79"/>
      <c r="BA248" s="79"/>
      <c r="BB248" s="79"/>
      <c r="BC248" s="15"/>
      <c r="BD248" s="15"/>
      <c r="BE248" s="15"/>
      <c r="BF248" s="1"/>
    </row>
    <row r="249" spans="1:58" ht="15" x14ac:dyDescent="0.25">
      <c r="A249" s="1">
        <v>18157</v>
      </c>
      <c r="B249" s="1">
        <v>1013106955</v>
      </c>
      <c r="C249" s="1" t="s">
        <v>2819</v>
      </c>
      <c r="D249" s="1" t="s">
        <v>847</v>
      </c>
      <c r="E249" s="1" t="s">
        <v>693</v>
      </c>
      <c r="F249" s="1" t="s">
        <v>756</v>
      </c>
      <c r="G249" s="1" t="s">
        <v>2795</v>
      </c>
      <c r="H249" s="79">
        <v>45335</v>
      </c>
      <c r="I249" s="1">
        <v>1199001</v>
      </c>
      <c r="J249" s="1" t="s">
        <v>2568</v>
      </c>
      <c r="K249" s="1" t="s">
        <v>757</v>
      </c>
      <c r="L249" s="1">
        <v>3237363139</v>
      </c>
      <c r="M249" s="1">
        <v>4660000389</v>
      </c>
      <c r="N249" s="1"/>
      <c r="O249" s="1" t="s">
        <v>778</v>
      </c>
      <c r="P249" s="1" t="s">
        <v>683</v>
      </c>
      <c r="Q249" s="1" t="s">
        <v>2820</v>
      </c>
      <c r="R249" s="1" t="s">
        <v>2582</v>
      </c>
      <c r="S249" s="1" t="s">
        <v>65</v>
      </c>
      <c r="T249" s="1" t="s">
        <v>2583</v>
      </c>
      <c r="U249" s="1">
        <v>0</v>
      </c>
      <c r="V249" s="1" t="s">
        <v>2596</v>
      </c>
      <c r="W249" s="2">
        <v>45340.5703587963</v>
      </c>
      <c r="X249" s="1" t="s">
        <v>2192</v>
      </c>
      <c r="Y249" s="79">
        <v>45343</v>
      </c>
      <c r="Z249" s="1">
        <v>5.5703587962998427</v>
      </c>
      <c r="AA249" s="79">
        <v>45307</v>
      </c>
      <c r="AB249" s="79">
        <v>45310</v>
      </c>
      <c r="AC249" s="79">
        <v>45335</v>
      </c>
      <c r="AD249" s="1">
        <v>3.1666666666666665</v>
      </c>
      <c r="AE249" s="1">
        <v>17</v>
      </c>
      <c r="AF249" s="1">
        <v>20</v>
      </c>
      <c r="AG249" s="1"/>
      <c r="AH249" s="1"/>
      <c r="AI249" s="1"/>
      <c r="AJ249" s="1"/>
      <c r="AK249" s="1"/>
      <c r="AL249" s="1"/>
      <c r="AM249" s="1"/>
      <c r="AN249" s="1"/>
      <c r="AO249" s="1"/>
      <c r="AP249" s="1"/>
      <c r="AQ249" s="1"/>
      <c r="AR249" s="1"/>
      <c r="AS249" s="1"/>
      <c r="AT249" s="1"/>
      <c r="AU249" s="79"/>
      <c r="AV249" s="79"/>
      <c r="AW249" s="2"/>
      <c r="AX249" s="1"/>
      <c r="AY249" s="1"/>
      <c r="AZ249" s="79"/>
      <c r="BA249" s="79"/>
      <c r="BB249" s="79"/>
      <c r="BC249" s="15"/>
      <c r="BD249" s="15"/>
      <c r="BE249" s="15"/>
      <c r="BF249" s="1"/>
    </row>
    <row r="250" spans="1:58" ht="15" x14ac:dyDescent="0.25">
      <c r="A250" s="1">
        <v>18157</v>
      </c>
      <c r="B250" s="1">
        <v>1026277161</v>
      </c>
      <c r="C250" s="1" t="s">
        <v>2821</v>
      </c>
      <c r="D250" s="1" t="s">
        <v>847</v>
      </c>
      <c r="E250" s="1" t="s">
        <v>693</v>
      </c>
      <c r="F250" s="1" t="s">
        <v>756</v>
      </c>
      <c r="G250" s="1" t="s">
        <v>2795</v>
      </c>
      <c r="H250" s="79">
        <v>45335</v>
      </c>
      <c r="I250" s="1">
        <v>1199001</v>
      </c>
      <c r="J250" s="1" t="s">
        <v>2568</v>
      </c>
      <c r="K250" s="1" t="s">
        <v>757</v>
      </c>
      <c r="L250" s="1" t="s">
        <v>2822</v>
      </c>
      <c r="M250" s="1">
        <v>4660000389</v>
      </c>
      <c r="N250" s="1"/>
      <c r="O250" s="1" t="s">
        <v>778</v>
      </c>
      <c r="P250" s="1" t="s">
        <v>683</v>
      </c>
      <c r="Q250" s="1" t="s">
        <v>2823</v>
      </c>
      <c r="R250" s="1" t="s">
        <v>2582</v>
      </c>
      <c r="S250" s="1" t="s">
        <v>65</v>
      </c>
      <c r="T250" s="1" t="s">
        <v>2583</v>
      </c>
      <c r="U250" s="1">
        <v>0</v>
      </c>
      <c r="V250" s="1" t="s">
        <v>2596</v>
      </c>
      <c r="W250" s="2">
        <v>45340.570833333331</v>
      </c>
      <c r="X250" s="1" t="s">
        <v>2192</v>
      </c>
      <c r="Y250" s="79">
        <v>45343</v>
      </c>
      <c r="Z250" s="1">
        <v>5.5708333333313931</v>
      </c>
      <c r="AA250" s="79">
        <v>45307</v>
      </c>
      <c r="AB250" s="79">
        <v>45310</v>
      </c>
      <c r="AC250" s="79">
        <v>45335</v>
      </c>
      <c r="AD250" s="1">
        <v>3.1666666666666665</v>
      </c>
      <c r="AE250" s="1">
        <v>17</v>
      </c>
      <c r="AF250" s="1">
        <v>20</v>
      </c>
      <c r="AG250" s="1"/>
      <c r="AH250" s="1"/>
      <c r="AI250" s="1"/>
      <c r="AJ250" s="1"/>
      <c r="AK250" s="1"/>
      <c r="AL250" s="1"/>
      <c r="AM250" s="1"/>
      <c r="AN250" s="1"/>
      <c r="AO250" s="1"/>
      <c r="AP250" s="1"/>
      <c r="AQ250" s="1"/>
      <c r="AR250" s="1"/>
      <c r="AS250" s="1"/>
      <c r="AT250" s="1"/>
      <c r="AU250" s="79"/>
      <c r="AV250" s="79"/>
      <c r="AW250" s="2"/>
      <c r="AX250" s="1"/>
      <c r="AY250" s="1"/>
      <c r="AZ250" s="79"/>
      <c r="BA250" s="79"/>
      <c r="BB250" s="79"/>
      <c r="BC250" s="15"/>
      <c r="BD250" s="15"/>
      <c r="BE250" s="15"/>
      <c r="BF250" s="1"/>
    </row>
    <row r="251" spans="1:58" ht="15" x14ac:dyDescent="0.25">
      <c r="A251" s="1">
        <v>18155</v>
      </c>
      <c r="B251" s="1">
        <v>1016943662</v>
      </c>
      <c r="C251" s="1" t="s">
        <v>2864</v>
      </c>
      <c r="D251" s="1" t="s">
        <v>847</v>
      </c>
      <c r="E251" s="1" t="s">
        <v>684</v>
      </c>
      <c r="F251" s="1" t="s">
        <v>756</v>
      </c>
      <c r="G251" s="1" t="s">
        <v>2845</v>
      </c>
      <c r="H251" s="79">
        <v>45335</v>
      </c>
      <c r="I251" s="1">
        <v>1199001</v>
      </c>
      <c r="J251" s="1" t="s">
        <v>2568</v>
      </c>
      <c r="K251" s="1" t="s">
        <v>757</v>
      </c>
      <c r="L251" s="1">
        <v>3026669038</v>
      </c>
      <c r="M251" s="1">
        <v>4660000389</v>
      </c>
      <c r="N251" s="1"/>
      <c r="O251" s="1" t="s">
        <v>778</v>
      </c>
      <c r="P251" s="1" t="s">
        <v>683</v>
      </c>
      <c r="Q251" s="1" t="s">
        <v>2865</v>
      </c>
      <c r="R251" s="1" t="s">
        <v>2582</v>
      </c>
      <c r="S251" s="1" t="s">
        <v>65</v>
      </c>
      <c r="T251" s="1" t="s">
        <v>2583</v>
      </c>
      <c r="U251" s="1">
        <v>0</v>
      </c>
      <c r="V251" s="1" t="s">
        <v>2596</v>
      </c>
      <c r="W251" s="2">
        <v>45340.567696759259</v>
      </c>
      <c r="X251" s="1" t="s">
        <v>2192</v>
      </c>
      <c r="Y251" s="79">
        <v>45343</v>
      </c>
      <c r="Z251" s="1">
        <v>5.567696759258979</v>
      </c>
      <c r="AA251" s="79">
        <v>45307</v>
      </c>
      <c r="AB251" s="79">
        <v>45312</v>
      </c>
      <c r="AC251" s="79">
        <v>45335</v>
      </c>
      <c r="AD251" s="1">
        <v>3.4583333333333335</v>
      </c>
      <c r="AE251" s="1">
        <v>17</v>
      </c>
      <c r="AF251" s="1">
        <v>20</v>
      </c>
      <c r="AG251" s="1">
        <v>1016943662</v>
      </c>
      <c r="AH251" s="1"/>
      <c r="AI251" s="1"/>
      <c r="AJ251" s="1"/>
      <c r="AK251" s="1"/>
      <c r="AL251" s="1"/>
      <c r="AM251" s="1"/>
      <c r="AN251" s="1"/>
      <c r="AO251" s="1"/>
      <c r="AP251" s="1"/>
      <c r="AQ251" s="1"/>
      <c r="AR251" s="1"/>
      <c r="AS251" s="1"/>
      <c r="AT251" s="1"/>
      <c r="AU251" s="79"/>
      <c r="AV251" s="79"/>
      <c r="AW251" s="2"/>
      <c r="AX251" s="1"/>
      <c r="AY251" s="1"/>
      <c r="AZ251" s="79"/>
      <c r="BA251" s="79"/>
      <c r="BB251" s="79"/>
      <c r="BC251" s="15"/>
      <c r="BD251" s="15"/>
      <c r="BE251" s="15"/>
      <c r="BF251" s="1"/>
    </row>
    <row r="252" spans="1:58" ht="15" x14ac:dyDescent="0.25">
      <c r="A252" s="1">
        <v>18155</v>
      </c>
      <c r="B252" s="1">
        <v>1012453845</v>
      </c>
      <c r="C252" s="1" t="s">
        <v>2866</v>
      </c>
      <c r="D252" s="1" t="s">
        <v>847</v>
      </c>
      <c r="E252" s="1" t="s">
        <v>684</v>
      </c>
      <c r="F252" s="1" t="s">
        <v>756</v>
      </c>
      <c r="G252" s="1" t="s">
        <v>2845</v>
      </c>
      <c r="H252" s="79">
        <v>45335</v>
      </c>
      <c r="I252" s="1">
        <v>1199001</v>
      </c>
      <c r="J252" s="1" t="s">
        <v>2568</v>
      </c>
      <c r="K252" s="1" t="s">
        <v>757</v>
      </c>
      <c r="L252" s="1">
        <v>3228441489</v>
      </c>
      <c r="M252" s="1">
        <v>4660000389</v>
      </c>
      <c r="N252" s="1"/>
      <c r="O252" s="1" t="s">
        <v>778</v>
      </c>
      <c r="P252" s="1" t="s">
        <v>683</v>
      </c>
      <c r="Q252" s="1" t="s">
        <v>2867</v>
      </c>
      <c r="R252" s="1" t="s">
        <v>2582</v>
      </c>
      <c r="S252" s="1" t="s">
        <v>65</v>
      </c>
      <c r="T252" s="1" t="s">
        <v>2583</v>
      </c>
      <c r="U252" s="1">
        <v>0</v>
      </c>
      <c r="V252" s="1" t="s">
        <v>2596</v>
      </c>
      <c r="W252" s="2">
        <v>45340.569398148145</v>
      </c>
      <c r="X252" s="1" t="s">
        <v>2192</v>
      </c>
      <c r="Y252" s="79">
        <v>45343</v>
      </c>
      <c r="Z252" s="1">
        <v>5.5693981481454102</v>
      </c>
      <c r="AA252" s="79">
        <v>45307</v>
      </c>
      <c r="AB252" s="79">
        <v>45312</v>
      </c>
      <c r="AC252" s="79">
        <v>45335</v>
      </c>
      <c r="AD252" s="1">
        <v>3.4583333333333335</v>
      </c>
      <c r="AE252" s="1">
        <v>17</v>
      </c>
      <c r="AF252" s="1">
        <v>20</v>
      </c>
      <c r="AG252" s="1"/>
      <c r="AH252" s="1"/>
      <c r="AI252" s="1"/>
      <c r="AJ252" s="1"/>
      <c r="AK252" s="1"/>
      <c r="AL252" s="1"/>
      <c r="AM252" s="1"/>
      <c r="AN252" s="1"/>
      <c r="AO252" s="1"/>
      <c r="AP252" s="1"/>
      <c r="AQ252" s="1"/>
      <c r="AR252" s="1"/>
      <c r="AS252" s="1"/>
      <c r="AT252" s="1"/>
      <c r="AU252" s="79"/>
      <c r="AV252" s="79"/>
      <c r="AW252" s="2"/>
      <c r="AX252" s="1"/>
      <c r="AY252" s="1"/>
      <c r="AZ252" s="79"/>
      <c r="BA252" s="79"/>
      <c r="BB252" s="79"/>
      <c r="BC252" s="15"/>
      <c r="BD252" s="15"/>
      <c r="BE252" s="15"/>
      <c r="BF252" s="1"/>
    </row>
    <row r="253" spans="1:58" ht="15" x14ac:dyDescent="0.25">
      <c r="A253" s="1">
        <v>18155</v>
      </c>
      <c r="B253" s="1">
        <v>1038413842</v>
      </c>
      <c r="C253" s="1" t="s">
        <v>2868</v>
      </c>
      <c r="D253" s="1" t="s">
        <v>847</v>
      </c>
      <c r="E253" s="1" t="s">
        <v>684</v>
      </c>
      <c r="F253" s="1" t="s">
        <v>756</v>
      </c>
      <c r="G253" s="1" t="s">
        <v>2845</v>
      </c>
      <c r="H253" s="79">
        <v>45335</v>
      </c>
      <c r="I253" s="1">
        <v>1199001</v>
      </c>
      <c r="J253" s="1" t="s">
        <v>2568</v>
      </c>
      <c r="K253" s="1" t="s">
        <v>757</v>
      </c>
      <c r="L253" s="1">
        <v>3058081122</v>
      </c>
      <c r="M253" s="1">
        <v>4660000389</v>
      </c>
      <c r="N253" s="1"/>
      <c r="O253" s="1" t="s">
        <v>778</v>
      </c>
      <c r="P253" s="1" t="s">
        <v>683</v>
      </c>
      <c r="Q253" s="1" t="s">
        <v>2869</v>
      </c>
      <c r="R253" s="1" t="s">
        <v>2582</v>
      </c>
      <c r="S253" s="1" t="s">
        <v>65</v>
      </c>
      <c r="T253" s="1" t="s">
        <v>2583</v>
      </c>
      <c r="U253" s="1">
        <v>0</v>
      </c>
      <c r="V253" s="1" t="s">
        <v>2596</v>
      </c>
      <c r="W253" s="2">
        <v>45338.34170138889</v>
      </c>
      <c r="X253" s="1" t="s">
        <v>2193</v>
      </c>
      <c r="Y253" s="79">
        <v>45343</v>
      </c>
      <c r="Z253" s="1">
        <v>3.3417013888902147</v>
      </c>
      <c r="AA253" s="79">
        <v>45307</v>
      </c>
      <c r="AB253" s="79">
        <v>45312</v>
      </c>
      <c r="AC253" s="79">
        <v>45335</v>
      </c>
      <c r="AD253" s="1">
        <v>3.4583333333333335</v>
      </c>
      <c r="AE253" s="1">
        <v>17</v>
      </c>
      <c r="AF253" s="1">
        <v>20</v>
      </c>
      <c r="AG253" s="1"/>
      <c r="AH253" s="1"/>
      <c r="AI253" s="1"/>
      <c r="AJ253" s="1"/>
      <c r="AK253" s="1"/>
      <c r="AL253" s="1"/>
      <c r="AM253" s="1"/>
      <c r="AN253" s="1"/>
      <c r="AO253" s="1"/>
      <c r="AP253" s="1"/>
      <c r="AQ253" s="1"/>
      <c r="AR253" s="1"/>
      <c r="AS253" s="1"/>
      <c r="AT253" s="1"/>
      <c r="AU253" s="79"/>
      <c r="AV253" s="79"/>
      <c r="AW253" s="2"/>
      <c r="AX253" s="1"/>
      <c r="AY253" s="1"/>
      <c r="AZ253" s="79"/>
      <c r="BA253" s="79"/>
      <c r="BB253" s="79"/>
      <c r="BC253" s="15"/>
      <c r="BD253" s="15"/>
      <c r="BE253" s="15"/>
      <c r="BF253" s="1"/>
    </row>
    <row r="254" spans="1:58" ht="15" x14ac:dyDescent="0.25">
      <c r="A254" s="1">
        <v>18143</v>
      </c>
      <c r="B254" s="1">
        <v>1015478029</v>
      </c>
      <c r="C254" s="1" t="s">
        <v>2945</v>
      </c>
      <c r="D254" s="1" t="s">
        <v>847</v>
      </c>
      <c r="E254" s="1" t="s">
        <v>587</v>
      </c>
      <c r="F254" s="1" t="s">
        <v>756</v>
      </c>
      <c r="G254" s="1" t="s">
        <v>2940</v>
      </c>
      <c r="H254" s="79">
        <v>45335</v>
      </c>
      <c r="I254" s="1">
        <v>1197001</v>
      </c>
      <c r="J254" s="1" t="s">
        <v>2568</v>
      </c>
      <c r="K254" s="1" t="s">
        <v>757</v>
      </c>
      <c r="L254" s="1">
        <v>3007726533</v>
      </c>
      <c r="M254" s="1">
        <v>4660000389</v>
      </c>
      <c r="N254" s="1" t="s">
        <v>763</v>
      </c>
      <c r="O254" s="1" t="s">
        <v>778</v>
      </c>
      <c r="P254" s="1" t="s">
        <v>559</v>
      </c>
      <c r="Q254" s="1" t="s">
        <v>2946</v>
      </c>
      <c r="R254" s="1" t="s">
        <v>2582</v>
      </c>
      <c r="S254" s="1" t="s">
        <v>65</v>
      </c>
      <c r="T254" s="1" t="s">
        <v>2583</v>
      </c>
      <c r="U254" s="1" t="s">
        <v>592</v>
      </c>
      <c r="V254" s="1" t="s">
        <v>2942</v>
      </c>
      <c r="W254" s="2">
        <v>45340.568981481483</v>
      </c>
      <c r="X254" s="1" t="s">
        <v>2192</v>
      </c>
      <c r="Y254" s="79">
        <v>45343</v>
      </c>
      <c r="Z254" s="1">
        <v>5.5689814814832062</v>
      </c>
      <c r="AA254" s="79">
        <v>45302</v>
      </c>
      <c r="AB254" s="79">
        <v>45303</v>
      </c>
      <c r="AC254" s="79">
        <v>45335</v>
      </c>
      <c r="AD254" s="1">
        <v>0.58333333333333337</v>
      </c>
      <c r="AE254" s="1">
        <v>22</v>
      </c>
      <c r="AF254" s="1">
        <v>23</v>
      </c>
      <c r="AG254" s="1">
        <v>1015478029</v>
      </c>
      <c r="AH254" s="1"/>
      <c r="AI254" s="1"/>
      <c r="AJ254" s="1"/>
      <c r="AK254" s="1"/>
      <c r="AL254" s="1"/>
      <c r="AM254" s="1"/>
      <c r="AN254" s="1"/>
      <c r="AO254" s="1"/>
      <c r="AP254" s="1"/>
      <c r="AQ254" s="1"/>
      <c r="AR254" s="1"/>
      <c r="AS254" s="1"/>
      <c r="AT254" s="1"/>
      <c r="AU254" s="79"/>
      <c r="AV254" s="79"/>
      <c r="AW254" s="2"/>
      <c r="AX254" s="1"/>
      <c r="AY254" s="1"/>
      <c r="AZ254" s="79"/>
      <c r="BA254" s="79"/>
      <c r="BB254" s="79"/>
      <c r="BC254" s="15"/>
      <c r="BD254" s="15"/>
      <c r="BE254" s="15"/>
      <c r="BF254" s="1"/>
    </row>
    <row r="255" spans="1:58" ht="15" x14ac:dyDescent="0.25">
      <c r="A255" s="1">
        <v>18142</v>
      </c>
      <c r="B255" s="1">
        <v>1042002382</v>
      </c>
      <c r="C255" s="1" t="s">
        <v>2957</v>
      </c>
      <c r="D255" s="1" t="s">
        <v>847</v>
      </c>
      <c r="E255" s="1" t="s">
        <v>587</v>
      </c>
      <c r="F255" s="1" t="s">
        <v>756</v>
      </c>
      <c r="G255" s="1" t="s">
        <v>2948</v>
      </c>
      <c r="H255" s="79">
        <v>45335</v>
      </c>
      <c r="I255" s="1">
        <v>1197001</v>
      </c>
      <c r="J255" s="1" t="s">
        <v>2568</v>
      </c>
      <c r="K255" s="1" t="s">
        <v>757</v>
      </c>
      <c r="L255" s="1">
        <v>3213977689</v>
      </c>
      <c r="M255" s="1">
        <v>4660000389</v>
      </c>
      <c r="N255" s="1"/>
      <c r="O255" s="1" t="s">
        <v>778</v>
      </c>
      <c r="P255" s="1" t="s">
        <v>559</v>
      </c>
      <c r="Q255" s="1" t="s">
        <v>2958</v>
      </c>
      <c r="R255" s="1" t="s">
        <v>2582</v>
      </c>
      <c r="S255" s="1" t="s">
        <v>65</v>
      </c>
      <c r="T255" s="1" t="s">
        <v>2583</v>
      </c>
      <c r="U255" s="1" t="s">
        <v>484</v>
      </c>
      <c r="V255" s="1" t="s">
        <v>2950</v>
      </c>
      <c r="W255" s="2">
        <v>45340.568113425928</v>
      </c>
      <c r="X255" s="1" t="s">
        <v>2192</v>
      </c>
      <c r="Y255" s="79">
        <v>45343</v>
      </c>
      <c r="Z255" s="1">
        <v>5.568113425928459</v>
      </c>
      <c r="AA255" s="79">
        <v>45302</v>
      </c>
      <c r="AB255" s="79">
        <v>45303</v>
      </c>
      <c r="AC255" s="79">
        <v>45335</v>
      </c>
      <c r="AD255" s="1">
        <v>0.58333333333333337</v>
      </c>
      <c r="AE255" s="1">
        <v>22</v>
      </c>
      <c r="AF255" s="1">
        <v>23</v>
      </c>
      <c r="AG255" s="1">
        <v>1042002382</v>
      </c>
      <c r="AH255" s="1"/>
      <c r="AI255" s="1"/>
      <c r="AJ255" s="1"/>
      <c r="AK255" s="1"/>
      <c r="AL255" s="1"/>
      <c r="AM255" s="1"/>
      <c r="AN255" s="1"/>
      <c r="AO255" s="1"/>
      <c r="AP255" s="1"/>
      <c r="AQ255" s="1"/>
      <c r="AR255" s="1"/>
      <c r="AS255" s="1"/>
      <c r="AT255" s="1"/>
      <c r="AU255" s="79"/>
      <c r="AV255" s="79"/>
      <c r="AW255" s="2"/>
      <c r="AX255" s="1"/>
      <c r="AY255" s="1"/>
      <c r="AZ255" s="79"/>
      <c r="BA255" s="79"/>
      <c r="BB255" s="79"/>
      <c r="BC255" s="15"/>
      <c r="BD255" s="15"/>
      <c r="BE255" s="15"/>
      <c r="BF255" s="1"/>
    </row>
    <row r="256" spans="1:58" ht="15" x14ac:dyDescent="0.25">
      <c r="A256" s="1">
        <v>18233</v>
      </c>
      <c r="B256" s="1">
        <v>51949366</v>
      </c>
      <c r="C256" s="1" t="s">
        <v>2604</v>
      </c>
      <c r="D256" s="1" t="s">
        <v>847</v>
      </c>
      <c r="E256" s="1" t="s">
        <v>1196</v>
      </c>
      <c r="F256" s="1" t="s">
        <v>756</v>
      </c>
      <c r="G256" s="1" t="s">
        <v>2605</v>
      </c>
      <c r="H256" s="79">
        <v>45334</v>
      </c>
      <c r="I256" s="1">
        <v>1056001</v>
      </c>
      <c r="J256" s="1" t="s">
        <v>2600</v>
      </c>
      <c r="K256" s="1" t="s">
        <v>757</v>
      </c>
      <c r="L256" s="1">
        <v>3175449531</v>
      </c>
      <c r="M256" s="1">
        <v>4600018227</v>
      </c>
      <c r="N256" s="1"/>
      <c r="O256" s="1" t="s">
        <v>2606</v>
      </c>
      <c r="P256" s="1" t="s">
        <v>1146</v>
      </c>
      <c r="Q256" s="1" t="s">
        <v>2607</v>
      </c>
      <c r="R256" s="1" t="s">
        <v>2582</v>
      </c>
      <c r="S256" s="1" t="s">
        <v>65</v>
      </c>
      <c r="T256" s="1" t="s">
        <v>2583</v>
      </c>
      <c r="U256" s="1" t="s">
        <v>1198</v>
      </c>
      <c r="V256" s="1" t="s">
        <v>2608</v>
      </c>
      <c r="W256" s="2">
        <v>45334.606712962966</v>
      </c>
      <c r="X256" s="1" t="s">
        <v>2192</v>
      </c>
      <c r="Y256" s="79">
        <v>45337</v>
      </c>
      <c r="Z256" s="1">
        <v>0.60671296296641231</v>
      </c>
      <c r="AA256" s="79">
        <v>45331</v>
      </c>
      <c r="AB256" s="79">
        <v>45331</v>
      </c>
      <c r="AC256" s="79">
        <v>45334</v>
      </c>
      <c r="AD256" s="1">
        <v>0.33333333333333331</v>
      </c>
      <c r="AE256" s="1">
        <v>1</v>
      </c>
      <c r="AF256" s="1">
        <v>1</v>
      </c>
      <c r="AG256" s="1">
        <v>51949366</v>
      </c>
      <c r="AH256" s="1"/>
      <c r="AI256" s="1"/>
      <c r="AJ256" s="1"/>
      <c r="AK256" s="1"/>
      <c r="AL256" s="1"/>
      <c r="AM256" s="1"/>
      <c r="AN256" s="1"/>
      <c r="AO256" s="1"/>
      <c r="AP256" s="1"/>
      <c r="AQ256" s="1"/>
      <c r="AR256" s="1"/>
      <c r="AS256" s="1"/>
      <c r="AT256" s="1"/>
      <c r="AU256" s="79"/>
      <c r="AV256" s="79"/>
      <c r="AW256" s="2"/>
      <c r="AX256" s="1"/>
      <c r="AY256" s="1"/>
      <c r="AZ256" s="79"/>
      <c r="BA256" s="79"/>
      <c r="BB256" s="79"/>
      <c r="BC256" s="15"/>
      <c r="BD256" s="15"/>
      <c r="BE256" s="15"/>
      <c r="BF256" s="1"/>
    </row>
    <row r="257" spans="1:58" ht="15" x14ac:dyDescent="0.25">
      <c r="A257" s="1">
        <v>18225</v>
      </c>
      <c r="B257" s="1">
        <v>1016015550</v>
      </c>
      <c r="C257" s="1" t="s">
        <v>2619</v>
      </c>
      <c r="D257" s="1" t="s">
        <v>847</v>
      </c>
      <c r="E257" s="1" t="s">
        <v>1148</v>
      </c>
      <c r="F257" s="1" t="s">
        <v>756</v>
      </c>
      <c r="G257" s="1" t="s">
        <v>2620</v>
      </c>
      <c r="H257" s="79">
        <v>45331</v>
      </c>
      <c r="I257" s="1">
        <v>1197001</v>
      </c>
      <c r="J257" s="1"/>
      <c r="K257" s="1" t="s">
        <v>757</v>
      </c>
      <c r="L257" s="1">
        <v>3213139263</v>
      </c>
      <c r="M257" s="1">
        <v>4660000389</v>
      </c>
      <c r="N257" s="1" t="s">
        <v>758</v>
      </c>
      <c r="O257" s="1" t="s">
        <v>778</v>
      </c>
      <c r="P257" s="1" t="s">
        <v>1146</v>
      </c>
      <c r="Q257" s="1" t="s">
        <v>2621</v>
      </c>
      <c r="R257" s="1" t="s">
        <v>2582</v>
      </c>
      <c r="S257" s="1" t="s">
        <v>65</v>
      </c>
      <c r="T257" s="1" t="s">
        <v>2583</v>
      </c>
      <c r="U257" s="1" t="s">
        <v>1144</v>
      </c>
      <c r="V257" s="1" t="s">
        <v>2622</v>
      </c>
      <c r="W257" s="2">
        <v>45334.658321759256</v>
      </c>
      <c r="X257" s="1" t="s">
        <v>2192</v>
      </c>
      <c r="Y257" s="79">
        <v>45337</v>
      </c>
      <c r="Z257" s="1">
        <v>3.6583217592560686</v>
      </c>
      <c r="AA257" s="79">
        <v>45327</v>
      </c>
      <c r="AB257" s="79">
        <v>45330</v>
      </c>
      <c r="AC257" s="79">
        <v>45331</v>
      </c>
      <c r="AD257" s="1">
        <v>3.1666666666666665</v>
      </c>
      <c r="AE257" s="1">
        <v>1</v>
      </c>
      <c r="AF257" s="1">
        <v>4</v>
      </c>
      <c r="AG257" s="1">
        <v>1016015550</v>
      </c>
      <c r="AH257" s="1"/>
      <c r="AI257" s="1"/>
      <c r="AJ257" s="1"/>
      <c r="AK257" s="1"/>
      <c r="AL257" s="1"/>
      <c r="AM257" s="1"/>
      <c r="AN257" s="1"/>
      <c r="AO257" s="1"/>
      <c r="AP257" s="1"/>
      <c r="AQ257" s="1"/>
      <c r="AR257" s="1"/>
      <c r="AS257" s="1"/>
      <c r="AT257" s="1"/>
      <c r="AU257" s="79"/>
      <c r="AV257" s="79"/>
      <c r="AW257" s="2"/>
      <c r="AX257" s="1"/>
      <c r="AY257" s="1"/>
      <c r="AZ257" s="79"/>
      <c r="BA257" s="79"/>
      <c r="BB257" s="79"/>
      <c r="BC257" s="15"/>
      <c r="BD257" s="15"/>
      <c r="BE257" s="15"/>
      <c r="BF257" s="1"/>
    </row>
    <row r="258" spans="1:58" ht="15" x14ac:dyDescent="0.25">
      <c r="A258" s="1">
        <v>18214</v>
      </c>
      <c r="B258" s="1">
        <v>1014278257</v>
      </c>
      <c r="C258" s="1" t="s">
        <v>2639</v>
      </c>
      <c r="D258" s="1" t="s">
        <v>847</v>
      </c>
      <c r="E258" s="1" t="s">
        <v>207</v>
      </c>
      <c r="F258" s="1" t="s">
        <v>756</v>
      </c>
      <c r="G258" s="1" t="s">
        <v>2640</v>
      </c>
      <c r="H258" s="79">
        <v>45331</v>
      </c>
      <c r="I258" s="1">
        <v>1197001</v>
      </c>
      <c r="J258" s="1"/>
      <c r="K258" s="1" t="s">
        <v>757</v>
      </c>
      <c r="L258" s="1">
        <v>3133078956</v>
      </c>
      <c r="M258" s="1">
        <v>4660000389</v>
      </c>
      <c r="N258" s="1" t="s">
        <v>758</v>
      </c>
      <c r="O258" s="1" t="s">
        <v>778</v>
      </c>
      <c r="P258" s="1" t="s">
        <v>209</v>
      </c>
      <c r="Q258" s="1" t="s">
        <v>2641</v>
      </c>
      <c r="R258" s="1" t="s">
        <v>2582</v>
      </c>
      <c r="S258" s="1" t="s">
        <v>65</v>
      </c>
      <c r="T258" s="1" t="s">
        <v>2583</v>
      </c>
      <c r="U258" s="1" t="s">
        <v>473</v>
      </c>
      <c r="V258" s="1" t="s">
        <v>2642</v>
      </c>
      <c r="W258" s="2">
        <v>45334.660671296297</v>
      </c>
      <c r="X258" s="1" t="s">
        <v>2192</v>
      </c>
      <c r="Y258" s="79">
        <v>45337</v>
      </c>
      <c r="Z258" s="1">
        <v>3.6606712962966412</v>
      </c>
      <c r="AA258" s="79">
        <v>45323</v>
      </c>
      <c r="AB258" s="79">
        <v>45326</v>
      </c>
      <c r="AC258" s="79">
        <v>45331</v>
      </c>
      <c r="AD258" s="1">
        <v>0.5</v>
      </c>
      <c r="AE258" s="1">
        <v>5</v>
      </c>
      <c r="AF258" s="1">
        <v>6</v>
      </c>
      <c r="AG258" s="1"/>
      <c r="AH258" s="1"/>
      <c r="AI258" s="1"/>
      <c r="AJ258" s="1"/>
      <c r="AK258" s="1"/>
      <c r="AL258" s="1"/>
      <c r="AM258" s="1"/>
      <c r="AN258" s="1"/>
      <c r="AO258" s="1"/>
      <c r="AP258" s="1"/>
      <c r="AQ258" s="1"/>
      <c r="AR258" s="1"/>
      <c r="AS258" s="1"/>
      <c r="AT258" s="1"/>
      <c r="AU258" s="79"/>
      <c r="AV258" s="79"/>
      <c r="AW258" s="2"/>
      <c r="AX258" s="1"/>
      <c r="AY258" s="1"/>
      <c r="AZ258" s="79"/>
      <c r="BA258" s="79"/>
      <c r="BB258" s="79"/>
      <c r="BC258" s="15"/>
      <c r="BD258" s="15"/>
      <c r="BE258" s="15"/>
      <c r="BF258" s="1"/>
    </row>
    <row r="259" spans="1:58" ht="15" x14ac:dyDescent="0.25">
      <c r="A259" s="1">
        <v>18212</v>
      </c>
      <c r="B259" s="1">
        <v>80865134</v>
      </c>
      <c r="C259" s="1" t="s">
        <v>2643</v>
      </c>
      <c r="D259" s="1" t="s">
        <v>847</v>
      </c>
      <c r="E259" s="1" t="s">
        <v>207</v>
      </c>
      <c r="F259" s="1" t="s">
        <v>756</v>
      </c>
      <c r="G259" s="1" t="s">
        <v>2644</v>
      </c>
      <c r="H259" s="79">
        <v>45331</v>
      </c>
      <c r="I259" s="1">
        <v>1197001</v>
      </c>
      <c r="J259" s="1"/>
      <c r="K259" s="1" t="s">
        <v>757</v>
      </c>
      <c r="L259" s="1" t="s">
        <v>2645</v>
      </c>
      <c r="M259" s="1">
        <v>4660000389</v>
      </c>
      <c r="N259" s="1" t="s">
        <v>758</v>
      </c>
      <c r="O259" s="1" t="s">
        <v>778</v>
      </c>
      <c r="P259" s="1" t="s">
        <v>209</v>
      </c>
      <c r="Q259" s="1" t="s">
        <v>2646</v>
      </c>
      <c r="R259" s="1" t="s">
        <v>2582</v>
      </c>
      <c r="S259" s="1" t="s">
        <v>65</v>
      </c>
      <c r="T259" s="1" t="s">
        <v>2583</v>
      </c>
      <c r="U259" s="1" t="s">
        <v>484</v>
      </c>
      <c r="V259" s="1" t="s">
        <v>2647</v>
      </c>
      <c r="W259" s="2">
        <v>45334.663715277777</v>
      </c>
      <c r="X259" s="1" t="s">
        <v>2192</v>
      </c>
      <c r="Y259" s="79">
        <v>45337</v>
      </c>
      <c r="Z259" s="1">
        <v>3.663715277776646</v>
      </c>
      <c r="AA259" s="79">
        <v>45323</v>
      </c>
      <c r="AB259" s="79">
        <v>45326</v>
      </c>
      <c r="AC259" s="79">
        <v>45331</v>
      </c>
      <c r="AD259" s="1">
        <v>0.5</v>
      </c>
      <c r="AE259" s="1">
        <v>5</v>
      </c>
      <c r="AF259" s="1">
        <v>6</v>
      </c>
      <c r="AG259" s="1">
        <v>80865134</v>
      </c>
      <c r="AH259" s="1"/>
      <c r="AI259" s="1"/>
      <c r="AJ259" s="1"/>
      <c r="AK259" s="1"/>
      <c r="AL259" s="1"/>
      <c r="AM259" s="1"/>
      <c r="AN259" s="1"/>
      <c r="AO259" s="1"/>
      <c r="AP259" s="1"/>
      <c r="AQ259" s="1"/>
      <c r="AR259" s="1"/>
      <c r="AS259" s="1"/>
      <c r="AT259" s="1"/>
      <c r="AU259" s="79"/>
      <c r="AV259" s="79"/>
      <c r="AW259" s="2"/>
      <c r="AX259" s="1"/>
      <c r="AY259" s="1"/>
      <c r="AZ259" s="79"/>
      <c r="BA259" s="79"/>
      <c r="BB259" s="79"/>
      <c r="BC259" s="15"/>
      <c r="BD259" s="15"/>
      <c r="BE259" s="15"/>
      <c r="BF259" s="1"/>
    </row>
    <row r="260" spans="1:58" ht="15" x14ac:dyDescent="0.25">
      <c r="A260" s="1">
        <v>18211</v>
      </c>
      <c r="B260" s="1">
        <v>1023977971</v>
      </c>
      <c r="C260" s="1" t="s">
        <v>2648</v>
      </c>
      <c r="D260" s="1" t="s">
        <v>847</v>
      </c>
      <c r="E260" s="1" t="s">
        <v>207</v>
      </c>
      <c r="F260" s="1" t="s">
        <v>756</v>
      </c>
      <c r="G260" s="1" t="s">
        <v>2649</v>
      </c>
      <c r="H260" s="79">
        <v>45331</v>
      </c>
      <c r="I260" s="1">
        <v>1197001</v>
      </c>
      <c r="J260" s="1"/>
      <c r="K260" s="1" t="s">
        <v>757</v>
      </c>
      <c r="L260" s="1">
        <v>3202679659</v>
      </c>
      <c r="M260" s="1">
        <v>4660000389</v>
      </c>
      <c r="N260" s="1" t="s">
        <v>758</v>
      </c>
      <c r="O260" s="1" t="s">
        <v>778</v>
      </c>
      <c r="P260" s="1" t="s">
        <v>209</v>
      </c>
      <c r="Q260" s="1" t="s">
        <v>2650</v>
      </c>
      <c r="R260" s="1" t="s">
        <v>2582</v>
      </c>
      <c r="S260" s="1" t="s">
        <v>65</v>
      </c>
      <c r="T260" s="1" t="s">
        <v>2583</v>
      </c>
      <c r="U260" s="1" t="s">
        <v>484</v>
      </c>
      <c r="V260" s="1" t="s">
        <v>2651</v>
      </c>
      <c r="W260" s="2">
        <v>45334.661064814813</v>
      </c>
      <c r="X260" s="1" t="s">
        <v>2192</v>
      </c>
      <c r="Y260" s="79">
        <v>45337</v>
      </c>
      <c r="Z260" s="1">
        <v>3.661064814812562</v>
      </c>
      <c r="AA260" s="79">
        <v>45323</v>
      </c>
      <c r="AB260" s="79">
        <v>45326</v>
      </c>
      <c r="AC260" s="79">
        <v>45331</v>
      </c>
      <c r="AD260" s="1">
        <v>0.5</v>
      </c>
      <c r="AE260" s="1">
        <v>5</v>
      </c>
      <c r="AF260" s="1">
        <v>6</v>
      </c>
      <c r="AG260" s="1"/>
      <c r="AH260" s="1"/>
      <c r="AI260" s="1"/>
      <c r="AJ260" s="1"/>
      <c r="AK260" s="1"/>
      <c r="AL260" s="1"/>
      <c r="AM260" s="1"/>
      <c r="AN260" s="1"/>
      <c r="AO260" s="1"/>
      <c r="AP260" s="1"/>
      <c r="AQ260" s="1"/>
      <c r="AR260" s="1"/>
      <c r="AS260" s="1"/>
      <c r="AT260" s="1"/>
      <c r="AU260" s="79"/>
      <c r="AV260" s="79"/>
      <c r="AW260" s="2"/>
      <c r="AX260" s="1"/>
      <c r="AY260" s="1"/>
      <c r="AZ260" s="79"/>
      <c r="BA260" s="79"/>
      <c r="BB260" s="79"/>
      <c r="BC260" s="15"/>
      <c r="BD260" s="15"/>
      <c r="BE260" s="15"/>
      <c r="BF260" s="1"/>
    </row>
    <row r="261" spans="1:58" ht="15" x14ac:dyDescent="0.25">
      <c r="A261" s="1">
        <v>18157</v>
      </c>
      <c r="B261" s="1">
        <v>1073706388</v>
      </c>
      <c r="C261" s="1" t="s">
        <v>2813</v>
      </c>
      <c r="D261" s="1" t="s">
        <v>847</v>
      </c>
      <c r="E261" s="1" t="s">
        <v>693</v>
      </c>
      <c r="F261" s="1" t="s">
        <v>756</v>
      </c>
      <c r="G261" s="1" t="s">
        <v>2795</v>
      </c>
      <c r="H261" s="79">
        <v>45331</v>
      </c>
      <c r="I261" s="1">
        <v>1199001</v>
      </c>
      <c r="J261" s="1"/>
      <c r="K261" s="1" t="s">
        <v>757</v>
      </c>
      <c r="L261" s="1">
        <v>3103884505</v>
      </c>
      <c r="M261" s="1">
        <v>4660000389</v>
      </c>
      <c r="N261" s="1" t="s">
        <v>758</v>
      </c>
      <c r="O261" s="1" t="s">
        <v>778</v>
      </c>
      <c r="P261" s="1" t="s">
        <v>683</v>
      </c>
      <c r="Q261" s="1" t="s">
        <v>2814</v>
      </c>
      <c r="R261" s="1" t="s">
        <v>2582</v>
      </c>
      <c r="S261" s="1" t="s">
        <v>65</v>
      </c>
      <c r="T261" s="1" t="s">
        <v>2583</v>
      </c>
      <c r="U261" s="1">
        <v>0</v>
      </c>
      <c r="V261" s="1" t="s">
        <v>2596</v>
      </c>
      <c r="W261" s="2">
        <v>45334.660081018519</v>
      </c>
      <c r="X261" s="1" t="s">
        <v>2192</v>
      </c>
      <c r="Y261" s="79">
        <v>45337</v>
      </c>
      <c r="Z261" s="1">
        <v>3.6600810185191222</v>
      </c>
      <c r="AA261" s="79">
        <v>45307</v>
      </c>
      <c r="AB261" s="79">
        <v>45310</v>
      </c>
      <c r="AC261" s="79">
        <v>45331</v>
      </c>
      <c r="AD261" s="1">
        <v>3.1666666666666665</v>
      </c>
      <c r="AE261" s="1">
        <v>15</v>
      </c>
      <c r="AF261" s="1">
        <v>18</v>
      </c>
      <c r="AG261" s="1">
        <v>1073706388</v>
      </c>
      <c r="AH261" s="1"/>
      <c r="AI261" s="1"/>
      <c r="AJ261" s="1"/>
      <c r="AK261" s="1"/>
      <c r="AL261" s="1"/>
      <c r="AM261" s="1"/>
      <c r="AN261" s="1"/>
      <c r="AO261" s="1"/>
      <c r="AP261" s="1"/>
      <c r="AQ261" s="1"/>
      <c r="AR261" s="1"/>
      <c r="AS261" s="1"/>
      <c r="AT261" s="1"/>
      <c r="AU261" s="79"/>
      <c r="AV261" s="79"/>
      <c r="AW261" s="2"/>
      <c r="AX261" s="1"/>
      <c r="AY261" s="1"/>
      <c r="AZ261" s="79"/>
      <c r="BA261" s="79"/>
      <c r="BB261" s="79"/>
      <c r="BC261" s="15"/>
      <c r="BD261" s="15"/>
      <c r="BE261" s="15"/>
      <c r="BF261" s="1"/>
    </row>
    <row r="262" spans="1:58" ht="15" x14ac:dyDescent="0.25">
      <c r="A262" s="1">
        <v>18156</v>
      </c>
      <c r="B262" s="1">
        <v>1005604894</v>
      </c>
      <c r="C262" s="1" t="s">
        <v>2842</v>
      </c>
      <c r="D262" s="1" t="s">
        <v>847</v>
      </c>
      <c r="E262" s="1" t="s">
        <v>689</v>
      </c>
      <c r="F262" s="1" t="s">
        <v>756</v>
      </c>
      <c r="G262" s="1" t="s">
        <v>2831</v>
      </c>
      <c r="H262" s="79">
        <v>45331</v>
      </c>
      <c r="I262" s="1">
        <v>1199001</v>
      </c>
      <c r="J262" s="1"/>
      <c r="K262" s="1" t="s">
        <v>757</v>
      </c>
      <c r="L262" s="1">
        <v>3112508931</v>
      </c>
      <c r="M262" s="1">
        <v>4660000389</v>
      </c>
      <c r="N262" s="1" t="s">
        <v>758</v>
      </c>
      <c r="O262" s="1" t="s">
        <v>778</v>
      </c>
      <c r="P262" s="1" t="s">
        <v>683</v>
      </c>
      <c r="Q262" s="1" t="s">
        <v>2843</v>
      </c>
      <c r="R262" s="1" t="s">
        <v>2582</v>
      </c>
      <c r="S262" s="1" t="s">
        <v>65</v>
      </c>
      <c r="T262" s="1" t="s">
        <v>2583</v>
      </c>
      <c r="U262" s="1" t="s">
        <v>484</v>
      </c>
      <c r="V262" s="1" t="s">
        <v>2833</v>
      </c>
      <c r="W262" s="2">
        <v>45334.664606481485</v>
      </c>
      <c r="X262" s="1" t="s">
        <v>2192</v>
      </c>
      <c r="Y262" s="79">
        <v>45337</v>
      </c>
      <c r="Z262" s="1">
        <v>3.6646064814849524</v>
      </c>
      <c r="AA262" s="79">
        <v>45307</v>
      </c>
      <c r="AB262" s="79">
        <v>45310</v>
      </c>
      <c r="AC262" s="79">
        <v>45331</v>
      </c>
      <c r="AD262" s="1">
        <v>3.1666666666666665</v>
      </c>
      <c r="AE262" s="1">
        <v>15</v>
      </c>
      <c r="AF262" s="1">
        <v>18</v>
      </c>
      <c r="AG262" s="1">
        <v>1005604894</v>
      </c>
      <c r="AH262" s="1"/>
      <c r="AI262" s="1"/>
      <c r="AJ262" s="1"/>
      <c r="AK262" s="1"/>
      <c r="AL262" s="1"/>
      <c r="AM262" s="1"/>
      <c r="AN262" s="1"/>
      <c r="AO262" s="1"/>
      <c r="AP262" s="1"/>
      <c r="AQ262" s="1"/>
      <c r="AR262" s="1"/>
      <c r="AS262" s="1"/>
      <c r="AT262" s="1"/>
      <c r="AU262" s="79"/>
      <c r="AV262" s="79"/>
      <c r="AW262" s="2"/>
      <c r="AX262" s="1"/>
      <c r="AY262" s="1"/>
      <c r="AZ262" s="79"/>
      <c r="BA262" s="79"/>
      <c r="BB262" s="79"/>
      <c r="BC262" s="15"/>
      <c r="BD262" s="15"/>
      <c r="BE262" s="15"/>
      <c r="BF262" s="1"/>
    </row>
    <row r="263" spans="1:58" ht="15" x14ac:dyDescent="0.25">
      <c r="A263" s="1">
        <v>18155</v>
      </c>
      <c r="B263" s="1">
        <v>1051656435</v>
      </c>
      <c r="C263" s="1" t="s">
        <v>2860</v>
      </c>
      <c r="D263" s="1" t="s">
        <v>847</v>
      </c>
      <c r="E263" s="1" t="s">
        <v>684</v>
      </c>
      <c r="F263" s="1" t="s">
        <v>756</v>
      </c>
      <c r="G263" s="1" t="s">
        <v>2845</v>
      </c>
      <c r="H263" s="79">
        <v>45331</v>
      </c>
      <c r="I263" s="1">
        <v>1199001</v>
      </c>
      <c r="J263" s="1"/>
      <c r="K263" s="1" t="s">
        <v>757</v>
      </c>
      <c r="L263" s="1">
        <v>3213694245</v>
      </c>
      <c r="M263" s="1">
        <v>4660000389</v>
      </c>
      <c r="N263" s="1" t="s">
        <v>758</v>
      </c>
      <c r="O263" s="1" t="s">
        <v>778</v>
      </c>
      <c r="P263" s="1" t="s">
        <v>683</v>
      </c>
      <c r="Q263" s="1" t="s">
        <v>2861</v>
      </c>
      <c r="R263" s="1" t="s">
        <v>2582</v>
      </c>
      <c r="S263" s="1" t="s">
        <v>65</v>
      </c>
      <c r="T263" s="1" t="s">
        <v>2583</v>
      </c>
      <c r="U263" s="1">
        <v>0</v>
      </c>
      <c r="V263" s="1" t="s">
        <v>2596</v>
      </c>
      <c r="W263" s="2">
        <v>45337.380960648145</v>
      </c>
      <c r="X263" s="1" t="s">
        <v>2193</v>
      </c>
      <c r="Y263" s="79">
        <v>45342</v>
      </c>
      <c r="Z263" s="1">
        <v>6.3809606481445371</v>
      </c>
      <c r="AA263" s="79">
        <v>45307</v>
      </c>
      <c r="AB263" s="79">
        <v>45312</v>
      </c>
      <c r="AC263" s="79">
        <v>45331</v>
      </c>
      <c r="AD263" s="1">
        <v>3.4583333333333335</v>
      </c>
      <c r="AE263" s="1">
        <v>15</v>
      </c>
      <c r="AF263" s="1">
        <v>18</v>
      </c>
      <c r="AG263" s="1">
        <v>1051656435</v>
      </c>
      <c r="AH263" s="1"/>
      <c r="AI263" s="1"/>
      <c r="AJ263" s="1"/>
      <c r="AK263" s="1"/>
      <c r="AL263" s="1"/>
      <c r="AM263" s="1"/>
      <c r="AN263" s="1"/>
      <c r="AO263" s="1"/>
      <c r="AP263" s="1"/>
      <c r="AQ263" s="1"/>
      <c r="AR263" s="1"/>
      <c r="AS263" s="1"/>
      <c r="AT263" s="1"/>
      <c r="AU263" s="79"/>
      <c r="AV263" s="79"/>
      <c r="AW263" s="2"/>
      <c r="AX263" s="1"/>
      <c r="AY263" s="1"/>
      <c r="AZ263" s="79"/>
      <c r="BA263" s="79"/>
      <c r="BB263" s="79"/>
      <c r="BC263" s="15"/>
      <c r="BD263" s="15"/>
      <c r="BE263" s="15"/>
      <c r="BF263" s="1"/>
    </row>
    <row r="264" spans="1:58" ht="15" x14ac:dyDescent="0.25">
      <c r="A264" s="1">
        <v>18155</v>
      </c>
      <c r="B264" s="1">
        <v>1012465200</v>
      </c>
      <c r="C264" s="1" t="s">
        <v>2862</v>
      </c>
      <c r="D264" s="1" t="s">
        <v>847</v>
      </c>
      <c r="E264" s="1" t="s">
        <v>684</v>
      </c>
      <c r="F264" s="1" t="s">
        <v>756</v>
      </c>
      <c r="G264" s="1" t="s">
        <v>2845</v>
      </c>
      <c r="H264" s="79">
        <v>45331</v>
      </c>
      <c r="I264" s="1">
        <v>1199001</v>
      </c>
      <c r="J264" s="1"/>
      <c r="K264" s="1" t="s">
        <v>757</v>
      </c>
      <c r="L264" s="1">
        <v>3017578581</v>
      </c>
      <c r="M264" s="1">
        <v>4660000389</v>
      </c>
      <c r="N264" s="1" t="s">
        <v>758</v>
      </c>
      <c r="O264" s="1" t="s">
        <v>778</v>
      </c>
      <c r="P264" s="1" t="s">
        <v>683</v>
      </c>
      <c r="Q264" s="1" t="s">
        <v>2863</v>
      </c>
      <c r="R264" s="1" t="s">
        <v>2582</v>
      </c>
      <c r="S264" s="1" t="s">
        <v>65</v>
      </c>
      <c r="T264" s="1" t="s">
        <v>2583</v>
      </c>
      <c r="U264" s="1">
        <v>0</v>
      </c>
      <c r="V264" s="1" t="s">
        <v>2596</v>
      </c>
      <c r="W264" s="2">
        <v>45337.352361111109</v>
      </c>
      <c r="X264" s="1" t="s">
        <v>2193</v>
      </c>
      <c r="Y264" s="79">
        <v>45342</v>
      </c>
      <c r="Z264" s="1">
        <v>6.3523611111086211</v>
      </c>
      <c r="AA264" s="79">
        <v>45307</v>
      </c>
      <c r="AB264" s="79">
        <v>45312</v>
      </c>
      <c r="AC264" s="79">
        <v>45331</v>
      </c>
      <c r="AD264" s="1">
        <v>3.4583333333333335</v>
      </c>
      <c r="AE264" s="1">
        <v>15</v>
      </c>
      <c r="AF264" s="1">
        <v>18</v>
      </c>
      <c r="AG264" s="1">
        <v>1012465200</v>
      </c>
      <c r="AH264" s="1"/>
      <c r="AI264" s="1"/>
      <c r="AJ264" s="1"/>
      <c r="AK264" s="1"/>
      <c r="AL264" s="1"/>
      <c r="AM264" s="1"/>
      <c r="AN264" s="1"/>
      <c r="AO264" s="1"/>
      <c r="AP264" s="1"/>
      <c r="AQ264" s="1"/>
      <c r="AR264" s="1"/>
      <c r="AS264" s="1"/>
      <c r="AT264" s="1"/>
      <c r="AU264" s="79"/>
      <c r="AV264" s="79"/>
      <c r="AW264" s="2"/>
      <c r="AX264" s="1"/>
      <c r="AY264" s="1"/>
      <c r="AZ264" s="79"/>
      <c r="BA264" s="79"/>
      <c r="BB264" s="79"/>
      <c r="BC264" s="15"/>
      <c r="BD264" s="15"/>
      <c r="BE264" s="15"/>
      <c r="BF264" s="1"/>
    </row>
    <row r="265" spans="1:58" ht="15" x14ac:dyDescent="0.25">
      <c r="A265" s="1">
        <v>18071</v>
      </c>
      <c r="B265" s="1">
        <v>79711879</v>
      </c>
      <c r="C265" s="1" t="s">
        <v>3247</v>
      </c>
      <c r="D265" s="1" t="s">
        <v>847</v>
      </c>
      <c r="E265" s="1" t="s">
        <v>135</v>
      </c>
      <c r="F265" s="1" t="s">
        <v>756</v>
      </c>
      <c r="G265" s="1" t="s">
        <v>3231</v>
      </c>
      <c r="H265" s="79">
        <v>45331</v>
      </c>
      <c r="I265" s="1">
        <v>1060001</v>
      </c>
      <c r="J265" s="1"/>
      <c r="K265" s="1" t="s">
        <v>761</v>
      </c>
      <c r="L265" s="1">
        <v>3134565313</v>
      </c>
      <c r="M265" s="1">
        <v>4600018227</v>
      </c>
      <c r="N265" s="1" t="s">
        <v>758</v>
      </c>
      <c r="O265" s="1" t="s">
        <v>95</v>
      </c>
      <c r="P265" s="1" t="s">
        <v>95</v>
      </c>
      <c r="Q265" s="1" t="s">
        <v>3248</v>
      </c>
      <c r="R265" s="1" t="s">
        <v>2582</v>
      </c>
      <c r="S265" s="1" t="s">
        <v>65</v>
      </c>
      <c r="T265" s="1" t="s">
        <v>95</v>
      </c>
      <c r="U265" s="1" t="s">
        <v>136</v>
      </c>
      <c r="V265" s="1" t="s">
        <v>95</v>
      </c>
      <c r="W265" s="2">
        <v>45328.434976851851</v>
      </c>
      <c r="X265" s="1" t="s">
        <v>2193</v>
      </c>
      <c r="Y265" s="79">
        <v>45331</v>
      </c>
      <c r="Z265" s="1">
        <v>-2.5650231481486117</v>
      </c>
      <c r="AA265" s="79">
        <v>45287</v>
      </c>
      <c r="AB265" s="79">
        <v>45295</v>
      </c>
      <c r="AC265" s="79">
        <v>45331</v>
      </c>
      <c r="AD265" s="1">
        <v>6</v>
      </c>
      <c r="AE265" s="1">
        <v>25</v>
      </c>
      <c r="AF265" s="1">
        <v>30</v>
      </c>
      <c r="AG265" s="1">
        <v>79711879</v>
      </c>
      <c r="AH265" s="1"/>
      <c r="AI265" s="1"/>
      <c r="AJ265" s="1"/>
      <c r="AK265" s="1"/>
      <c r="AL265" s="1"/>
      <c r="AM265" s="1"/>
      <c r="AN265" s="1"/>
      <c r="AO265" s="1"/>
      <c r="AP265" s="1"/>
      <c r="AQ265" s="1"/>
      <c r="AR265" s="1"/>
      <c r="AS265" s="1"/>
      <c r="AT265" s="1"/>
      <c r="AU265" s="79"/>
      <c r="AV265" s="79"/>
      <c r="AW265" s="2"/>
      <c r="AX265" s="1"/>
      <c r="AY265" s="1"/>
      <c r="AZ265" s="79"/>
      <c r="BA265" s="79"/>
      <c r="BB265" s="79"/>
      <c r="BC265" s="15"/>
      <c r="BD265" s="15"/>
      <c r="BE265" s="15"/>
      <c r="BF265" s="1"/>
    </row>
    <row r="266" spans="1:58" ht="15" x14ac:dyDescent="0.25">
      <c r="A266" s="1">
        <v>18229</v>
      </c>
      <c r="B266" s="1">
        <v>1020796478</v>
      </c>
      <c r="C266" s="1" t="s">
        <v>2609</v>
      </c>
      <c r="D266" s="1" t="s">
        <v>847</v>
      </c>
      <c r="E266" s="1" t="s">
        <v>516</v>
      </c>
      <c r="F266" s="1" t="s">
        <v>756</v>
      </c>
      <c r="G266" s="1" t="s">
        <v>2610</v>
      </c>
      <c r="H266" s="79">
        <v>45329</v>
      </c>
      <c r="I266" s="1">
        <v>1199001</v>
      </c>
      <c r="J266" s="1" t="s">
        <v>757</v>
      </c>
      <c r="K266" s="1">
        <v>3196932779</v>
      </c>
      <c r="L266" s="1">
        <v>4660000389</v>
      </c>
      <c r="M266" s="1"/>
      <c r="N266" s="1"/>
      <c r="O266" s="1" t="s">
        <v>778</v>
      </c>
      <c r="P266" s="1" t="s">
        <v>683</v>
      </c>
      <c r="Q266" s="1" t="s">
        <v>2611</v>
      </c>
      <c r="R266" s="1" t="s">
        <v>2582</v>
      </c>
      <c r="S266" s="1" t="s">
        <v>65</v>
      </c>
      <c r="T266" s="1" t="s">
        <v>2583</v>
      </c>
      <c r="U266" s="1" t="s">
        <v>252</v>
      </c>
      <c r="V266" s="1" t="s">
        <v>2612</v>
      </c>
      <c r="W266" s="2">
        <v>45334.67224537037</v>
      </c>
      <c r="X266" s="1" t="s">
        <v>2192</v>
      </c>
      <c r="Y266" s="79">
        <v>45337</v>
      </c>
      <c r="Z266" s="1">
        <v>5.6722453703696374</v>
      </c>
      <c r="AA266" s="79">
        <v>45329</v>
      </c>
      <c r="AB266" s="79">
        <v>45330</v>
      </c>
      <c r="AC266" s="79">
        <v>45329</v>
      </c>
      <c r="AD266" s="1">
        <v>0.79166666666666663</v>
      </c>
      <c r="AE266" s="1">
        <v>0</v>
      </c>
      <c r="AF266" s="1">
        <v>0</v>
      </c>
      <c r="AG266" s="1">
        <v>1020796478</v>
      </c>
      <c r="AH266" s="1"/>
      <c r="AI266" s="1"/>
      <c r="AJ266" s="1"/>
      <c r="AK266" s="1"/>
      <c r="AL266" s="1"/>
      <c r="AM266" s="1"/>
      <c r="AN266" s="1"/>
      <c r="AO266" s="1"/>
      <c r="AP266" s="1"/>
      <c r="AQ266" s="1"/>
      <c r="AR266" s="1"/>
      <c r="AS266" s="1"/>
      <c r="AT266" s="1"/>
      <c r="AU266" s="79"/>
      <c r="AV266" s="79"/>
      <c r="AW266" s="2"/>
      <c r="AX266" s="1"/>
      <c r="AY266" s="1"/>
      <c r="AZ266" s="79"/>
      <c r="BA266" s="79"/>
      <c r="BB266" s="79"/>
      <c r="BC266" s="15"/>
      <c r="BD266" s="15"/>
      <c r="BE266" s="15"/>
      <c r="BF266" s="1"/>
    </row>
    <row r="267" spans="1:58" ht="15" x14ac:dyDescent="0.25">
      <c r="A267" s="1">
        <v>18199</v>
      </c>
      <c r="B267" s="1">
        <v>1030651125</v>
      </c>
      <c r="C267" s="1" t="s">
        <v>2666</v>
      </c>
      <c r="D267" s="1" t="s">
        <v>847</v>
      </c>
      <c r="E267" s="1" t="s">
        <v>516</v>
      </c>
      <c r="F267" s="1" t="s">
        <v>756</v>
      </c>
      <c r="G267" s="1" t="s">
        <v>2667</v>
      </c>
      <c r="H267" s="79">
        <v>45329</v>
      </c>
      <c r="I267" s="1">
        <v>1199001</v>
      </c>
      <c r="J267" s="1" t="s">
        <v>757</v>
      </c>
      <c r="K267" s="1">
        <v>3138220639</v>
      </c>
      <c r="L267" s="1">
        <v>4660000389</v>
      </c>
      <c r="M267" s="1"/>
      <c r="N267" s="1"/>
      <c r="O267" s="1" t="s">
        <v>778</v>
      </c>
      <c r="P267" s="1" t="s">
        <v>683</v>
      </c>
      <c r="Q267" s="1" t="s">
        <v>2668</v>
      </c>
      <c r="R267" s="1" t="s">
        <v>2582</v>
      </c>
      <c r="S267" s="1" t="s">
        <v>65</v>
      </c>
      <c r="T267" s="1" t="s">
        <v>2583</v>
      </c>
      <c r="U267" s="1" t="s">
        <v>252</v>
      </c>
      <c r="V267" s="1" t="s">
        <v>2669</v>
      </c>
      <c r="W267" s="2">
        <v>45334.674629629626</v>
      </c>
      <c r="X267" s="1" t="s">
        <v>2192</v>
      </c>
      <c r="Y267" s="79">
        <v>45337</v>
      </c>
      <c r="Z267" s="1">
        <v>5.674629629625997</v>
      </c>
      <c r="AA267" s="79">
        <v>45321</v>
      </c>
      <c r="AB267" s="79">
        <v>45321</v>
      </c>
      <c r="AC267" s="79">
        <v>45329</v>
      </c>
      <c r="AD267" s="1">
        <v>0.16666666666666666</v>
      </c>
      <c r="AE267" s="1">
        <v>6</v>
      </c>
      <c r="AF267" s="1">
        <v>6</v>
      </c>
      <c r="AG267" s="1">
        <v>1030651125</v>
      </c>
      <c r="AH267" s="1"/>
      <c r="AI267" s="1"/>
      <c r="AJ267" s="1"/>
      <c r="AK267" s="1"/>
      <c r="AL267" s="1"/>
      <c r="AM267" s="1"/>
      <c r="AN267" s="1"/>
      <c r="AO267" s="1"/>
      <c r="AP267" s="1"/>
      <c r="AQ267" s="1"/>
      <c r="AR267" s="1"/>
      <c r="AS267" s="1"/>
      <c r="AT267" s="1"/>
      <c r="AU267" s="79"/>
      <c r="AV267" s="79"/>
      <c r="AW267" s="2"/>
      <c r="AX267" s="1"/>
      <c r="AY267" s="1"/>
      <c r="AZ267" s="79"/>
      <c r="BA267" s="79"/>
      <c r="BB267" s="79"/>
      <c r="BC267" s="15"/>
      <c r="BD267" s="15"/>
      <c r="BE267" s="15"/>
      <c r="BF267" s="1"/>
    </row>
    <row r="268" spans="1:58" ht="15" x14ac:dyDescent="0.25">
      <c r="A268" s="1">
        <v>18197</v>
      </c>
      <c r="B268" s="1">
        <v>1014266205</v>
      </c>
      <c r="C268" s="1" t="s">
        <v>2673</v>
      </c>
      <c r="D268" s="1" t="s">
        <v>847</v>
      </c>
      <c r="E268" s="1" t="s">
        <v>689</v>
      </c>
      <c r="F268" s="1" t="s">
        <v>756</v>
      </c>
      <c r="G268" s="1" t="s">
        <v>2674</v>
      </c>
      <c r="H268" s="79">
        <v>45329</v>
      </c>
      <c r="I268" s="1">
        <v>1199001</v>
      </c>
      <c r="J268" s="1" t="s">
        <v>757</v>
      </c>
      <c r="K268" s="1">
        <v>3105908093</v>
      </c>
      <c r="L268" s="1">
        <v>4660000389</v>
      </c>
      <c r="M268" s="1"/>
      <c r="N268" s="1"/>
      <c r="O268" s="1" t="s">
        <v>778</v>
      </c>
      <c r="P268" s="1" t="s">
        <v>683</v>
      </c>
      <c r="Q268" s="1" t="s">
        <v>2675</v>
      </c>
      <c r="R268" s="1" t="s">
        <v>2582</v>
      </c>
      <c r="S268" s="1" t="s">
        <v>65</v>
      </c>
      <c r="T268" s="1" t="s">
        <v>2583</v>
      </c>
      <c r="U268" s="1" t="s">
        <v>252</v>
      </c>
      <c r="V268" s="1" t="s">
        <v>2669</v>
      </c>
      <c r="W268" s="2">
        <v>45334.671331018515</v>
      </c>
      <c r="X268" s="1" t="s">
        <v>2192</v>
      </c>
      <c r="Y268" s="79">
        <v>45337</v>
      </c>
      <c r="Z268" s="1">
        <v>5.6713310185150476</v>
      </c>
      <c r="AA268" s="79">
        <v>45321</v>
      </c>
      <c r="AB268" s="79">
        <v>45322</v>
      </c>
      <c r="AC268" s="79">
        <v>45329</v>
      </c>
      <c r="AD268" s="1">
        <v>0.625</v>
      </c>
      <c r="AE268" s="1">
        <v>5</v>
      </c>
      <c r="AF268" s="1">
        <v>6</v>
      </c>
      <c r="AG268" s="1">
        <v>1014266205</v>
      </c>
      <c r="AH268" s="1"/>
      <c r="AI268" s="1"/>
      <c r="AJ268" s="1"/>
      <c r="AK268" s="1"/>
      <c r="AL268" s="1"/>
      <c r="AM268" s="1"/>
      <c r="AN268" s="1"/>
      <c r="AO268" s="1"/>
      <c r="AP268" s="1"/>
      <c r="AQ268" s="1"/>
      <c r="AR268" s="1"/>
      <c r="AS268" s="1"/>
      <c r="AT268" s="1"/>
      <c r="AU268" s="79"/>
      <c r="AV268" s="79"/>
      <c r="AW268" s="2"/>
      <c r="AX268" s="1"/>
      <c r="AY268" s="1"/>
      <c r="AZ268" s="79"/>
      <c r="BA268" s="79"/>
      <c r="BB268" s="79"/>
      <c r="BC268" s="15"/>
      <c r="BD268" s="15"/>
      <c r="BE268" s="15"/>
      <c r="BF268" s="1"/>
    </row>
    <row r="269" spans="1:58" ht="15" x14ac:dyDescent="0.25">
      <c r="A269" s="1">
        <v>18191</v>
      </c>
      <c r="B269" s="1">
        <v>1216965312</v>
      </c>
      <c r="C269" s="1" t="s">
        <v>2699</v>
      </c>
      <c r="D269" s="1" t="s">
        <v>847</v>
      </c>
      <c r="E269" s="1" t="s">
        <v>1030</v>
      </c>
      <c r="F269" s="1" t="s">
        <v>756</v>
      </c>
      <c r="G269" s="1" t="s">
        <v>2681</v>
      </c>
      <c r="H269" s="79">
        <v>45329</v>
      </c>
      <c r="I269" s="1">
        <v>1197001</v>
      </c>
      <c r="J269" s="1" t="s">
        <v>757</v>
      </c>
      <c r="K269" s="1">
        <v>3502410029</v>
      </c>
      <c r="L269" s="1">
        <v>4660000389</v>
      </c>
      <c r="M269" s="1" t="s">
        <v>763</v>
      </c>
      <c r="N269" s="1" t="s">
        <v>763</v>
      </c>
      <c r="O269" s="1" t="s">
        <v>778</v>
      </c>
      <c r="P269" s="1" t="s">
        <v>209</v>
      </c>
      <c r="Q269" s="1" t="s">
        <v>2700</v>
      </c>
      <c r="R269" s="1" t="s">
        <v>2582</v>
      </c>
      <c r="S269" s="1" t="s">
        <v>65</v>
      </c>
      <c r="T269" s="1" t="s">
        <v>2583</v>
      </c>
      <c r="U269" s="1" t="s">
        <v>974</v>
      </c>
      <c r="V269" s="1" t="s">
        <v>2684</v>
      </c>
      <c r="W269" s="2">
        <v>45331.318495370368</v>
      </c>
      <c r="X269" s="1" t="s">
        <v>2193</v>
      </c>
      <c r="Y269" s="79">
        <v>45336</v>
      </c>
      <c r="Z269" s="1">
        <v>2.3184953703676001</v>
      </c>
      <c r="AA269" s="79">
        <v>45320</v>
      </c>
      <c r="AB269" s="79">
        <v>45322</v>
      </c>
      <c r="AC269" s="79">
        <v>45329</v>
      </c>
      <c r="AD269" s="1">
        <v>1.9166666666666665</v>
      </c>
      <c r="AE269" s="1">
        <v>5</v>
      </c>
      <c r="AF269" s="1">
        <v>7</v>
      </c>
      <c r="AG269" s="1"/>
      <c r="AH269" s="1"/>
      <c r="AI269" s="1"/>
      <c r="AJ269" s="1"/>
      <c r="AK269" s="1"/>
      <c r="AL269" s="1"/>
      <c r="AM269" s="1"/>
      <c r="AN269" s="1"/>
      <c r="AO269" s="1"/>
      <c r="AP269" s="1"/>
      <c r="AQ269" s="1"/>
      <c r="AR269" s="1"/>
      <c r="AS269" s="1"/>
      <c r="AT269" s="1"/>
      <c r="AU269" s="79"/>
      <c r="AV269" s="79"/>
      <c r="AW269" s="2"/>
      <c r="AX269" s="1"/>
      <c r="AY269" s="1"/>
      <c r="AZ269" s="79"/>
      <c r="BA269" s="79"/>
      <c r="BB269" s="79"/>
      <c r="BC269" s="15"/>
      <c r="BD269" s="15"/>
      <c r="BE269" s="15"/>
      <c r="BF269" s="1"/>
    </row>
    <row r="270" spans="1:58" ht="15" x14ac:dyDescent="0.25">
      <c r="A270" s="1">
        <v>18180</v>
      </c>
      <c r="B270" s="1">
        <v>79723651</v>
      </c>
      <c r="C270" s="1" t="s">
        <v>2741</v>
      </c>
      <c r="D270" s="1" t="s">
        <v>847</v>
      </c>
      <c r="E270" s="1" t="s">
        <v>2742</v>
      </c>
      <c r="F270" s="1" t="s">
        <v>756</v>
      </c>
      <c r="G270" s="1" t="s">
        <v>2743</v>
      </c>
      <c r="H270" s="79">
        <v>45329</v>
      </c>
      <c r="I270" s="1">
        <v>1200001</v>
      </c>
      <c r="J270" s="1" t="s">
        <v>757</v>
      </c>
      <c r="K270" s="1">
        <v>3118064771</v>
      </c>
      <c r="L270" s="1" t="s">
        <v>2625</v>
      </c>
      <c r="M270" s="1"/>
      <c r="N270" s="1"/>
      <c r="O270" s="1" t="s">
        <v>778</v>
      </c>
      <c r="P270" s="1" t="s">
        <v>194</v>
      </c>
      <c r="Q270" s="1" t="s">
        <v>2744</v>
      </c>
      <c r="R270" s="1" t="s">
        <v>2582</v>
      </c>
      <c r="S270" s="1" t="s">
        <v>65</v>
      </c>
      <c r="T270" s="1" t="s">
        <v>2583</v>
      </c>
      <c r="U270" s="1" t="s">
        <v>252</v>
      </c>
      <c r="V270" s="1" t="s">
        <v>2745</v>
      </c>
      <c r="W270" s="2">
        <v>45335.374085648145</v>
      </c>
      <c r="X270" s="1" t="s">
        <v>2193</v>
      </c>
      <c r="Y270" s="79">
        <v>45338</v>
      </c>
      <c r="Z270" s="1">
        <v>6.3740856481454102</v>
      </c>
      <c r="AA270" s="79">
        <v>45317</v>
      </c>
      <c r="AB270" s="79">
        <v>45319</v>
      </c>
      <c r="AC270" s="79">
        <v>45329</v>
      </c>
      <c r="AD270" s="1">
        <v>0.625</v>
      </c>
      <c r="AE270" s="1">
        <v>8</v>
      </c>
      <c r="AF270" s="1">
        <v>8</v>
      </c>
      <c r="AG270" s="1">
        <v>79723651</v>
      </c>
      <c r="AH270" s="1"/>
      <c r="AI270" s="1"/>
      <c r="AJ270" s="1"/>
      <c r="AK270" s="1"/>
      <c r="AL270" s="1"/>
      <c r="AM270" s="1"/>
      <c r="AN270" s="1"/>
      <c r="AO270" s="1"/>
      <c r="AP270" s="1"/>
      <c r="AQ270" s="1"/>
      <c r="AR270" s="1"/>
      <c r="AS270" s="1"/>
      <c r="AT270" s="1"/>
      <c r="AU270" s="79"/>
      <c r="AV270" s="79"/>
      <c r="AW270" s="2"/>
      <c r="AX270" s="1"/>
      <c r="AY270" s="1"/>
      <c r="AZ270" s="79"/>
      <c r="BA270" s="79"/>
      <c r="BB270" s="79"/>
      <c r="BC270" s="15"/>
      <c r="BD270" s="15"/>
      <c r="BE270" s="15"/>
      <c r="BF270" s="1"/>
    </row>
    <row r="271" spans="1:58" ht="15" x14ac:dyDescent="0.25">
      <c r="A271" s="1">
        <v>18169</v>
      </c>
      <c r="B271" s="1">
        <v>1032418156</v>
      </c>
      <c r="C271" s="1" t="s">
        <v>2761</v>
      </c>
      <c r="D271" s="1" t="s">
        <v>847</v>
      </c>
      <c r="E271" s="1" t="s">
        <v>82</v>
      </c>
      <c r="F271" s="1" t="s">
        <v>833</v>
      </c>
      <c r="G271" s="1" t="s">
        <v>2762</v>
      </c>
      <c r="H271" s="79">
        <v>45329</v>
      </c>
      <c r="I271" s="1">
        <v>4343007</v>
      </c>
      <c r="J271" s="1" t="s">
        <v>757</v>
      </c>
      <c r="K271" s="1" t="s">
        <v>2763</v>
      </c>
      <c r="L271" s="1" t="s">
        <v>2708</v>
      </c>
      <c r="M271" s="1"/>
      <c r="N271" s="1"/>
      <c r="O271" s="1" t="s">
        <v>778</v>
      </c>
      <c r="P271" s="1" t="s">
        <v>980</v>
      </c>
      <c r="Q271" s="1" t="s">
        <v>2764</v>
      </c>
      <c r="R271" s="1" t="s">
        <v>2582</v>
      </c>
      <c r="S271" s="1" t="s">
        <v>65</v>
      </c>
      <c r="T271" s="1" t="s">
        <v>2583</v>
      </c>
      <c r="U271" s="1" t="s">
        <v>967</v>
      </c>
      <c r="V271" s="1" t="s">
        <v>2765</v>
      </c>
      <c r="W271" s="2">
        <v>45334.670081018521</v>
      </c>
      <c r="X271" s="1" t="s">
        <v>2192</v>
      </c>
      <c r="Y271" s="79">
        <v>45337</v>
      </c>
      <c r="Z271" s="1">
        <v>5.6700810185211594</v>
      </c>
      <c r="AA271" s="79">
        <v>45313</v>
      </c>
      <c r="AB271" s="79">
        <v>45317</v>
      </c>
      <c r="AC271" s="79">
        <v>45329</v>
      </c>
      <c r="AD271" s="1">
        <v>3.7083333333333335</v>
      </c>
      <c r="AE271" s="1">
        <v>8</v>
      </c>
      <c r="AF271" s="1">
        <v>12</v>
      </c>
      <c r="AG271" s="1">
        <v>1032418156</v>
      </c>
      <c r="AH271" s="1"/>
      <c r="AI271" s="1"/>
      <c r="AJ271" s="1"/>
      <c r="AK271" s="1"/>
      <c r="AL271" s="1"/>
      <c r="AM271" s="1"/>
      <c r="AN271" s="1"/>
      <c r="AO271" s="1"/>
      <c r="AP271" s="1"/>
      <c r="AQ271" s="1"/>
      <c r="AR271" s="1"/>
      <c r="AS271" s="1"/>
      <c r="AT271" s="1"/>
      <c r="AU271" s="79"/>
      <c r="AV271" s="79"/>
      <c r="AW271" s="2"/>
      <c r="AX271" s="1"/>
      <c r="AY271" s="1"/>
      <c r="AZ271" s="79"/>
      <c r="BA271" s="79"/>
      <c r="BB271" s="79"/>
      <c r="BC271" s="15"/>
      <c r="BD271" s="15"/>
      <c r="BE271" s="15"/>
      <c r="BF271" s="1"/>
    </row>
    <row r="272" spans="1:58" ht="15" x14ac:dyDescent="0.25">
      <c r="A272" s="1">
        <v>18157</v>
      </c>
      <c r="B272" s="1">
        <v>1030530108</v>
      </c>
      <c r="C272" s="1" t="s">
        <v>2811</v>
      </c>
      <c r="D272" s="1" t="s">
        <v>847</v>
      </c>
      <c r="E272" s="1" t="s">
        <v>693</v>
      </c>
      <c r="F272" s="1" t="s">
        <v>756</v>
      </c>
      <c r="G272" s="1" t="s">
        <v>2795</v>
      </c>
      <c r="H272" s="79">
        <v>45329</v>
      </c>
      <c r="I272" s="1">
        <v>1199001</v>
      </c>
      <c r="J272" s="1" t="s">
        <v>757</v>
      </c>
      <c r="K272" s="1">
        <v>3052544044</v>
      </c>
      <c r="L272" s="1">
        <v>4660000389</v>
      </c>
      <c r="M272" s="1"/>
      <c r="N272" s="1"/>
      <c r="O272" s="1" t="s">
        <v>778</v>
      </c>
      <c r="P272" s="1" t="s">
        <v>683</v>
      </c>
      <c r="Q272" s="1" t="s">
        <v>2812</v>
      </c>
      <c r="R272" s="1" t="s">
        <v>2582</v>
      </c>
      <c r="S272" s="1" t="s">
        <v>65</v>
      </c>
      <c r="T272" s="1" t="s">
        <v>2583</v>
      </c>
      <c r="U272" s="1">
        <v>0</v>
      </c>
      <c r="V272" s="1" t="s">
        <v>2596</v>
      </c>
      <c r="W272" s="2">
        <v>45335.373495370368</v>
      </c>
      <c r="X272" s="1" t="s">
        <v>2193</v>
      </c>
      <c r="Y272" s="79">
        <v>45338</v>
      </c>
      <c r="Z272" s="1">
        <v>6.3734953703678912</v>
      </c>
      <c r="AA272" s="79">
        <v>45307</v>
      </c>
      <c r="AB272" s="79">
        <v>45310</v>
      </c>
      <c r="AC272" s="79">
        <v>45329</v>
      </c>
      <c r="AD272" s="1">
        <v>3.1666666666666665</v>
      </c>
      <c r="AE272" s="1">
        <v>13</v>
      </c>
      <c r="AF272" s="1">
        <v>16</v>
      </c>
      <c r="AG272" s="1">
        <v>1030530108</v>
      </c>
      <c r="AH272" s="1"/>
      <c r="AI272" s="1"/>
      <c r="AJ272" s="1"/>
      <c r="AK272" s="1"/>
      <c r="AL272" s="1"/>
      <c r="AM272" s="1"/>
      <c r="AN272" s="1"/>
      <c r="AO272" s="1"/>
      <c r="AP272" s="1"/>
      <c r="AQ272" s="1"/>
      <c r="AR272" s="1"/>
      <c r="AS272" s="1"/>
      <c r="AT272" s="1"/>
      <c r="AU272" s="79"/>
      <c r="AV272" s="79"/>
      <c r="AW272" s="2"/>
      <c r="AX272" s="1"/>
      <c r="AY272" s="1"/>
      <c r="AZ272" s="79"/>
      <c r="BA272" s="79"/>
      <c r="BB272" s="79"/>
      <c r="BC272" s="15"/>
      <c r="BD272" s="15"/>
      <c r="BE272" s="15"/>
      <c r="BF272" s="1"/>
    </row>
    <row r="273" spans="1:58" ht="15" x14ac:dyDescent="0.25">
      <c r="A273" s="1">
        <v>18155</v>
      </c>
      <c r="B273" s="1">
        <v>1063287358</v>
      </c>
      <c r="C273" s="1" t="s">
        <v>2857</v>
      </c>
      <c r="D273" s="1" t="s">
        <v>847</v>
      </c>
      <c r="E273" s="1" t="s">
        <v>684</v>
      </c>
      <c r="F273" s="1" t="s">
        <v>756</v>
      </c>
      <c r="G273" s="1" t="s">
        <v>2845</v>
      </c>
      <c r="H273" s="79">
        <v>45329</v>
      </c>
      <c r="I273" s="1">
        <v>1199001</v>
      </c>
      <c r="J273" s="1" t="s">
        <v>757</v>
      </c>
      <c r="K273" s="1" t="s">
        <v>2858</v>
      </c>
      <c r="L273" s="1">
        <v>4660000389</v>
      </c>
      <c r="M273" s="1"/>
      <c r="N273" s="1"/>
      <c r="O273" s="1" t="s">
        <v>778</v>
      </c>
      <c r="P273" s="1" t="s">
        <v>683</v>
      </c>
      <c r="Q273" s="1" t="s">
        <v>2859</v>
      </c>
      <c r="R273" s="1" t="s">
        <v>2582</v>
      </c>
      <c r="S273" s="1" t="s">
        <v>65</v>
      </c>
      <c r="T273" s="1" t="s">
        <v>2583</v>
      </c>
      <c r="U273" s="1">
        <v>0</v>
      </c>
      <c r="V273" s="1" t="s">
        <v>2596</v>
      </c>
      <c r="W273" s="2">
        <v>45335.37190972222</v>
      </c>
      <c r="X273" s="1" t="s">
        <v>2193</v>
      </c>
      <c r="Y273" s="79">
        <v>45338</v>
      </c>
      <c r="Z273" s="1">
        <v>6.3719097222201526</v>
      </c>
      <c r="AA273" s="79">
        <v>45307</v>
      </c>
      <c r="AB273" s="79">
        <v>45312</v>
      </c>
      <c r="AC273" s="79">
        <v>45329</v>
      </c>
      <c r="AD273" s="1">
        <v>3.4583333333333335</v>
      </c>
      <c r="AE273" s="1">
        <v>13</v>
      </c>
      <c r="AF273" s="1">
        <v>16</v>
      </c>
      <c r="AG273" s="1">
        <v>1063287358</v>
      </c>
      <c r="AH273" s="1"/>
      <c r="AI273" s="1"/>
      <c r="AJ273" s="1"/>
      <c r="AK273" s="1"/>
      <c r="AL273" s="1"/>
      <c r="AM273" s="1"/>
      <c r="AN273" s="1"/>
      <c r="AO273" s="1"/>
      <c r="AP273" s="1"/>
      <c r="AQ273" s="1"/>
      <c r="AR273" s="1"/>
      <c r="AS273" s="1"/>
      <c r="AT273" s="1"/>
      <c r="AU273" s="79"/>
      <c r="AV273" s="79"/>
      <c r="AW273" s="2"/>
      <c r="AX273" s="1"/>
      <c r="AY273" s="1"/>
      <c r="AZ273" s="79"/>
      <c r="BA273" s="79"/>
      <c r="BB273" s="79"/>
      <c r="BC273" s="15"/>
      <c r="BD273" s="15"/>
      <c r="BE273" s="15"/>
      <c r="BF273" s="1"/>
    </row>
    <row r="274" spans="1:58" ht="15" x14ac:dyDescent="0.25">
      <c r="A274" s="1">
        <v>18154</v>
      </c>
      <c r="B274" s="1">
        <v>1024525482</v>
      </c>
      <c r="C274" s="1" t="s">
        <v>2894</v>
      </c>
      <c r="D274" s="1" t="s">
        <v>847</v>
      </c>
      <c r="E274" s="1" t="s">
        <v>516</v>
      </c>
      <c r="F274" s="1" t="s">
        <v>756</v>
      </c>
      <c r="G274" s="1" t="s">
        <v>2871</v>
      </c>
      <c r="H274" s="79">
        <v>45329</v>
      </c>
      <c r="I274" s="1">
        <v>1199001</v>
      </c>
      <c r="J274" s="1" t="s">
        <v>757</v>
      </c>
      <c r="K274" s="1">
        <v>3165231270</v>
      </c>
      <c r="L274" s="1">
        <v>4660000389</v>
      </c>
      <c r="M274" s="1"/>
      <c r="N274" s="1"/>
      <c r="O274" s="1" t="s">
        <v>778</v>
      </c>
      <c r="P274" s="1" t="s">
        <v>683</v>
      </c>
      <c r="Q274" s="1" t="s">
        <v>2895</v>
      </c>
      <c r="R274" s="1" t="s">
        <v>2582</v>
      </c>
      <c r="S274" s="1" t="s">
        <v>65</v>
      </c>
      <c r="T274" s="1" t="s">
        <v>2583</v>
      </c>
      <c r="U274" s="1" t="s">
        <v>484</v>
      </c>
      <c r="V274" s="1" t="s">
        <v>2873</v>
      </c>
      <c r="W274" s="2">
        <v>45334.673703703702</v>
      </c>
      <c r="X274" s="1" t="s">
        <v>2192</v>
      </c>
      <c r="Y274" s="79">
        <v>45337</v>
      </c>
      <c r="Z274" s="1">
        <v>5.6737037037019036</v>
      </c>
      <c r="AA274" s="79">
        <v>45307</v>
      </c>
      <c r="AB274" s="79">
        <v>45312</v>
      </c>
      <c r="AC274" s="79">
        <v>45329</v>
      </c>
      <c r="AD274" s="1">
        <v>3.4583333333333335</v>
      </c>
      <c r="AE274" s="1">
        <v>13</v>
      </c>
      <c r="AF274" s="1">
        <v>16</v>
      </c>
      <c r="AG274" s="1">
        <v>1024525482</v>
      </c>
      <c r="AH274" s="1"/>
      <c r="AI274" s="1"/>
      <c r="AJ274" s="1"/>
      <c r="AK274" s="1"/>
      <c r="AL274" s="1"/>
      <c r="AM274" s="1"/>
      <c r="AN274" s="1"/>
      <c r="AO274" s="1"/>
      <c r="AP274" s="1"/>
      <c r="AQ274" s="1"/>
      <c r="AR274" s="1"/>
      <c r="AS274" s="1"/>
      <c r="AT274" s="1"/>
      <c r="AU274" s="79"/>
      <c r="AV274" s="79"/>
      <c r="AW274" s="2"/>
      <c r="AX274" s="1"/>
      <c r="AY274" s="1"/>
      <c r="AZ274" s="79"/>
      <c r="BA274" s="79"/>
      <c r="BB274" s="79"/>
      <c r="BC274" s="15"/>
      <c r="BD274" s="15"/>
      <c r="BE274" s="15"/>
      <c r="BF274" s="1"/>
    </row>
    <row r="275" spans="1:58" ht="15" x14ac:dyDescent="0.25">
      <c r="A275" s="1">
        <v>18116</v>
      </c>
      <c r="B275" s="1">
        <v>1012323203</v>
      </c>
      <c r="C275" s="1" t="s">
        <v>3161</v>
      </c>
      <c r="D275" s="1" t="s">
        <v>847</v>
      </c>
      <c r="E275" s="1" t="s">
        <v>2742</v>
      </c>
      <c r="F275" s="1" t="s">
        <v>756</v>
      </c>
      <c r="G275" s="1" t="s">
        <v>3162</v>
      </c>
      <c r="H275" s="79">
        <v>45329</v>
      </c>
      <c r="I275" s="1">
        <v>1196001</v>
      </c>
      <c r="J275" s="1" t="s">
        <v>757</v>
      </c>
      <c r="K275" s="1">
        <v>3186723322</v>
      </c>
      <c r="L275" s="1">
        <v>4660000389</v>
      </c>
      <c r="M275" s="1"/>
      <c r="N275" s="1"/>
      <c r="O275" s="1" t="s">
        <v>778</v>
      </c>
      <c r="P275" s="1" t="s">
        <v>194</v>
      </c>
      <c r="Q275" s="1" t="s">
        <v>3163</v>
      </c>
      <c r="R275" s="1" t="s">
        <v>2582</v>
      </c>
      <c r="S275" s="1" t="s">
        <v>65</v>
      </c>
      <c r="T275" s="1" t="s">
        <v>2583</v>
      </c>
      <c r="U275" s="1" t="s">
        <v>484</v>
      </c>
      <c r="V275" s="1" t="s">
        <v>3164</v>
      </c>
      <c r="W275" s="2">
        <v>45335.385324074072</v>
      </c>
      <c r="X275" s="1" t="s">
        <v>2193</v>
      </c>
      <c r="Y275" s="79">
        <v>45338</v>
      </c>
      <c r="Z275" s="1">
        <v>6.385324074071832</v>
      </c>
      <c r="AA275" s="79">
        <v>45295</v>
      </c>
      <c r="AB275" s="79">
        <v>45296</v>
      </c>
      <c r="AC275" s="79">
        <v>45329</v>
      </c>
      <c r="AD275" s="1">
        <v>0.70833333333333337</v>
      </c>
      <c r="AE275" s="1">
        <v>22</v>
      </c>
      <c r="AF275" s="1">
        <v>23</v>
      </c>
      <c r="AG275" s="1">
        <v>1012323203</v>
      </c>
      <c r="AH275" s="1"/>
      <c r="AI275" s="1"/>
      <c r="AJ275" s="1"/>
      <c r="AK275" s="1"/>
      <c r="AL275" s="1"/>
      <c r="AM275" s="1"/>
      <c r="AN275" s="1"/>
      <c r="AO275" s="1"/>
      <c r="AP275" s="1"/>
      <c r="AQ275" s="1"/>
      <c r="AR275" s="1"/>
      <c r="AS275" s="1"/>
      <c r="AT275" s="1"/>
      <c r="AU275" s="79"/>
      <c r="AV275" s="79"/>
      <c r="AW275" s="2"/>
      <c r="AX275" s="1"/>
      <c r="AY275" s="1"/>
      <c r="AZ275" s="79"/>
      <c r="BA275" s="79"/>
      <c r="BB275" s="79"/>
      <c r="BC275" s="15"/>
      <c r="BD275" s="15"/>
      <c r="BE275" s="15"/>
      <c r="BF275" s="1"/>
    </row>
    <row r="276" spans="1:58" ht="15" x14ac:dyDescent="0.25">
      <c r="A276" s="1">
        <v>18224</v>
      </c>
      <c r="B276" s="1">
        <v>1001056634</v>
      </c>
      <c r="C276" s="1" t="s">
        <v>2623</v>
      </c>
      <c r="D276" s="1" t="s">
        <v>847</v>
      </c>
      <c r="E276" s="1" t="s">
        <v>1142</v>
      </c>
      <c r="F276" s="1" t="s">
        <v>756</v>
      </c>
      <c r="G276" s="1" t="s">
        <v>2624</v>
      </c>
      <c r="H276" s="79">
        <v>45328</v>
      </c>
      <c r="I276" s="1">
        <v>1200001</v>
      </c>
      <c r="J276" s="1" t="s">
        <v>757</v>
      </c>
      <c r="K276" s="1">
        <v>3046470376</v>
      </c>
      <c r="L276" s="1" t="s">
        <v>2625</v>
      </c>
      <c r="M276" s="1"/>
      <c r="N276" s="1"/>
      <c r="O276" s="1" t="s">
        <v>778</v>
      </c>
      <c r="P276" s="1" t="s">
        <v>1146</v>
      </c>
      <c r="Q276" s="1" t="s">
        <v>2626</v>
      </c>
      <c r="R276" s="1" t="s">
        <v>2582</v>
      </c>
      <c r="S276" s="1" t="s">
        <v>65</v>
      </c>
      <c r="T276" s="1" t="s">
        <v>2583</v>
      </c>
      <c r="U276" s="1" t="s">
        <v>1144</v>
      </c>
      <c r="V276" s="1" t="s">
        <v>2622</v>
      </c>
      <c r="W276" s="2">
        <v>45328.728101851855</v>
      </c>
      <c r="X276" s="1" t="s">
        <v>2192</v>
      </c>
      <c r="Y276" s="79">
        <v>45331</v>
      </c>
      <c r="Z276" s="1">
        <v>0.72810185185517184</v>
      </c>
      <c r="AA276" s="79">
        <v>45327</v>
      </c>
      <c r="AB276" s="79">
        <v>45328</v>
      </c>
      <c r="AC276" s="79">
        <v>45328</v>
      </c>
      <c r="AD276" s="1">
        <v>1.0416666666666667</v>
      </c>
      <c r="AE276" s="1">
        <v>0</v>
      </c>
      <c r="AF276" s="1">
        <v>1</v>
      </c>
      <c r="AG276" s="1">
        <v>1001056634</v>
      </c>
      <c r="AH276" s="1"/>
    </row>
    <row r="277" spans="1:58" ht="15" x14ac:dyDescent="0.25">
      <c r="A277" s="1" t="s">
        <v>2592</v>
      </c>
      <c r="B277" s="1">
        <v>1007156343</v>
      </c>
      <c r="C277" s="1" t="s">
        <v>2593</v>
      </c>
      <c r="D277" s="1" t="s">
        <v>847</v>
      </c>
      <c r="E277" s="1" t="s">
        <v>104</v>
      </c>
      <c r="F277" s="1" t="s">
        <v>833</v>
      </c>
      <c r="G277" s="1" t="s">
        <v>2594</v>
      </c>
      <c r="H277" s="79">
        <v>45323</v>
      </c>
      <c r="I277" s="1">
        <v>4343007</v>
      </c>
      <c r="J277" s="1" t="s">
        <v>2568</v>
      </c>
      <c r="K277" s="1" t="s">
        <v>757</v>
      </c>
      <c r="L277" s="1">
        <v>3196177448</v>
      </c>
      <c r="M277" s="1" t="s">
        <v>2589</v>
      </c>
      <c r="N277" s="1"/>
      <c r="O277" s="1" t="s">
        <v>778</v>
      </c>
      <c r="P277" s="1" t="s">
        <v>279</v>
      </c>
      <c r="Q277" s="1" t="s">
        <v>2595</v>
      </c>
      <c r="R277" s="1" t="s">
        <v>2582</v>
      </c>
      <c r="S277" s="1" t="s">
        <v>95</v>
      </c>
      <c r="T277" s="1" t="s">
        <v>2583</v>
      </c>
      <c r="U277" s="1" t="s">
        <v>95</v>
      </c>
      <c r="V277" s="1" t="s">
        <v>2596</v>
      </c>
      <c r="W277" s="2"/>
      <c r="X277" s="1" t="s">
        <v>95</v>
      </c>
      <c r="Y277" s="79"/>
      <c r="Z277" s="1"/>
      <c r="AA277" s="79">
        <v>45287</v>
      </c>
      <c r="AB277" s="79">
        <v>45287</v>
      </c>
      <c r="AC277" s="79">
        <v>45323</v>
      </c>
      <c r="AD277" s="1">
        <v>0</v>
      </c>
      <c r="AE277" s="1">
        <v>24</v>
      </c>
      <c r="AF277" s="1">
        <v>24</v>
      </c>
      <c r="AG277" s="1">
        <v>1007156343</v>
      </c>
      <c r="AH277" s="1"/>
    </row>
    <row r="278" spans="1:58" ht="15" x14ac:dyDescent="0.25">
      <c r="A278" s="1">
        <v>18191</v>
      </c>
      <c r="B278" s="1">
        <v>1010164515</v>
      </c>
      <c r="C278" s="1" t="s">
        <v>2680</v>
      </c>
      <c r="D278" s="1" t="s">
        <v>847</v>
      </c>
      <c r="E278" s="1" t="s">
        <v>1030</v>
      </c>
      <c r="F278" s="1" t="s">
        <v>756</v>
      </c>
      <c r="G278" s="1" t="s">
        <v>2681</v>
      </c>
      <c r="H278" s="79">
        <v>45323</v>
      </c>
      <c r="I278" s="1">
        <v>1197001</v>
      </c>
      <c r="J278" s="1" t="s">
        <v>2568</v>
      </c>
      <c r="K278" s="1" t="s">
        <v>757</v>
      </c>
      <c r="L278" s="1">
        <v>3052462798</v>
      </c>
      <c r="M278" s="1" t="s">
        <v>2682</v>
      </c>
      <c r="N278" s="1" t="s">
        <v>763</v>
      </c>
      <c r="O278" s="1" t="s">
        <v>778</v>
      </c>
      <c r="P278" s="1" t="s">
        <v>209</v>
      </c>
      <c r="Q278" s="1" t="s">
        <v>2683</v>
      </c>
      <c r="R278" s="1" t="s">
        <v>2582</v>
      </c>
      <c r="S278" s="1" t="s">
        <v>65</v>
      </c>
      <c r="T278" s="1" t="s">
        <v>2583</v>
      </c>
      <c r="U278" s="1" t="s">
        <v>974</v>
      </c>
      <c r="V278" s="1" t="s">
        <v>2684</v>
      </c>
      <c r="W278" s="2">
        <v>45324.426655092589</v>
      </c>
      <c r="X278" s="1" t="s">
        <v>2193</v>
      </c>
      <c r="Y278" s="79">
        <v>45329</v>
      </c>
      <c r="Z278" s="1">
        <v>1.426655092589499</v>
      </c>
      <c r="AA278" s="79">
        <v>45320</v>
      </c>
      <c r="AB278" s="79">
        <v>45322</v>
      </c>
      <c r="AC278" s="79">
        <v>45323</v>
      </c>
      <c r="AD278" s="1">
        <v>1.9166666666666665</v>
      </c>
      <c r="AE278" s="1">
        <v>1</v>
      </c>
      <c r="AF278" s="1">
        <v>3</v>
      </c>
      <c r="AG278" s="1"/>
      <c r="AH278" s="1"/>
    </row>
    <row r="279" spans="1:58" ht="15" x14ac:dyDescent="0.25">
      <c r="A279" s="1">
        <v>18191</v>
      </c>
      <c r="B279" s="1">
        <v>79841022</v>
      </c>
      <c r="C279" s="1" t="s">
        <v>2685</v>
      </c>
      <c r="D279" s="1" t="s">
        <v>847</v>
      </c>
      <c r="E279" s="1" t="s">
        <v>1030</v>
      </c>
      <c r="F279" s="1" t="s">
        <v>756</v>
      </c>
      <c r="G279" s="1" t="s">
        <v>2681</v>
      </c>
      <c r="H279" s="79">
        <v>45323</v>
      </c>
      <c r="I279" s="1">
        <v>1197001</v>
      </c>
      <c r="J279" s="1" t="s">
        <v>2568</v>
      </c>
      <c r="K279" s="1" t="s">
        <v>757</v>
      </c>
      <c r="L279" s="1">
        <v>3205185816</v>
      </c>
      <c r="M279" s="1" t="s">
        <v>2682</v>
      </c>
      <c r="N279" s="1" t="s">
        <v>763</v>
      </c>
      <c r="O279" s="1" t="s">
        <v>778</v>
      </c>
      <c r="P279" s="1" t="s">
        <v>209</v>
      </c>
      <c r="Q279" s="1" t="s">
        <v>2686</v>
      </c>
      <c r="R279" s="1" t="s">
        <v>2582</v>
      </c>
      <c r="S279" s="1" t="s">
        <v>65</v>
      </c>
      <c r="T279" s="1" t="s">
        <v>2583</v>
      </c>
      <c r="U279" s="1" t="s">
        <v>974</v>
      </c>
      <c r="V279" s="1" t="s">
        <v>2684</v>
      </c>
      <c r="W279" s="2">
        <v>45324.42895833333</v>
      </c>
      <c r="X279" s="1" t="s">
        <v>2193</v>
      </c>
      <c r="Y279" s="79">
        <v>45329</v>
      </c>
      <c r="Z279" s="1">
        <v>1.4289583333302289</v>
      </c>
      <c r="AA279" s="79">
        <v>45320</v>
      </c>
      <c r="AB279" s="79">
        <v>45322</v>
      </c>
      <c r="AC279" s="79">
        <v>45323</v>
      </c>
      <c r="AD279" s="1">
        <v>1.9166666666666665</v>
      </c>
      <c r="AE279" s="1">
        <v>1</v>
      </c>
      <c r="AF279" s="1">
        <v>3</v>
      </c>
      <c r="AG279" s="1"/>
      <c r="AH279" s="1"/>
    </row>
    <row r="280" spans="1:58" ht="15" x14ac:dyDescent="0.25">
      <c r="A280" s="1">
        <v>18191</v>
      </c>
      <c r="B280" s="1">
        <v>80544306</v>
      </c>
      <c r="C280" s="1" t="s">
        <v>2687</v>
      </c>
      <c r="D280" s="1" t="s">
        <v>847</v>
      </c>
      <c r="E280" s="1" t="s">
        <v>1030</v>
      </c>
      <c r="F280" s="1" t="s">
        <v>756</v>
      </c>
      <c r="G280" s="1" t="s">
        <v>2681</v>
      </c>
      <c r="H280" s="79">
        <v>45323</v>
      </c>
      <c r="I280" s="1">
        <v>1197001</v>
      </c>
      <c r="J280" s="1" t="s">
        <v>2568</v>
      </c>
      <c r="K280" s="1" t="s">
        <v>757</v>
      </c>
      <c r="L280" s="1">
        <v>3202363565</v>
      </c>
      <c r="M280" s="1" t="s">
        <v>2682</v>
      </c>
      <c r="N280" s="1" t="s">
        <v>763</v>
      </c>
      <c r="O280" s="1" t="s">
        <v>778</v>
      </c>
      <c r="P280" s="1" t="s">
        <v>209</v>
      </c>
      <c r="Q280" s="1" t="s">
        <v>2688</v>
      </c>
      <c r="R280" s="1" t="s">
        <v>2582</v>
      </c>
      <c r="S280" s="1" t="s">
        <v>65</v>
      </c>
      <c r="T280" s="1" t="s">
        <v>2583</v>
      </c>
      <c r="U280" s="1" t="s">
        <v>974</v>
      </c>
      <c r="V280" s="1" t="s">
        <v>2684</v>
      </c>
      <c r="W280" s="2">
        <v>45324.456678240742</v>
      </c>
      <c r="X280" s="1" t="s">
        <v>2193</v>
      </c>
      <c r="Y280" s="79">
        <v>45329</v>
      </c>
      <c r="Z280" s="1">
        <v>1.4566782407418941</v>
      </c>
      <c r="AA280" s="79">
        <v>45320</v>
      </c>
      <c r="AB280" s="79">
        <v>45322</v>
      </c>
      <c r="AC280" s="79">
        <v>45323</v>
      </c>
      <c r="AD280" s="1">
        <v>1.9166666666666665</v>
      </c>
      <c r="AE280" s="1">
        <v>1</v>
      </c>
      <c r="AF280" s="1">
        <v>3</v>
      </c>
      <c r="AG280" s="1">
        <v>80544306</v>
      </c>
      <c r="AH280" s="1"/>
    </row>
    <row r="281" spans="1:58" ht="15" x14ac:dyDescent="0.25">
      <c r="A281" s="1">
        <v>18191</v>
      </c>
      <c r="B281" s="1">
        <v>11245825</v>
      </c>
      <c r="C281" s="1" t="s">
        <v>2689</v>
      </c>
      <c r="D281" s="1" t="s">
        <v>847</v>
      </c>
      <c r="E281" s="1" t="s">
        <v>1030</v>
      </c>
      <c r="F281" s="1" t="s">
        <v>756</v>
      </c>
      <c r="G281" s="1" t="s">
        <v>2681</v>
      </c>
      <c r="H281" s="79">
        <v>45323</v>
      </c>
      <c r="I281" s="1">
        <v>1197001</v>
      </c>
      <c r="J281" s="1" t="s">
        <v>2568</v>
      </c>
      <c r="K281" s="1" t="s">
        <v>757</v>
      </c>
      <c r="L281" s="1">
        <v>3212533897</v>
      </c>
      <c r="M281" s="1" t="s">
        <v>2682</v>
      </c>
      <c r="N281" s="1" t="s">
        <v>763</v>
      </c>
      <c r="O281" s="1" t="s">
        <v>778</v>
      </c>
      <c r="P281" s="1" t="s">
        <v>209</v>
      </c>
      <c r="Q281" s="1" t="s">
        <v>2690</v>
      </c>
      <c r="R281" s="1" t="s">
        <v>2582</v>
      </c>
      <c r="S281" s="1" t="s">
        <v>65</v>
      </c>
      <c r="T281" s="1" t="s">
        <v>2583</v>
      </c>
      <c r="U281" s="1" t="s">
        <v>974</v>
      </c>
      <c r="V281" s="1" t="s">
        <v>2684</v>
      </c>
      <c r="W281" s="2">
        <v>45324.462962962964</v>
      </c>
      <c r="X281" s="1" t="s">
        <v>2193</v>
      </c>
      <c r="Y281" s="79">
        <v>45329</v>
      </c>
      <c r="Z281" s="1">
        <v>1.4629629629635019</v>
      </c>
      <c r="AA281" s="79">
        <v>45320</v>
      </c>
      <c r="AB281" s="79">
        <v>45322</v>
      </c>
      <c r="AC281" s="79">
        <v>45323</v>
      </c>
      <c r="AD281" s="1">
        <v>1.9166666666666665</v>
      </c>
      <c r="AE281" s="1">
        <v>1</v>
      </c>
      <c r="AF281" s="1">
        <v>3</v>
      </c>
      <c r="AG281" s="1">
        <v>11245825</v>
      </c>
      <c r="AH281" s="1"/>
    </row>
    <row r="282" spans="1:58" ht="15" x14ac:dyDescent="0.25">
      <c r="A282" s="1">
        <v>18191</v>
      </c>
      <c r="B282" s="1">
        <v>79490456</v>
      </c>
      <c r="C282" s="1" t="s">
        <v>2691</v>
      </c>
      <c r="D282" s="1" t="s">
        <v>847</v>
      </c>
      <c r="E282" s="1" t="s">
        <v>1030</v>
      </c>
      <c r="F282" s="1" t="s">
        <v>756</v>
      </c>
      <c r="G282" s="1" t="s">
        <v>2681</v>
      </c>
      <c r="H282" s="79">
        <v>45323</v>
      </c>
      <c r="I282" s="1">
        <v>1197001</v>
      </c>
      <c r="J282" s="1" t="s">
        <v>2568</v>
      </c>
      <c r="K282" s="1" t="s">
        <v>757</v>
      </c>
      <c r="L282" s="1">
        <v>3158886362</v>
      </c>
      <c r="M282" s="1" t="s">
        <v>2682</v>
      </c>
      <c r="N282" s="1" t="s">
        <v>763</v>
      </c>
      <c r="O282" s="1" t="s">
        <v>778</v>
      </c>
      <c r="P282" s="1" t="s">
        <v>209</v>
      </c>
      <c r="Q282" s="1" t="s">
        <v>2692</v>
      </c>
      <c r="R282" s="1" t="s">
        <v>2582</v>
      </c>
      <c r="S282" s="1" t="s">
        <v>65</v>
      </c>
      <c r="T282" s="1" t="s">
        <v>2583</v>
      </c>
      <c r="U282" s="1" t="s">
        <v>974</v>
      </c>
      <c r="V282" s="1" t="s">
        <v>2684</v>
      </c>
      <c r="W282" s="2">
        <v>45327.35125</v>
      </c>
      <c r="X282" s="1" t="s">
        <v>2193</v>
      </c>
      <c r="Y282" s="79">
        <v>45330</v>
      </c>
      <c r="Z282" s="1">
        <v>4.351249999999709</v>
      </c>
      <c r="AA282" s="79">
        <v>45320</v>
      </c>
      <c r="AB282" s="79">
        <v>45322</v>
      </c>
      <c r="AC282" s="79">
        <v>45323</v>
      </c>
      <c r="AD282" s="1">
        <v>1.9166666666666665</v>
      </c>
      <c r="AE282" s="1">
        <v>1</v>
      </c>
      <c r="AF282" s="1">
        <v>3</v>
      </c>
      <c r="AG282" s="1"/>
      <c r="AH282" s="1"/>
    </row>
    <row r="283" spans="1:58" ht="15" x14ac:dyDescent="0.25">
      <c r="A283" s="1">
        <v>18191</v>
      </c>
      <c r="B283" s="1">
        <v>1013099346</v>
      </c>
      <c r="C283" s="1" t="s">
        <v>2693</v>
      </c>
      <c r="D283" s="1" t="s">
        <v>847</v>
      </c>
      <c r="E283" s="1" t="s">
        <v>1030</v>
      </c>
      <c r="F283" s="1" t="s">
        <v>756</v>
      </c>
      <c r="G283" s="1" t="s">
        <v>2681</v>
      </c>
      <c r="H283" s="79">
        <v>45323</v>
      </c>
      <c r="I283" s="1">
        <v>1197001</v>
      </c>
      <c r="J283" s="1" t="s">
        <v>2568</v>
      </c>
      <c r="K283" s="1" t="s">
        <v>757</v>
      </c>
      <c r="L283" s="1">
        <v>3112081159</v>
      </c>
      <c r="M283" s="1" t="s">
        <v>2682</v>
      </c>
      <c r="N283" s="1" t="s">
        <v>763</v>
      </c>
      <c r="O283" s="1" t="s">
        <v>778</v>
      </c>
      <c r="P283" s="1" t="s">
        <v>209</v>
      </c>
      <c r="Q283" s="1" t="s">
        <v>2694</v>
      </c>
      <c r="R283" s="1" t="s">
        <v>2582</v>
      </c>
      <c r="S283" s="1" t="s">
        <v>65</v>
      </c>
      <c r="T283" s="1" t="s">
        <v>2583</v>
      </c>
      <c r="U283" s="1" t="s">
        <v>974</v>
      </c>
      <c r="V283" s="1" t="s">
        <v>2684</v>
      </c>
      <c r="W283" s="2">
        <v>45328.372615740744</v>
      </c>
      <c r="X283" s="1" t="s">
        <v>2193</v>
      </c>
      <c r="Y283" s="79">
        <v>45331</v>
      </c>
      <c r="Z283" s="1">
        <v>5.3726157407436403</v>
      </c>
      <c r="AA283" s="79">
        <v>45320</v>
      </c>
      <c r="AB283" s="79">
        <v>45322</v>
      </c>
      <c r="AC283" s="79">
        <v>45323</v>
      </c>
      <c r="AD283" s="1">
        <v>1.9166666666666665</v>
      </c>
      <c r="AE283" s="1">
        <v>1</v>
      </c>
      <c r="AF283" s="1">
        <v>3</v>
      </c>
      <c r="AG283" s="1">
        <v>1013099346</v>
      </c>
      <c r="AH283" s="1"/>
    </row>
    <row r="284" spans="1:58" ht="15" x14ac:dyDescent="0.25">
      <c r="A284" s="1">
        <v>18191</v>
      </c>
      <c r="B284" s="1">
        <v>14323995</v>
      </c>
      <c r="C284" s="1" t="s">
        <v>2695</v>
      </c>
      <c r="D284" s="1" t="s">
        <v>847</v>
      </c>
      <c r="E284" s="1" t="s">
        <v>1030</v>
      </c>
      <c r="F284" s="1" t="s">
        <v>756</v>
      </c>
      <c r="G284" s="1" t="s">
        <v>2681</v>
      </c>
      <c r="H284" s="79">
        <v>45323</v>
      </c>
      <c r="I284" s="1">
        <v>1197001</v>
      </c>
      <c r="J284" s="1" t="s">
        <v>2568</v>
      </c>
      <c r="K284" s="1" t="s">
        <v>757</v>
      </c>
      <c r="L284" s="1">
        <v>3135910918</v>
      </c>
      <c r="M284" s="1" t="s">
        <v>2682</v>
      </c>
      <c r="N284" s="1" t="s">
        <v>763</v>
      </c>
      <c r="O284" s="1" t="s">
        <v>778</v>
      </c>
      <c r="P284" s="1" t="s">
        <v>209</v>
      </c>
      <c r="Q284" s="1" t="s">
        <v>2696</v>
      </c>
      <c r="R284" s="1" t="s">
        <v>2582</v>
      </c>
      <c r="S284" s="1" t="s">
        <v>65</v>
      </c>
      <c r="T284" s="1" t="s">
        <v>2583</v>
      </c>
      <c r="U284" s="1" t="s">
        <v>974</v>
      </c>
      <c r="V284" s="1" t="s">
        <v>2684</v>
      </c>
      <c r="W284" s="2">
        <v>45328.34815972222</v>
      </c>
      <c r="X284" s="1" t="s">
        <v>2193</v>
      </c>
      <c r="Y284" s="79">
        <v>45331</v>
      </c>
      <c r="Z284" s="1">
        <v>5.3481597222198616</v>
      </c>
      <c r="AA284" s="79">
        <v>45320</v>
      </c>
      <c r="AB284" s="79">
        <v>45322</v>
      </c>
      <c r="AC284" s="79">
        <v>45323</v>
      </c>
      <c r="AD284" s="1">
        <v>1.9166666666666665</v>
      </c>
      <c r="AE284" s="1">
        <v>1</v>
      </c>
      <c r="AF284" s="1">
        <v>3</v>
      </c>
      <c r="AG284" s="1">
        <v>14323995</v>
      </c>
      <c r="AH284" s="1"/>
    </row>
    <row r="285" spans="1:58" ht="15" x14ac:dyDescent="0.25">
      <c r="A285" s="1">
        <v>18191</v>
      </c>
      <c r="B285" s="1">
        <v>1032485559</v>
      </c>
      <c r="C285" s="1" t="s">
        <v>2697</v>
      </c>
      <c r="D285" s="1" t="s">
        <v>847</v>
      </c>
      <c r="E285" s="1" t="s">
        <v>1030</v>
      </c>
      <c r="F285" s="1" t="s">
        <v>756</v>
      </c>
      <c r="G285" s="1" t="s">
        <v>2681</v>
      </c>
      <c r="H285" s="79">
        <v>45323</v>
      </c>
      <c r="I285" s="1">
        <v>1197001</v>
      </c>
      <c r="J285" s="1" t="s">
        <v>2568</v>
      </c>
      <c r="K285" s="1" t="s">
        <v>757</v>
      </c>
      <c r="L285" s="1">
        <v>3212533897</v>
      </c>
      <c r="M285" s="1" t="s">
        <v>2682</v>
      </c>
      <c r="N285" s="1" t="s">
        <v>763</v>
      </c>
      <c r="O285" s="1" t="s">
        <v>778</v>
      </c>
      <c r="P285" s="1" t="s">
        <v>209</v>
      </c>
      <c r="Q285" s="1" t="s">
        <v>2698</v>
      </c>
      <c r="R285" s="1" t="s">
        <v>2582</v>
      </c>
      <c r="S285" s="1" t="s">
        <v>65</v>
      </c>
      <c r="T285" s="1" t="s">
        <v>2583</v>
      </c>
      <c r="U285" s="1" t="s">
        <v>974</v>
      </c>
      <c r="V285" s="1" t="s">
        <v>2684</v>
      </c>
      <c r="W285" s="2">
        <v>45328.352673611109</v>
      </c>
      <c r="X285" s="1" t="s">
        <v>2193</v>
      </c>
      <c r="Y285" s="79">
        <v>45331</v>
      </c>
      <c r="Z285" s="1">
        <v>5.3526736111089122</v>
      </c>
      <c r="AA285" s="79">
        <v>45320</v>
      </c>
      <c r="AB285" s="79">
        <v>45322</v>
      </c>
      <c r="AC285" s="79">
        <v>45323</v>
      </c>
      <c r="AD285" s="1">
        <v>1.9166666666666665</v>
      </c>
      <c r="AE285" s="1">
        <v>1</v>
      </c>
      <c r="AF285" s="1">
        <v>3</v>
      </c>
      <c r="AG285" s="1"/>
      <c r="AH285" s="1"/>
    </row>
    <row r="286" spans="1:58" ht="15" x14ac:dyDescent="0.25">
      <c r="A286" s="1">
        <v>18182</v>
      </c>
      <c r="B286" s="1">
        <v>1033714501</v>
      </c>
      <c r="C286" s="1" t="s">
        <v>2728</v>
      </c>
      <c r="D286" s="1" t="s">
        <v>847</v>
      </c>
      <c r="E286" s="1" t="s">
        <v>911</v>
      </c>
      <c r="F286" s="1" t="s">
        <v>756</v>
      </c>
      <c r="G286" s="1" t="s">
        <v>2729</v>
      </c>
      <c r="H286" s="79">
        <v>45323</v>
      </c>
      <c r="I286" s="1">
        <v>8903</v>
      </c>
      <c r="J286" s="1" t="s">
        <v>2730</v>
      </c>
      <c r="K286" s="1" t="s">
        <v>762</v>
      </c>
      <c r="L286" s="1">
        <v>3232341338</v>
      </c>
      <c r="M286" s="1" t="s">
        <v>2731</v>
      </c>
      <c r="N286" s="1"/>
      <c r="O286" s="1" t="s">
        <v>1003</v>
      </c>
      <c r="P286" s="1" t="s">
        <v>126</v>
      </c>
      <c r="Q286" s="1" t="s">
        <v>2732</v>
      </c>
      <c r="R286" s="1" t="s">
        <v>2582</v>
      </c>
      <c r="S286" s="1" t="s">
        <v>65</v>
      </c>
      <c r="T286" s="1" t="s">
        <v>2583</v>
      </c>
      <c r="U286" s="1" t="s">
        <v>1005</v>
      </c>
      <c r="V286" s="1" t="s">
        <v>2733</v>
      </c>
      <c r="W286" s="2">
        <v>45320.673877314817</v>
      </c>
      <c r="X286" s="1" t="s">
        <v>2192</v>
      </c>
      <c r="Y286" s="79">
        <v>45323</v>
      </c>
      <c r="Z286" s="1">
        <v>-2.3261226851827814</v>
      </c>
      <c r="AA286" s="79">
        <v>45317</v>
      </c>
      <c r="AB286" s="79">
        <v>45320</v>
      </c>
      <c r="AC286" s="79">
        <v>45323</v>
      </c>
      <c r="AD286" s="1">
        <v>0.625</v>
      </c>
      <c r="AE286" s="1">
        <v>3</v>
      </c>
      <c r="AF286" s="1">
        <v>4</v>
      </c>
      <c r="AG286" s="1">
        <v>1033714501</v>
      </c>
      <c r="AH286" s="1"/>
    </row>
    <row r="287" spans="1:58" ht="15" x14ac:dyDescent="0.25">
      <c r="A287" s="1">
        <v>18181</v>
      </c>
      <c r="B287" s="1">
        <v>1007227856</v>
      </c>
      <c r="C287" s="1" t="s">
        <v>2734</v>
      </c>
      <c r="D287" s="1" t="s">
        <v>847</v>
      </c>
      <c r="E287" s="1" t="s">
        <v>2735</v>
      </c>
      <c r="F287" s="1" t="s">
        <v>756</v>
      </c>
      <c r="G287" s="1" t="s">
        <v>2736</v>
      </c>
      <c r="H287" s="79">
        <v>45323</v>
      </c>
      <c r="I287" s="1">
        <v>1200001</v>
      </c>
      <c r="J287" s="1" t="s">
        <v>2568</v>
      </c>
      <c r="K287" s="1" t="s">
        <v>757</v>
      </c>
      <c r="L287" s="1">
        <v>3202338595</v>
      </c>
      <c r="M287" s="1" t="s">
        <v>2737</v>
      </c>
      <c r="N287" s="1"/>
      <c r="O287" s="1" t="s">
        <v>778</v>
      </c>
      <c r="P287" s="1" t="s">
        <v>194</v>
      </c>
      <c r="Q287" s="1" t="s">
        <v>2738</v>
      </c>
      <c r="R287" s="1" t="s">
        <v>2582</v>
      </c>
      <c r="S287" s="1" t="s">
        <v>65</v>
      </c>
      <c r="T287" s="1" t="s">
        <v>2583</v>
      </c>
      <c r="U287" s="1">
        <v>0</v>
      </c>
      <c r="V287" s="1" t="s">
        <v>2656</v>
      </c>
      <c r="W287" s="2">
        <v>45336.326921296299</v>
      </c>
      <c r="X287" s="1" t="s">
        <v>2193</v>
      </c>
      <c r="Y287" s="79">
        <v>45341</v>
      </c>
      <c r="Z287" s="1">
        <v>13.326921296298678</v>
      </c>
      <c r="AA287" s="79">
        <v>45317</v>
      </c>
      <c r="AB287" s="79">
        <v>45319</v>
      </c>
      <c r="AC287" s="79">
        <v>45323</v>
      </c>
      <c r="AD287" s="1">
        <v>0.625</v>
      </c>
      <c r="AE287" s="1">
        <v>4</v>
      </c>
      <c r="AF287" s="1">
        <v>4</v>
      </c>
      <c r="AG287" s="1">
        <v>1007227856</v>
      </c>
      <c r="AH287" s="1"/>
    </row>
    <row r="288" spans="1:58" ht="15" x14ac:dyDescent="0.25">
      <c r="A288" s="1">
        <v>18181</v>
      </c>
      <c r="B288" s="1">
        <v>1007328432</v>
      </c>
      <c r="C288" s="1" t="s">
        <v>2739</v>
      </c>
      <c r="D288" s="1" t="s">
        <v>847</v>
      </c>
      <c r="E288" s="1" t="s">
        <v>2735</v>
      </c>
      <c r="F288" s="1" t="s">
        <v>756</v>
      </c>
      <c r="G288" s="1" t="s">
        <v>2736</v>
      </c>
      <c r="H288" s="79">
        <v>45323</v>
      </c>
      <c r="I288" s="1">
        <v>1200001</v>
      </c>
      <c r="J288" s="1" t="s">
        <v>2568</v>
      </c>
      <c r="K288" s="1" t="s">
        <v>757</v>
      </c>
      <c r="L288" s="1">
        <v>3028666517</v>
      </c>
      <c r="M288" s="1" t="s">
        <v>2737</v>
      </c>
      <c r="N288" s="1"/>
      <c r="O288" s="1" t="s">
        <v>778</v>
      </c>
      <c r="P288" s="1" t="s">
        <v>194</v>
      </c>
      <c r="Q288" s="1" t="s">
        <v>2740</v>
      </c>
      <c r="R288" s="1" t="s">
        <v>2582</v>
      </c>
      <c r="S288" s="1" t="s">
        <v>65</v>
      </c>
      <c r="T288" s="1" t="s">
        <v>2583</v>
      </c>
      <c r="U288" s="1">
        <v>0</v>
      </c>
      <c r="V288" s="1" t="s">
        <v>2656</v>
      </c>
      <c r="W288" s="2">
        <v>45324.458680555559</v>
      </c>
      <c r="X288" s="1" t="s">
        <v>2193</v>
      </c>
      <c r="Y288" s="79">
        <v>45329</v>
      </c>
      <c r="Z288" s="1">
        <v>1.4586805555591127</v>
      </c>
      <c r="AA288" s="79">
        <v>45317</v>
      </c>
      <c r="AB288" s="79">
        <v>45319</v>
      </c>
      <c r="AC288" s="79">
        <v>45323</v>
      </c>
      <c r="AD288" s="1">
        <v>0.625</v>
      </c>
      <c r="AE288" s="1">
        <v>4</v>
      </c>
      <c r="AF288" s="1">
        <v>4</v>
      </c>
      <c r="AG288" s="1"/>
      <c r="AH288" s="1"/>
    </row>
    <row r="289" spans="1:34" ht="15" x14ac:dyDescent="0.25">
      <c r="A289" s="1">
        <v>18175</v>
      </c>
      <c r="B289" s="1">
        <v>1012380131</v>
      </c>
      <c r="C289" s="1" t="s">
        <v>2746</v>
      </c>
      <c r="D289" s="1" t="s">
        <v>847</v>
      </c>
      <c r="E289" s="1" t="s">
        <v>82</v>
      </c>
      <c r="F289" s="1" t="s">
        <v>756</v>
      </c>
      <c r="G289" s="1" t="s">
        <v>2747</v>
      </c>
      <c r="H289" s="79">
        <v>45323</v>
      </c>
      <c r="I289" s="1">
        <v>4665001</v>
      </c>
      <c r="J289" s="1" t="s">
        <v>2568</v>
      </c>
      <c r="K289" s="1" t="s">
        <v>757</v>
      </c>
      <c r="L289" s="1">
        <v>3213134143</v>
      </c>
      <c r="M289" s="1" t="s">
        <v>223</v>
      </c>
      <c r="N289" s="1"/>
      <c r="O289" s="1" t="s">
        <v>778</v>
      </c>
      <c r="P289" s="1" t="s">
        <v>980</v>
      </c>
      <c r="Q289" s="1" t="s">
        <v>2748</v>
      </c>
      <c r="R289" s="1" t="s">
        <v>2582</v>
      </c>
      <c r="S289" s="1" t="s">
        <v>65</v>
      </c>
      <c r="T289" s="1" t="s">
        <v>2583</v>
      </c>
      <c r="U289" s="1">
        <v>0</v>
      </c>
      <c r="V289" s="1" t="s">
        <v>2656</v>
      </c>
      <c r="W289" s="2">
        <v>45324.438831018517</v>
      </c>
      <c r="X289" s="1" t="s">
        <v>2193</v>
      </c>
      <c r="Y289" s="79">
        <v>45329</v>
      </c>
      <c r="Z289" s="1">
        <v>1.4388310185167938</v>
      </c>
      <c r="AA289" s="79">
        <v>45315</v>
      </c>
      <c r="AB289" s="79">
        <v>45320</v>
      </c>
      <c r="AC289" s="79">
        <v>45323</v>
      </c>
      <c r="AD289" s="1">
        <v>2.875</v>
      </c>
      <c r="AE289" s="1">
        <v>3</v>
      </c>
      <c r="AF289" s="1">
        <v>6</v>
      </c>
      <c r="AG289" s="1"/>
      <c r="AH289" s="1"/>
    </row>
    <row r="290" spans="1:34" ht="15" x14ac:dyDescent="0.25">
      <c r="A290" s="1">
        <v>18170</v>
      </c>
      <c r="B290" s="1">
        <v>1023162115</v>
      </c>
      <c r="C290" s="1" t="s">
        <v>2755</v>
      </c>
      <c r="D290" s="1" t="s">
        <v>847</v>
      </c>
      <c r="E290" s="1" t="s">
        <v>971</v>
      </c>
      <c r="F290" s="1" t="s">
        <v>756</v>
      </c>
      <c r="G290" s="1" t="s">
        <v>2756</v>
      </c>
      <c r="H290" s="79">
        <v>45323</v>
      </c>
      <c r="I290" s="1">
        <v>1200001</v>
      </c>
      <c r="J290" s="1" t="s">
        <v>2568</v>
      </c>
      <c r="K290" s="1" t="s">
        <v>757</v>
      </c>
      <c r="L290" s="1">
        <v>3044527543</v>
      </c>
      <c r="M290" s="1" t="s">
        <v>2737</v>
      </c>
      <c r="N290" s="1"/>
      <c r="O290" s="1" t="s">
        <v>778</v>
      </c>
      <c r="P290" s="1" t="s">
        <v>194</v>
      </c>
      <c r="Q290" s="1" t="s">
        <v>2757</v>
      </c>
      <c r="R290" s="1" t="s">
        <v>2582</v>
      </c>
      <c r="S290" s="1" t="s">
        <v>65</v>
      </c>
      <c r="T290" s="1" t="s">
        <v>2583</v>
      </c>
      <c r="U290" s="1" t="s">
        <v>271</v>
      </c>
      <c r="V290" s="1" t="s">
        <v>2758</v>
      </c>
      <c r="W290" s="2">
        <v>45317.318877314814</v>
      </c>
      <c r="X290" s="1" t="s">
        <v>2193</v>
      </c>
      <c r="Y290" s="79">
        <v>45322</v>
      </c>
      <c r="Z290" s="1">
        <v>-5.6811226851859828</v>
      </c>
      <c r="AA290" s="79">
        <v>45313</v>
      </c>
      <c r="AB290" s="79">
        <v>45316</v>
      </c>
      <c r="AC290" s="79">
        <v>45323</v>
      </c>
      <c r="AD290" s="1">
        <v>3.1666666666666665</v>
      </c>
      <c r="AE290" s="1">
        <v>5</v>
      </c>
      <c r="AF290" s="1">
        <v>8</v>
      </c>
      <c r="AG290" s="1">
        <v>1023162115</v>
      </c>
      <c r="AH290" s="1"/>
    </row>
    <row r="291" spans="1:34" ht="15" x14ac:dyDescent="0.25">
      <c r="A291" s="1">
        <v>18170</v>
      </c>
      <c r="B291" s="1">
        <v>1002270641</v>
      </c>
      <c r="C291" s="1" t="s">
        <v>2759</v>
      </c>
      <c r="D291" s="1" t="s">
        <v>847</v>
      </c>
      <c r="E291" s="1" t="s">
        <v>971</v>
      </c>
      <c r="F291" s="1" t="s">
        <v>756</v>
      </c>
      <c r="G291" s="1" t="s">
        <v>2756</v>
      </c>
      <c r="H291" s="79">
        <v>45323</v>
      </c>
      <c r="I291" s="1">
        <v>1200001</v>
      </c>
      <c r="J291" s="1" t="s">
        <v>2568</v>
      </c>
      <c r="K291" s="1" t="s">
        <v>757</v>
      </c>
      <c r="L291" s="1">
        <v>3202348106</v>
      </c>
      <c r="M291" s="1" t="s">
        <v>2737</v>
      </c>
      <c r="N291" s="1"/>
      <c r="O291" s="1" t="s">
        <v>778</v>
      </c>
      <c r="P291" s="1" t="s">
        <v>194</v>
      </c>
      <c r="Q291" s="1" t="s">
        <v>2760</v>
      </c>
      <c r="R291" s="1" t="s">
        <v>2582</v>
      </c>
      <c r="S291" s="1" t="s">
        <v>65</v>
      </c>
      <c r="T291" s="1" t="s">
        <v>2583</v>
      </c>
      <c r="U291" s="1" t="s">
        <v>271</v>
      </c>
      <c r="V291" s="1" t="s">
        <v>2758</v>
      </c>
      <c r="W291" s="2">
        <v>45317.315787037034</v>
      </c>
      <c r="X291" s="1" t="s">
        <v>2193</v>
      </c>
      <c r="Y291" s="79">
        <v>45322</v>
      </c>
      <c r="Z291" s="1">
        <v>-5.6842129629658302</v>
      </c>
      <c r="AA291" s="79">
        <v>45313</v>
      </c>
      <c r="AB291" s="79">
        <v>45316</v>
      </c>
      <c r="AC291" s="79">
        <v>45323</v>
      </c>
      <c r="AD291" s="1">
        <v>3.1666666666666665</v>
      </c>
      <c r="AE291" s="1">
        <v>5</v>
      </c>
      <c r="AF291" s="1">
        <v>8</v>
      </c>
      <c r="AG291" s="1">
        <v>1002270641</v>
      </c>
      <c r="AH291" s="1"/>
    </row>
    <row r="292" spans="1:34" ht="15" x14ac:dyDescent="0.25">
      <c r="A292" s="1">
        <v>18167</v>
      </c>
      <c r="B292" s="1">
        <v>1019062225</v>
      </c>
      <c r="C292" s="1" t="s">
        <v>2766</v>
      </c>
      <c r="D292" s="1" t="s">
        <v>847</v>
      </c>
      <c r="E292" s="1" t="s">
        <v>2767</v>
      </c>
      <c r="F292" s="1" t="s">
        <v>833</v>
      </c>
      <c r="G292" s="1" t="s">
        <v>2768</v>
      </c>
      <c r="H292" s="79">
        <v>45323</v>
      </c>
      <c r="I292" s="1">
        <v>4343007</v>
      </c>
      <c r="J292" s="1" t="s">
        <v>2568</v>
      </c>
      <c r="K292" s="1" t="s">
        <v>757</v>
      </c>
      <c r="L292" s="1">
        <v>3011542455</v>
      </c>
      <c r="M292" s="1" t="s">
        <v>2589</v>
      </c>
      <c r="N292" s="1"/>
      <c r="O292" s="1" t="s">
        <v>778</v>
      </c>
      <c r="P292" s="1" t="s">
        <v>980</v>
      </c>
      <c r="Q292" s="1" t="s">
        <v>2769</v>
      </c>
      <c r="R292" s="1" t="s">
        <v>2582</v>
      </c>
      <c r="S292" s="1" t="s">
        <v>65</v>
      </c>
      <c r="T292" s="1" t="s">
        <v>2583</v>
      </c>
      <c r="U292" s="1" t="s">
        <v>963</v>
      </c>
      <c r="V292" s="1" t="s">
        <v>2770</v>
      </c>
      <c r="W292" s="2">
        <v>45324.403773148151</v>
      </c>
      <c r="X292" s="1" t="s">
        <v>2193</v>
      </c>
      <c r="Y292" s="79">
        <v>45329</v>
      </c>
      <c r="Z292" s="1">
        <v>1.403773148151231</v>
      </c>
      <c r="AA292" s="79">
        <v>45313</v>
      </c>
      <c r="AB292" s="79">
        <v>45321</v>
      </c>
      <c r="AC292" s="79">
        <v>45323</v>
      </c>
      <c r="AD292" s="1">
        <v>6.041666666666667</v>
      </c>
      <c r="AE292" s="1">
        <v>2</v>
      </c>
      <c r="AF292" s="1">
        <v>8</v>
      </c>
      <c r="AG292" s="1">
        <v>1019062225</v>
      </c>
      <c r="AH292" s="1"/>
    </row>
    <row r="293" spans="1:34" ht="15" x14ac:dyDescent="0.25">
      <c r="A293" s="1">
        <v>18163</v>
      </c>
      <c r="B293" s="1">
        <v>53089647</v>
      </c>
      <c r="C293" s="1" t="s">
        <v>2775</v>
      </c>
      <c r="D293" s="1" t="s">
        <v>847</v>
      </c>
      <c r="E293" s="1" t="s">
        <v>127</v>
      </c>
      <c r="F293" s="1" t="s">
        <v>756</v>
      </c>
      <c r="G293" s="1" t="s">
        <v>2776</v>
      </c>
      <c r="H293" s="79">
        <v>45323</v>
      </c>
      <c r="I293" s="1">
        <v>89992</v>
      </c>
      <c r="J293" s="1" t="s">
        <v>2568</v>
      </c>
      <c r="K293" s="1" t="s">
        <v>757</v>
      </c>
      <c r="L293" s="1">
        <v>3023640545</v>
      </c>
      <c r="M293" s="1" t="s">
        <v>2777</v>
      </c>
      <c r="N293" s="1"/>
      <c r="O293" s="1" t="s">
        <v>778</v>
      </c>
      <c r="P293" s="1" t="s">
        <v>279</v>
      </c>
      <c r="Q293" s="1" t="s">
        <v>2778</v>
      </c>
      <c r="R293" s="1" t="s">
        <v>2582</v>
      </c>
      <c r="S293" s="1" t="s">
        <v>65</v>
      </c>
      <c r="T293" s="1" t="s">
        <v>2583</v>
      </c>
      <c r="U293" s="1" t="s">
        <v>956</v>
      </c>
      <c r="V293" s="1" t="s">
        <v>2779</v>
      </c>
      <c r="W293" s="2">
        <v>45321.340694444443</v>
      </c>
      <c r="X293" s="1" t="s">
        <v>2193</v>
      </c>
      <c r="Y293" s="79">
        <v>45324</v>
      </c>
      <c r="Z293" s="1">
        <v>-1.6593055555567844</v>
      </c>
      <c r="AA293" s="79">
        <v>45310</v>
      </c>
      <c r="AB293" s="79">
        <v>45313</v>
      </c>
      <c r="AC293" s="79">
        <v>45323</v>
      </c>
      <c r="AD293" s="1">
        <v>1.3333333333333333</v>
      </c>
      <c r="AE293" s="1">
        <v>8</v>
      </c>
      <c r="AF293" s="1">
        <v>9</v>
      </c>
      <c r="AG293" s="1">
        <v>53089647</v>
      </c>
      <c r="AH293" s="1"/>
    </row>
    <row r="294" spans="1:34" ht="15" x14ac:dyDescent="0.25">
      <c r="A294" s="1">
        <v>18159</v>
      </c>
      <c r="B294" s="1">
        <v>52743291</v>
      </c>
      <c r="C294" s="1" t="s">
        <v>2783</v>
      </c>
      <c r="D294" s="1" t="s">
        <v>847</v>
      </c>
      <c r="E294" s="1" t="s">
        <v>710</v>
      </c>
      <c r="F294" s="1" t="s">
        <v>756</v>
      </c>
      <c r="G294" s="1" t="s">
        <v>2784</v>
      </c>
      <c r="H294" s="79">
        <v>45323</v>
      </c>
      <c r="I294" s="1">
        <v>1199001</v>
      </c>
      <c r="J294" s="1" t="s">
        <v>2568</v>
      </c>
      <c r="K294" s="1" t="s">
        <v>757</v>
      </c>
      <c r="L294" s="1">
        <v>3046347400</v>
      </c>
      <c r="M294" s="1" t="s">
        <v>2785</v>
      </c>
      <c r="N294" s="1"/>
      <c r="O294" s="1" t="s">
        <v>778</v>
      </c>
      <c r="P294" s="1" t="s">
        <v>683</v>
      </c>
      <c r="Q294" s="1" t="s">
        <v>2786</v>
      </c>
      <c r="R294" s="1" t="s">
        <v>2582</v>
      </c>
      <c r="S294" s="1" t="s">
        <v>65</v>
      </c>
      <c r="T294" s="1" t="s">
        <v>2583</v>
      </c>
      <c r="U294" s="1" t="s">
        <v>711</v>
      </c>
      <c r="V294" s="1" t="s">
        <v>2787</v>
      </c>
      <c r="W294" s="2">
        <v>45320.675069444442</v>
      </c>
      <c r="X294" s="1" t="s">
        <v>2192</v>
      </c>
      <c r="Y294" s="79">
        <v>45323</v>
      </c>
      <c r="Z294" s="1">
        <v>-2.3249305555582396</v>
      </c>
      <c r="AA294" s="79">
        <v>45307</v>
      </c>
      <c r="AB294" s="79">
        <v>45310</v>
      </c>
      <c r="AC294" s="79">
        <v>45323</v>
      </c>
      <c r="AD294" s="1">
        <v>3.125</v>
      </c>
      <c r="AE294" s="1">
        <v>9</v>
      </c>
      <c r="AF294" s="1">
        <v>12</v>
      </c>
      <c r="AG294" s="1">
        <v>52743291</v>
      </c>
      <c r="AH294" s="1"/>
    </row>
    <row r="295" spans="1:34" ht="15" x14ac:dyDescent="0.25">
      <c r="A295" s="1">
        <v>18159</v>
      </c>
      <c r="B295" s="1">
        <v>1031172755</v>
      </c>
      <c r="C295" s="1" t="s">
        <v>2788</v>
      </c>
      <c r="D295" s="1" t="s">
        <v>847</v>
      </c>
      <c r="E295" s="1" t="s">
        <v>710</v>
      </c>
      <c r="F295" s="1" t="s">
        <v>756</v>
      </c>
      <c r="G295" s="1" t="s">
        <v>2784</v>
      </c>
      <c r="H295" s="79">
        <v>45323</v>
      </c>
      <c r="I295" s="1">
        <v>1199001</v>
      </c>
      <c r="J295" s="1" t="s">
        <v>2568</v>
      </c>
      <c r="K295" s="1" t="s">
        <v>757</v>
      </c>
      <c r="L295" s="1">
        <v>3198552062</v>
      </c>
      <c r="M295" s="1" t="s">
        <v>2785</v>
      </c>
      <c r="N295" s="1"/>
      <c r="O295" s="1" t="s">
        <v>778</v>
      </c>
      <c r="P295" s="1" t="s">
        <v>683</v>
      </c>
      <c r="Q295" s="1" t="s">
        <v>2789</v>
      </c>
      <c r="R295" s="1" t="s">
        <v>2582</v>
      </c>
      <c r="S295" s="1" t="s">
        <v>65</v>
      </c>
      <c r="T295" s="1" t="s">
        <v>2583</v>
      </c>
      <c r="U295" s="1" t="s">
        <v>711</v>
      </c>
      <c r="V295" s="1" t="s">
        <v>2787</v>
      </c>
      <c r="W295" s="2">
        <v>45320.674467592595</v>
      </c>
      <c r="X295" s="1" t="s">
        <v>2192</v>
      </c>
      <c r="Y295" s="79">
        <v>45323</v>
      </c>
      <c r="Z295" s="1">
        <v>-2.3255324074052623</v>
      </c>
      <c r="AA295" s="79">
        <v>45307</v>
      </c>
      <c r="AB295" s="79">
        <v>45310</v>
      </c>
      <c r="AC295" s="79">
        <v>45323</v>
      </c>
      <c r="AD295" s="1">
        <v>3.125</v>
      </c>
      <c r="AE295" s="1">
        <v>9</v>
      </c>
      <c r="AF295" s="1">
        <v>12</v>
      </c>
      <c r="AG295" s="1">
        <v>1031172755</v>
      </c>
      <c r="AH295" s="1"/>
    </row>
    <row r="296" spans="1:34" ht="15" x14ac:dyDescent="0.25">
      <c r="A296" s="1">
        <v>18158</v>
      </c>
      <c r="B296" s="1">
        <v>1012411254</v>
      </c>
      <c r="C296" s="1" t="s">
        <v>2790</v>
      </c>
      <c r="D296" s="1" t="s">
        <v>847</v>
      </c>
      <c r="E296" s="1" t="s">
        <v>1077</v>
      </c>
      <c r="F296" s="1" t="s">
        <v>756</v>
      </c>
      <c r="G296" s="1" t="s">
        <v>2791</v>
      </c>
      <c r="H296" s="79">
        <v>45323</v>
      </c>
      <c r="I296" s="1">
        <v>1199001</v>
      </c>
      <c r="J296" s="1" t="s">
        <v>2568</v>
      </c>
      <c r="K296" s="1" t="s">
        <v>757</v>
      </c>
      <c r="L296" s="1">
        <v>3223565417</v>
      </c>
      <c r="M296" s="1" t="s">
        <v>2785</v>
      </c>
      <c r="N296" s="1"/>
      <c r="O296" s="1" t="s">
        <v>778</v>
      </c>
      <c r="P296" s="1" t="s">
        <v>683</v>
      </c>
      <c r="Q296" s="1" t="s">
        <v>2792</v>
      </c>
      <c r="R296" s="1" t="s">
        <v>2582</v>
      </c>
      <c r="S296" s="1" t="s">
        <v>65</v>
      </c>
      <c r="T296" s="1" t="s">
        <v>2583</v>
      </c>
      <c r="U296" s="1" t="s">
        <v>136</v>
      </c>
      <c r="V296" s="1" t="s">
        <v>2793</v>
      </c>
      <c r="W296" s="2">
        <v>45324.431817129633</v>
      </c>
      <c r="X296" s="1" t="s">
        <v>2193</v>
      </c>
      <c r="Y296" s="79">
        <v>45329</v>
      </c>
      <c r="Z296" s="1">
        <v>1.4318171296326909</v>
      </c>
      <c r="AA296" s="79">
        <v>45307</v>
      </c>
      <c r="AB296" s="79">
        <v>45310</v>
      </c>
      <c r="AC296" s="79">
        <v>45323</v>
      </c>
      <c r="AD296" s="1">
        <v>3.125</v>
      </c>
      <c r="AE296" s="1">
        <v>9</v>
      </c>
      <c r="AF296" s="1">
        <v>12</v>
      </c>
      <c r="AG296" s="1">
        <v>1012411254</v>
      </c>
      <c r="AH296" s="1"/>
    </row>
    <row r="297" spans="1:34" ht="15" x14ac:dyDescent="0.25">
      <c r="A297" s="1">
        <v>18157</v>
      </c>
      <c r="B297" s="1">
        <v>5748390</v>
      </c>
      <c r="C297" s="1" t="s">
        <v>2794</v>
      </c>
      <c r="D297" s="1" t="s">
        <v>847</v>
      </c>
      <c r="E297" s="1" t="s">
        <v>693</v>
      </c>
      <c r="F297" s="1" t="s">
        <v>756</v>
      </c>
      <c r="G297" s="1" t="s">
        <v>2795</v>
      </c>
      <c r="H297" s="79">
        <v>45323</v>
      </c>
      <c r="I297" s="1">
        <v>1199001</v>
      </c>
      <c r="J297" s="1" t="s">
        <v>2568</v>
      </c>
      <c r="K297" s="1" t="s">
        <v>757</v>
      </c>
      <c r="L297" s="1">
        <v>3194880547</v>
      </c>
      <c r="M297" s="1" t="s">
        <v>2785</v>
      </c>
      <c r="N297" s="1"/>
      <c r="O297" s="1" t="s">
        <v>778</v>
      </c>
      <c r="P297" s="1" t="s">
        <v>683</v>
      </c>
      <c r="Q297" s="1" t="s">
        <v>2796</v>
      </c>
      <c r="R297" s="1" t="s">
        <v>2582</v>
      </c>
      <c r="S297" s="1" t="s">
        <v>65</v>
      </c>
      <c r="T297" s="1" t="s">
        <v>2583</v>
      </c>
      <c r="U297" s="1">
        <v>0</v>
      </c>
      <c r="V297" s="1" t="s">
        <v>2596</v>
      </c>
      <c r="W297" s="2">
        <v>45324.6171412037</v>
      </c>
      <c r="X297" s="1" t="s">
        <v>2192</v>
      </c>
      <c r="Y297" s="79">
        <v>45329</v>
      </c>
      <c r="Z297" s="1">
        <v>1.6171412037001573</v>
      </c>
      <c r="AA297" s="79">
        <v>45307</v>
      </c>
      <c r="AB297" s="79">
        <v>45310</v>
      </c>
      <c r="AC297" s="79">
        <v>45323</v>
      </c>
      <c r="AD297" s="1">
        <v>3.1666666666666665</v>
      </c>
      <c r="AE297" s="1">
        <v>9</v>
      </c>
      <c r="AF297" s="1">
        <v>12</v>
      </c>
      <c r="AG297" s="1">
        <v>5748390</v>
      </c>
      <c r="AH297" s="1"/>
    </row>
    <row r="298" spans="1:34" ht="15" x14ac:dyDescent="0.25">
      <c r="A298" s="1">
        <v>18157</v>
      </c>
      <c r="B298" s="1">
        <v>1047420972</v>
      </c>
      <c r="C298" s="1" t="s">
        <v>2797</v>
      </c>
      <c r="D298" s="1" t="s">
        <v>847</v>
      </c>
      <c r="E298" s="1" t="s">
        <v>693</v>
      </c>
      <c r="F298" s="1" t="s">
        <v>756</v>
      </c>
      <c r="G298" s="1" t="s">
        <v>2795</v>
      </c>
      <c r="H298" s="79">
        <v>45323</v>
      </c>
      <c r="I298" s="1">
        <v>1199001</v>
      </c>
      <c r="J298" s="1" t="s">
        <v>2568</v>
      </c>
      <c r="K298" s="1" t="s">
        <v>757</v>
      </c>
      <c r="L298" s="1">
        <v>3177334098</v>
      </c>
      <c r="M298" s="1" t="s">
        <v>2785</v>
      </c>
      <c r="N298" s="1"/>
      <c r="O298" s="1" t="s">
        <v>778</v>
      </c>
      <c r="P298" s="1" t="s">
        <v>683</v>
      </c>
      <c r="Q298" s="1" t="s">
        <v>2798</v>
      </c>
      <c r="R298" s="1" t="s">
        <v>2582</v>
      </c>
      <c r="S298" s="1" t="s">
        <v>65</v>
      </c>
      <c r="T298" s="1" t="s">
        <v>2583</v>
      </c>
      <c r="U298" s="1">
        <v>0</v>
      </c>
      <c r="V298" s="1" t="s">
        <v>2596</v>
      </c>
      <c r="W298" s="2">
        <v>45324.435393518521</v>
      </c>
      <c r="X298" s="1" t="s">
        <v>2193</v>
      </c>
      <c r="Y298" s="79">
        <v>45329</v>
      </c>
      <c r="Z298" s="1">
        <v>1.4353935185208684</v>
      </c>
      <c r="AA298" s="79">
        <v>45307</v>
      </c>
      <c r="AB298" s="79">
        <v>45310</v>
      </c>
      <c r="AC298" s="79">
        <v>45323</v>
      </c>
      <c r="AD298" s="1">
        <v>3.1666666666666665</v>
      </c>
      <c r="AE298" s="1">
        <v>9</v>
      </c>
      <c r="AF298" s="1">
        <v>12</v>
      </c>
      <c r="AG298" s="1">
        <v>1047420972</v>
      </c>
      <c r="AH298" s="1"/>
    </row>
    <row r="299" spans="1:34" ht="15" x14ac:dyDescent="0.25">
      <c r="A299" s="1">
        <v>18157</v>
      </c>
      <c r="B299" s="1">
        <v>1000803147</v>
      </c>
      <c r="C299" s="1" t="s">
        <v>2799</v>
      </c>
      <c r="D299" s="1" t="s">
        <v>847</v>
      </c>
      <c r="E299" s="1" t="s">
        <v>693</v>
      </c>
      <c r="F299" s="1" t="s">
        <v>756</v>
      </c>
      <c r="G299" s="1" t="s">
        <v>2795</v>
      </c>
      <c r="H299" s="79">
        <v>45323</v>
      </c>
      <c r="I299" s="1">
        <v>1199001</v>
      </c>
      <c r="J299" s="1" t="s">
        <v>2568</v>
      </c>
      <c r="K299" s="1" t="s">
        <v>757</v>
      </c>
      <c r="L299" s="1">
        <v>3026085333</v>
      </c>
      <c r="M299" s="1" t="s">
        <v>2785</v>
      </c>
      <c r="N299" s="1"/>
      <c r="O299" s="1" t="s">
        <v>778</v>
      </c>
      <c r="P299" s="1" t="s">
        <v>683</v>
      </c>
      <c r="Q299" s="1" t="s">
        <v>2800</v>
      </c>
      <c r="R299" s="1" t="s">
        <v>2582</v>
      </c>
      <c r="S299" s="1" t="s">
        <v>65</v>
      </c>
      <c r="T299" s="1" t="s">
        <v>2583</v>
      </c>
      <c r="U299" s="1">
        <v>0</v>
      </c>
      <c r="V299" s="1" t="s">
        <v>2596</v>
      </c>
      <c r="W299" s="2">
        <v>45324.437581018516</v>
      </c>
      <c r="X299" s="1" t="s">
        <v>2193</v>
      </c>
      <c r="Y299" s="79">
        <v>45329</v>
      </c>
      <c r="Z299" s="1">
        <v>1.4375810185156297</v>
      </c>
      <c r="AA299" s="79">
        <v>45307</v>
      </c>
      <c r="AB299" s="79">
        <v>45310</v>
      </c>
      <c r="AC299" s="79">
        <v>45323</v>
      </c>
      <c r="AD299" s="1">
        <v>3.1666666666666665</v>
      </c>
      <c r="AE299" s="1">
        <v>9</v>
      </c>
      <c r="AF299" s="1">
        <v>12</v>
      </c>
      <c r="AG299" s="1">
        <v>1000803147</v>
      </c>
      <c r="AH299" s="1"/>
    </row>
    <row r="300" spans="1:34" ht="15" x14ac:dyDescent="0.25">
      <c r="A300" s="1">
        <v>18157</v>
      </c>
      <c r="B300" s="1">
        <v>1019070451</v>
      </c>
      <c r="C300" s="1" t="s">
        <v>2801</v>
      </c>
      <c r="D300" s="1" t="s">
        <v>847</v>
      </c>
      <c r="E300" s="1" t="s">
        <v>693</v>
      </c>
      <c r="F300" s="1" t="s">
        <v>756</v>
      </c>
      <c r="G300" s="1" t="s">
        <v>2795</v>
      </c>
      <c r="H300" s="79">
        <v>45323</v>
      </c>
      <c r="I300" s="1">
        <v>1199001</v>
      </c>
      <c r="J300" s="1" t="s">
        <v>2568</v>
      </c>
      <c r="K300" s="1" t="s">
        <v>757</v>
      </c>
      <c r="L300" s="1">
        <v>3013145213</v>
      </c>
      <c r="M300" s="1" t="s">
        <v>2785</v>
      </c>
      <c r="N300" s="1"/>
      <c r="O300" s="1" t="s">
        <v>778</v>
      </c>
      <c r="P300" s="1" t="s">
        <v>683</v>
      </c>
      <c r="Q300" s="1" t="s">
        <v>2802</v>
      </c>
      <c r="R300" s="1" t="s">
        <v>2582</v>
      </c>
      <c r="S300" s="1" t="s">
        <v>65</v>
      </c>
      <c r="T300" s="1" t="s">
        <v>2583</v>
      </c>
      <c r="U300" s="1">
        <v>0</v>
      </c>
      <c r="V300" s="1" t="s">
        <v>2596</v>
      </c>
      <c r="W300" s="2">
        <v>45324.463692129626</v>
      </c>
      <c r="X300" s="1" t="s">
        <v>2193</v>
      </c>
      <c r="Y300" s="79">
        <v>45329</v>
      </c>
      <c r="Z300" s="1">
        <v>1.463692129625997</v>
      </c>
      <c r="AA300" s="79">
        <v>45307</v>
      </c>
      <c r="AB300" s="79">
        <v>45310</v>
      </c>
      <c r="AC300" s="79">
        <v>45323</v>
      </c>
      <c r="AD300" s="1">
        <v>3.1666666666666665</v>
      </c>
      <c r="AE300" s="1">
        <v>9</v>
      </c>
      <c r="AF300" s="1">
        <v>12</v>
      </c>
      <c r="AG300" s="1"/>
      <c r="AH300" s="1"/>
    </row>
    <row r="301" spans="1:34" ht="15" x14ac:dyDescent="0.25">
      <c r="A301" s="1">
        <v>18157</v>
      </c>
      <c r="B301" s="1">
        <v>1012426714</v>
      </c>
      <c r="C301" s="1" t="s">
        <v>2803</v>
      </c>
      <c r="D301" s="1" t="s">
        <v>847</v>
      </c>
      <c r="E301" s="1" t="s">
        <v>693</v>
      </c>
      <c r="F301" s="1" t="s">
        <v>756</v>
      </c>
      <c r="G301" s="1" t="s">
        <v>2795</v>
      </c>
      <c r="H301" s="79">
        <v>45323</v>
      </c>
      <c r="I301" s="1">
        <v>1199001</v>
      </c>
      <c r="J301" s="1" t="s">
        <v>2568</v>
      </c>
      <c r="K301" s="1" t="s">
        <v>757</v>
      </c>
      <c r="L301" s="1">
        <v>3505200931</v>
      </c>
      <c r="M301" s="1" t="s">
        <v>2785</v>
      </c>
      <c r="N301" s="1"/>
      <c r="O301" s="1" t="s">
        <v>778</v>
      </c>
      <c r="P301" s="1" t="s">
        <v>683</v>
      </c>
      <c r="Q301" s="1" t="s">
        <v>2804</v>
      </c>
      <c r="R301" s="1" t="s">
        <v>2582</v>
      </c>
      <c r="S301" s="1" t="s">
        <v>65</v>
      </c>
      <c r="T301" s="1" t="s">
        <v>2583</v>
      </c>
      <c r="U301" s="1">
        <v>0</v>
      </c>
      <c r="V301" s="1" t="s">
        <v>2596</v>
      </c>
      <c r="W301" s="2">
        <v>45324.464525462965</v>
      </c>
      <c r="X301" s="1" t="s">
        <v>2193</v>
      </c>
      <c r="Y301" s="79">
        <v>45329</v>
      </c>
      <c r="Z301" s="1">
        <v>1.4645254629649571</v>
      </c>
      <c r="AA301" s="79">
        <v>45307</v>
      </c>
      <c r="AB301" s="79">
        <v>45310</v>
      </c>
      <c r="AC301" s="79">
        <v>45323</v>
      </c>
      <c r="AD301" s="1">
        <v>3.1666666666666665</v>
      </c>
      <c r="AE301" s="1">
        <v>9</v>
      </c>
      <c r="AF301" s="1">
        <v>12</v>
      </c>
      <c r="AG301" s="1">
        <v>1012426714</v>
      </c>
      <c r="AH301" s="1"/>
    </row>
    <row r="302" spans="1:34" ht="15" x14ac:dyDescent="0.25">
      <c r="A302" s="1">
        <v>18157</v>
      </c>
      <c r="B302" s="1">
        <v>57483390</v>
      </c>
      <c r="C302" s="1" t="s">
        <v>2794</v>
      </c>
      <c r="D302" s="1" t="s">
        <v>847</v>
      </c>
      <c r="E302" s="1" t="s">
        <v>693</v>
      </c>
      <c r="F302" s="1" t="s">
        <v>756</v>
      </c>
      <c r="G302" s="1" t="s">
        <v>2795</v>
      </c>
      <c r="H302" s="79">
        <v>45323</v>
      </c>
      <c r="I302" s="1">
        <v>1199001</v>
      </c>
      <c r="J302" s="1" t="s">
        <v>2568</v>
      </c>
      <c r="K302" s="1" t="s">
        <v>757</v>
      </c>
      <c r="L302" s="1">
        <v>3194880547</v>
      </c>
      <c r="M302" s="1" t="s">
        <v>2785</v>
      </c>
      <c r="N302" s="1"/>
      <c r="O302" s="1" t="s">
        <v>778</v>
      </c>
      <c r="P302" s="1" t="s">
        <v>683</v>
      </c>
      <c r="Q302" s="1" t="s">
        <v>3368</v>
      </c>
      <c r="R302" s="1" t="s">
        <v>2582</v>
      </c>
      <c r="S302" s="1" t="s">
        <v>65</v>
      </c>
      <c r="T302" s="1" t="s">
        <v>2583</v>
      </c>
      <c r="U302" s="1">
        <v>0</v>
      </c>
      <c r="V302" s="1" t="s">
        <v>2596</v>
      </c>
      <c r="W302" s="2"/>
      <c r="X302" s="1" t="s">
        <v>95</v>
      </c>
      <c r="Y302" s="79"/>
      <c r="Z302" s="1"/>
      <c r="AA302" s="79">
        <v>45307</v>
      </c>
      <c r="AB302" s="79">
        <v>45310</v>
      </c>
      <c r="AC302" s="79">
        <v>45323</v>
      </c>
      <c r="AD302" s="1">
        <v>3.1666666666666665</v>
      </c>
      <c r="AE302" s="1">
        <v>9</v>
      </c>
      <c r="AF302" s="1">
        <v>12</v>
      </c>
      <c r="AG302" s="1"/>
      <c r="AH302" s="1"/>
    </row>
    <row r="303" spans="1:34" ht="15" x14ac:dyDescent="0.25">
      <c r="A303" s="1">
        <v>18156</v>
      </c>
      <c r="B303" s="1">
        <v>1106362643</v>
      </c>
      <c r="C303" s="1" t="s">
        <v>2830</v>
      </c>
      <c r="D303" s="1" t="s">
        <v>847</v>
      </c>
      <c r="E303" s="1" t="s">
        <v>689</v>
      </c>
      <c r="F303" s="1" t="s">
        <v>756</v>
      </c>
      <c r="G303" s="1" t="s">
        <v>2831</v>
      </c>
      <c r="H303" s="79">
        <v>45323</v>
      </c>
      <c r="I303" s="1">
        <v>1199001</v>
      </c>
      <c r="J303" s="1" t="s">
        <v>2568</v>
      </c>
      <c r="K303" s="1" t="s">
        <v>757</v>
      </c>
      <c r="L303" s="1">
        <v>3028292294</v>
      </c>
      <c r="M303" s="1" t="s">
        <v>2785</v>
      </c>
      <c r="N303" s="1"/>
      <c r="O303" s="1" t="s">
        <v>778</v>
      </c>
      <c r="P303" s="1" t="s">
        <v>683</v>
      </c>
      <c r="Q303" s="1" t="s">
        <v>2832</v>
      </c>
      <c r="R303" s="1" t="s">
        <v>2582</v>
      </c>
      <c r="S303" s="1" t="s">
        <v>65</v>
      </c>
      <c r="T303" s="1" t="s">
        <v>2583</v>
      </c>
      <c r="U303" s="1" t="s">
        <v>484</v>
      </c>
      <c r="V303" s="1" t="s">
        <v>2833</v>
      </c>
      <c r="W303" s="2">
        <v>45324.439444444448</v>
      </c>
      <c r="X303" s="1" t="s">
        <v>2193</v>
      </c>
      <c r="Y303" s="79">
        <v>45329</v>
      </c>
      <c r="Z303" s="1">
        <v>1.4394444444478722</v>
      </c>
      <c r="AA303" s="79">
        <v>45307</v>
      </c>
      <c r="AB303" s="79">
        <v>45310</v>
      </c>
      <c r="AC303" s="79">
        <v>45323</v>
      </c>
      <c r="AD303" s="1">
        <v>3.1666666666666665</v>
      </c>
      <c r="AE303" s="1">
        <v>9</v>
      </c>
      <c r="AF303" s="1">
        <v>12</v>
      </c>
      <c r="AG303" s="1">
        <v>1106362643</v>
      </c>
      <c r="AH303" s="1"/>
    </row>
    <row r="304" spans="1:34" ht="15" x14ac:dyDescent="0.25">
      <c r="A304" s="1">
        <v>18156</v>
      </c>
      <c r="B304" s="1">
        <v>1030691179</v>
      </c>
      <c r="C304" s="1" t="s">
        <v>2834</v>
      </c>
      <c r="D304" s="1" t="s">
        <v>847</v>
      </c>
      <c r="E304" s="1" t="s">
        <v>689</v>
      </c>
      <c r="F304" s="1" t="s">
        <v>756</v>
      </c>
      <c r="G304" s="1" t="s">
        <v>2831</v>
      </c>
      <c r="H304" s="79">
        <v>45323</v>
      </c>
      <c r="I304" s="1">
        <v>1199001</v>
      </c>
      <c r="J304" s="1" t="s">
        <v>2568</v>
      </c>
      <c r="K304" s="1" t="s">
        <v>757</v>
      </c>
      <c r="L304" s="1">
        <v>3142973941</v>
      </c>
      <c r="M304" s="1" t="s">
        <v>2785</v>
      </c>
      <c r="N304" s="1"/>
      <c r="O304" s="1" t="s">
        <v>778</v>
      </c>
      <c r="P304" s="1" t="s">
        <v>683</v>
      </c>
      <c r="Q304" s="1" t="s">
        <v>2835</v>
      </c>
      <c r="R304" s="1" t="s">
        <v>2582</v>
      </c>
      <c r="S304" s="1" t="s">
        <v>65</v>
      </c>
      <c r="T304" s="1" t="s">
        <v>2583</v>
      </c>
      <c r="U304" s="1" t="s">
        <v>484</v>
      </c>
      <c r="V304" s="1" t="s">
        <v>2833</v>
      </c>
      <c r="W304" s="2">
        <v>45324.440833333334</v>
      </c>
      <c r="X304" s="1" t="s">
        <v>2193</v>
      </c>
      <c r="Y304" s="79">
        <v>45329</v>
      </c>
      <c r="Z304" s="1">
        <v>1.4408333333340124</v>
      </c>
      <c r="AA304" s="79">
        <v>45307</v>
      </c>
      <c r="AB304" s="79">
        <v>45310</v>
      </c>
      <c r="AC304" s="79">
        <v>45323</v>
      </c>
      <c r="AD304" s="1">
        <v>3.1666666666666665</v>
      </c>
      <c r="AE304" s="1">
        <v>9</v>
      </c>
      <c r="AF304" s="1">
        <v>12</v>
      </c>
      <c r="AG304" s="1">
        <v>1030691179</v>
      </c>
      <c r="AH304" s="1"/>
    </row>
    <row r="305" spans="1:34" ht="15" x14ac:dyDescent="0.25">
      <c r="A305" s="1">
        <v>18156</v>
      </c>
      <c r="B305" s="1">
        <v>1030565072</v>
      </c>
      <c r="C305" s="1" t="s">
        <v>2836</v>
      </c>
      <c r="D305" s="1" t="s">
        <v>847</v>
      </c>
      <c r="E305" s="1" t="s">
        <v>689</v>
      </c>
      <c r="F305" s="1" t="s">
        <v>756</v>
      </c>
      <c r="G305" s="1" t="s">
        <v>2831</v>
      </c>
      <c r="H305" s="79">
        <v>45323</v>
      </c>
      <c r="I305" s="1">
        <v>1199001</v>
      </c>
      <c r="J305" s="1" t="s">
        <v>2568</v>
      </c>
      <c r="K305" s="1" t="s">
        <v>757</v>
      </c>
      <c r="L305" s="1">
        <v>3133622420</v>
      </c>
      <c r="M305" s="1" t="s">
        <v>2785</v>
      </c>
      <c r="N305" s="1"/>
      <c r="O305" s="1" t="s">
        <v>778</v>
      </c>
      <c r="P305" s="1" t="s">
        <v>683</v>
      </c>
      <c r="Q305" s="1" t="s">
        <v>2837</v>
      </c>
      <c r="R305" s="1" t="s">
        <v>2582</v>
      </c>
      <c r="S305" s="1" t="s">
        <v>65</v>
      </c>
      <c r="T305" s="1" t="s">
        <v>2583</v>
      </c>
      <c r="U305" s="1" t="s">
        <v>484</v>
      </c>
      <c r="V305" s="1" t="s">
        <v>2833</v>
      </c>
      <c r="W305" s="2">
        <v>45324.441921296297</v>
      </c>
      <c r="X305" s="1" t="s">
        <v>2193</v>
      </c>
      <c r="Y305" s="79">
        <v>45329</v>
      </c>
      <c r="Z305" s="1">
        <v>1.4419212962966412</v>
      </c>
      <c r="AA305" s="79">
        <v>45307</v>
      </c>
      <c r="AB305" s="79">
        <v>45310</v>
      </c>
      <c r="AC305" s="79">
        <v>45323</v>
      </c>
      <c r="AD305" s="1">
        <v>3.1666666666666665</v>
      </c>
      <c r="AE305" s="1">
        <v>9</v>
      </c>
      <c r="AF305" s="1">
        <v>12</v>
      </c>
      <c r="AG305" s="1"/>
      <c r="AH305" s="1"/>
    </row>
    <row r="306" spans="1:34" ht="15" x14ac:dyDescent="0.25">
      <c r="A306" s="1">
        <v>18156</v>
      </c>
      <c r="B306" s="1">
        <v>1033821446</v>
      </c>
      <c r="C306" s="1" t="s">
        <v>2838</v>
      </c>
      <c r="D306" s="1" t="s">
        <v>847</v>
      </c>
      <c r="E306" s="1" t="s">
        <v>689</v>
      </c>
      <c r="F306" s="1" t="s">
        <v>756</v>
      </c>
      <c r="G306" s="1" t="s">
        <v>2831</v>
      </c>
      <c r="H306" s="79">
        <v>45323</v>
      </c>
      <c r="I306" s="1">
        <v>1199001</v>
      </c>
      <c r="J306" s="1" t="s">
        <v>2568</v>
      </c>
      <c r="K306" s="1" t="s">
        <v>757</v>
      </c>
      <c r="L306" s="1">
        <v>3028241562</v>
      </c>
      <c r="M306" s="1" t="s">
        <v>2785</v>
      </c>
      <c r="N306" s="1"/>
      <c r="O306" s="1" t="s">
        <v>778</v>
      </c>
      <c r="P306" s="1" t="s">
        <v>683</v>
      </c>
      <c r="Q306" s="1" t="s">
        <v>2839</v>
      </c>
      <c r="R306" s="1" t="s">
        <v>2582</v>
      </c>
      <c r="S306" s="1" t="s">
        <v>65</v>
      </c>
      <c r="T306" s="1" t="s">
        <v>2583</v>
      </c>
      <c r="U306" s="1" t="s">
        <v>484</v>
      </c>
      <c r="V306" s="1" t="s">
        <v>2833</v>
      </c>
      <c r="W306" s="2">
        <v>45324.448576388888</v>
      </c>
      <c r="X306" s="1" t="s">
        <v>2193</v>
      </c>
      <c r="Y306" s="79">
        <v>45329</v>
      </c>
      <c r="Z306" s="1">
        <v>1.4485763888878864</v>
      </c>
      <c r="AA306" s="79">
        <v>45307</v>
      </c>
      <c r="AB306" s="79">
        <v>45310</v>
      </c>
      <c r="AC306" s="79">
        <v>45323</v>
      </c>
      <c r="AD306" s="1">
        <v>3.1666666666666665</v>
      </c>
      <c r="AE306" s="1">
        <v>9</v>
      </c>
      <c r="AF306" s="1">
        <v>12</v>
      </c>
      <c r="AG306" s="1">
        <v>1033821446</v>
      </c>
      <c r="AH306" s="1"/>
    </row>
    <row r="307" spans="1:34" ht="15" x14ac:dyDescent="0.25">
      <c r="A307" s="1">
        <v>18156</v>
      </c>
      <c r="B307" s="1">
        <v>1000727650</v>
      </c>
      <c r="C307" s="1" t="s">
        <v>2840</v>
      </c>
      <c r="D307" s="1" t="s">
        <v>847</v>
      </c>
      <c r="E307" s="1" t="s">
        <v>689</v>
      </c>
      <c r="F307" s="1" t="s">
        <v>756</v>
      </c>
      <c r="G307" s="1" t="s">
        <v>2831</v>
      </c>
      <c r="H307" s="79">
        <v>45323</v>
      </c>
      <c r="I307" s="1">
        <v>1199001</v>
      </c>
      <c r="J307" s="1" t="s">
        <v>2568</v>
      </c>
      <c r="K307" s="1" t="s">
        <v>757</v>
      </c>
      <c r="L307" s="1">
        <v>3214790042</v>
      </c>
      <c r="M307" s="1" t="s">
        <v>2785</v>
      </c>
      <c r="N307" s="1"/>
      <c r="O307" s="1" t="s">
        <v>778</v>
      </c>
      <c r="P307" s="1" t="s">
        <v>683</v>
      </c>
      <c r="Q307" s="1" t="s">
        <v>2841</v>
      </c>
      <c r="R307" s="1" t="s">
        <v>2582</v>
      </c>
      <c r="S307" s="1" t="s">
        <v>65</v>
      </c>
      <c r="T307" s="1" t="s">
        <v>2583</v>
      </c>
      <c r="U307" s="1" t="s">
        <v>484</v>
      </c>
      <c r="V307" s="1" t="s">
        <v>2833</v>
      </c>
      <c r="W307" s="2">
        <v>45324.456018518518</v>
      </c>
      <c r="X307" s="1" t="s">
        <v>2193</v>
      </c>
      <c r="Y307" s="79">
        <v>45329</v>
      </c>
      <c r="Z307" s="1">
        <v>1.456018518518249</v>
      </c>
      <c r="AA307" s="79">
        <v>45307</v>
      </c>
      <c r="AB307" s="79">
        <v>45310</v>
      </c>
      <c r="AC307" s="79">
        <v>45323</v>
      </c>
      <c r="AD307" s="1">
        <v>3.1666666666666665</v>
      </c>
      <c r="AE307" s="1">
        <v>9</v>
      </c>
      <c r="AF307" s="1">
        <v>12</v>
      </c>
      <c r="AG307" s="1">
        <v>1000727650</v>
      </c>
      <c r="AH307" s="1"/>
    </row>
    <row r="308" spans="1:34" ht="15" x14ac:dyDescent="0.25">
      <c r="A308" s="1">
        <v>18155</v>
      </c>
      <c r="B308" s="1">
        <v>1000130258</v>
      </c>
      <c r="C308" s="1" t="s">
        <v>2844</v>
      </c>
      <c r="D308" s="1" t="s">
        <v>847</v>
      </c>
      <c r="E308" s="1" t="s">
        <v>684</v>
      </c>
      <c r="F308" s="1" t="s">
        <v>756</v>
      </c>
      <c r="G308" s="1" t="s">
        <v>2845</v>
      </c>
      <c r="H308" s="79">
        <v>45323</v>
      </c>
      <c r="I308" s="1">
        <v>1199001</v>
      </c>
      <c r="J308" s="1" t="s">
        <v>2568</v>
      </c>
      <c r="K308" s="1" t="s">
        <v>757</v>
      </c>
      <c r="L308" s="1">
        <v>3134249096</v>
      </c>
      <c r="M308" s="1" t="s">
        <v>2785</v>
      </c>
      <c r="N308" s="1"/>
      <c r="O308" s="1" t="s">
        <v>778</v>
      </c>
      <c r="P308" s="1" t="s">
        <v>683</v>
      </c>
      <c r="Q308" s="1" t="s">
        <v>2846</v>
      </c>
      <c r="R308" s="1" t="s">
        <v>2582</v>
      </c>
      <c r="S308" s="1" t="s">
        <v>65</v>
      </c>
      <c r="T308" s="1" t="s">
        <v>2583</v>
      </c>
      <c r="U308" s="1">
        <v>0</v>
      </c>
      <c r="V308" s="1" t="s">
        <v>2596</v>
      </c>
      <c r="W308" s="2">
        <v>45324.446527777778</v>
      </c>
      <c r="X308" s="1" t="s">
        <v>2193</v>
      </c>
      <c r="Y308" s="79">
        <v>45329</v>
      </c>
      <c r="Z308" s="1">
        <v>1.4465277777781012</v>
      </c>
      <c r="AA308" s="79">
        <v>45307</v>
      </c>
      <c r="AB308" s="79">
        <v>45312</v>
      </c>
      <c r="AC308" s="79">
        <v>45323</v>
      </c>
      <c r="AD308" s="1">
        <v>3.4583333333333335</v>
      </c>
      <c r="AE308" s="1">
        <v>9</v>
      </c>
      <c r="AF308" s="1">
        <v>12</v>
      </c>
      <c r="AG308" s="1"/>
      <c r="AH308" s="1"/>
    </row>
    <row r="309" spans="1:34" ht="15" x14ac:dyDescent="0.25">
      <c r="A309" s="1">
        <v>18155</v>
      </c>
      <c r="B309" s="1">
        <v>1050956309</v>
      </c>
      <c r="C309" s="1" t="s">
        <v>2847</v>
      </c>
      <c r="D309" s="1" t="s">
        <v>847</v>
      </c>
      <c r="E309" s="1" t="s">
        <v>684</v>
      </c>
      <c r="F309" s="1" t="s">
        <v>756</v>
      </c>
      <c r="G309" s="1" t="s">
        <v>2845</v>
      </c>
      <c r="H309" s="79">
        <v>45323</v>
      </c>
      <c r="I309" s="1">
        <v>1199001</v>
      </c>
      <c r="J309" s="1" t="s">
        <v>2568</v>
      </c>
      <c r="K309" s="1" t="s">
        <v>757</v>
      </c>
      <c r="L309" s="1">
        <v>3188743643</v>
      </c>
      <c r="M309" s="1" t="s">
        <v>2785</v>
      </c>
      <c r="N309" s="1"/>
      <c r="O309" s="1" t="s">
        <v>778</v>
      </c>
      <c r="P309" s="1" t="s">
        <v>683</v>
      </c>
      <c r="Q309" s="1" t="s">
        <v>2848</v>
      </c>
      <c r="R309" s="1" t="s">
        <v>2582</v>
      </c>
      <c r="S309" s="1" t="s">
        <v>65</v>
      </c>
      <c r="T309" s="1" t="s">
        <v>2583</v>
      </c>
      <c r="U309" s="1">
        <v>0</v>
      </c>
      <c r="V309" s="1" t="s">
        <v>2596</v>
      </c>
      <c r="W309" s="2">
        <v>45324.44699074074</v>
      </c>
      <c r="X309" s="1" t="s">
        <v>2193</v>
      </c>
      <c r="Y309" s="79">
        <v>45329</v>
      </c>
      <c r="Z309" s="1">
        <v>1.4469907407401479</v>
      </c>
      <c r="AA309" s="79">
        <v>45307</v>
      </c>
      <c r="AB309" s="79">
        <v>45312</v>
      </c>
      <c r="AC309" s="79">
        <v>45323</v>
      </c>
      <c r="AD309" s="1">
        <v>3.4583333333333335</v>
      </c>
      <c r="AE309" s="1">
        <v>9</v>
      </c>
      <c r="AF309" s="1">
        <v>12</v>
      </c>
      <c r="AG309" s="1">
        <v>1050956309</v>
      </c>
      <c r="AH309" s="1"/>
    </row>
    <row r="310" spans="1:34" ht="15" x14ac:dyDescent="0.25">
      <c r="A310" s="1">
        <v>18155</v>
      </c>
      <c r="B310" s="1">
        <v>1034276185</v>
      </c>
      <c r="C310" s="1" t="s">
        <v>2849</v>
      </c>
      <c r="D310" s="1" t="s">
        <v>847</v>
      </c>
      <c r="E310" s="1" t="s">
        <v>684</v>
      </c>
      <c r="F310" s="1" t="s">
        <v>756</v>
      </c>
      <c r="G310" s="1" t="s">
        <v>2845</v>
      </c>
      <c r="H310" s="79">
        <v>45323</v>
      </c>
      <c r="I310" s="1">
        <v>1199001</v>
      </c>
      <c r="J310" s="1" t="s">
        <v>2568</v>
      </c>
      <c r="K310" s="1" t="s">
        <v>757</v>
      </c>
      <c r="L310" s="1">
        <v>3118966688</v>
      </c>
      <c r="M310" s="1" t="s">
        <v>2785</v>
      </c>
      <c r="N310" s="1"/>
      <c r="O310" s="1" t="s">
        <v>778</v>
      </c>
      <c r="P310" s="1" t="s">
        <v>683</v>
      </c>
      <c r="Q310" s="1" t="s">
        <v>2850</v>
      </c>
      <c r="R310" s="1" t="s">
        <v>2582</v>
      </c>
      <c r="S310" s="1" t="s">
        <v>65</v>
      </c>
      <c r="T310" s="1" t="s">
        <v>2583</v>
      </c>
      <c r="U310" s="1">
        <v>0</v>
      </c>
      <c r="V310" s="1" t="s">
        <v>2596</v>
      </c>
      <c r="W310" s="2">
        <v>45324.453831018516</v>
      </c>
      <c r="X310" s="1" t="s">
        <v>2193</v>
      </c>
      <c r="Y310" s="79">
        <v>45329</v>
      </c>
      <c r="Z310" s="1">
        <v>1.4538310185162118</v>
      </c>
      <c r="AA310" s="79">
        <v>45307</v>
      </c>
      <c r="AB310" s="79">
        <v>45312</v>
      </c>
      <c r="AC310" s="79">
        <v>45323</v>
      </c>
      <c r="AD310" s="1">
        <v>3.4583333333333335</v>
      </c>
      <c r="AE310" s="1">
        <v>9</v>
      </c>
      <c r="AF310" s="1">
        <v>12</v>
      </c>
      <c r="AG310" s="1">
        <v>1034276185</v>
      </c>
      <c r="AH310" s="1"/>
    </row>
    <row r="311" spans="1:34" ht="15" x14ac:dyDescent="0.25">
      <c r="A311" s="1">
        <v>18155</v>
      </c>
      <c r="B311" s="1">
        <v>1007593846</v>
      </c>
      <c r="C311" s="1" t="s">
        <v>2851</v>
      </c>
      <c r="D311" s="1" t="s">
        <v>847</v>
      </c>
      <c r="E311" s="1" t="s">
        <v>684</v>
      </c>
      <c r="F311" s="1" t="s">
        <v>756</v>
      </c>
      <c r="G311" s="1" t="s">
        <v>2845</v>
      </c>
      <c r="H311" s="79">
        <v>45323</v>
      </c>
      <c r="I311" s="1">
        <v>1199001</v>
      </c>
      <c r="J311" s="1" t="s">
        <v>2568</v>
      </c>
      <c r="K311" s="1" t="s">
        <v>757</v>
      </c>
      <c r="L311" s="1">
        <v>3208807311</v>
      </c>
      <c r="M311" s="1"/>
      <c r="N311" s="1"/>
      <c r="O311" s="1" t="s">
        <v>778</v>
      </c>
      <c r="P311" s="1" t="s">
        <v>683</v>
      </c>
      <c r="Q311" s="1" t="s">
        <v>2852</v>
      </c>
      <c r="R311" s="1" t="s">
        <v>2582</v>
      </c>
      <c r="S311" s="1" t="s">
        <v>65</v>
      </c>
      <c r="T311" s="1" t="s">
        <v>2583</v>
      </c>
      <c r="U311" s="1">
        <v>0</v>
      </c>
      <c r="V311" s="1" t="s">
        <v>2596</v>
      </c>
      <c r="W311" s="2">
        <v>45324.615972222222</v>
      </c>
      <c r="X311" s="1" t="s">
        <v>2192</v>
      </c>
      <c r="Y311" s="79">
        <v>45329</v>
      </c>
      <c r="Z311" s="1">
        <v>1.6159722222218988</v>
      </c>
      <c r="AA311" s="79">
        <v>45307</v>
      </c>
      <c r="AB311" s="79">
        <v>45312</v>
      </c>
      <c r="AC311" s="79">
        <v>45323</v>
      </c>
      <c r="AD311" s="1">
        <v>3.4583333333333335</v>
      </c>
      <c r="AE311" s="1">
        <v>9</v>
      </c>
      <c r="AF311" s="1">
        <v>12</v>
      </c>
      <c r="AG311" s="1">
        <v>1007593846</v>
      </c>
      <c r="AH311" s="1"/>
    </row>
    <row r="312" spans="1:34" ht="15" x14ac:dyDescent="0.25">
      <c r="A312" s="1">
        <v>18155</v>
      </c>
      <c r="B312" s="1">
        <v>1001047142</v>
      </c>
      <c r="C312" s="1" t="s">
        <v>2853</v>
      </c>
      <c r="D312" s="1" t="s">
        <v>847</v>
      </c>
      <c r="E312" s="1" t="s">
        <v>684</v>
      </c>
      <c r="F312" s="1" t="s">
        <v>756</v>
      </c>
      <c r="G312" s="1" t="s">
        <v>2845</v>
      </c>
      <c r="H312" s="79">
        <v>45323</v>
      </c>
      <c r="I312" s="1">
        <v>1199001</v>
      </c>
      <c r="J312" s="1" t="s">
        <v>2568</v>
      </c>
      <c r="K312" s="1" t="s">
        <v>757</v>
      </c>
      <c r="L312" s="1">
        <v>3107472237</v>
      </c>
      <c r="M312" s="1" t="s">
        <v>2785</v>
      </c>
      <c r="N312" s="1"/>
      <c r="O312" s="1" t="s">
        <v>778</v>
      </c>
      <c r="P312" s="1" t="s">
        <v>683</v>
      </c>
      <c r="Q312" s="1" t="s">
        <v>2854</v>
      </c>
      <c r="R312" s="1" t="s">
        <v>2582</v>
      </c>
      <c r="S312" s="1" t="s">
        <v>65</v>
      </c>
      <c r="T312" s="1" t="s">
        <v>2583</v>
      </c>
      <c r="U312" s="1">
        <v>0</v>
      </c>
      <c r="V312" s="1" t="s">
        <v>2596</v>
      </c>
      <c r="W312" s="2">
        <v>45329.623657407406</v>
      </c>
      <c r="X312" s="1" t="s">
        <v>2192</v>
      </c>
      <c r="Y312" s="79">
        <v>45334</v>
      </c>
      <c r="Z312" s="1">
        <v>6.6236574074064265</v>
      </c>
      <c r="AA312" s="79">
        <v>45307</v>
      </c>
      <c r="AB312" s="79">
        <v>45312</v>
      </c>
      <c r="AC312" s="79">
        <v>45323</v>
      </c>
      <c r="AD312" s="1">
        <v>3.4583333333333335</v>
      </c>
      <c r="AE312" s="1">
        <v>9</v>
      </c>
      <c r="AF312" s="1">
        <v>12</v>
      </c>
      <c r="AG312" s="1">
        <v>1001047142</v>
      </c>
      <c r="AH312" s="1"/>
    </row>
    <row r="313" spans="1:34" ht="15" x14ac:dyDescent="0.25">
      <c r="A313" s="1">
        <v>18154</v>
      </c>
      <c r="B313" s="1">
        <v>1070587692</v>
      </c>
      <c r="C313" s="1" t="s">
        <v>2870</v>
      </c>
      <c r="D313" s="1" t="s">
        <v>847</v>
      </c>
      <c r="E313" s="1" t="s">
        <v>516</v>
      </c>
      <c r="F313" s="1" t="s">
        <v>756</v>
      </c>
      <c r="G313" s="1" t="s">
        <v>2871</v>
      </c>
      <c r="H313" s="79">
        <v>45323</v>
      </c>
      <c r="I313" s="1">
        <v>1199001</v>
      </c>
      <c r="J313" s="1" t="s">
        <v>2568</v>
      </c>
      <c r="K313" s="1" t="s">
        <v>757</v>
      </c>
      <c r="L313" s="1">
        <v>3160439916</v>
      </c>
      <c r="M313" s="1" t="s">
        <v>2785</v>
      </c>
      <c r="N313" s="1"/>
      <c r="O313" s="1" t="s">
        <v>778</v>
      </c>
      <c r="P313" s="1" t="s">
        <v>683</v>
      </c>
      <c r="Q313" s="1" t="s">
        <v>2872</v>
      </c>
      <c r="R313" s="1" t="s">
        <v>2582</v>
      </c>
      <c r="S313" s="1" t="s">
        <v>65</v>
      </c>
      <c r="T313" s="1" t="s">
        <v>2583</v>
      </c>
      <c r="U313" s="1" t="s">
        <v>484</v>
      </c>
      <c r="V313" s="1" t="s">
        <v>2873</v>
      </c>
      <c r="W313" s="2">
        <v>45327.374074074076</v>
      </c>
      <c r="X313" s="1" t="s">
        <v>2193</v>
      </c>
      <c r="Y313" s="79">
        <v>45330</v>
      </c>
      <c r="Z313" s="1">
        <v>4.3740740740759065</v>
      </c>
      <c r="AA313" s="79">
        <v>45307</v>
      </c>
      <c r="AB313" s="79">
        <v>45312</v>
      </c>
      <c r="AC313" s="79">
        <v>45323</v>
      </c>
      <c r="AD313" s="1">
        <v>3.4583333333333335</v>
      </c>
      <c r="AE313" s="1">
        <v>9</v>
      </c>
      <c r="AF313" s="1">
        <v>12</v>
      </c>
      <c r="AG313" s="1">
        <v>1070587692</v>
      </c>
      <c r="AH313" s="1"/>
    </row>
    <row r="314" spans="1:34" ht="15" x14ac:dyDescent="0.25">
      <c r="A314" s="1">
        <v>18154</v>
      </c>
      <c r="B314" s="1">
        <v>1019085586</v>
      </c>
      <c r="C314" s="1" t="s">
        <v>2874</v>
      </c>
      <c r="D314" s="1" t="s">
        <v>847</v>
      </c>
      <c r="E314" s="1" t="s">
        <v>516</v>
      </c>
      <c r="F314" s="1" t="s">
        <v>756</v>
      </c>
      <c r="G314" s="1" t="s">
        <v>2871</v>
      </c>
      <c r="H314" s="79">
        <v>45323</v>
      </c>
      <c r="I314" s="1">
        <v>1199001</v>
      </c>
      <c r="J314" s="1" t="s">
        <v>2568</v>
      </c>
      <c r="K314" s="1" t="s">
        <v>757</v>
      </c>
      <c r="L314" s="1">
        <v>3228397405</v>
      </c>
      <c r="M314" s="1" t="s">
        <v>2785</v>
      </c>
      <c r="N314" s="1"/>
      <c r="O314" s="1" t="s">
        <v>778</v>
      </c>
      <c r="P314" s="1" t="s">
        <v>683</v>
      </c>
      <c r="Q314" s="1" t="s">
        <v>2875</v>
      </c>
      <c r="R314" s="1" t="s">
        <v>2582</v>
      </c>
      <c r="S314" s="1" t="s">
        <v>65</v>
      </c>
      <c r="T314" s="1" t="s">
        <v>2583</v>
      </c>
      <c r="U314" s="1" t="s">
        <v>484</v>
      </c>
      <c r="V314" s="1" t="s">
        <v>2873</v>
      </c>
      <c r="W314" s="2">
        <v>45324.447442129633</v>
      </c>
      <c r="X314" s="1" t="s">
        <v>2193</v>
      </c>
      <c r="Y314" s="79">
        <v>45329</v>
      </c>
      <c r="Z314" s="1">
        <v>1.4474421296326909</v>
      </c>
      <c r="AA314" s="79">
        <v>45307</v>
      </c>
      <c r="AB314" s="79">
        <v>45312</v>
      </c>
      <c r="AC314" s="79">
        <v>45323</v>
      </c>
      <c r="AD314" s="1">
        <v>3.4583333333333335</v>
      </c>
      <c r="AE314" s="1">
        <v>9</v>
      </c>
      <c r="AF314" s="1">
        <v>12</v>
      </c>
      <c r="AG314" s="1">
        <v>1019085586</v>
      </c>
      <c r="AH314" s="1"/>
    </row>
    <row r="315" spans="1:34" ht="15" x14ac:dyDescent="0.25">
      <c r="A315" s="1">
        <v>18141</v>
      </c>
      <c r="B315" s="1">
        <v>80817770</v>
      </c>
      <c r="C315" s="1" t="s">
        <v>2959</v>
      </c>
      <c r="D315" s="1" t="s">
        <v>847</v>
      </c>
      <c r="E315" s="1" t="s">
        <v>207</v>
      </c>
      <c r="F315" s="1" t="s">
        <v>756</v>
      </c>
      <c r="G315" s="1" t="s">
        <v>2960</v>
      </c>
      <c r="H315" s="79">
        <v>45323</v>
      </c>
      <c r="I315" s="1">
        <v>1197001</v>
      </c>
      <c r="J315" s="1" t="s">
        <v>2568</v>
      </c>
      <c r="K315" s="1" t="s">
        <v>757</v>
      </c>
      <c r="L315" s="1">
        <v>3138791230</v>
      </c>
      <c r="M315" s="1" t="s">
        <v>2682</v>
      </c>
      <c r="N315" s="1" t="s">
        <v>763</v>
      </c>
      <c r="O315" s="1" t="s">
        <v>778</v>
      </c>
      <c r="P315" s="1" t="s">
        <v>559</v>
      </c>
      <c r="Q315" s="1" t="s">
        <v>2961</v>
      </c>
      <c r="R315" s="1" t="s">
        <v>2582</v>
      </c>
      <c r="S315" s="1" t="s">
        <v>65</v>
      </c>
      <c r="T315" s="1" t="s">
        <v>2583</v>
      </c>
      <c r="U315" s="1" t="s">
        <v>473</v>
      </c>
      <c r="V315" s="1" t="s">
        <v>2962</v>
      </c>
      <c r="W315" s="2">
        <v>45330.360300925924</v>
      </c>
      <c r="X315" s="1" t="s">
        <v>2193</v>
      </c>
      <c r="Y315" s="79">
        <v>45335</v>
      </c>
      <c r="Z315" s="1">
        <v>7.3603009259240935</v>
      </c>
      <c r="AA315" s="79">
        <v>45302</v>
      </c>
      <c r="AB315" s="79">
        <v>45303</v>
      </c>
      <c r="AC315" s="79">
        <v>45323</v>
      </c>
      <c r="AD315" s="1">
        <v>0.58333333333333337</v>
      </c>
      <c r="AE315" s="1">
        <v>14</v>
      </c>
      <c r="AF315" s="1">
        <v>15</v>
      </c>
      <c r="AG315" s="1"/>
      <c r="AH315" s="1"/>
    </row>
    <row r="316" spans="1:34" ht="15" x14ac:dyDescent="0.25">
      <c r="A316" s="1">
        <v>18141</v>
      </c>
      <c r="B316" s="1">
        <v>1023029789</v>
      </c>
      <c r="C316" s="1" t="s">
        <v>2963</v>
      </c>
      <c r="D316" s="1" t="s">
        <v>847</v>
      </c>
      <c r="E316" s="1" t="s">
        <v>207</v>
      </c>
      <c r="F316" s="1" t="s">
        <v>756</v>
      </c>
      <c r="G316" s="1" t="s">
        <v>2960</v>
      </c>
      <c r="H316" s="79">
        <v>45323</v>
      </c>
      <c r="I316" s="1">
        <v>1197001</v>
      </c>
      <c r="J316" s="1" t="s">
        <v>2568</v>
      </c>
      <c r="K316" s="1" t="s">
        <v>757</v>
      </c>
      <c r="L316" s="1">
        <v>3170556367</v>
      </c>
      <c r="M316" s="1" t="s">
        <v>2682</v>
      </c>
      <c r="N316" s="1" t="s">
        <v>763</v>
      </c>
      <c r="O316" s="1" t="s">
        <v>778</v>
      </c>
      <c r="P316" s="1" t="s">
        <v>559</v>
      </c>
      <c r="Q316" s="1" t="s">
        <v>2964</v>
      </c>
      <c r="R316" s="1" t="s">
        <v>2582</v>
      </c>
      <c r="S316" s="1" t="s">
        <v>65</v>
      </c>
      <c r="T316" s="1" t="s">
        <v>2583</v>
      </c>
      <c r="U316" s="1" t="s">
        <v>473</v>
      </c>
      <c r="V316" s="1" t="s">
        <v>2962</v>
      </c>
      <c r="W316" s="2">
        <v>45324.421099537038</v>
      </c>
      <c r="X316" s="1" t="s">
        <v>2193</v>
      </c>
      <c r="Y316" s="79">
        <v>45329</v>
      </c>
      <c r="Z316" s="1">
        <v>1.4210995370376622</v>
      </c>
      <c r="AA316" s="79">
        <v>45302</v>
      </c>
      <c r="AB316" s="79">
        <v>45303</v>
      </c>
      <c r="AC316" s="79">
        <v>45323</v>
      </c>
      <c r="AD316" s="1">
        <v>0.58333333333333337</v>
      </c>
      <c r="AE316" s="1">
        <v>14</v>
      </c>
      <c r="AF316" s="1">
        <v>15</v>
      </c>
      <c r="AG316" s="1">
        <v>1023029789</v>
      </c>
      <c r="AH316" s="1"/>
    </row>
    <row r="317" spans="1:34" ht="15" x14ac:dyDescent="0.25">
      <c r="A317" s="1">
        <v>18139</v>
      </c>
      <c r="B317" s="1">
        <v>1006025604</v>
      </c>
      <c r="C317" s="1" t="s">
        <v>2984</v>
      </c>
      <c r="D317" s="1" t="s">
        <v>847</v>
      </c>
      <c r="E317" s="1" t="s">
        <v>150</v>
      </c>
      <c r="F317" s="1" t="s">
        <v>756</v>
      </c>
      <c r="G317" s="1" t="s">
        <v>2985</v>
      </c>
      <c r="H317" s="79">
        <v>45323</v>
      </c>
      <c r="I317" s="1">
        <v>1056001</v>
      </c>
      <c r="J317" s="1" t="s">
        <v>2568</v>
      </c>
      <c r="K317" s="1" t="s">
        <v>761</v>
      </c>
      <c r="L317" s="1">
        <v>3202625976</v>
      </c>
      <c r="M317" s="1" t="s">
        <v>2986</v>
      </c>
      <c r="N317" s="1"/>
      <c r="O317" s="1" t="s">
        <v>778</v>
      </c>
      <c r="P317" s="1" t="s">
        <v>437</v>
      </c>
      <c r="Q317" s="1" t="s">
        <v>2987</v>
      </c>
      <c r="R317" s="1" t="s">
        <v>2582</v>
      </c>
      <c r="S317" s="1" t="s">
        <v>65</v>
      </c>
      <c r="T317" s="1" t="s">
        <v>2583</v>
      </c>
      <c r="U317" s="1" t="s">
        <v>136</v>
      </c>
      <c r="V317" s="1" t="s">
        <v>2988</v>
      </c>
      <c r="W317" s="2"/>
      <c r="X317" s="1" t="s">
        <v>95</v>
      </c>
      <c r="Y317" s="79">
        <v>45322</v>
      </c>
      <c r="Z317" s="1"/>
      <c r="AA317" s="79">
        <v>45301</v>
      </c>
      <c r="AB317" s="79">
        <v>45306</v>
      </c>
      <c r="AC317" s="79">
        <v>45323</v>
      </c>
      <c r="AD317" s="1">
        <v>2.6666666666666665</v>
      </c>
      <c r="AE317" s="1">
        <v>13</v>
      </c>
      <c r="AF317" s="1">
        <v>16</v>
      </c>
      <c r="AG317" s="1">
        <v>1006025604</v>
      </c>
      <c r="AH317" s="1"/>
    </row>
    <row r="318" spans="1:34" ht="15" x14ac:dyDescent="0.25">
      <c r="A318" s="1">
        <v>18130</v>
      </c>
      <c r="B318" s="1">
        <v>1032796322</v>
      </c>
      <c r="C318" s="1" t="s">
        <v>3033</v>
      </c>
      <c r="D318" s="1" t="s">
        <v>847</v>
      </c>
      <c r="E318" s="1" t="s">
        <v>710</v>
      </c>
      <c r="F318" s="1" t="s">
        <v>756</v>
      </c>
      <c r="G318" s="1" t="s">
        <v>3034</v>
      </c>
      <c r="H318" s="79">
        <v>45323</v>
      </c>
      <c r="I318" s="1">
        <v>1200001</v>
      </c>
      <c r="J318" s="1" t="s">
        <v>2568</v>
      </c>
      <c r="K318" s="1" t="s">
        <v>757</v>
      </c>
      <c r="L318" s="1">
        <v>3157757988</v>
      </c>
      <c r="M318" s="1" t="s">
        <v>2737</v>
      </c>
      <c r="N318" s="1"/>
      <c r="O318" s="1" t="s">
        <v>778</v>
      </c>
      <c r="P318" s="1" t="s">
        <v>194</v>
      </c>
      <c r="Q318" s="1" t="s">
        <v>3035</v>
      </c>
      <c r="R318" s="1" t="s">
        <v>2582</v>
      </c>
      <c r="S318" s="1" t="s">
        <v>65</v>
      </c>
      <c r="T318" s="1" t="s">
        <v>2583</v>
      </c>
      <c r="U318" s="1" t="s">
        <v>271</v>
      </c>
      <c r="V318" s="1" t="s">
        <v>3036</v>
      </c>
      <c r="W318" s="2">
        <v>45320.67224537037</v>
      </c>
      <c r="X318" s="1" t="s">
        <v>2192</v>
      </c>
      <c r="Y318" s="79">
        <v>45323</v>
      </c>
      <c r="Z318" s="1">
        <v>-2.3277546296303626</v>
      </c>
      <c r="AA318" s="79">
        <v>45296</v>
      </c>
      <c r="AB318" s="79">
        <v>45301</v>
      </c>
      <c r="AC318" s="79">
        <v>45323</v>
      </c>
      <c r="AD318" s="1">
        <v>1.5833333333333335</v>
      </c>
      <c r="AE318" s="1">
        <v>16</v>
      </c>
      <c r="AF318" s="1">
        <v>18</v>
      </c>
      <c r="AG318" s="1">
        <v>1032796322</v>
      </c>
      <c r="AH318" s="1"/>
    </row>
    <row r="319" spans="1:34" ht="15" x14ac:dyDescent="0.25">
      <c r="A319" s="1">
        <v>18071</v>
      </c>
      <c r="B319" s="1">
        <v>1018405743</v>
      </c>
      <c r="C319" s="1" t="s">
        <v>3230</v>
      </c>
      <c r="D319" s="1" t="s">
        <v>847</v>
      </c>
      <c r="E319" s="1" t="s">
        <v>135</v>
      </c>
      <c r="F319" s="1" t="s">
        <v>756</v>
      </c>
      <c r="G319" s="1" t="s">
        <v>3231</v>
      </c>
      <c r="H319" s="79">
        <v>45323</v>
      </c>
      <c r="I319" s="1">
        <v>1060001</v>
      </c>
      <c r="J319" s="1" t="s">
        <v>2568</v>
      </c>
      <c r="K319" s="1" t="s">
        <v>761</v>
      </c>
      <c r="L319" s="1">
        <v>3202769980</v>
      </c>
      <c r="M319" s="1" t="s">
        <v>2986</v>
      </c>
      <c r="N319" s="1"/>
      <c r="O319" s="1" t="s">
        <v>95</v>
      </c>
      <c r="P319" s="1" t="s">
        <v>95</v>
      </c>
      <c r="Q319" s="1" t="s">
        <v>3232</v>
      </c>
      <c r="R319" s="1" t="s">
        <v>2582</v>
      </c>
      <c r="S319" s="1" t="s">
        <v>65</v>
      </c>
      <c r="T319" s="1" t="s">
        <v>95</v>
      </c>
      <c r="U319" s="1" t="s">
        <v>136</v>
      </c>
      <c r="V319" s="1" t="s">
        <v>95</v>
      </c>
      <c r="W319" s="2"/>
      <c r="X319" s="1" t="s">
        <v>95</v>
      </c>
      <c r="Y319" s="79">
        <v>45322</v>
      </c>
      <c r="Z319" s="1"/>
      <c r="AA319" s="79">
        <v>45287</v>
      </c>
      <c r="AB319" s="79">
        <v>45295</v>
      </c>
      <c r="AC319" s="79">
        <v>45323</v>
      </c>
      <c r="AD319" s="1">
        <v>6</v>
      </c>
      <c r="AE319" s="1">
        <v>19</v>
      </c>
      <c r="AF319" s="1">
        <v>24</v>
      </c>
      <c r="AG319" s="1">
        <v>1018405743</v>
      </c>
      <c r="AH319" s="1"/>
    </row>
    <row r="320" spans="1:34" ht="15" x14ac:dyDescent="0.25">
      <c r="A320" s="1">
        <v>18161</v>
      </c>
      <c r="B320" s="1">
        <v>1019136016</v>
      </c>
      <c r="C320" s="1" t="s">
        <v>2780</v>
      </c>
      <c r="D320" s="1" t="s">
        <v>847</v>
      </c>
      <c r="E320" s="1" t="s">
        <v>942</v>
      </c>
      <c r="F320" s="1" t="s">
        <v>756</v>
      </c>
      <c r="G320" s="1" t="s">
        <v>2781</v>
      </c>
      <c r="H320" s="79">
        <v>45321</v>
      </c>
      <c r="I320" s="1">
        <v>1200001</v>
      </c>
      <c r="J320" s="1" t="s">
        <v>2568</v>
      </c>
      <c r="K320" s="1" t="s">
        <v>757</v>
      </c>
      <c r="L320" s="1">
        <v>3132008443</v>
      </c>
      <c r="M320" s="1" t="s">
        <v>2737</v>
      </c>
      <c r="N320" s="1"/>
      <c r="O320" s="1" t="s">
        <v>778</v>
      </c>
      <c r="P320" s="1" t="s">
        <v>194</v>
      </c>
      <c r="Q320" s="1" t="s">
        <v>2782</v>
      </c>
      <c r="R320" s="1" t="s">
        <v>2582</v>
      </c>
      <c r="S320" s="1" t="s">
        <v>65</v>
      </c>
      <c r="T320" s="1" t="s">
        <v>2583</v>
      </c>
      <c r="U320" s="1" t="s">
        <v>271</v>
      </c>
      <c r="V320" s="1" t="s">
        <v>2723</v>
      </c>
      <c r="W320" s="2">
        <v>45321.661423611113</v>
      </c>
      <c r="X320" s="1" t="s">
        <v>2192</v>
      </c>
      <c r="Y320" s="79">
        <v>45324</v>
      </c>
      <c r="Z320" s="1">
        <v>0.66142361111269565</v>
      </c>
      <c r="AA320" s="79">
        <v>45310</v>
      </c>
      <c r="AB320" s="79">
        <v>45316</v>
      </c>
      <c r="AC320" s="79">
        <v>45321</v>
      </c>
      <c r="AD320" s="1">
        <v>4.125</v>
      </c>
      <c r="AE320" s="1">
        <v>3</v>
      </c>
      <c r="AF320" s="1">
        <v>7</v>
      </c>
      <c r="AG320" s="1">
        <v>1019136016</v>
      </c>
      <c r="AH320" s="1"/>
    </row>
    <row r="321" spans="1:34" ht="15" x14ac:dyDescent="0.25">
      <c r="A321" s="1">
        <v>18157</v>
      </c>
      <c r="B321" s="1">
        <v>1023914970</v>
      </c>
      <c r="C321" s="1" t="s">
        <v>2805</v>
      </c>
      <c r="D321" s="1" t="s">
        <v>847</v>
      </c>
      <c r="E321" s="1" t="s">
        <v>693</v>
      </c>
      <c r="F321" s="1" t="s">
        <v>756</v>
      </c>
      <c r="G321" s="1" t="s">
        <v>2795</v>
      </c>
      <c r="H321" s="79">
        <v>45321</v>
      </c>
      <c r="I321" s="1">
        <v>1199001</v>
      </c>
      <c r="J321" s="1" t="s">
        <v>2568</v>
      </c>
      <c r="K321" s="1" t="s">
        <v>757</v>
      </c>
      <c r="L321" s="1">
        <v>3025797772</v>
      </c>
      <c r="M321" s="1" t="s">
        <v>2682</v>
      </c>
      <c r="N321" s="1"/>
      <c r="O321" s="1" t="s">
        <v>778</v>
      </c>
      <c r="P321" s="1" t="s">
        <v>683</v>
      </c>
      <c r="Q321" s="1" t="s">
        <v>2806</v>
      </c>
      <c r="R321" s="1" t="s">
        <v>2582</v>
      </c>
      <c r="S321" s="1" t="s">
        <v>65</v>
      </c>
      <c r="T321" s="1" t="s">
        <v>2583</v>
      </c>
      <c r="U321" s="1">
        <v>0</v>
      </c>
      <c r="V321" s="1" t="s">
        <v>2596</v>
      </c>
      <c r="W321" s="2">
        <v>45328.388761574075</v>
      </c>
      <c r="X321" s="1" t="s">
        <v>2193</v>
      </c>
      <c r="Y321" s="79">
        <v>45331</v>
      </c>
      <c r="Z321" s="1">
        <v>7.3887615740750334</v>
      </c>
      <c r="AA321" s="79">
        <v>45307</v>
      </c>
      <c r="AB321" s="79">
        <v>45310</v>
      </c>
      <c r="AC321" s="79">
        <v>45321</v>
      </c>
      <c r="AD321" s="1">
        <v>3.1666666666666665</v>
      </c>
      <c r="AE321" s="1">
        <v>7</v>
      </c>
      <c r="AF321" s="1">
        <v>10</v>
      </c>
      <c r="AG321" s="1">
        <v>1023914970</v>
      </c>
      <c r="AH321" s="1"/>
    </row>
    <row r="322" spans="1:34" ht="15" x14ac:dyDescent="0.25">
      <c r="A322" s="1">
        <v>18157</v>
      </c>
      <c r="B322" s="1">
        <v>1000352022</v>
      </c>
      <c r="C322" s="1" t="s">
        <v>2807</v>
      </c>
      <c r="D322" s="1" t="s">
        <v>847</v>
      </c>
      <c r="E322" s="1" t="s">
        <v>693</v>
      </c>
      <c r="F322" s="1" t="s">
        <v>756</v>
      </c>
      <c r="G322" s="1" t="s">
        <v>2795</v>
      </c>
      <c r="H322" s="79">
        <v>45321</v>
      </c>
      <c r="I322" s="1">
        <v>1199001</v>
      </c>
      <c r="J322" s="1" t="s">
        <v>2568</v>
      </c>
      <c r="K322" s="1"/>
      <c r="L322" s="1">
        <v>3213204623</v>
      </c>
      <c r="M322" s="1" t="s">
        <v>2682</v>
      </c>
      <c r="N322" s="1"/>
      <c r="O322" s="1" t="s">
        <v>778</v>
      </c>
      <c r="P322" s="1" t="s">
        <v>683</v>
      </c>
      <c r="Q322" s="1" t="s">
        <v>2808</v>
      </c>
      <c r="R322" s="1" t="s">
        <v>2582</v>
      </c>
      <c r="S322" s="1" t="s">
        <v>65</v>
      </c>
      <c r="T322" s="1" t="s">
        <v>2583</v>
      </c>
      <c r="U322" s="1">
        <v>0</v>
      </c>
      <c r="V322" s="1" t="s">
        <v>2596</v>
      </c>
      <c r="W322" s="2">
        <v>45321.785694444443</v>
      </c>
      <c r="X322" s="1" t="s">
        <v>2192</v>
      </c>
      <c r="Y322" s="79">
        <v>45324</v>
      </c>
      <c r="Z322" s="1">
        <v>0.78569444444292458</v>
      </c>
      <c r="AA322" s="79">
        <v>45307</v>
      </c>
      <c r="AB322" s="79">
        <v>45310</v>
      </c>
      <c r="AC322" s="79">
        <v>45321</v>
      </c>
      <c r="AD322" s="1">
        <v>3.1666666666666665</v>
      </c>
      <c r="AE322" s="1">
        <v>7</v>
      </c>
      <c r="AF322" s="1">
        <v>10</v>
      </c>
      <c r="AG322" s="1">
        <v>1000352022</v>
      </c>
      <c r="AH322" s="1"/>
    </row>
    <row r="323" spans="1:34" ht="15" x14ac:dyDescent="0.25">
      <c r="A323" s="1">
        <v>18157</v>
      </c>
      <c r="B323" s="1">
        <v>1072671169</v>
      </c>
      <c r="C323" s="1" t="s">
        <v>2809</v>
      </c>
      <c r="D323" s="1" t="s">
        <v>847</v>
      </c>
      <c r="E323" s="1" t="s">
        <v>693</v>
      </c>
      <c r="F323" s="1" t="s">
        <v>756</v>
      </c>
      <c r="G323" s="1" t="s">
        <v>2795</v>
      </c>
      <c r="H323" s="79">
        <v>45321</v>
      </c>
      <c r="I323" s="1">
        <v>1199001</v>
      </c>
      <c r="J323" s="1" t="s">
        <v>2568</v>
      </c>
      <c r="K323" s="1"/>
      <c r="L323" s="1">
        <v>3186801086</v>
      </c>
      <c r="M323" s="1" t="s">
        <v>2682</v>
      </c>
      <c r="N323" s="1"/>
      <c r="O323" s="1" t="s">
        <v>778</v>
      </c>
      <c r="P323" s="1" t="s">
        <v>683</v>
      </c>
      <c r="Q323" s="1" t="s">
        <v>2810</v>
      </c>
      <c r="R323" s="1" t="s">
        <v>2582</v>
      </c>
      <c r="S323" s="1" t="s">
        <v>65</v>
      </c>
      <c r="T323" s="1" t="s">
        <v>2583</v>
      </c>
      <c r="U323" s="1">
        <v>0</v>
      </c>
      <c r="V323" s="1" t="s">
        <v>2596</v>
      </c>
      <c r="W323" s="2">
        <v>45321.786238425928</v>
      </c>
      <c r="X323" s="1" t="s">
        <v>2192</v>
      </c>
      <c r="Y323" s="79">
        <v>45324</v>
      </c>
      <c r="Z323" s="1">
        <v>0.78623842592787696</v>
      </c>
      <c r="AA323" s="79">
        <v>45307</v>
      </c>
      <c r="AB323" s="79">
        <v>45310</v>
      </c>
      <c r="AC323" s="79">
        <v>45321</v>
      </c>
      <c r="AD323" s="1">
        <v>3.1666666666666665</v>
      </c>
      <c r="AE323" s="1">
        <v>7</v>
      </c>
      <c r="AF323" s="1">
        <v>10</v>
      </c>
      <c r="AG323" s="1"/>
      <c r="AH323" s="1"/>
    </row>
    <row r="324" spans="1:34" ht="15" x14ac:dyDescent="0.25">
      <c r="A324" s="1">
        <v>18155</v>
      </c>
      <c r="B324" s="1">
        <v>1023033514</v>
      </c>
      <c r="C324" s="1" t="s">
        <v>2855</v>
      </c>
      <c r="D324" s="1" t="s">
        <v>847</v>
      </c>
      <c r="E324" s="1" t="s">
        <v>684</v>
      </c>
      <c r="F324" s="1" t="s">
        <v>756</v>
      </c>
      <c r="G324" s="1" t="s">
        <v>2845</v>
      </c>
      <c r="H324" s="79">
        <v>45321</v>
      </c>
      <c r="I324" s="1">
        <v>1199001</v>
      </c>
      <c r="J324" s="1" t="s">
        <v>2568</v>
      </c>
      <c r="K324" s="1" t="s">
        <v>757</v>
      </c>
      <c r="L324" s="1">
        <v>3024236167</v>
      </c>
      <c r="M324" s="1" t="s">
        <v>2682</v>
      </c>
      <c r="N324" s="1"/>
      <c r="O324" s="1" t="s">
        <v>778</v>
      </c>
      <c r="P324" s="1" t="s">
        <v>683</v>
      </c>
      <c r="Q324" s="1" t="s">
        <v>2856</v>
      </c>
      <c r="R324" s="1" t="s">
        <v>2582</v>
      </c>
      <c r="S324" s="1" t="s">
        <v>65</v>
      </c>
      <c r="T324" s="1" t="s">
        <v>2583</v>
      </c>
      <c r="U324" s="1">
        <v>0</v>
      </c>
      <c r="V324" s="1" t="s">
        <v>2596</v>
      </c>
      <c r="W324" s="2">
        <v>45324.366446759261</v>
      </c>
      <c r="X324" s="1" t="s">
        <v>2193</v>
      </c>
      <c r="Y324" s="79">
        <v>45329</v>
      </c>
      <c r="Z324" s="1">
        <v>3.3664467592607252</v>
      </c>
      <c r="AA324" s="79">
        <v>45307</v>
      </c>
      <c r="AB324" s="79">
        <v>45312</v>
      </c>
      <c r="AC324" s="79">
        <v>45321</v>
      </c>
      <c r="AD324" s="1">
        <v>3.4583333333333335</v>
      </c>
      <c r="AE324" s="1">
        <v>7</v>
      </c>
      <c r="AF324" s="1">
        <v>10</v>
      </c>
      <c r="AG324" s="1">
        <v>1023033514</v>
      </c>
      <c r="AH324" s="1"/>
    </row>
    <row r="325" spans="1:34" ht="15" x14ac:dyDescent="0.25">
      <c r="A325" s="1">
        <v>18154</v>
      </c>
      <c r="B325" s="1">
        <v>1024464683</v>
      </c>
      <c r="C325" s="1" t="s">
        <v>2876</v>
      </c>
      <c r="D325" s="1" t="s">
        <v>847</v>
      </c>
      <c r="E325" s="1" t="s">
        <v>516</v>
      </c>
      <c r="F325" s="1" t="s">
        <v>756</v>
      </c>
      <c r="G325" s="1" t="s">
        <v>2871</v>
      </c>
      <c r="H325" s="79">
        <v>45321</v>
      </c>
      <c r="I325" s="1">
        <v>1199001</v>
      </c>
      <c r="J325" s="1" t="s">
        <v>2568</v>
      </c>
      <c r="K325" s="1" t="s">
        <v>757</v>
      </c>
      <c r="L325" s="1">
        <v>3204019662</v>
      </c>
      <c r="M325" s="1" t="s">
        <v>2682</v>
      </c>
      <c r="N325" s="1"/>
      <c r="O325" s="1" t="s">
        <v>778</v>
      </c>
      <c r="P325" s="1" t="s">
        <v>683</v>
      </c>
      <c r="Q325" s="1" t="s">
        <v>2877</v>
      </c>
      <c r="R325" s="1" t="s">
        <v>2582</v>
      </c>
      <c r="S325" s="1" t="s">
        <v>65</v>
      </c>
      <c r="T325" s="1" t="s">
        <v>2583</v>
      </c>
      <c r="U325" s="1" t="s">
        <v>484</v>
      </c>
      <c r="V325" s="1" t="s">
        <v>2873</v>
      </c>
      <c r="W325" s="2">
        <v>45321.775011574071</v>
      </c>
      <c r="X325" s="1" t="s">
        <v>2192</v>
      </c>
      <c r="Y325" s="79">
        <v>45324</v>
      </c>
      <c r="Z325" s="1">
        <v>0.77501157407095889</v>
      </c>
      <c r="AA325" s="79">
        <v>45307</v>
      </c>
      <c r="AB325" s="79">
        <v>45312</v>
      </c>
      <c r="AC325" s="79">
        <v>45321</v>
      </c>
      <c r="AD325" s="1">
        <v>3.4583333333333335</v>
      </c>
      <c r="AE325" s="1">
        <v>7</v>
      </c>
      <c r="AF325" s="1">
        <v>10</v>
      </c>
      <c r="AG325" s="1">
        <v>1024464683</v>
      </c>
      <c r="AH325" s="1"/>
    </row>
    <row r="326" spans="1:34" ht="15" x14ac:dyDescent="0.25">
      <c r="A326" s="1">
        <v>18154</v>
      </c>
      <c r="B326" s="1">
        <v>814405</v>
      </c>
      <c r="C326" s="1" t="s">
        <v>2878</v>
      </c>
      <c r="D326" s="1" t="s">
        <v>847</v>
      </c>
      <c r="E326" s="1" t="s">
        <v>516</v>
      </c>
      <c r="F326" s="1" t="s">
        <v>756</v>
      </c>
      <c r="G326" s="1" t="s">
        <v>2871</v>
      </c>
      <c r="H326" s="79">
        <v>45321</v>
      </c>
      <c r="I326" s="1">
        <v>1199001</v>
      </c>
      <c r="J326" s="1" t="s">
        <v>2568</v>
      </c>
      <c r="K326" s="1" t="s">
        <v>757</v>
      </c>
      <c r="L326" s="1">
        <v>3209008138</v>
      </c>
      <c r="M326" s="1" t="s">
        <v>2682</v>
      </c>
      <c r="N326" s="1"/>
      <c r="O326" s="1" t="s">
        <v>778</v>
      </c>
      <c r="P326" s="1" t="s">
        <v>683</v>
      </c>
      <c r="Q326" s="1" t="s">
        <v>2879</v>
      </c>
      <c r="R326" s="1" t="s">
        <v>2582</v>
      </c>
      <c r="S326" s="1" t="s">
        <v>65</v>
      </c>
      <c r="T326" s="1" t="s">
        <v>2583</v>
      </c>
      <c r="U326" s="1" t="s">
        <v>484</v>
      </c>
      <c r="V326" s="1" t="s">
        <v>2873</v>
      </c>
      <c r="W326" s="2">
        <v>45321.77616898148</v>
      </c>
      <c r="X326" s="1" t="s">
        <v>2192</v>
      </c>
      <c r="Y326" s="79">
        <v>45324</v>
      </c>
      <c r="Z326" s="1">
        <v>0.77616898147971369</v>
      </c>
      <c r="AA326" s="79">
        <v>45307</v>
      </c>
      <c r="AB326" s="79">
        <v>45312</v>
      </c>
      <c r="AC326" s="79">
        <v>45321</v>
      </c>
      <c r="AD326" s="1">
        <v>3.4583333333333335</v>
      </c>
      <c r="AE326" s="1">
        <v>7</v>
      </c>
      <c r="AF326" s="1">
        <v>10</v>
      </c>
      <c r="AG326" s="1">
        <v>814405</v>
      </c>
      <c r="AH326" s="1"/>
    </row>
    <row r="327" spans="1:34" ht="15" x14ac:dyDescent="0.25">
      <c r="A327" s="1">
        <v>18154</v>
      </c>
      <c r="B327" s="1">
        <v>1019025592</v>
      </c>
      <c r="C327" s="1" t="s">
        <v>2880</v>
      </c>
      <c r="D327" s="1" t="s">
        <v>847</v>
      </c>
      <c r="E327" s="1" t="s">
        <v>516</v>
      </c>
      <c r="F327" s="1" t="s">
        <v>756</v>
      </c>
      <c r="G327" s="1" t="s">
        <v>2871</v>
      </c>
      <c r="H327" s="79">
        <v>45321</v>
      </c>
      <c r="I327" s="1">
        <v>1199001</v>
      </c>
      <c r="J327" s="1" t="s">
        <v>2568</v>
      </c>
      <c r="K327" s="1" t="s">
        <v>757</v>
      </c>
      <c r="L327" s="1">
        <v>3102942929</v>
      </c>
      <c r="M327" s="1" t="s">
        <v>2682</v>
      </c>
      <c r="N327" s="1"/>
      <c r="O327" s="1" t="s">
        <v>778</v>
      </c>
      <c r="P327" s="1" t="s">
        <v>683</v>
      </c>
      <c r="Q327" s="1" t="s">
        <v>2881</v>
      </c>
      <c r="R327" s="1" t="s">
        <v>2582</v>
      </c>
      <c r="S327" s="1" t="s">
        <v>65</v>
      </c>
      <c r="T327" s="1" t="s">
        <v>2583</v>
      </c>
      <c r="U327" s="1" t="s">
        <v>484</v>
      </c>
      <c r="V327" s="1" t="s">
        <v>2873</v>
      </c>
      <c r="W327" s="2">
        <v>45321.776770833334</v>
      </c>
      <c r="X327" s="1" t="s">
        <v>2192</v>
      </c>
      <c r="Y327" s="79">
        <v>45324</v>
      </c>
      <c r="Z327" s="1">
        <v>0.77677083333401242</v>
      </c>
      <c r="AA327" s="79">
        <v>45307</v>
      </c>
      <c r="AB327" s="79">
        <v>45312</v>
      </c>
      <c r="AC327" s="79">
        <v>45321</v>
      </c>
      <c r="AD327" s="1">
        <v>3.4583333333333335</v>
      </c>
      <c r="AE327" s="1">
        <v>7</v>
      </c>
      <c r="AF327" s="1">
        <v>10</v>
      </c>
      <c r="AG327" s="1"/>
      <c r="AH327" s="1"/>
    </row>
    <row r="328" spans="1:34" ht="15" x14ac:dyDescent="0.25">
      <c r="A328" s="1">
        <v>18154</v>
      </c>
      <c r="B328" s="1">
        <v>1007662216</v>
      </c>
      <c r="C328" s="1" t="s">
        <v>2882</v>
      </c>
      <c r="D328" s="1" t="s">
        <v>847</v>
      </c>
      <c r="E328" s="1" t="s">
        <v>516</v>
      </c>
      <c r="F328" s="1" t="s">
        <v>756</v>
      </c>
      <c r="G328" s="1" t="s">
        <v>2871</v>
      </c>
      <c r="H328" s="79">
        <v>45321</v>
      </c>
      <c r="I328" s="1">
        <v>1199001</v>
      </c>
      <c r="J328" s="1" t="s">
        <v>2568</v>
      </c>
      <c r="K328" s="1" t="s">
        <v>757</v>
      </c>
      <c r="L328" s="1">
        <v>3125172496</v>
      </c>
      <c r="M328" s="1" t="s">
        <v>2682</v>
      </c>
      <c r="N328" s="1"/>
      <c r="O328" s="1" t="s">
        <v>778</v>
      </c>
      <c r="P328" s="1" t="s">
        <v>683</v>
      </c>
      <c r="Q328" s="1" t="s">
        <v>2883</v>
      </c>
      <c r="R328" s="1" t="s">
        <v>2582</v>
      </c>
      <c r="S328" s="1" t="s">
        <v>65</v>
      </c>
      <c r="T328" s="1" t="s">
        <v>2583</v>
      </c>
      <c r="U328" s="1" t="s">
        <v>484</v>
      </c>
      <c r="V328" s="1" t="s">
        <v>2873</v>
      </c>
      <c r="W328" s="2">
        <v>45321.778136574074</v>
      </c>
      <c r="X328" s="1" t="s">
        <v>2192</v>
      </c>
      <c r="Y328" s="79">
        <v>45324</v>
      </c>
      <c r="Z328" s="1">
        <v>0.77813657407386927</v>
      </c>
      <c r="AA328" s="79">
        <v>45307</v>
      </c>
      <c r="AB328" s="79">
        <v>45312</v>
      </c>
      <c r="AC328" s="79">
        <v>45321</v>
      </c>
      <c r="AD328" s="1">
        <v>3.4583333333333335</v>
      </c>
      <c r="AE328" s="1">
        <v>7</v>
      </c>
      <c r="AF328" s="1">
        <v>10</v>
      </c>
      <c r="AG328" s="1">
        <v>1007662216</v>
      </c>
      <c r="AH328" s="1"/>
    </row>
    <row r="329" spans="1:34" ht="15" x14ac:dyDescent="0.25">
      <c r="A329" s="1">
        <v>18154</v>
      </c>
      <c r="B329" s="1">
        <v>1000145658</v>
      </c>
      <c r="C329" s="1" t="s">
        <v>2884</v>
      </c>
      <c r="D329" s="1" t="s">
        <v>847</v>
      </c>
      <c r="E329" s="1" t="s">
        <v>516</v>
      </c>
      <c r="F329" s="1" t="s">
        <v>756</v>
      </c>
      <c r="G329" s="1" t="s">
        <v>2871</v>
      </c>
      <c r="H329" s="79">
        <v>45321</v>
      </c>
      <c r="I329" s="1">
        <v>1199001</v>
      </c>
      <c r="J329" s="1" t="s">
        <v>2568</v>
      </c>
      <c r="K329" s="1" t="s">
        <v>757</v>
      </c>
      <c r="L329" s="1">
        <v>3102709520</v>
      </c>
      <c r="M329" s="1" t="s">
        <v>2682</v>
      </c>
      <c r="N329" s="1"/>
      <c r="O329" s="1" t="s">
        <v>778</v>
      </c>
      <c r="P329" s="1" t="s">
        <v>683</v>
      </c>
      <c r="Q329" s="1" t="s">
        <v>2885</v>
      </c>
      <c r="R329" s="1" t="s">
        <v>2582</v>
      </c>
      <c r="S329" s="1" t="s">
        <v>65</v>
      </c>
      <c r="T329" s="1" t="s">
        <v>2583</v>
      </c>
      <c r="U329" s="1" t="s">
        <v>484</v>
      </c>
      <c r="V329" s="1" t="s">
        <v>2873</v>
      </c>
      <c r="W329" s="2">
        <v>45321.780659722222</v>
      </c>
      <c r="X329" s="1" t="s">
        <v>2192</v>
      </c>
      <c r="Y329" s="79">
        <v>45324</v>
      </c>
      <c r="Z329" s="1">
        <v>0.78065972222248092</v>
      </c>
      <c r="AA329" s="79">
        <v>45307</v>
      </c>
      <c r="AB329" s="79">
        <v>45312</v>
      </c>
      <c r="AC329" s="79">
        <v>45321</v>
      </c>
      <c r="AD329" s="1">
        <v>3.4583333333333335</v>
      </c>
      <c r="AE329" s="1">
        <v>7</v>
      </c>
      <c r="AF329" s="1">
        <v>10</v>
      </c>
      <c r="AG329" s="1">
        <v>1000145658</v>
      </c>
      <c r="AH329" s="1"/>
    </row>
    <row r="330" spans="1:34" ht="15" x14ac:dyDescent="0.25">
      <c r="A330" s="1">
        <v>18154</v>
      </c>
      <c r="B330" s="1">
        <v>1007477833</v>
      </c>
      <c r="C330" s="1" t="s">
        <v>2886</v>
      </c>
      <c r="D330" s="1" t="s">
        <v>847</v>
      </c>
      <c r="E330" s="1" t="s">
        <v>516</v>
      </c>
      <c r="F330" s="1" t="s">
        <v>756</v>
      </c>
      <c r="G330" s="1" t="s">
        <v>2871</v>
      </c>
      <c r="H330" s="79">
        <v>45321</v>
      </c>
      <c r="I330" s="1">
        <v>1199001</v>
      </c>
      <c r="J330" s="1" t="s">
        <v>2568</v>
      </c>
      <c r="K330" s="1" t="s">
        <v>757</v>
      </c>
      <c r="L330" s="1">
        <v>3107674764</v>
      </c>
      <c r="M330" s="1" t="s">
        <v>2682</v>
      </c>
      <c r="N330" s="1"/>
      <c r="O330" s="1" t="s">
        <v>778</v>
      </c>
      <c r="P330" s="1" t="s">
        <v>683</v>
      </c>
      <c r="Q330" s="1" t="s">
        <v>2887</v>
      </c>
      <c r="R330" s="1" t="s">
        <v>2582</v>
      </c>
      <c r="S330" s="1" t="s">
        <v>65</v>
      </c>
      <c r="T330" s="1" t="s">
        <v>2583</v>
      </c>
      <c r="U330" s="1" t="s">
        <v>484</v>
      </c>
      <c r="V330" s="1" t="s">
        <v>2873</v>
      </c>
      <c r="W330" s="2">
        <v>45321.783738425926</v>
      </c>
      <c r="X330" s="1" t="s">
        <v>2192</v>
      </c>
      <c r="Y330" s="79">
        <v>45324</v>
      </c>
      <c r="Z330" s="1">
        <v>0.78373842592554865</v>
      </c>
      <c r="AA330" s="79">
        <v>45307</v>
      </c>
      <c r="AB330" s="79">
        <v>45312</v>
      </c>
      <c r="AC330" s="79">
        <v>45321</v>
      </c>
      <c r="AD330" s="1">
        <v>3.4583333333333335</v>
      </c>
      <c r="AE330" s="1">
        <v>7</v>
      </c>
      <c r="AF330" s="1">
        <v>10</v>
      </c>
      <c r="AG330" s="1">
        <v>1007477833</v>
      </c>
      <c r="AH330" s="1"/>
    </row>
    <row r="331" spans="1:34" ht="15" x14ac:dyDescent="0.25">
      <c r="A331" s="1">
        <v>18154</v>
      </c>
      <c r="B331" s="1">
        <v>1000725694</v>
      </c>
      <c r="C331" s="1" t="s">
        <v>2888</v>
      </c>
      <c r="D331" s="1" t="s">
        <v>847</v>
      </c>
      <c r="E331" s="1" t="s">
        <v>516</v>
      </c>
      <c r="F331" s="1" t="s">
        <v>756</v>
      </c>
      <c r="G331" s="1" t="s">
        <v>2871</v>
      </c>
      <c r="H331" s="79">
        <v>45321</v>
      </c>
      <c r="I331" s="1">
        <v>1199001</v>
      </c>
      <c r="J331" s="1" t="s">
        <v>2568</v>
      </c>
      <c r="K331" s="1" t="s">
        <v>757</v>
      </c>
      <c r="L331" s="1">
        <v>3214394181</v>
      </c>
      <c r="M331" s="1" t="s">
        <v>2682</v>
      </c>
      <c r="N331" s="1"/>
      <c r="O331" s="1" t="s">
        <v>778</v>
      </c>
      <c r="P331" s="1" t="s">
        <v>683</v>
      </c>
      <c r="Q331" s="1" t="s">
        <v>2889</v>
      </c>
      <c r="R331" s="1" t="s">
        <v>2582</v>
      </c>
      <c r="S331" s="1" t="s">
        <v>65</v>
      </c>
      <c r="T331" s="1" t="s">
        <v>2583</v>
      </c>
      <c r="U331" s="1" t="s">
        <v>484</v>
      </c>
      <c r="V331" s="1" t="s">
        <v>2873</v>
      </c>
      <c r="W331" s="2">
        <v>45321.785057870373</v>
      </c>
      <c r="X331" s="1" t="s">
        <v>2192</v>
      </c>
      <c r="Y331" s="79">
        <v>45324</v>
      </c>
      <c r="Z331" s="1">
        <v>0.78505787037283881</v>
      </c>
      <c r="AA331" s="79">
        <v>45307</v>
      </c>
      <c r="AB331" s="79">
        <v>45312</v>
      </c>
      <c r="AC331" s="79">
        <v>45321</v>
      </c>
      <c r="AD331" s="1">
        <v>3.4583333333333335</v>
      </c>
      <c r="AE331" s="1">
        <v>7</v>
      </c>
      <c r="AF331" s="1">
        <v>10</v>
      </c>
      <c r="AG331" s="1">
        <v>1000725694</v>
      </c>
      <c r="AH331" s="1"/>
    </row>
    <row r="332" spans="1:34" ht="15" x14ac:dyDescent="0.25">
      <c r="A332" s="1">
        <v>18154</v>
      </c>
      <c r="B332" s="1">
        <v>80878582</v>
      </c>
      <c r="C332" s="1" t="s">
        <v>2890</v>
      </c>
      <c r="D332" s="1" t="s">
        <v>847</v>
      </c>
      <c r="E332" s="1" t="s">
        <v>516</v>
      </c>
      <c r="F332" s="1" t="s">
        <v>756</v>
      </c>
      <c r="G332" s="1" t="s">
        <v>2871</v>
      </c>
      <c r="H332" s="79">
        <v>45321</v>
      </c>
      <c r="I332" s="1">
        <v>1199001</v>
      </c>
      <c r="J332" s="1" t="s">
        <v>2568</v>
      </c>
      <c r="K332" s="1" t="s">
        <v>757</v>
      </c>
      <c r="L332" s="1">
        <v>3172923424</v>
      </c>
      <c r="M332" s="1" t="s">
        <v>2682</v>
      </c>
      <c r="N332" s="1"/>
      <c r="O332" s="1" t="s">
        <v>778</v>
      </c>
      <c r="P332" s="1" t="s">
        <v>683</v>
      </c>
      <c r="Q332" s="1" t="s">
        <v>2891</v>
      </c>
      <c r="R332" s="1" t="s">
        <v>2582</v>
      </c>
      <c r="S332" s="1" t="s">
        <v>65</v>
      </c>
      <c r="T332" s="1" t="s">
        <v>2583</v>
      </c>
      <c r="U332" s="1" t="s">
        <v>484</v>
      </c>
      <c r="V332" s="1" t="s">
        <v>2873</v>
      </c>
      <c r="W332" s="2">
        <v>45330.321296296293</v>
      </c>
      <c r="X332" s="1" t="s">
        <v>2193</v>
      </c>
      <c r="Y332" s="79">
        <v>45335</v>
      </c>
      <c r="Z332" s="1">
        <v>9.3212962962934398</v>
      </c>
      <c r="AA332" s="79">
        <v>45307</v>
      </c>
      <c r="AB332" s="79">
        <v>45312</v>
      </c>
      <c r="AC332" s="79">
        <v>45321</v>
      </c>
      <c r="AD332" s="1">
        <v>3.4583333333333335</v>
      </c>
      <c r="AE332" s="1">
        <v>7</v>
      </c>
      <c r="AF332" s="1">
        <v>10</v>
      </c>
      <c r="AG332" s="1"/>
      <c r="AH332" s="1"/>
    </row>
    <row r="333" spans="1:34" ht="15" x14ac:dyDescent="0.25">
      <c r="A333" s="1">
        <v>18145</v>
      </c>
      <c r="B333" s="1">
        <v>1000117771</v>
      </c>
      <c r="C333" s="1" t="s">
        <v>2923</v>
      </c>
      <c r="D333" s="1" t="s">
        <v>847</v>
      </c>
      <c r="E333" s="1" t="s">
        <v>684</v>
      </c>
      <c r="F333" s="1" t="s">
        <v>756</v>
      </c>
      <c r="G333" s="1" t="s">
        <v>2924</v>
      </c>
      <c r="H333" s="79">
        <v>45321</v>
      </c>
      <c r="I333" s="1">
        <v>1199001</v>
      </c>
      <c r="J333" s="1" t="s">
        <v>2568</v>
      </c>
      <c r="K333" s="1" t="s">
        <v>757</v>
      </c>
      <c r="L333" s="1">
        <v>3009666170</v>
      </c>
      <c r="M333" s="1" t="s">
        <v>2682</v>
      </c>
      <c r="N333" s="1"/>
      <c r="O333" s="1" t="s">
        <v>778</v>
      </c>
      <c r="P333" s="1" t="s">
        <v>683</v>
      </c>
      <c r="Q333" s="1" t="s">
        <v>2925</v>
      </c>
      <c r="R333" s="1" t="s">
        <v>2582</v>
      </c>
      <c r="S333" s="1" t="s">
        <v>65</v>
      </c>
      <c r="T333" s="1" t="s">
        <v>2583</v>
      </c>
      <c r="U333" s="1" t="s">
        <v>686</v>
      </c>
      <c r="V333" s="1" t="s">
        <v>2926</v>
      </c>
      <c r="W333" s="2">
        <v>45321.781423611108</v>
      </c>
      <c r="X333" s="1" t="s">
        <v>2192</v>
      </c>
      <c r="Y333" s="79">
        <v>45324</v>
      </c>
      <c r="Z333" s="1">
        <v>0.78142361110803904</v>
      </c>
      <c r="AA333" s="79">
        <v>45303</v>
      </c>
      <c r="AB333" s="79">
        <v>45303</v>
      </c>
      <c r="AC333" s="79">
        <v>45321</v>
      </c>
      <c r="AD333" s="1">
        <v>4.1666666666666664E-2</v>
      </c>
      <c r="AE333" s="1">
        <v>12</v>
      </c>
      <c r="AF333" s="1">
        <v>12</v>
      </c>
      <c r="AG333" s="1">
        <v>1000117771</v>
      </c>
      <c r="AH333" s="1"/>
    </row>
    <row r="334" spans="1:34" ht="15" x14ac:dyDescent="0.25">
      <c r="A334" s="1">
        <v>18145</v>
      </c>
      <c r="B334" s="1">
        <v>1010224668</v>
      </c>
      <c r="C334" s="1" t="s">
        <v>2927</v>
      </c>
      <c r="D334" s="1" t="s">
        <v>847</v>
      </c>
      <c r="E334" s="1" t="s">
        <v>684</v>
      </c>
      <c r="F334" s="1" t="s">
        <v>756</v>
      </c>
      <c r="G334" s="1" t="s">
        <v>2924</v>
      </c>
      <c r="H334" s="79">
        <v>45321</v>
      </c>
      <c r="I334" s="1">
        <v>1199001</v>
      </c>
      <c r="J334" s="1" t="s">
        <v>2568</v>
      </c>
      <c r="K334" s="1" t="s">
        <v>757</v>
      </c>
      <c r="L334" s="1">
        <v>3058029212</v>
      </c>
      <c r="M334" s="1" t="s">
        <v>2682</v>
      </c>
      <c r="N334" s="1"/>
      <c r="O334" s="1" t="s">
        <v>778</v>
      </c>
      <c r="P334" s="1" t="s">
        <v>683</v>
      </c>
      <c r="Q334" s="1" t="s">
        <v>2928</v>
      </c>
      <c r="R334" s="1" t="s">
        <v>2582</v>
      </c>
      <c r="S334" s="1" t="s">
        <v>65</v>
      </c>
      <c r="T334" s="1" t="s">
        <v>2583</v>
      </c>
      <c r="U334" s="1" t="s">
        <v>686</v>
      </c>
      <c r="V334" s="1" t="s">
        <v>2926</v>
      </c>
      <c r="W334" s="2">
        <v>45321.786932870367</v>
      </c>
      <c r="X334" s="1" t="s">
        <v>2192</v>
      </c>
      <c r="Y334" s="79">
        <v>45324</v>
      </c>
      <c r="Z334" s="1">
        <v>0.78693287036730908</v>
      </c>
      <c r="AA334" s="79">
        <v>45303</v>
      </c>
      <c r="AB334" s="79">
        <v>45303</v>
      </c>
      <c r="AC334" s="79">
        <v>45321</v>
      </c>
      <c r="AD334" s="1">
        <v>4.1666666666666664E-2</v>
      </c>
      <c r="AE334" s="1">
        <v>12</v>
      </c>
      <c r="AF334" s="1">
        <v>12</v>
      </c>
      <c r="AG334" s="1"/>
      <c r="AH334" s="1"/>
    </row>
    <row r="335" spans="1:34" ht="15" x14ac:dyDescent="0.25">
      <c r="A335" s="1">
        <v>18143</v>
      </c>
      <c r="B335" s="1">
        <v>1033797637</v>
      </c>
      <c r="C335" s="1" t="s">
        <v>2939</v>
      </c>
      <c r="D335" s="1" t="s">
        <v>847</v>
      </c>
      <c r="E335" s="1" t="s">
        <v>587</v>
      </c>
      <c r="F335" s="1" t="s">
        <v>756</v>
      </c>
      <c r="G335" s="1" t="s">
        <v>2940</v>
      </c>
      <c r="H335" s="79">
        <v>45321</v>
      </c>
      <c r="I335" s="1">
        <v>1197001</v>
      </c>
      <c r="J335" s="1" t="s">
        <v>2568</v>
      </c>
      <c r="K335" s="1" t="s">
        <v>757</v>
      </c>
      <c r="L335" s="1">
        <v>3023686657</v>
      </c>
      <c r="M335" s="1" t="s">
        <v>2682</v>
      </c>
      <c r="N335" s="1" t="s">
        <v>763</v>
      </c>
      <c r="O335" s="1" t="s">
        <v>778</v>
      </c>
      <c r="P335" s="1" t="s">
        <v>559</v>
      </c>
      <c r="Q335" s="1" t="s">
        <v>2941</v>
      </c>
      <c r="R335" s="1" t="s">
        <v>2582</v>
      </c>
      <c r="S335" s="1" t="s">
        <v>65</v>
      </c>
      <c r="T335" s="1" t="s">
        <v>2583</v>
      </c>
      <c r="U335" s="1" t="s">
        <v>592</v>
      </c>
      <c r="V335" s="1" t="s">
        <v>2942</v>
      </c>
      <c r="W335" s="2">
        <v>45327.486932870372</v>
      </c>
      <c r="X335" s="1" t="s">
        <v>2193</v>
      </c>
      <c r="Y335" s="79">
        <v>45330</v>
      </c>
      <c r="Z335" s="1">
        <v>6.4869328703716747</v>
      </c>
      <c r="AA335" s="79">
        <v>45302</v>
      </c>
      <c r="AB335" s="79">
        <v>45303</v>
      </c>
      <c r="AC335" s="79">
        <v>45321</v>
      </c>
      <c r="AD335" s="1">
        <v>0.58333333333333337</v>
      </c>
      <c r="AE335" s="1">
        <v>12</v>
      </c>
      <c r="AF335" s="1">
        <v>13</v>
      </c>
      <c r="AG335" s="1">
        <v>1033797637</v>
      </c>
      <c r="AH335" s="1"/>
    </row>
    <row r="336" spans="1:34" ht="15" x14ac:dyDescent="0.25">
      <c r="A336" s="1">
        <v>18142</v>
      </c>
      <c r="B336" s="1">
        <v>1000116642</v>
      </c>
      <c r="C336" s="1" t="s">
        <v>2947</v>
      </c>
      <c r="D336" s="1" t="s">
        <v>847</v>
      </c>
      <c r="E336" s="1" t="s">
        <v>587</v>
      </c>
      <c r="F336" s="1" t="s">
        <v>756</v>
      </c>
      <c r="G336" s="1" t="s">
        <v>2948</v>
      </c>
      <c r="H336" s="79">
        <v>45321</v>
      </c>
      <c r="I336" s="1">
        <v>1197001</v>
      </c>
      <c r="J336" s="1" t="s">
        <v>2568</v>
      </c>
      <c r="K336" s="1" t="s">
        <v>757</v>
      </c>
      <c r="L336" s="1">
        <v>3015219566</v>
      </c>
      <c r="M336" s="1" t="s">
        <v>2682</v>
      </c>
      <c r="N336" s="1"/>
      <c r="O336" s="1" t="s">
        <v>778</v>
      </c>
      <c r="P336" s="1" t="s">
        <v>559</v>
      </c>
      <c r="Q336" s="1" t="s">
        <v>2949</v>
      </c>
      <c r="R336" s="1" t="s">
        <v>2582</v>
      </c>
      <c r="S336" s="1" t="s">
        <v>65</v>
      </c>
      <c r="T336" s="1" t="s">
        <v>2583</v>
      </c>
      <c r="U336" s="1" t="s">
        <v>484</v>
      </c>
      <c r="V336" s="1" t="s">
        <v>2950</v>
      </c>
      <c r="W336" s="2">
        <v>45321.771817129629</v>
      </c>
      <c r="X336" s="1" t="s">
        <v>2192</v>
      </c>
      <c r="Y336" s="79">
        <v>45324</v>
      </c>
      <c r="Z336" s="1">
        <v>0.77181712962919846</v>
      </c>
      <c r="AA336" s="79">
        <v>45302</v>
      </c>
      <c r="AB336" s="79">
        <v>45303</v>
      </c>
      <c r="AC336" s="79">
        <v>45321</v>
      </c>
      <c r="AD336" s="1">
        <v>0.58333333333333337</v>
      </c>
      <c r="AE336" s="1">
        <v>12</v>
      </c>
      <c r="AF336" s="1">
        <v>13</v>
      </c>
      <c r="AG336" s="1">
        <v>1000116642</v>
      </c>
      <c r="AH336" s="1"/>
    </row>
    <row r="337" spans="1:34" ht="15" x14ac:dyDescent="0.25">
      <c r="A337" s="1">
        <v>18131</v>
      </c>
      <c r="B337" s="1">
        <v>2957321</v>
      </c>
      <c r="C337" s="1" t="s">
        <v>3029</v>
      </c>
      <c r="D337" s="1" t="s">
        <v>847</v>
      </c>
      <c r="E337" s="1" t="s">
        <v>462</v>
      </c>
      <c r="F337" s="1" t="s">
        <v>756</v>
      </c>
      <c r="G337" s="1" t="s">
        <v>3030</v>
      </c>
      <c r="H337" s="79">
        <v>45321</v>
      </c>
      <c r="I337" s="1">
        <v>1198001</v>
      </c>
      <c r="J337" s="1" t="s">
        <v>2568</v>
      </c>
      <c r="K337" s="1" t="s">
        <v>757</v>
      </c>
      <c r="L337" s="1">
        <v>3044231199</v>
      </c>
      <c r="M337" s="1" t="s">
        <v>2682</v>
      </c>
      <c r="N337" s="1" t="s">
        <v>763</v>
      </c>
      <c r="O337" s="1" t="s">
        <v>778</v>
      </c>
      <c r="P337" s="1" t="s">
        <v>194</v>
      </c>
      <c r="Q337" s="1" t="s">
        <v>3031</v>
      </c>
      <c r="R337" s="1" t="s">
        <v>2582</v>
      </c>
      <c r="S337" s="1" t="s">
        <v>65</v>
      </c>
      <c r="T337" s="1" t="s">
        <v>2583</v>
      </c>
      <c r="U337" s="1" t="s">
        <v>473</v>
      </c>
      <c r="V337" s="1" t="s">
        <v>3032</v>
      </c>
      <c r="W337" s="2">
        <v>45321.782800925925</v>
      </c>
      <c r="X337" s="1" t="s">
        <v>2192</v>
      </c>
      <c r="Y337" s="79">
        <v>45324</v>
      </c>
      <c r="Z337" s="1">
        <v>0.78280092592467554</v>
      </c>
      <c r="AA337" s="79">
        <v>45299</v>
      </c>
      <c r="AB337" s="79">
        <v>45300</v>
      </c>
      <c r="AC337" s="79">
        <v>45321</v>
      </c>
      <c r="AD337" s="1">
        <v>0.875</v>
      </c>
      <c r="AE337" s="1">
        <v>15</v>
      </c>
      <c r="AF337" s="1">
        <v>16</v>
      </c>
      <c r="AG337" s="1">
        <v>2957321</v>
      </c>
      <c r="AH337" s="1"/>
    </row>
    <row r="338" spans="1:34" ht="15" x14ac:dyDescent="0.25">
      <c r="A338" s="1">
        <v>18117</v>
      </c>
      <c r="B338" s="1">
        <v>1030621911</v>
      </c>
      <c r="C338" s="1" t="s">
        <v>3158</v>
      </c>
      <c r="D338" s="1" t="s">
        <v>847</v>
      </c>
      <c r="E338" s="1" t="s">
        <v>2735</v>
      </c>
      <c r="F338" s="1" t="s">
        <v>756</v>
      </c>
      <c r="G338" s="1" t="s">
        <v>3159</v>
      </c>
      <c r="H338" s="79">
        <v>45321</v>
      </c>
      <c r="I338" s="1">
        <v>1200001</v>
      </c>
      <c r="J338" s="1" t="s">
        <v>2568</v>
      </c>
      <c r="K338" s="1" t="s">
        <v>757</v>
      </c>
      <c r="L338" s="1">
        <v>3016136335</v>
      </c>
      <c r="M338" s="1" t="s">
        <v>2737</v>
      </c>
      <c r="N338" s="1"/>
      <c r="O338" s="1" t="s">
        <v>778</v>
      </c>
      <c r="P338" s="1" t="s">
        <v>194</v>
      </c>
      <c r="Q338" s="1" t="s">
        <v>3160</v>
      </c>
      <c r="R338" s="1" t="s">
        <v>2582</v>
      </c>
      <c r="S338" s="1" t="s">
        <v>65</v>
      </c>
      <c r="T338" s="1" t="s">
        <v>2583</v>
      </c>
      <c r="U338" s="1">
        <v>0</v>
      </c>
      <c r="V338" s="1" t="s">
        <v>1087</v>
      </c>
      <c r="W338" s="2">
        <v>45321.788518518515</v>
      </c>
      <c r="X338" s="1" t="s">
        <v>2192</v>
      </c>
      <c r="Y338" s="79">
        <v>45324</v>
      </c>
      <c r="Z338" s="1">
        <v>0.78851851851504762</v>
      </c>
      <c r="AA338" s="79">
        <v>45295</v>
      </c>
      <c r="AB338" s="79">
        <v>45296</v>
      </c>
      <c r="AC338" s="79">
        <v>45321</v>
      </c>
      <c r="AD338" s="1">
        <v>0.70833333333333337</v>
      </c>
      <c r="AE338" s="1">
        <v>16</v>
      </c>
      <c r="AF338" s="1">
        <v>17</v>
      </c>
      <c r="AG338" s="1">
        <v>1030621911</v>
      </c>
      <c r="AH338" s="1"/>
    </row>
    <row r="339" spans="1:34" ht="15" x14ac:dyDescent="0.25">
      <c r="A339" s="1">
        <v>18141</v>
      </c>
      <c r="B339" s="1">
        <v>1033677216</v>
      </c>
      <c r="C339" s="1" t="s">
        <v>2965</v>
      </c>
      <c r="D339" s="1" t="s">
        <v>847</v>
      </c>
      <c r="E339" s="1" t="s">
        <v>207</v>
      </c>
      <c r="F339" s="1" t="s">
        <v>756</v>
      </c>
      <c r="G339" s="1" t="s">
        <v>2960</v>
      </c>
      <c r="H339" s="79">
        <v>45318</v>
      </c>
      <c r="I339" s="1">
        <v>1197001</v>
      </c>
      <c r="J339" s="1" t="s">
        <v>2568</v>
      </c>
      <c r="K339" s="1" t="s">
        <v>757</v>
      </c>
      <c r="L339" s="1">
        <v>3112112670</v>
      </c>
      <c r="M339" s="1" t="s">
        <v>2682</v>
      </c>
      <c r="N339" s="1" t="s">
        <v>763</v>
      </c>
      <c r="O339" s="1" t="s">
        <v>778</v>
      </c>
      <c r="P339" s="1" t="s">
        <v>559</v>
      </c>
      <c r="Q339" s="1" t="s">
        <v>2966</v>
      </c>
      <c r="R339" s="1" t="s">
        <v>2582</v>
      </c>
      <c r="S339" s="1" t="s">
        <v>65</v>
      </c>
      <c r="T339" s="1" t="s">
        <v>2583</v>
      </c>
      <c r="U339" s="1" t="s">
        <v>473</v>
      </c>
      <c r="V339" s="1" t="s">
        <v>2962</v>
      </c>
      <c r="W339" s="2">
        <v>45321.766701388886</v>
      </c>
      <c r="X339" s="1" t="s">
        <v>2192</v>
      </c>
      <c r="Y339" s="79">
        <v>45324</v>
      </c>
      <c r="Z339" s="1">
        <v>3.7667013888858492</v>
      </c>
      <c r="AA339" s="79">
        <v>45302</v>
      </c>
      <c r="AB339" s="79">
        <v>45303</v>
      </c>
      <c r="AC339" s="79">
        <v>45318</v>
      </c>
      <c r="AD339" s="1">
        <v>0.58333333333333337</v>
      </c>
      <c r="AE339" s="1">
        <v>10</v>
      </c>
      <c r="AF339" s="1">
        <v>11</v>
      </c>
      <c r="AG339" s="1">
        <v>1033677216</v>
      </c>
      <c r="AH339" s="1"/>
    </row>
    <row r="340" spans="1:34" ht="15" x14ac:dyDescent="0.25">
      <c r="A340" s="1">
        <v>18141</v>
      </c>
      <c r="B340" s="1">
        <v>1001055756</v>
      </c>
      <c r="C340" s="1" t="s">
        <v>2967</v>
      </c>
      <c r="D340" s="1" t="s">
        <v>847</v>
      </c>
      <c r="E340" s="1" t="s">
        <v>207</v>
      </c>
      <c r="F340" s="1" t="s">
        <v>756</v>
      </c>
      <c r="G340" s="1" t="s">
        <v>2960</v>
      </c>
      <c r="H340" s="79">
        <v>45318</v>
      </c>
      <c r="I340" s="1">
        <v>1197001</v>
      </c>
      <c r="J340" s="1" t="s">
        <v>2568</v>
      </c>
      <c r="K340" s="1" t="s">
        <v>757</v>
      </c>
      <c r="L340" s="1">
        <v>3006624810</v>
      </c>
      <c r="M340" s="1" t="s">
        <v>2682</v>
      </c>
      <c r="N340" s="1" t="s">
        <v>763</v>
      </c>
      <c r="O340" s="1" t="s">
        <v>778</v>
      </c>
      <c r="P340" s="1" t="s">
        <v>559</v>
      </c>
      <c r="Q340" s="1" t="s">
        <v>2968</v>
      </c>
      <c r="R340" s="1" t="s">
        <v>2582</v>
      </c>
      <c r="S340" s="1" t="s">
        <v>65</v>
      </c>
      <c r="T340" s="1" t="s">
        <v>2583</v>
      </c>
      <c r="U340" s="1" t="s">
        <v>473</v>
      </c>
      <c r="V340" s="1" t="s">
        <v>2962</v>
      </c>
      <c r="W340" s="2">
        <v>45322.340520833335</v>
      </c>
      <c r="X340" s="1" t="s">
        <v>2193</v>
      </c>
      <c r="Y340" s="79">
        <v>45327</v>
      </c>
      <c r="Z340" s="1">
        <v>4.3405208333351766</v>
      </c>
      <c r="AA340" s="79">
        <v>45302</v>
      </c>
      <c r="AB340" s="79">
        <v>45303</v>
      </c>
      <c r="AC340" s="79">
        <v>45318</v>
      </c>
      <c r="AD340" s="1">
        <v>0.58333333333333337</v>
      </c>
      <c r="AE340" s="1">
        <v>10</v>
      </c>
      <c r="AF340" s="1">
        <v>11</v>
      </c>
      <c r="AG340" s="1"/>
      <c r="AH340" s="1"/>
    </row>
    <row r="341" spans="1:34" ht="15" x14ac:dyDescent="0.25">
      <c r="A341" s="1">
        <v>18141</v>
      </c>
      <c r="B341" s="1">
        <v>1073715286</v>
      </c>
      <c r="C341" s="1" t="s">
        <v>2969</v>
      </c>
      <c r="D341" s="1" t="s">
        <v>847</v>
      </c>
      <c r="E341" s="1" t="s">
        <v>207</v>
      </c>
      <c r="F341" s="1" t="s">
        <v>756</v>
      </c>
      <c r="G341" s="1" t="s">
        <v>2960</v>
      </c>
      <c r="H341" s="79">
        <v>45318</v>
      </c>
      <c r="I341" s="1">
        <v>1197001</v>
      </c>
      <c r="J341" s="1" t="s">
        <v>2568</v>
      </c>
      <c r="K341" s="1" t="s">
        <v>757</v>
      </c>
      <c r="L341" s="1">
        <v>3164156516</v>
      </c>
      <c r="M341" s="1" t="s">
        <v>2682</v>
      </c>
      <c r="N341" s="1" t="s">
        <v>763</v>
      </c>
      <c r="O341" s="1" t="s">
        <v>778</v>
      </c>
      <c r="P341" s="1" t="s">
        <v>559</v>
      </c>
      <c r="Q341" s="1" t="s">
        <v>2970</v>
      </c>
      <c r="R341" s="1" t="s">
        <v>2582</v>
      </c>
      <c r="S341" s="1" t="s">
        <v>65</v>
      </c>
      <c r="T341" s="1" t="s">
        <v>2583</v>
      </c>
      <c r="U341" s="1" t="s">
        <v>473</v>
      </c>
      <c r="V341" s="1" t="s">
        <v>2962</v>
      </c>
      <c r="W341" s="2">
        <v>45322.345891203702</v>
      </c>
      <c r="X341" s="1" t="s">
        <v>2193</v>
      </c>
      <c r="Y341" s="79">
        <v>45327</v>
      </c>
      <c r="Z341" s="1">
        <v>4.3458912037021946</v>
      </c>
      <c r="AA341" s="79">
        <v>45302</v>
      </c>
      <c r="AB341" s="79">
        <v>45303</v>
      </c>
      <c r="AC341" s="79">
        <v>45318</v>
      </c>
      <c r="AD341" s="1">
        <v>0.58333333333333337</v>
      </c>
      <c r="AE341" s="1">
        <v>10</v>
      </c>
      <c r="AF341" s="1">
        <v>11</v>
      </c>
      <c r="AG341" s="1">
        <v>1073715286</v>
      </c>
      <c r="AH341" s="1"/>
    </row>
    <row r="342" spans="1:34" ht="15" x14ac:dyDescent="0.25">
      <c r="A342" s="1">
        <v>18141</v>
      </c>
      <c r="B342" s="1">
        <v>1024497860</v>
      </c>
      <c r="C342" s="1" t="s">
        <v>2971</v>
      </c>
      <c r="D342" s="1" t="s">
        <v>847</v>
      </c>
      <c r="E342" s="1" t="s">
        <v>207</v>
      </c>
      <c r="F342" s="1" t="s">
        <v>756</v>
      </c>
      <c r="G342" s="1" t="s">
        <v>2960</v>
      </c>
      <c r="H342" s="79">
        <v>45318</v>
      </c>
      <c r="I342" s="1">
        <v>1197001</v>
      </c>
      <c r="J342" s="1" t="s">
        <v>2568</v>
      </c>
      <c r="K342" s="1" t="s">
        <v>757</v>
      </c>
      <c r="L342" s="1">
        <v>3045807220</v>
      </c>
      <c r="M342" s="1" t="s">
        <v>2682</v>
      </c>
      <c r="N342" s="1" t="s">
        <v>763</v>
      </c>
      <c r="O342" s="1" t="s">
        <v>778</v>
      </c>
      <c r="P342" s="1" t="s">
        <v>559</v>
      </c>
      <c r="Q342" s="1" t="s">
        <v>2972</v>
      </c>
      <c r="R342" s="1" t="s">
        <v>2582</v>
      </c>
      <c r="S342" s="1" t="s">
        <v>65</v>
      </c>
      <c r="T342" s="1" t="s">
        <v>2583</v>
      </c>
      <c r="U342" s="1" t="s">
        <v>473</v>
      </c>
      <c r="V342" s="1" t="s">
        <v>2962</v>
      </c>
      <c r="W342" s="2">
        <v>45322.34175925926</v>
      </c>
      <c r="X342" s="1" t="s">
        <v>2193</v>
      </c>
      <c r="Y342" s="79">
        <v>45327</v>
      </c>
      <c r="Z342" s="1">
        <v>4.3417592592595611</v>
      </c>
      <c r="AA342" s="79">
        <v>45302</v>
      </c>
      <c r="AB342" s="79">
        <v>45303</v>
      </c>
      <c r="AC342" s="79">
        <v>45318</v>
      </c>
      <c r="AD342" s="1">
        <v>0.58333333333333337</v>
      </c>
      <c r="AE342" s="1">
        <v>10</v>
      </c>
      <c r="AF342" s="1">
        <v>11</v>
      </c>
      <c r="AG342" s="1"/>
      <c r="AH342" s="1"/>
    </row>
    <row r="343" spans="1:34" ht="15" x14ac:dyDescent="0.25">
      <c r="A343" s="1" t="s">
        <v>2577</v>
      </c>
      <c r="B343" s="1">
        <v>1022346616</v>
      </c>
      <c r="C343" s="1" t="s">
        <v>2578</v>
      </c>
      <c r="D343" s="1" t="s">
        <v>847</v>
      </c>
      <c r="E343" s="1" t="s">
        <v>113</v>
      </c>
      <c r="F343" s="1" t="s">
        <v>756</v>
      </c>
      <c r="G343" s="1" t="s">
        <v>2579</v>
      </c>
      <c r="H343" s="79">
        <v>45316</v>
      </c>
      <c r="I343" s="1">
        <v>1512001</v>
      </c>
      <c r="J343" s="1" t="s">
        <v>2568</v>
      </c>
      <c r="K343" s="1" t="s">
        <v>759</v>
      </c>
      <c r="L343" s="1">
        <v>3186482659</v>
      </c>
      <c r="M343" s="1" t="s">
        <v>2580</v>
      </c>
      <c r="N343" s="1"/>
      <c r="O343" s="1" t="s">
        <v>778</v>
      </c>
      <c r="P343" s="1" t="s">
        <v>3951</v>
      </c>
      <c r="Q343" s="1" t="s">
        <v>2581</v>
      </c>
      <c r="R343" s="1" t="s">
        <v>2582</v>
      </c>
      <c r="S343" s="1" t="s">
        <v>95</v>
      </c>
      <c r="T343" s="1" t="s">
        <v>2583</v>
      </c>
      <c r="U343" s="1" t="s">
        <v>95</v>
      </c>
      <c r="V343" s="1" t="s">
        <v>2584</v>
      </c>
      <c r="W343" s="2"/>
      <c r="X343" s="1" t="s">
        <v>95</v>
      </c>
      <c r="Y343" s="79"/>
      <c r="Z343" s="1"/>
      <c r="AA343" s="79">
        <v>45308</v>
      </c>
      <c r="AB343" s="79">
        <v>45308</v>
      </c>
      <c r="AC343" s="79">
        <v>45316</v>
      </c>
      <c r="AD343" s="1">
        <v>0</v>
      </c>
      <c r="AE343" s="1">
        <v>6</v>
      </c>
      <c r="AF343" s="1">
        <v>6</v>
      </c>
      <c r="AG343" s="1"/>
      <c r="AH343" s="1"/>
    </row>
    <row r="344" spans="1:34" ht="15" x14ac:dyDescent="0.25">
      <c r="A344" s="1" t="s">
        <v>2585</v>
      </c>
      <c r="B344" s="1">
        <v>1030539379</v>
      </c>
      <c r="C344" s="1" t="s">
        <v>2586</v>
      </c>
      <c r="D344" s="1" t="s">
        <v>847</v>
      </c>
      <c r="E344" s="1" t="s">
        <v>2587</v>
      </c>
      <c r="F344" s="1" t="s">
        <v>756</v>
      </c>
      <c r="G344" s="1" t="s">
        <v>2588</v>
      </c>
      <c r="H344" s="79">
        <v>45316</v>
      </c>
      <c r="I344" s="1">
        <v>4343007</v>
      </c>
      <c r="J344" s="1" t="s">
        <v>2568</v>
      </c>
      <c r="K344" s="1" t="s">
        <v>757</v>
      </c>
      <c r="L344" s="1">
        <v>3238092359</v>
      </c>
      <c r="M344" s="1" t="s">
        <v>2589</v>
      </c>
      <c r="N344" s="1"/>
      <c r="O344" s="1" t="s">
        <v>778</v>
      </c>
      <c r="P344" s="1" t="s">
        <v>980</v>
      </c>
      <c r="Q344" s="1" t="s">
        <v>2590</v>
      </c>
      <c r="R344" s="1" t="s">
        <v>2582</v>
      </c>
      <c r="S344" s="1" t="s">
        <v>95</v>
      </c>
      <c r="T344" s="1" t="s">
        <v>2583</v>
      </c>
      <c r="U344" s="1" t="s">
        <v>95</v>
      </c>
      <c r="V344" s="1" t="s">
        <v>2591</v>
      </c>
      <c r="W344" s="2"/>
      <c r="X344" s="1" t="s">
        <v>95</v>
      </c>
      <c r="Y344" s="79"/>
      <c r="Z344" s="1"/>
      <c r="AA344" s="79">
        <v>45294</v>
      </c>
      <c r="AB344" s="79">
        <v>45294</v>
      </c>
      <c r="AC344" s="79">
        <v>45316</v>
      </c>
      <c r="AD344" s="1">
        <v>0</v>
      </c>
      <c r="AE344" s="1">
        <v>15</v>
      </c>
      <c r="AF344" s="1">
        <v>15</v>
      </c>
      <c r="AG344" s="1">
        <v>1030539379</v>
      </c>
      <c r="AH344" s="1"/>
    </row>
    <row r="345" spans="1:34" ht="15" x14ac:dyDescent="0.25">
      <c r="A345" s="1">
        <v>18165</v>
      </c>
      <c r="B345" s="1">
        <v>1013685343</v>
      </c>
      <c r="C345" s="1" t="s">
        <v>2771</v>
      </c>
      <c r="D345" s="1" t="s">
        <v>847</v>
      </c>
      <c r="E345" s="1" t="s">
        <v>343</v>
      </c>
      <c r="F345" s="1" t="s">
        <v>756</v>
      </c>
      <c r="G345" s="1" t="s">
        <v>2772</v>
      </c>
      <c r="H345" s="79">
        <v>45316</v>
      </c>
      <c r="I345" s="1">
        <v>4058001</v>
      </c>
      <c r="J345" s="1" t="s">
        <v>2568</v>
      </c>
      <c r="K345" s="1" t="s">
        <v>761</v>
      </c>
      <c r="L345" s="1">
        <v>3223316353</v>
      </c>
      <c r="M345" s="1" t="s">
        <v>2773</v>
      </c>
      <c r="N345" s="1"/>
      <c r="O345" s="1" t="s">
        <v>778</v>
      </c>
      <c r="P345" s="1" t="s">
        <v>923</v>
      </c>
      <c r="Q345" s="1" t="s">
        <v>2774</v>
      </c>
      <c r="R345" s="1" t="s">
        <v>2582</v>
      </c>
      <c r="S345" s="1" t="s">
        <v>65</v>
      </c>
      <c r="T345" s="1" t="s">
        <v>2583</v>
      </c>
      <c r="U345" s="1">
        <v>0</v>
      </c>
      <c r="V345" s="1" t="s">
        <v>2656</v>
      </c>
      <c r="W345" s="2">
        <v>45316.847025462965</v>
      </c>
      <c r="X345" s="1" t="s">
        <v>2192</v>
      </c>
      <c r="Y345" s="79">
        <v>45321</v>
      </c>
      <c r="Z345" s="1">
        <v>0.84702546296466608</v>
      </c>
      <c r="AA345" s="79">
        <v>45310</v>
      </c>
      <c r="AB345" s="79">
        <v>45313</v>
      </c>
      <c r="AC345" s="79">
        <v>45316</v>
      </c>
      <c r="AD345" s="1">
        <v>0.75</v>
      </c>
      <c r="AE345" s="1">
        <v>3</v>
      </c>
      <c r="AF345" s="1">
        <v>4</v>
      </c>
      <c r="AG345" s="1">
        <v>1013685343</v>
      </c>
      <c r="AH345" s="1"/>
    </row>
    <row r="346" spans="1:34" ht="15" x14ac:dyDescent="0.25">
      <c r="A346" s="1">
        <v>18154</v>
      </c>
      <c r="B346" s="1">
        <v>1003894610</v>
      </c>
      <c r="C346" s="1" t="s">
        <v>2892</v>
      </c>
      <c r="D346" s="1" t="s">
        <v>847</v>
      </c>
      <c r="E346" s="1" t="s">
        <v>516</v>
      </c>
      <c r="F346" s="1" t="s">
        <v>756</v>
      </c>
      <c r="G346" s="1" t="s">
        <v>2871</v>
      </c>
      <c r="H346" s="79">
        <v>45316</v>
      </c>
      <c r="I346" s="1">
        <v>1199001</v>
      </c>
      <c r="J346" s="1" t="s">
        <v>2568</v>
      </c>
      <c r="K346" s="1" t="s">
        <v>757</v>
      </c>
      <c r="L346" s="1">
        <v>3015682293</v>
      </c>
      <c r="M346" s="1" t="s">
        <v>2785</v>
      </c>
      <c r="N346" s="1"/>
      <c r="O346" s="1" t="s">
        <v>778</v>
      </c>
      <c r="P346" s="1" t="s">
        <v>683</v>
      </c>
      <c r="Q346" s="1" t="s">
        <v>2893</v>
      </c>
      <c r="R346" s="1" t="s">
        <v>2582</v>
      </c>
      <c r="S346" s="1" t="s">
        <v>65</v>
      </c>
      <c r="T346" s="1" t="s">
        <v>2583</v>
      </c>
      <c r="U346" s="1" t="s">
        <v>484</v>
      </c>
      <c r="V346" s="1" t="s">
        <v>2873</v>
      </c>
      <c r="W346" s="2">
        <v>45316.840995370374</v>
      </c>
      <c r="X346" s="1" t="s">
        <v>2192</v>
      </c>
      <c r="Y346" s="79">
        <v>45321</v>
      </c>
      <c r="Z346" s="1">
        <v>0.84099537037400296</v>
      </c>
      <c r="AA346" s="79">
        <v>45307</v>
      </c>
      <c r="AB346" s="79">
        <v>45312</v>
      </c>
      <c r="AC346" s="79">
        <v>45316</v>
      </c>
      <c r="AD346" s="1">
        <v>3.4583333333333335</v>
      </c>
      <c r="AE346" s="1">
        <v>4</v>
      </c>
      <c r="AF346" s="1">
        <v>7</v>
      </c>
      <c r="AG346" s="1">
        <v>1003894610</v>
      </c>
      <c r="AH346" s="1"/>
    </row>
    <row r="347" spans="1:34" ht="15" x14ac:dyDescent="0.25">
      <c r="A347" s="1">
        <v>18142</v>
      </c>
      <c r="B347" s="1">
        <v>1000786591</v>
      </c>
      <c r="C347" s="1" t="s">
        <v>2951</v>
      </c>
      <c r="D347" s="1" t="s">
        <v>847</v>
      </c>
      <c r="E347" s="1" t="s">
        <v>587</v>
      </c>
      <c r="F347" s="1" t="s">
        <v>756</v>
      </c>
      <c r="G347" s="1" t="s">
        <v>2948</v>
      </c>
      <c r="H347" s="79">
        <v>45316</v>
      </c>
      <c r="I347" s="1">
        <v>1197001</v>
      </c>
      <c r="J347" s="1" t="s">
        <v>2568</v>
      </c>
      <c r="K347" s="1" t="s">
        <v>757</v>
      </c>
      <c r="L347" s="1">
        <v>3134942248</v>
      </c>
      <c r="M347" s="1" t="s">
        <v>2785</v>
      </c>
      <c r="N347" s="1"/>
      <c r="O347" s="1" t="s">
        <v>778</v>
      </c>
      <c r="P347" s="1" t="s">
        <v>559</v>
      </c>
      <c r="Q347" s="1" t="s">
        <v>2952</v>
      </c>
      <c r="R347" s="1" t="s">
        <v>2582</v>
      </c>
      <c r="S347" s="1" t="s">
        <v>65</v>
      </c>
      <c r="T347" s="1" t="s">
        <v>2583</v>
      </c>
      <c r="U347" s="1" t="s">
        <v>484</v>
      </c>
      <c r="V347" s="1" t="s">
        <v>2950</v>
      </c>
      <c r="W347" s="2">
        <v>45323.315150462964</v>
      </c>
      <c r="X347" s="1" t="s">
        <v>2193</v>
      </c>
      <c r="Y347" s="79">
        <v>45328</v>
      </c>
      <c r="Z347" s="1">
        <v>7.315150462964084</v>
      </c>
      <c r="AA347" s="79">
        <v>45302</v>
      </c>
      <c r="AB347" s="79">
        <v>45303</v>
      </c>
      <c r="AC347" s="79">
        <v>45316</v>
      </c>
      <c r="AD347" s="1">
        <v>0.58333333333333337</v>
      </c>
      <c r="AE347" s="1">
        <v>9</v>
      </c>
      <c r="AF347" s="1">
        <v>10</v>
      </c>
      <c r="AG347" s="1"/>
      <c r="AH347" s="1"/>
    </row>
    <row r="348" spans="1:34" ht="15" x14ac:dyDescent="0.25">
      <c r="A348" s="1">
        <v>18141</v>
      </c>
      <c r="B348" s="1">
        <v>1073522477</v>
      </c>
      <c r="C348" s="1" t="s">
        <v>2973</v>
      </c>
      <c r="D348" s="1" t="s">
        <v>847</v>
      </c>
      <c r="E348" s="1" t="s">
        <v>207</v>
      </c>
      <c r="F348" s="1" t="s">
        <v>756</v>
      </c>
      <c r="G348" s="1" t="s">
        <v>2960</v>
      </c>
      <c r="H348" s="79">
        <v>45316</v>
      </c>
      <c r="I348" s="1">
        <v>1197001</v>
      </c>
      <c r="J348" s="1" t="s">
        <v>2568</v>
      </c>
      <c r="K348" s="1" t="s">
        <v>757</v>
      </c>
      <c r="L348" s="1">
        <v>3505959307</v>
      </c>
      <c r="M348" s="1" t="s">
        <v>2682</v>
      </c>
      <c r="N348" s="1" t="s">
        <v>763</v>
      </c>
      <c r="O348" s="1" t="s">
        <v>778</v>
      </c>
      <c r="P348" s="1" t="s">
        <v>559</v>
      </c>
      <c r="Q348" s="1" t="s">
        <v>2974</v>
      </c>
      <c r="R348" s="1" t="s">
        <v>2582</v>
      </c>
      <c r="S348" s="1" t="s">
        <v>65</v>
      </c>
      <c r="T348" s="1" t="s">
        <v>2583</v>
      </c>
      <c r="U348" s="1" t="s">
        <v>473</v>
      </c>
      <c r="V348" s="1" t="s">
        <v>2962</v>
      </c>
      <c r="W348" s="2">
        <v>45316.834421296298</v>
      </c>
      <c r="X348" s="1" t="s">
        <v>2192</v>
      </c>
      <c r="Y348" s="79">
        <v>45321</v>
      </c>
      <c r="Z348" s="1">
        <v>0.83442129629838746</v>
      </c>
      <c r="AA348" s="79">
        <v>45302</v>
      </c>
      <c r="AB348" s="79">
        <v>45303</v>
      </c>
      <c r="AC348" s="79">
        <v>45316</v>
      </c>
      <c r="AD348" s="1">
        <v>0.58333333333333337</v>
      </c>
      <c r="AE348" s="1">
        <v>9</v>
      </c>
      <c r="AF348" s="1">
        <v>10</v>
      </c>
      <c r="AG348" s="1">
        <v>1073522477</v>
      </c>
      <c r="AH348" s="1"/>
    </row>
    <row r="349" spans="1:34" ht="15" x14ac:dyDescent="0.25">
      <c r="A349" s="1">
        <v>18141</v>
      </c>
      <c r="B349" s="1">
        <v>1019068382</v>
      </c>
      <c r="C349" s="1" t="s">
        <v>2975</v>
      </c>
      <c r="D349" s="1" t="s">
        <v>847</v>
      </c>
      <c r="E349" s="1" t="s">
        <v>207</v>
      </c>
      <c r="F349" s="1" t="s">
        <v>756</v>
      </c>
      <c r="G349" s="1" t="s">
        <v>2960</v>
      </c>
      <c r="H349" s="79">
        <v>45316</v>
      </c>
      <c r="I349" s="1">
        <v>1197001</v>
      </c>
      <c r="J349" s="1" t="s">
        <v>2568</v>
      </c>
      <c r="K349" s="1" t="s">
        <v>757</v>
      </c>
      <c r="L349" s="1">
        <v>3002980721</v>
      </c>
      <c r="M349" s="1" t="s">
        <v>2682</v>
      </c>
      <c r="N349" s="1" t="s">
        <v>763</v>
      </c>
      <c r="O349" s="1" t="s">
        <v>778</v>
      </c>
      <c r="P349" s="1" t="s">
        <v>559</v>
      </c>
      <c r="Q349" s="1" t="s">
        <v>2976</v>
      </c>
      <c r="R349" s="1" t="s">
        <v>2582</v>
      </c>
      <c r="S349" s="1" t="s">
        <v>65</v>
      </c>
      <c r="T349" s="1" t="s">
        <v>2583</v>
      </c>
      <c r="U349" s="1" t="s">
        <v>473</v>
      </c>
      <c r="V349" s="1" t="s">
        <v>2962</v>
      </c>
      <c r="W349" s="2">
        <v>45316.848993055559</v>
      </c>
      <c r="X349" s="1" t="s">
        <v>2192</v>
      </c>
      <c r="Y349" s="79">
        <v>45321</v>
      </c>
      <c r="Z349" s="1">
        <v>0.84899305555882165</v>
      </c>
      <c r="AA349" s="79">
        <v>45302</v>
      </c>
      <c r="AB349" s="79">
        <v>45303</v>
      </c>
      <c r="AC349" s="79">
        <v>45316</v>
      </c>
      <c r="AD349" s="1">
        <v>0.58333333333333337</v>
      </c>
      <c r="AE349" s="1">
        <v>9</v>
      </c>
      <c r="AF349" s="1">
        <v>10</v>
      </c>
      <c r="AG349" s="1"/>
      <c r="AH349" s="1"/>
    </row>
    <row r="350" spans="1:34" ht="15" x14ac:dyDescent="0.25">
      <c r="A350" s="1">
        <v>18138</v>
      </c>
      <c r="B350" s="1">
        <v>1010226324</v>
      </c>
      <c r="C350" s="1" t="s">
        <v>2989</v>
      </c>
      <c r="D350" s="1" t="s">
        <v>847</v>
      </c>
      <c r="E350" s="1" t="s">
        <v>572</v>
      </c>
      <c r="F350" s="1" t="s">
        <v>756</v>
      </c>
      <c r="G350" s="1" t="s">
        <v>2990</v>
      </c>
      <c r="H350" s="79">
        <v>45316</v>
      </c>
      <c r="I350" s="1">
        <v>1200001</v>
      </c>
      <c r="J350" s="1" t="s">
        <v>2568</v>
      </c>
      <c r="K350" s="1" t="s">
        <v>761</v>
      </c>
      <c r="L350" s="1">
        <v>3219122176</v>
      </c>
      <c r="M350" s="1" t="s">
        <v>2737</v>
      </c>
      <c r="N350" s="1"/>
      <c r="O350" s="1" t="s">
        <v>778</v>
      </c>
      <c r="P350" s="1" t="s">
        <v>194</v>
      </c>
      <c r="Q350" s="1" t="s">
        <v>2991</v>
      </c>
      <c r="R350" s="1" t="s">
        <v>2582</v>
      </c>
      <c r="S350" s="1" t="s">
        <v>65</v>
      </c>
      <c r="T350" s="1" t="s">
        <v>2583</v>
      </c>
      <c r="U350" s="1" t="s">
        <v>484</v>
      </c>
      <c r="V350" s="1" t="s">
        <v>2992</v>
      </c>
      <c r="W350" s="2">
        <v>45316.842499999999</v>
      </c>
      <c r="X350" s="1" t="s">
        <v>2192</v>
      </c>
      <c r="Y350" s="79">
        <v>45321</v>
      </c>
      <c r="Z350" s="1">
        <v>0.84249999999883585</v>
      </c>
      <c r="AA350" s="79">
        <v>45301</v>
      </c>
      <c r="AB350" s="79">
        <v>45302</v>
      </c>
      <c r="AC350" s="79">
        <v>45316</v>
      </c>
      <c r="AD350" s="1">
        <v>1.125</v>
      </c>
      <c r="AE350" s="1">
        <v>10</v>
      </c>
      <c r="AF350" s="1">
        <v>11</v>
      </c>
      <c r="AG350" s="1">
        <v>1010226324</v>
      </c>
      <c r="AH350" s="1"/>
    </row>
    <row r="351" spans="1:34" ht="15" x14ac:dyDescent="0.25">
      <c r="A351" s="1">
        <v>18138</v>
      </c>
      <c r="B351" s="1">
        <v>80143669</v>
      </c>
      <c r="C351" s="1" t="s">
        <v>2993</v>
      </c>
      <c r="D351" s="1" t="s">
        <v>847</v>
      </c>
      <c r="E351" s="1" t="s">
        <v>572</v>
      </c>
      <c r="F351" s="1" t="s">
        <v>756</v>
      </c>
      <c r="G351" s="1" t="s">
        <v>2990</v>
      </c>
      <c r="H351" s="79">
        <v>45316</v>
      </c>
      <c r="I351" s="1">
        <v>1200001</v>
      </c>
      <c r="J351" s="1" t="s">
        <v>2568</v>
      </c>
      <c r="K351" s="1" t="s">
        <v>761</v>
      </c>
      <c r="L351" s="1">
        <v>3013922073</v>
      </c>
      <c r="M351" s="1" t="s">
        <v>2737</v>
      </c>
      <c r="N351" s="1"/>
      <c r="O351" s="1" t="s">
        <v>778</v>
      </c>
      <c r="P351" s="1" t="s">
        <v>194</v>
      </c>
      <c r="Q351" s="1" t="s">
        <v>2994</v>
      </c>
      <c r="R351" s="1" t="s">
        <v>2582</v>
      </c>
      <c r="S351" s="1" t="s">
        <v>65</v>
      </c>
      <c r="T351" s="1" t="s">
        <v>2583</v>
      </c>
      <c r="U351" s="1" t="s">
        <v>484</v>
      </c>
      <c r="V351" s="1" t="s">
        <v>2992</v>
      </c>
      <c r="W351" s="2">
        <v>45316.851319444446</v>
      </c>
      <c r="X351" s="1" t="s">
        <v>2192</v>
      </c>
      <c r="Y351" s="79">
        <v>45321</v>
      </c>
      <c r="Z351" s="1">
        <v>0.85131944444583496</v>
      </c>
      <c r="AA351" s="79">
        <v>45301</v>
      </c>
      <c r="AB351" s="79">
        <v>45302</v>
      </c>
      <c r="AC351" s="79">
        <v>45316</v>
      </c>
      <c r="AD351" s="1">
        <v>1.125</v>
      </c>
      <c r="AE351" s="1">
        <v>10</v>
      </c>
      <c r="AF351" s="1">
        <v>11</v>
      </c>
      <c r="AG351" s="1">
        <v>80143669</v>
      </c>
      <c r="AH351" s="1"/>
    </row>
    <row r="352" spans="1:34" ht="15" x14ac:dyDescent="0.25">
      <c r="A352" s="1">
        <v>18122</v>
      </c>
      <c r="B352" s="1">
        <v>1119218253</v>
      </c>
      <c r="C352" s="1" t="s">
        <v>3051</v>
      </c>
      <c r="D352" s="1" t="s">
        <v>847</v>
      </c>
      <c r="E352" s="1" t="s">
        <v>2735</v>
      </c>
      <c r="F352" s="1" t="s">
        <v>756</v>
      </c>
      <c r="G352" s="1" t="s">
        <v>3052</v>
      </c>
      <c r="H352" s="79">
        <v>45316</v>
      </c>
      <c r="I352" s="1">
        <v>1200001</v>
      </c>
      <c r="J352" s="1" t="s">
        <v>2568</v>
      </c>
      <c r="K352" s="1" t="s">
        <v>757</v>
      </c>
      <c r="L352" s="1">
        <v>3025122055</v>
      </c>
      <c r="M352" s="1" t="s">
        <v>2737</v>
      </c>
      <c r="N352" s="1"/>
      <c r="O352" s="1" t="s">
        <v>778</v>
      </c>
      <c r="P352" s="1" t="s">
        <v>194</v>
      </c>
      <c r="Q352" s="1" t="s">
        <v>3053</v>
      </c>
      <c r="R352" s="1" t="s">
        <v>2582</v>
      </c>
      <c r="S352" s="1" t="s">
        <v>65</v>
      </c>
      <c r="T352" s="1" t="s">
        <v>2583</v>
      </c>
      <c r="U352" s="1">
        <v>0</v>
      </c>
      <c r="V352" s="1" t="s">
        <v>2596</v>
      </c>
      <c r="W352" s="2">
        <v>45328.355104166665</v>
      </c>
      <c r="X352" s="1" t="s">
        <v>2193</v>
      </c>
      <c r="Y352" s="79">
        <v>45331</v>
      </c>
      <c r="Z352" s="1">
        <v>12.355104166665114</v>
      </c>
      <c r="AA352" s="79">
        <v>45296</v>
      </c>
      <c r="AB352" s="79">
        <v>45302</v>
      </c>
      <c r="AC352" s="79">
        <v>45316</v>
      </c>
      <c r="AD352" s="1">
        <v>2.9583333333333335</v>
      </c>
      <c r="AE352" s="1">
        <v>10</v>
      </c>
      <c r="AF352" s="1">
        <v>13</v>
      </c>
      <c r="AG352" s="1"/>
      <c r="AH352" s="1"/>
    </row>
    <row r="353" spans="1:34" ht="15" x14ac:dyDescent="0.25">
      <c r="A353" s="1">
        <v>18122</v>
      </c>
      <c r="B353" s="1">
        <v>1000777645</v>
      </c>
      <c r="C353" s="1" t="s">
        <v>3054</v>
      </c>
      <c r="D353" s="1" t="s">
        <v>847</v>
      </c>
      <c r="E353" s="1" t="s">
        <v>2735</v>
      </c>
      <c r="F353" s="1" t="s">
        <v>756</v>
      </c>
      <c r="G353" s="1" t="s">
        <v>3052</v>
      </c>
      <c r="H353" s="79">
        <v>45316</v>
      </c>
      <c r="I353" s="1">
        <v>1200001</v>
      </c>
      <c r="J353" s="1" t="s">
        <v>2568</v>
      </c>
      <c r="K353" s="1" t="s">
        <v>757</v>
      </c>
      <c r="L353" s="1">
        <v>3124075720</v>
      </c>
      <c r="M353" s="1" t="s">
        <v>2737</v>
      </c>
      <c r="N353" s="1"/>
      <c r="O353" s="1" t="s">
        <v>778</v>
      </c>
      <c r="P353" s="1" t="s">
        <v>194</v>
      </c>
      <c r="Q353" s="1" t="s">
        <v>3055</v>
      </c>
      <c r="R353" s="1" t="s">
        <v>2582</v>
      </c>
      <c r="S353" s="1" t="s">
        <v>65</v>
      </c>
      <c r="T353" s="1" t="s">
        <v>2583</v>
      </c>
      <c r="U353" s="1">
        <v>0</v>
      </c>
      <c r="V353" s="1" t="s">
        <v>2596</v>
      </c>
      <c r="W353" s="2">
        <v>45316.847928240742</v>
      </c>
      <c r="X353" s="1" t="s">
        <v>2192</v>
      </c>
      <c r="Y353" s="79">
        <v>45321</v>
      </c>
      <c r="Z353" s="1">
        <v>0.84792824074247619</v>
      </c>
      <c r="AA353" s="79">
        <v>45296</v>
      </c>
      <c r="AB353" s="79">
        <v>45302</v>
      </c>
      <c r="AC353" s="79">
        <v>45316</v>
      </c>
      <c r="AD353" s="1">
        <v>2.9583333333333335</v>
      </c>
      <c r="AE353" s="1">
        <v>10</v>
      </c>
      <c r="AF353" s="1">
        <v>13</v>
      </c>
      <c r="AG353" s="1"/>
      <c r="AH353" s="1"/>
    </row>
    <row r="354" spans="1:34" ht="15" x14ac:dyDescent="0.25">
      <c r="A354" s="1">
        <v>18122</v>
      </c>
      <c r="B354" s="1">
        <v>1233896674</v>
      </c>
      <c r="C354" s="1" t="s">
        <v>3056</v>
      </c>
      <c r="D354" s="1" t="s">
        <v>847</v>
      </c>
      <c r="E354" s="1" t="s">
        <v>2735</v>
      </c>
      <c r="F354" s="1" t="s">
        <v>756</v>
      </c>
      <c r="G354" s="1" t="s">
        <v>3052</v>
      </c>
      <c r="H354" s="79">
        <v>45316</v>
      </c>
      <c r="I354" s="1">
        <v>1200001</v>
      </c>
      <c r="J354" s="1" t="s">
        <v>2568</v>
      </c>
      <c r="K354" s="1" t="s">
        <v>757</v>
      </c>
      <c r="L354" s="1">
        <v>3223477990</v>
      </c>
      <c r="M354" s="1" t="s">
        <v>2737</v>
      </c>
      <c r="N354" s="1"/>
      <c r="O354" s="1" t="s">
        <v>778</v>
      </c>
      <c r="P354" s="1" t="s">
        <v>194</v>
      </c>
      <c r="Q354" s="1" t="s">
        <v>3057</v>
      </c>
      <c r="R354" s="1" t="s">
        <v>2582</v>
      </c>
      <c r="S354" s="1" t="s">
        <v>65</v>
      </c>
      <c r="T354" s="1" t="s">
        <v>2583</v>
      </c>
      <c r="U354" s="1">
        <v>0</v>
      </c>
      <c r="V354" s="1" t="s">
        <v>2596</v>
      </c>
      <c r="W354" s="2">
        <v>45316.848541666666</v>
      </c>
      <c r="X354" s="1" t="s">
        <v>2192</v>
      </c>
      <c r="Y354" s="79">
        <v>45321</v>
      </c>
      <c r="Z354" s="1">
        <v>0.84854166666627862</v>
      </c>
      <c r="AA354" s="79">
        <v>45296</v>
      </c>
      <c r="AB354" s="79">
        <v>45302</v>
      </c>
      <c r="AC354" s="79">
        <v>45316</v>
      </c>
      <c r="AD354" s="1">
        <v>2.9583333333333335</v>
      </c>
      <c r="AE354" s="1">
        <v>10</v>
      </c>
      <c r="AF354" s="1">
        <v>13</v>
      </c>
      <c r="AG354" s="1">
        <v>1233896674</v>
      </c>
      <c r="AH354" s="1"/>
    </row>
    <row r="355" spans="1:34" ht="15" x14ac:dyDescent="0.25">
      <c r="A355" s="1">
        <v>18122</v>
      </c>
      <c r="B355" s="1">
        <v>1013676671</v>
      </c>
      <c r="C355" s="1" t="s">
        <v>3058</v>
      </c>
      <c r="D355" s="1" t="s">
        <v>847</v>
      </c>
      <c r="E355" s="1" t="s">
        <v>2735</v>
      </c>
      <c r="F355" s="1" t="s">
        <v>756</v>
      </c>
      <c r="G355" s="1" t="s">
        <v>3052</v>
      </c>
      <c r="H355" s="79">
        <v>45316</v>
      </c>
      <c r="I355" s="1">
        <v>1200001</v>
      </c>
      <c r="J355" s="1" t="s">
        <v>2568</v>
      </c>
      <c r="K355" s="1" t="s">
        <v>757</v>
      </c>
      <c r="L355" s="1">
        <v>3148910117</v>
      </c>
      <c r="M355" s="1" t="s">
        <v>2737</v>
      </c>
      <c r="N355" s="1"/>
      <c r="O355" s="1" t="s">
        <v>778</v>
      </c>
      <c r="P355" s="1" t="s">
        <v>194</v>
      </c>
      <c r="Q355" s="1" t="s">
        <v>3059</v>
      </c>
      <c r="R355" s="1" t="s">
        <v>2582</v>
      </c>
      <c r="S355" s="1" t="s">
        <v>65</v>
      </c>
      <c r="T355" s="1" t="s">
        <v>2583</v>
      </c>
      <c r="U355" s="1">
        <v>0</v>
      </c>
      <c r="V355" s="1" t="s">
        <v>2596</v>
      </c>
      <c r="W355" s="2">
        <v>45316.849583333336</v>
      </c>
      <c r="X355" s="1" t="s">
        <v>2192</v>
      </c>
      <c r="Y355" s="79">
        <v>45321</v>
      </c>
      <c r="Z355" s="1">
        <v>0.84958333333634073</v>
      </c>
      <c r="AA355" s="79">
        <v>45296</v>
      </c>
      <c r="AB355" s="79">
        <v>45302</v>
      </c>
      <c r="AC355" s="79">
        <v>45316</v>
      </c>
      <c r="AD355" s="1">
        <v>2.9583333333333335</v>
      </c>
      <c r="AE355" s="1">
        <v>10</v>
      </c>
      <c r="AF355" s="1">
        <v>13</v>
      </c>
      <c r="AG355" s="1">
        <v>1013676671</v>
      </c>
      <c r="AH355" s="1"/>
    </row>
    <row r="356" spans="1:34" ht="15" x14ac:dyDescent="0.25">
      <c r="A356" s="1">
        <v>18121</v>
      </c>
      <c r="B356" s="1">
        <v>1000003698</v>
      </c>
      <c r="C356" s="1" t="s">
        <v>3081</v>
      </c>
      <c r="D356" s="1" t="s">
        <v>847</v>
      </c>
      <c r="E356" s="1" t="s">
        <v>261</v>
      </c>
      <c r="F356" s="1" t="s">
        <v>756</v>
      </c>
      <c r="G356" s="1" t="s">
        <v>3082</v>
      </c>
      <c r="H356" s="79">
        <v>45316</v>
      </c>
      <c r="I356" s="1">
        <v>1200001</v>
      </c>
      <c r="J356" s="1" t="s">
        <v>2568</v>
      </c>
      <c r="K356" s="1" t="s">
        <v>761</v>
      </c>
      <c r="L356" s="1">
        <v>3143557167</v>
      </c>
      <c r="M356" s="1" t="s">
        <v>2737</v>
      </c>
      <c r="N356" s="1"/>
      <c r="O356" s="1" t="s">
        <v>778</v>
      </c>
      <c r="P356" s="1" t="s">
        <v>194</v>
      </c>
      <c r="Q356" s="1" t="s">
        <v>3083</v>
      </c>
      <c r="R356" s="1" t="s">
        <v>2582</v>
      </c>
      <c r="S356" s="1" t="s">
        <v>65</v>
      </c>
      <c r="T356" s="1" t="s">
        <v>2583</v>
      </c>
      <c r="U356" s="1">
        <v>0</v>
      </c>
      <c r="V356" s="1" t="s">
        <v>2596</v>
      </c>
      <c r="W356" s="2">
        <v>45316.835081018522</v>
      </c>
      <c r="X356" s="1" t="s">
        <v>2192</v>
      </c>
      <c r="Y356" s="79">
        <v>45321</v>
      </c>
      <c r="Z356" s="1">
        <v>0.83508101852203254</v>
      </c>
      <c r="AA356" s="79">
        <v>45296</v>
      </c>
      <c r="AB356" s="79">
        <v>45302</v>
      </c>
      <c r="AC356" s="79">
        <v>45316</v>
      </c>
      <c r="AD356" s="1">
        <v>2.9583333333333335</v>
      </c>
      <c r="AE356" s="1">
        <v>10</v>
      </c>
      <c r="AF356" s="1">
        <v>13</v>
      </c>
      <c r="AG356" s="1">
        <v>1000003698</v>
      </c>
      <c r="AH356" s="1"/>
    </row>
    <row r="357" spans="1:34" ht="15" x14ac:dyDescent="0.25">
      <c r="A357" s="1">
        <v>18121</v>
      </c>
      <c r="B357" s="1">
        <v>1000859285</v>
      </c>
      <c r="C357" s="1" t="s">
        <v>3084</v>
      </c>
      <c r="D357" s="1" t="s">
        <v>847</v>
      </c>
      <c r="E357" s="1" t="s">
        <v>261</v>
      </c>
      <c r="F357" s="1" t="s">
        <v>756</v>
      </c>
      <c r="G357" s="1" t="s">
        <v>3082</v>
      </c>
      <c r="H357" s="79">
        <v>45316</v>
      </c>
      <c r="I357" s="1">
        <v>1200001</v>
      </c>
      <c r="J357" s="1" t="s">
        <v>2568</v>
      </c>
      <c r="K357" s="1" t="s">
        <v>761</v>
      </c>
      <c r="L357" s="1">
        <v>3222180314</v>
      </c>
      <c r="M357" s="1" t="s">
        <v>2737</v>
      </c>
      <c r="N357" s="1"/>
      <c r="O357" s="1" t="s">
        <v>778</v>
      </c>
      <c r="P357" s="1" t="s">
        <v>194</v>
      </c>
      <c r="Q357" s="1" t="s">
        <v>3085</v>
      </c>
      <c r="R357" s="1" t="s">
        <v>2582</v>
      </c>
      <c r="S357" s="1" t="s">
        <v>65</v>
      </c>
      <c r="T357" s="1" t="s">
        <v>2583</v>
      </c>
      <c r="U357" s="1">
        <v>0</v>
      </c>
      <c r="V357" s="1" t="s">
        <v>2596</v>
      </c>
      <c r="W357" s="2">
        <v>45335.383506944447</v>
      </c>
      <c r="X357" s="1" t="s">
        <v>2193</v>
      </c>
      <c r="Y357" s="79">
        <v>45338</v>
      </c>
      <c r="Z357" s="1">
        <v>19.383506944446708</v>
      </c>
      <c r="AA357" s="79">
        <v>45296</v>
      </c>
      <c r="AB357" s="79">
        <v>45302</v>
      </c>
      <c r="AC357" s="79">
        <v>45316</v>
      </c>
      <c r="AD357" s="1">
        <v>2.9583333333333335</v>
      </c>
      <c r="AE357" s="1">
        <v>10</v>
      </c>
      <c r="AF357" s="1">
        <v>13</v>
      </c>
      <c r="AG357" s="1"/>
      <c r="AH357" s="1"/>
    </row>
    <row r="358" spans="1:34" ht="15" x14ac:dyDescent="0.25">
      <c r="A358" s="1">
        <v>18121</v>
      </c>
      <c r="B358" s="1">
        <v>1014737780</v>
      </c>
      <c r="C358" s="1" t="s">
        <v>3086</v>
      </c>
      <c r="D358" s="1" t="s">
        <v>847</v>
      </c>
      <c r="E358" s="1" t="s">
        <v>261</v>
      </c>
      <c r="F358" s="1" t="s">
        <v>756</v>
      </c>
      <c r="G358" s="1" t="s">
        <v>3082</v>
      </c>
      <c r="H358" s="79">
        <v>45316</v>
      </c>
      <c r="I358" s="1">
        <v>1200001</v>
      </c>
      <c r="J358" s="1" t="s">
        <v>2568</v>
      </c>
      <c r="K358" s="1" t="s">
        <v>761</v>
      </c>
      <c r="L358" s="1">
        <v>3206353294</v>
      </c>
      <c r="M358" s="1" t="s">
        <v>2737</v>
      </c>
      <c r="N358" s="1"/>
      <c r="O358" s="1" t="s">
        <v>778</v>
      </c>
      <c r="P358" s="1" t="s">
        <v>194</v>
      </c>
      <c r="Q358" s="1" t="s">
        <v>3087</v>
      </c>
      <c r="R358" s="1" t="s">
        <v>2582</v>
      </c>
      <c r="S358" s="1" t="s">
        <v>65</v>
      </c>
      <c r="T358" s="1" t="s">
        <v>2583</v>
      </c>
      <c r="U358" s="1">
        <v>0</v>
      </c>
      <c r="V358" s="1" t="s">
        <v>2596</v>
      </c>
      <c r="W358" s="2">
        <v>45316.841585648152</v>
      </c>
      <c r="X358" s="1" t="s">
        <v>2192</v>
      </c>
      <c r="Y358" s="79">
        <v>45321</v>
      </c>
      <c r="Z358" s="1">
        <v>0.84158564815152204</v>
      </c>
      <c r="AA358" s="79">
        <v>45296</v>
      </c>
      <c r="AB358" s="79">
        <v>45302</v>
      </c>
      <c r="AC358" s="79">
        <v>45316</v>
      </c>
      <c r="AD358" s="1">
        <v>2.9583333333333335</v>
      </c>
      <c r="AE358" s="1">
        <v>10</v>
      </c>
      <c r="AF358" s="1">
        <v>13</v>
      </c>
      <c r="AG358" s="1"/>
      <c r="AH358" s="1"/>
    </row>
    <row r="359" spans="1:34" ht="15" x14ac:dyDescent="0.25">
      <c r="A359" s="1">
        <v>18121</v>
      </c>
      <c r="B359" s="1">
        <v>1007106152</v>
      </c>
      <c r="C359" s="1" t="s">
        <v>3088</v>
      </c>
      <c r="D359" s="1" t="s">
        <v>847</v>
      </c>
      <c r="E359" s="1" t="s">
        <v>261</v>
      </c>
      <c r="F359" s="1" t="s">
        <v>756</v>
      </c>
      <c r="G359" s="1" t="s">
        <v>3082</v>
      </c>
      <c r="H359" s="79">
        <v>45316</v>
      </c>
      <c r="I359" s="1">
        <v>1200001</v>
      </c>
      <c r="J359" s="1" t="s">
        <v>2568</v>
      </c>
      <c r="K359" s="1" t="s">
        <v>761</v>
      </c>
      <c r="L359" s="1">
        <v>3107911113</v>
      </c>
      <c r="M359" s="1" t="s">
        <v>2737</v>
      </c>
      <c r="N359" s="1"/>
      <c r="O359" s="1" t="s">
        <v>778</v>
      </c>
      <c r="P359" s="1" t="s">
        <v>194</v>
      </c>
      <c r="Q359" s="1" t="s">
        <v>3089</v>
      </c>
      <c r="R359" s="1" t="s">
        <v>2582</v>
      </c>
      <c r="S359" s="1" t="s">
        <v>65</v>
      </c>
      <c r="T359" s="1" t="s">
        <v>2583</v>
      </c>
      <c r="U359" s="1">
        <v>0</v>
      </c>
      <c r="V359" s="1" t="s">
        <v>2596</v>
      </c>
      <c r="W359" s="2">
        <v>45324.358749999999</v>
      </c>
      <c r="X359" s="1" t="s">
        <v>2193</v>
      </c>
      <c r="Y359" s="79">
        <v>45329</v>
      </c>
      <c r="Z359" s="1">
        <v>8.3587499999994179</v>
      </c>
      <c r="AA359" s="79">
        <v>45296</v>
      </c>
      <c r="AB359" s="79">
        <v>45302</v>
      </c>
      <c r="AC359" s="79">
        <v>45316</v>
      </c>
      <c r="AD359" s="1">
        <v>2.9583333333333335</v>
      </c>
      <c r="AE359" s="1">
        <v>10</v>
      </c>
      <c r="AF359" s="1">
        <v>13</v>
      </c>
      <c r="AG359" s="1"/>
      <c r="AH359" s="1"/>
    </row>
    <row r="360" spans="1:34" ht="15" x14ac:dyDescent="0.25">
      <c r="A360" s="1">
        <v>18115</v>
      </c>
      <c r="B360" s="1">
        <v>1026287124</v>
      </c>
      <c r="C360" s="1" t="s">
        <v>3165</v>
      </c>
      <c r="D360" s="1" t="s">
        <v>847</v>
      </c>
      <c r="E360" s="1" t="s">
        <v>2742</v>
      </c>
      <c r="F360" s="1" t="s">
        <v>756</v>
      </c>
      <c r="G360" s="1" t="s">
        <v>3166</v>
      </c>
      <c r="H360" s="79">
        <v>45316</v>
      </c>
      <c r="I360" s="1">
        <v>1196001</v>
      </c>
      <c r="J360" s="1" t="s">
        <v>2568</v>
      </c>
      <c r="K360" s="1" t="s">
        <v>757</v>
      </c>
      <c r="L360" s="1">
        <v>3008355484</v>
      </c>
      <c r="M360" s="1" t="s">
        <v>2682</v>
      </c>
      <c r="N360" s="1"/>
      <c r="O360" s="1" t="s">
        <v>778</v>
      </c>
      <c r="P360" s="1" t="s">
        <v>194</v>
      </c>
      <c r="Q360" s="1" t="s">
        <v>3167</v>
      </c>
      <c r="R360" s="1" t="s">
        <v>2582</v>
      </c>
      <c r="S360" s="1" t="s">
        <v>65</v>
      </c>
      <c r="T360" s="1" t="s">
        <v>2583</v>
      </c>
      <c r="U360" s="1" t="s">
        <v>484</v>
      </c>
      <c r="V360" s="1" t="s">
        <v>3164</v>
      </c>
      <c r="W360" s="2">
        <v>45322.386319444442</v>
      </c>
      <c r="X360" s="1" t="s">
        <v>2193</v>
      </c>
      <c r="Y360" s="79">
        <v>45327</v>
      </c>
      <c r="Z360" s="1">
        <v>6.3863194444420515</v>
      </c>
      <c r="AA360" s="79">
        <v>45295</v>
      </c>
      <c r="AB360" s="79">
        <v>45312</v>
      </c>
      <c r="AC360" s="79">
        <v>45316</v>
      </c>
      <c r="AD360" s="1">
        <v>10.25</v>
      </c>
      <c r="AE360" s="1">
        <v>4</v>
      </c>
      <c r="AF360" s="1">
        <v>14</v>
      </c>
      <c r="AG360" s="1">
        <v>1026287124</v>
      </c>
      <c r="AH360" s="1"/>
    </row>
    <row r="361" spans="1:34" ht="15" x14ac:dyDescent="0.25">
      <c r="A361" s="1">
        <v>18111</v>
      </c>
      <c r="B361" s="1">
        <v>72205130</v>
      </c>
      <c r="C361" s="1" t="s">
        <v>3171</v>
      </c>
      <c r="D361" s="1" t="s">
        <v>847</v>
      </c>
      <c r="E361" s="1" t="s">
        <v>113</v>
      </c>
      <c r="F361" s="1" t="s">
        <v>756</v>
      </c>
      <c r="G361" s="1" t="s">
        <v>3172</v>
      </c>
      <c r="H361" s="79">
        <v>45316</v>
      </c>
      <c r="I361" s="1">
        <v>1512001</v>
      </c>
      <c r="J361" s="1" t="s">
        <v>2568</v>
      </c>
      <c r="K361" s="1" t="s">
        <v>759</v>
      </c>
      <c r="L361" s="1">
        <v>3106191874</v>
      </c>
      <c r="M361" s="1" t="s">
        <v>2580</v>
      </c>
      <c r="N361" s="1"/>
      <c r="O361" s="1" t="s">
        <v>778</v>
      </c>
      <c r="P361" s="1" t="s">
        <v>3951</v>
      </c>
      <c r="Q361" s="1" t="s">
        <v>3173</v>
      </c>
      <c r="R361" s="1" t="s">
        <v>2582</v>
      </c>
      <c r="S361" s="1" t="s">
        <v>65</v>
      </c>
      <c r="T361" s="1" t="s">
        <v>2583</v>
      </c>
      <c r="U361" s="1" t="s">
        <v>375</v>
      </c>
      <c r="V361" s="1" t="s">
        <v>3174</v>
      </c>
      <c r="W361" s="2"/>
      <c r="X361" s="1" t="s">
        <v>95</v>
      </c>
      <c r="Y361" s="79"/>
      <c r="Z361" s="1"/>
      <c r="AA361" s="79">
        <v>45295</v>
      </c>
      <c r="AB361" s="79">
        <v>45296</v>
      </c>
      <c r="AC361" s="79">
        <v>45316</v>
      </c>
      <c r="AD361" s="1">
        <v>0.625</v>
      </c>
      <c r="AE361" s="1">
        <v>13</v>
      </c>
      <c r="AF361" s="1">
        <v>14</v>
      </c>
      <c r="AG361" s="1"/>
      <c r="AH361" s="1"/>
    </row>
    <row r="362" spans="1:34" ht="15" x14ac:dyDescent="0.25">
      <c r="A362" s="1">
        <v>18078</v>
      </c>
      <c r="B362" s="1">
        <v>1032380077</v>
      </c>
      <c r="C362" s="1" t="s">
        <v>3209</v>
      </c>
      <c r="D362" s="1" t="s">
        <v>847</v>
      </c>
      <c r="E362" s="1" t="s">
        <v>410</v>
      </c>
      <c r="F362" s="1" t="s">
        <v>756</v>
      </c>
      <c r="G362" s="1" t="s">
        <v>3210</v>
      </c>
      <c r="H362" s="79">
        <v>45316</v>
      </c>
      <c r="I362" s="1">
        <v>89992</v>
      </c>
      <c r="J362" s="1" t="s">
        <v>2568</v>
      </c>
      <c r="K362" s="1" t="s">
        <v>757</v>
      </c>
      <c r="L362" s="1">
        <v>3017765146</v>
      </c>
      <c r="M362" s="1" t="s">
        <v>3211</v>
      </c>
      <c r="N362" s="1"/>
      <c r="O362" s="1" t="s">
        <v>95</v>
      </c>
      <c r="P362" s="1" t="s">
        <v>95</v>
      </c>
      <c r="Q362" s="1" t="s">
        <v>3212</v>
      </c>
      <c r="R362" s="1" t="s">
        <v>2582</v>
      </c>
      <c r="S362" s="1" t="s">
        <v>65</v>
      </c>
      <c r="T362" s="1" t="s">
        <v>95</v>
      </c>
      <c r="U362" s="1" t="s">
        <v>411</v>
      </c>
      <c r="V362" s="1" t="s">
        <v>95</v>
      </c>
      <c r="W362" s="2">
        <v>45320.330370370371</v>
      </c>
      <c r="X362" s="1" t="s">
        <v>2193</v>
      </c>
      <c r="Y362" s="79">
        <v>45323</v>
      </c>
      <c r="Z362" s="1">
        <v>4.3303703703713836</v>
      </c>
      <c r="AA362" s="79">
        <v>45289</v>
      </c>
      <c r="AB362" s="79">
        <v>45296</v>
      </c>
      <c r="AC362" s="79">
        <v>45316</v>
      </c>
      <c r="AD362" s="1">
        <v>5.333333333333333</v>
      </c>
      <c r="AE362" s="1">
        <v>13</v>
      </c>
      <c r="AF362" s="1">
        <v>17</v>
      </c>
      <c r="AG362" s="1">
        <v>1032380077</v>
      </c>
      <c r="AH362" s="1"/>
    </row>
    <row r="363" spans="1:34" ht="15" x14ac:dyDescent="0.25">
      <c r="A363" s="1">
        <v>18072</v>
      </c>
      <c r="B363" s="1">
        <v>1054803332</v>
      </c>
      <c r="C363" s="1" t="s">
        <v>3226</v>
      </c>
      <c r="D363" s="1" t="s">
        <v>847</v>
      </c>
      <c r="E363" s="1" t="s">
        <v>113</v>
      </c>
      <c r="F363" s="1" t="s">
        <v>756</v>
      </c>
      <c r="G363" s="1" t="s">
        <v>3227</v>
      </c>
      <c r="H363" s="79">
        <v>45316</v>
      </c>
      <c r="I363" s="1">
        <v>1060001</v>
      </c>
      <c r="J363" s="1" t="s">
        <v>2568</v>
      </c>
      <c r="K363" s="1" t="s">
        <v>759</v>
      </c>
      <c r="L363" s="1">
        <v>3058662851</v>
      </c>
      <c r="M363" s="1" t="s">
        <v>3228</v>
      </c>
      <c r="N363" s="1"/>
      <c r="O363" s="1" t="s">
        <v>95</v>
      </c>
      <c r="P363" s="1" t="s">
        <v>95</v>
      </c>
      <c r="Q363" s="1" t="s">
        <v>3229</v>
      </c>
      <c r="R363" s="1" t="s">
        <v>2582</v>
      </c>
      <c r="S363" s="1" t="s">
        <v>65</v>
      </c>
      <c r="T363" s="1" t="s">
        <v>95</v>
      </c>
      <c r="U363" s="1" t="s">
        <v>375</v>
      </c>
      <c r="V363" s="1" t="s">
        <v>95</v>
      </c>
      <c r="W363" s="2">
        <v>45316.85255787037</v>
      </c>
      <c r="X363" s="1" t="s">
        <v>2192</v>
      </c>
      <c r="Y363" s="79">
        <v>45321</v>
      </c>
      <c r="Z363" s="1">
        <v>0.85255787037021946</v>
      </c>
      <c r="AA363" s="79">
        <v>45287</v>
      </c>
      <c r="AB363" s="79">
        <v>45295</v>
      </c>
      <c r="AC363" s="79">
        <v>45316</v>
      </c>
      <c r="AD363" s="1">
        <v>5.791666666666667</v>
      </c>
      <c r="AE363" s="1">
        <v>14</v>
      </c>
      <c r="AF363" s="1">
        <v>19</v>
      </c>
      <c r="AG363" s="1">
        <v>1054803332</v>
      </c>
      <c r="AH363" s="1"/>
    </row>
    <row r="364" spans="1:34" ht="15" x14ac:dyDescent="0.25">
      <c r="A364" s="1">
        <v>18071</v>
      </c>
      <c r="B364" s="1">
        <v>1057571396</v>
      </c>
      <c r="C364" s="1" t="s">
        <v>3233</v>
      </c>
      <c r="D364" s="1" t="s">
        <v>847</v>
      </c>
      <c r="E364" s="1" t="s">
        <v>135</v>
      </c>
      <c r="F364" s="1" t="s">
        <v>756</v>
      </c>
      <c r="G364" s="1" t="s">
        <v>3231</v>
      </c>
      <c r="H364" s="79">
        <v>45316</v>
      </c>
      <c r="I364" s="1">
        <v>1060001</v>
      </c>
      <c r="J364" s="1" t="s">
        <v>2568</v>
      </c>
      <c r="K364" s="1" t="s">
        <v>761</v>
      </c>
      <c r="L364" s="1">
        <v>3222605205</v>
      </c>
      <c r="M364" s="1" t="s">
        <v>3228</v>
      </c>
      <c r="N364" s="1"/>
      <c r="O364" s="1" t="s">
        <v>95</v>
      </c>
      <c r="P364" s="1" t="s">
        <v>95</v>
      </c>
      <c r="Q364" s="1" t="s">
        <v>3234</v>
      </c>
      <c r="R364" s="1" t="s">
        <v>2582</v>
      </c>
      <c r="S364" s="1" t="s">
        <v>65</v>
      </c>
      <c r="T364" s="1" t="s">
        <v>95</v>
      </c>
      <c r="U364" s="1" t="s">
        <v>136</v>
      </c>
      <c r="V364" s="1" t="s">
        <v>95</v>
      </c>
      <c r="W364" s="2"/>
      <c r="X364" s="1" t="s">
        <v>95</v>
      </c>
      <c r="Y364" s="79"/>
      <c r="Z364" s="1"/>
      <c r="AA364" s="79">
        <v>45287</v>
      </c>
      <c r="AB364" s="79">
        <v>45295</v>
      </c>
      <c r="AC364" s="79">
        <v>45316</v>
      </c>
      <c r="AD364" s="1">
        <v>6</v>
      </c>
      <c r="AE364" s="1">
        <v>14</v>
      </c>
      <c r="AF364" s="1">
        <v>19</v>
      </c>
      <c r="AG364" s="1"/>
      <c r="AH364" s="1"/>
    </row>
    <row r="365" spans="1:34" ht="15" x14ac:dyDescent="0.25">
      <c r="A365" s="1">
        <v>18071</v>
      </c>
      <c r="B365" s="1">
        <v>79769091</v>
      </c>
      <c r="C365" s="1" t="s">
        <v>3235</v>
      </c>
      <c r="D365" s="1" t="s">
        <v>847</v>
      </c>
      <c r="E365" s="1" t="s">
        <v>135</v>
      </c>
      <c r="F365" s="1" t="s">
        <v>756</v>
      </c>
      <c r="G365" s="1" t="s">
        <v>3231</v>
      </c>
      <c r="H365" s="79">
        <v>45316</v>
      </c>
      <c r="I365" s="1">
        <v>1060001</v>
      </c>
      <c r="J365" s="1" t="s">
        <v>2568</v>
      </c>
      <c r="K365" s="1" t="s">
        <v>761</v>
      </c>
      <c r="L365" s="1">
        <v>3132079968</v>
      </c>
      <c r="M365" s="1" t="s">
        <v>3228</v>
      </c>
      <c r="N365" s="1"/>
      <c r="O365" s="1" t="s">
        <v>95</v>
      </c>
      <c r="P365" s="1" t="s">
        <v>95</v>
      </c>
      <c r="Q365" s="1" t="s">
        <v>3236</v>
      </c>
      <c r="R365" s="1" t="s">
        <v>2582</v>
      </c>
      <c r="S365" s="1" t="s">
        <v>65</v>
      </c>
      <c r="T365" s="1" t="s">
        <v>95</v>
      </c>
      <c r="U365" s="1" t="s">
        <v>136</v>
      </c>
      <c r="V365" s="1" t="s">
        <v>95</v>
      </c>
      <c r="W365" s="2"/>
      <c r="X365" s="1" t="s">
        <v>95</v>
      </c>
      <c r="Y365" s="79"/>
      <c r="Z365" s="1"/>
      <c r="AA365" s="79">
        <v>45287</v>
      </c>
      <c r="AB365" s="79">
        <v>45295</v>
      </c>
      <c r="AC365" s="79">
        <v>45316</v>
      </c>
      <c r="AD365" s="1">
        <v>6</v>
      </c>
      <c r="AE365" s="1">
        <v>14</v>
      </c>
      <c r="AF365" s="1">
        <v>19</v>
      </c>
      <c r="AG365" s="1">
        <v>79769091</v>
      </c>
      <c r="AH365" s="1"/>
    </row>
    <row r="366" spans="1:34" ht="15" x14ac:dyDescent="0.25">
      <c r="A366" s="1">
        <v>18144</v>
      </c>
      <c r="B366" s="1">
        <v>1023919238</v>
      </c>
      <c r="C366" s="1" t="s">
        <v>2933</v>
      </c>
      <c r="D366" s="1" t="s">
        <v>847</v>
      </c>
      <c r="E366" s="1" t="s">
        <v>516</v>
      </c>
      <c r="F366" s="1" t="s">
        <v>756</v>
      </c>
      <c r="G366" s="1" t="s">
        <v>2934</v>
      </c>
      <c r="H366" s="79">
        <v>45314</v>
      </c>
      <c r="I366" s="1">
        <v>1199001</v>
      </c>
      <c r="J366" s="1" t="s">
        <v>2568</v>
      </c>
      <c r="K366" s="1" t="s">
        <v>757</v>
      </c>
      <c r="L366" s="1">
        <v>3235823772</v>
      </c>
      <c r="M366" s="1" t="s">
        <v>2682</v>
      </c>
      <c r="N366" s="1"/>
      <c r="O366" s="1" t="s">
        <v>778</v>
      </c>
      <c r="P366" s="1" t="s">
        <v>683</v>
      </c>
      <c r="Q366" s="1" t="s">
        <v>2935</v>
      </c>
      <c r="R366" s="1" t="s">
        <v>2582</v>
      </c>
      <c r="S366" s="1" t="s">
        <v>65</v>
      </c>
      <c r="T366" s="1" t="s">
        <v>2583</v>
      </c>
      <c r="U366" s="1" t="s">
        <v>484</v>
      </c>
      <c r="V366" s="1" t="s">
        <v>2936</v>
      </c>
      <c r="W366" s="2">
        <v>45316.83079861111</v>
      </c>
      <c r="X366" s="1" t="s">
        <v>2192</v>
      </c>
      <c r="Y366" s="79">
        <v>45321</v>
      </c>
      <c r="Z366" s="1">
        <v>2.8307986111103673</v>
      </c>
      <c r="AA366" s="79">
        <v>45303</v>
      </c>
      <c r="AB366" s="79">
        <v>45303</v>
      </c>
      <c r="AC366" s="79">
        <v>45314</v>
      </c>
      <c r="AD366" s="1">
        <v>4.1666666666666664E-2</v>
      </c>
      <c r="AE366" s="1">
        <v>7</v>
      </c>
      <c r="AF366" s="1">
        <v>7</v>
      </c>
      <c r="AG366" s="1">
        <v>1023919238</v>
      </c>
      <c r="AH366" s="1"/>
    </row>
    <row r="367" spans="1:34" ht="15" x14ac:dyDescent="0.25">
      <c r="A367" s="1">
        <v>18144</v>
      </c>
      <c r="B367" s="1">
        <v>1030579671</v>
      </c>
      <c r="C367" s="1" t="s">
        <v>2937</v>
      </c>
      <c r="D367" s="1" t="s">
        <v>847</v>
      </c>
      <c r="E367" s="1" t="s">
        <v>516</v>
      </c>
      <c r="F367" s="1" t="s">
        <v>756</v>
      </c>
      <c r="G367" s="1" t="s">
        <v>2934</v>
      </c>
      <c r="H367" s="79">
        <v>45314</v>
      </c>
      <c r="I367" s="1">
        <v>1199001</v>
      </c>
      <c r="J367" s="1" t="s">
        <v>2568</v>
      </c>
      <c r="K367" s="1" t="s">
        <v>757</v>
      </c>
      <c r="L367" s="1">
        <v>3508817958</v>
      </c>
      <c r="M367" s="1" t="s">
        <v>2682</v>
      </c>
      <c r="N367" s="1"/>
      <c r="O367" s="1" t="s">
        <v>778</v>
      </c>
      <c r="P367" s="1" t="s">
        <v>683</v>
      </c>
      <c r="Q367" s="1" t="s">
        <v>2938</v>
      </c>
      <c r="R367" s="1" t="s">
        <v>2582</v>
      </c>
      <c r="S367" s="1" t="s">
        <v>65</v>
      </c>
      <c r="T367" s="1" t="s">
        <v>2583</v>
      </c>
      <c r="U367" s="1" t="s">
        <v>484</v>
      </c>
      <c r="V367" s="1" t="s">
        <v>2936</v>
      </c>
      <c r="W367" s="2"/>
      <c r="X367" s="1" t="s">
        <v>95</v>
      </c>
      <c r="Y367" s="79"/>
      <c r="Z367" s="1"/>
      <c r="AA367" s="79">
        <v>45303</v>
      </c>
      <c r="AB367" s="79">
        <v>45303</v>
      </c>
      <c r="AC367" s="79">
        <v>45314</v>
      </c>
      <c r="AD367" s="1">
        <v>4.1666666666666664E-2</v>
      </c>
      <c r="AE367" s="1">
        <v>7</v>
      </c>
      <c r="AF367" s="1">
        <v>7</v>
      </c>
      <c r="AG367" s="1">
        <v>1030579671</v>
      </c>
      <c r="AH367" s="1"/>
    </row>
    <row r="368" spans="1:34" ht="15" x14ac:dyDescent="0.25">
      <c r="A368" s="1">
        <v>18142</v>
      </c>
      <c r="B368" s="1">
        <v>1033700723</v>
      </c>
      <c r="C368" s="1" t="s">
        <v>2953</v>
      </c>
      <c r="D368" s="1" t="s">
        <v>847</v>
      </c>
      <c r="E368" s="1" t="s">
        <v>587</v>
      </c>
      <c r="F368" s="1" t="s">
        <v>756</v>
      </c>
      <c r="G368" s="1" t="s">
        <v>2948</v>
      </c>
      <c r="H368" s="79">
        <v>45314</v>
      </c>
      <c r="I368" s="1">
        <v>1197001</v>
      </c>
      <c r="J368" s="1" t="s">
        <v>2568</v>
      </c>
      <c r="K368" s="1" t="s">
        <v>757</v>
      </c>
      <c r="L368" s="1">
        <v>3193960782</v>
      </c>
      <c r="M368" s="1" t="s">
        <v>2682</v>
      </c>
      <c r="N368" s="1"/>
      <c r="O368" s="1" t="s">
        <v>778</v>
      </c>
      <c r="P368" s="1" t="s">
        <v>559</v>
      </c>
      <c r="Q368" s="1" t="s">
        <v>2954</v>
      </c>
      <c r="R368" s="1" t="s">
        <v>2582</v>
      </c>
      <c r="S368" s="1" t="s">
        <v>65</v>
      </c>
      <c r="T368" s="1" t="s">
        <v>2583</v>
      </c>
      <c r="U368" s="1" t="s">
        <v>484</v>
      </c>
      <c r="V368" s="1" t="s">
        <v>2950</v>
      </c>
      <c r="W368" s="2">
        <v>45316.818124999998</v>
      </c>
      <c r="X368" s="1" t="s">
        <v>2192</v>
      </c>
      <c r="Y368" s="79">
        <v>45321</v>
      </c>
      <c r="Z368" s="1">
        <v>2.8181249999979627</v>
      </c>
      <c r="AA368" s="79">
        <v>45302</v>
      </c>
      <c r="AB368" s="79">
        <v>45303</v>
      </c>
      <c r="AC368" s="79">
        <v>45314</v>
      </c>
      <c r="AD368" s="1">
        <v>0.58333333333333337</v>
      </c>
      <c r="AE368" s="1">
        <v>7</v>
      </c>
      <c r="AF368" s="1">
        <v>8</v>
      </c>
      <c r="AG368" s="1"/>
      <c r="AH368" s="1"/>
    </row>
    <row r="369" spans="1:34" ht="15" x14ac:dyDescent="0.25">
      <c r="A369" s="1">
        <v>18141</v>
      </c>
      <c r="B369" s="1">
        <v>1022342735</v>
      </c>
      <c r="C369" s="1" t="s">
        <v>2977</v>
      </c>
      <c r="D369" s="1" t="s">
        <v>847</v>
      </c>
      <c r="E369" s="1" t="s">
        <v>207</v>
      </c>
      <c r="F369" s="1" t="s">
        <v>756</v>
      </c>
      <c r="G369" s="1" t="s">
        <v>2960</v>
      </c>
      <c r="H369" s="79">
        <v>45314</v>
      </c>
      <c r="I369" s="1">
        <v>1197001</v>
      </c>
      <c r="J369" s="1" t="s">
        <v>2568</v>
      </c>
      <c r="K369" s="1" t="s">
        <v>757</v>
      </c>
      <c r="L369" s="1">
        <v>3102998649</v>
      </c>
      <c r="M369" s="1" t="s">
        <v>2682</v>
      </c>
      <c r="N369" s="1"/>
      <c r="O369" s="1" t="s">
        <v>778</v>
      </c>
      <c r="P369" s="1" t="s">
        <v>559</v>
      </c>
      <c r="Q369" s="1" t="s">
        <v>2978</v>
      </c>
      <c r="R369" s="1" t="s">
        <v>2582</v>
      </c>
      <c r="S369" s="1" t="s">
        <v>65</v>
      </c>
      <c r="T369" s="1" t="s">
        <v>2583</v>
      </c>
      <c r="U369" s="1" t="s">
        <v>473</v>
      </c>
      <c r="V369" s="1" t="s">
        <v>2962</v>
      </c>
      <c r="W369" s="2">
        <v>45316.81355324074</v>
      </c>
      <c r="X369" s="1" t="s">
        <v>2192</v>
      </c>
      <c r="Y369" s="79">
        <v>45321</v>
      </c>
      <c r="Z369" s="1">
        <v>2.8135532407395658</v>
      </c>
      <c r="AA369" s="79">
        <v>45302</v>
      </c>
      <c r="AB369" s="79">
        <v>45303</v>
      </c>
      <c r="AC369" s="79">
        <v>45314</v>
      </c>
      <c r="AD369" s="1">
        <v>0.58333333333333337</v>
      </c>
      <c r="AE369" s="1">
        <v>7</v>
      </c>
      <c r="AF369" s="1">
        <v>8</v>
      </c>
      <c r="AG369" s="1">
        <v>1022342735</v>
      </c>
      <c r="AH369" s="1"/>
    </row>
    <row r="370" spans="1:34" ht="15" x14ac:dyDescent="0.25">
      <c r="A370" s="1">
        <v>18137</v>
      </c>
      <c r="B370" s="1">
        <v>1067964423</v>
      </c>
      <c r="C370" s="1" t="s">
        <v>2995</v>
      </c>
      <c r="D370" s="1" t="s">
        <v>847</v>
      </c>
      <c r="E370" s="1" t="s">
        <v>572</v>
      </c>
      <c r="F370" s="1" t="s">
        <v>756</v>
      </c>
      <c r="G370" s="1" t="s">
        <v>2996</v>
      </c>
      <c r="H370" s="79">
        <v>45314</v>
      </c>
      <c r="I370" s="1">
        <v>1200001</v>
      </c>
      <c r="J370" s="1" t="s">
        <v>2568</v>
      </c>
      <c r="K370" s="1" t="s">
        <v>757</v>
      </c>
      <c r="L370" s="1">
        <v>3143912664</v>
      </c>
      <c r="M370" s="1" t="s">
        <v>2737</v>
      </c>
      <c r="N370" s="1"/>
      <c r="O370" s="1" t="s">
        <v>778</v>
      </c>
      <c r="P370" s="1" t="s">
        <v>194</v>
      </c>
      <c r="Q370" s="1" t="s">
        <v>2997</v>
      </c>
      <c r="R370" s="1" t="s">
        <v>2582</v>
      </c>
      <c r="S370" s="1" t="s">
        <v>65</v>
      </c>
      <c r="T370" s="1" t="s">
        <v>2583</v>
      </c>
      <c r="U370" s="1" t="s">
        <v>484</v>
      </c>
      <c r="V370" s="1" t="s">
        <v>2998</v>
      </c>
      <c r="W370" s="2">
        <v>45316.814386574071</v>
      </c>
      <c r="X370" s="1" t="s">
        <v>2192</v>
      </c>
      <c r="Y370" s="79">
        <v>45321</v>
      </c>
      <c r="Z370" s="1">
        <v>2.8143865740712499</v>
      </c>
      <c r="AA370" s="79">
        <v>45301</v>
      </c>
      <c r="AB370" s="79">
        <v>45302</v>
      </c>
      <c r="AC370" s="79">
        <v>45314</v>
      </c>
      <c r="AD370" s="1">
        <v>1.125</v>
      </c>
      <c r="AE370" s="1">
        <v>8</v>
      </c>
      <c r="AF370" s="1">
        <v>9</v>
      </c>
      <c r="AG370" s="1"/>
      <c r="AH370" s="1"/>
    </row>
    <row r="371" spans="1:34" ht="15" x14ac:dyDescent="0.25">
      <c r="A371" s="1">
        <v>18137</v>
      </c>
      <c r="B371" s="1">
        <v>1003819727</v>
      </c>
      <c r="C371" s="1" t="s">
        <v>2999</v>
      </c>
      <c r="D371" s="1" t="s">
        <v>847</v>
      </c>
      <c r="E371" s="1" t="s">
        <v>572</v>
      </c>
      <c r="F371" s="1" t="s">
        <v>756</v>
      </c>
      <c r="G371" s="1" t="s">
        <v>2996</v>
      </c>
      <c r="H371" s="79">
        <v>45314</v>
      </c>
      <c r="I371" s="1">
        <v>1200001</v>
      </c>
      <c r="J371" s="1" t="s">
        <v>2568</v>
      </c>
      <c r="K371" s="1" t="s">
        <v>757</v>
      </c>
      <c r="L371" s="1">
        <v>3148543318</v>
      </c>
      <c r="M371" s="1" t="s">
        <v>2737</v>
      </c>
      <c r="N371" s="1"/>
      <c r="O371" s="1" t="s">
        <v>778</v>
      </c>
      <c r="P371" s="1" t="s">
        <v>194</v>
      </c>
      <c r="Q371" s="1" t="s">
        <v>3000</v>
      </c>
      <c r="R371" s="1" t="s">
        <v>2582</v>
      </c>
      <c r="S371" s="1" t="s">
        <v>65</v>
      </c>
      <c r="T371" s="1" t="s">
        <v>2583</v>
      </c>
      <c r="U371" s="1" t="s">
        <v>484</v>
      </c>
      <c r="V371" s="1" t="s">
        <v>2998</v>
      </c>
      <c r="W371" s="2">
        <v>45316.814942129633</v>
      </c>
      <c r="X371" s="1" t="s">
        <v>2192</v>
      </c>
      <c r="Y371" s="79">
        <v>45321</v>
      </c>
      <c r="Z371" s="1">
        <v>2.814942129632982</v>
      </c>
      <c r="AA371" s="79">
        <v>45301</v>
      </c>
      <c r="AB371" s="79">
        <v>45302</v>
      </c>
      <c r="AC371" s="79">
        <v>45314</v>
      </c>
      <c r="AD371" s="1">
        <v>1.125</v>
      </c>
      <c r="AE371" s="1">
        <v>8</v>
      </c>
      <c r="AF371" s="1">
        <v>9</v>
      </c>
      <c r="AG371" s="1">
        <v>1003819727</v>
      </c>
      <c r="AH371" s="1"/>
    </row>
    <row r="372" spans="1:34" ht="15" x14ac:dyDescent="0.25">
      <c r="A372" s="1">
        <v>18137</v>
      </c>
      <c r="B372" s="1">
        <v>79828864</v>
      </c>
      <c r="C372" s="1" t="s">
        <v>3001</v>
      </c>
      <c r="D372" s="1" t="s">
        <v>847</v>
      </c>
      <c r="E372" s="1" t="s">
        <v>572</v>
      </c>
      <c r="F372" s="1" t="s">
        <v>756</v>
      </c>
      <c r="G372" s="1" t="s">
        <v>2996</v>
      </c>
      <c r="H372" s="79">
        <v>45314</v>
      </c>
      <c r="I372" s="1">
        <v>1200001</v>
      </c>
      <c r="J372" s="1" t="s">
        <v>2568</v>
      </c>
      <c r="K372" s="1" t="s">
        <v>757</v>
      </c>
      <c r="L372" s="1">
        <v>3138058348</v>
      </c>
      <c r="M372" s="1" t="s">
        <v>2737</v>
      </c>
      <c r="N372" s="1"/>
      <c r="O372" s="1" t="s">
        <v>778</v>
      </c>
      <c r="P372" s="1" t="s">
        <v>194</v>
      </c>
      <c r="Q372" s="1" t="s">
        <v>3002</v>
      </c>
      <c r="R372" s="1" t="s">
        <v>2582</v>
      </c>
      <c r="S372" s="1" t="s">
        <v>65</v>
      </c>
      <c r="T372" s="1" t="s">
        <v>2583</v>
      </c>
      <c r="U372" s="1" t="s">
        <v>484</v>
      </c>
      <c r="V372" s="1" t="s">
        <v>2998</v>
      </c>
      <c r="W372" s="2">
        <v>45316.823657407411</v>
      </c>
      <c r="X372" s="1" t="s">
        <v>2192</v>
      </c>
      <c r="Y372" s="79">
        <v>45321</v>
      </c>
      <c r="Z372" s="1">
        <v>2.8236574074107921</v>
      </c>
      <c r="AA372" s="79">
        <v>45301</v>
      </c>
      <c r="AB372" s="79">
        <v>45302</v>
      </c>
      <c r="AC372" s="79">
        <v>45314</v>
      </c>
      <c r="AD372" s="1">
        <v>1.125</v>
      </c>
      <c r="AE372" s="1">
        <v>8</v>
      </c>
      <c r="AF372" s="1">
        <v>9</v>
      </c>
      <c r="AG372" s="1">
        <v>79828864</v>
      </c>
      <c r="AH372" s="1"/>
    </row>
    <row r="373" spans="1:34" ht="15" x14ac:dyDescent="0.25">
      <c r="A373" s="1">
        <v>18137</v>
      </c>
      <c r="B373" s="1">
        <v>1000462533</v>
      </c>
      <c r="C373" s="1" t="s">
        <v>3003</v>
      </c>
      <c r="D373" s="1" t="s">
        <v>847</v>
      </c>
      <c r="E373" s="1" t="s">
        <v>572</v>
      </c>
      <c r="F373" s="1" t="s">
        <v>756</v>
      </c>
      <c r="G373" s="1" t="s">
        <v>2996</v>
      </c>
      <c r="H373" s="79">
        <v>45314</v>
      </c>
      <c r="I373" s="1">
        <v>1200001</v>
      </c>
      <c r="J373" s="1" t="s">
        <v>2568</v>
      </c>
      <c r="K373" s="1" t="s">
        <v>757</v>
      </c>
      <c r="L373" s="1">
        <v>3217292006</v>
      </c>
      <c r="M373" s="1" t="s">
        <v>2737</v>
      </c>
      <c r="N373" s="1"/>
      <c r="O373" s="1" t="s">
        <v>778</v>
      </c>
      <c r="P373" s="1" t="s">
        <v>194</v>
      </c>
      <c r="Q373" s="1" t="s">
        <v>3004</v>
      </c>
      <c r="R373" s="1" t="s">
        <v>2582</v>
      </c>
      <c r="S373" s="1" t="s">
        <v>65</v>
      </c>
      <c r="T373" s="1" t="s">
        <v>2583</v>
      </c>
      <c r="U373" s="1" t="s">
        <v>484</v>
      </c>
      <c r="V373" s="1" t="s">
        <v>2998</v>
      </c>
      <c r="W373" s="2">
        <v>45316.826238425929</v>
      </c>
      <c r="X373" s="1" t="s">
        <v>2192</v>
      </c>
      <c r="Y373" s="79">
        <v>45321</v>
      </c>
      <c r="Z373" s="1">
        <v>2.8262384259287501</v>
      </c>
      <c r="AA373" s="79">
        <v>45301</v>
      </c>
      <c r="AB373" s="79">
        <v>45302</v>
      </c>
      <c r="AC373" s="79">
        <v>45314</v>
      </c>
      <c r="AD373" s="1">
        <v>1.125</v>
      </c>
      <c r="AE373" s="1">
        <v>8</v>
      </c>
      <c r="AF373" s="1">
        <v>9</v>
      </c>
      <c r="AG373" s="1">
        <v>1000462533</v>
      </c>
      <c r="AH373" s="1"/>
    </row>
    <row r="374" spans="1:34" ht="15" x14ac:dyDescent="0.25">
      <c r="A374" s="1">
        <v>18137</v>
      </c>
      <c r="B374" s="1">
        <v>1059446103</v>
      </c>
      <c r="C374" s="1" t="s">
        <v>3005</v>
      </c>
      <c r="D374" s="1" t="s">
        <v>847</v>
      </c>
      <c r="E374" s="1" t="s">
        <v>572</v>
      </c>
      <c r="F374" s="1" t="s">
        <v>756</v>
      </c>
      <c r="G374" s="1" t="s">
        <v>2996</v>
      </c>
      <c r="H374" s="79">
        <v>45314</v>
      </c>
      <c r="I374" s="1">
        <v>1200001</v>
      </c>
      <c r="J374" s="1" t="s">
        <v>2568</v>
      </c>
      <c r="K374" s="1" t="s">
        <v>757</v>
      </c>
      <c r="L374" s="1">
        <v>3144728804</v>
      </c>
      <c r="M374" s="1" t="s">
        <v>2737</v>
      </c>
      <c r="N374" s="1"/>
      <c r="O374" s="1" t="s">
        <v>778</v>
      </c>
      <c r="P374" s="1" t="s">
        <v>194</v>
      </c>
      <c r="Q374" s="1" t="s">
        <v>3006</v>
      </c>
      <c r="R374" s="1" t="s">
        <v>2582</v>
      </c>
      <c r="S374" s="1" t="s">
        <v>65</v>
      </c>
      <c r="T374" s="1" t="s">
        <v>2583</v>
      </c>
      <c r="U374" s="1" t="s">
        <v>484</v>
      </c>
      <c r="V374" s="1" t="s">
        <v>2998</v>
      </c>
      <c r="W374" s="2"/>
      <c r="X374" s="1" t="s">
        <v>95</v>
      </c>
      <c r="Y374" s="79"/>
      <c r="Z374" s="1"/>
      <c r="AA374" s="79">
        <v>45301</v>
      </c>
      <c r="AB374" s="79">
        <v>45302</v>
      </c>
      <c r="AC374" s="79">
        <v>45314</v>
      </c>
      <c r="AD374" s="1">
        <v>1.125</v>
      </c>
      <c r="AE374" s="1">
        <v>8</v>
      </c>
      <c r="AF374" s="1">
        <v>9</v>
      </c>
      <c r="AG374" s="1">
        <v>1059446103</v>
      </c>
      <c r="AH374" s="1"/>
    </row>
    <row r="375" spans="1:34" ht="15" x14ac:dyDescent="0.25">
      <c r="A375" s="1">
        <v>18133</v>
      </c>
      <c r="B375" s="1">
        <v>1033809466</v>
      </c>
      <c r="C375" s="1" t="s">
        <v>3021</v>
      </c>
      <c r="D375" s="1" t="s">
        <v>847</v>
      </c>
      <c r="E375" s="1" t="s">
        <v>207</v>
      </c>
      <c r="F375" s="1" t="s">
        <v>756</v>
      </c>
      <c r="G375" s="1" t="s">
        <v>3022</v>
      </c>
      <c r="H375" s="79">
        <v>45314</v>
      </c>
      <c r="I375" s="1">
        <v>1197001</v>
      </c>
      <c r="J375" s="1" t="s">
        <v>2568</v>
      </c>
      <c r="K375" s="1" t="s">
        <v>757</v>
      </c>
      <c r="L375" s="1">
        <v>3042313406</v>
      </c>
      <c r="M375" s="1" t="s">
        <v>2682</v>
      </c>
      <c r="N375" s="1" t="s">
        <v>763</v>
      </c>
      <c r="O375" s="1" t="s">
        <v>778</v>
      </c>
      <c r="P375" s="1" t="s">
        <v>559</v>
      </c>
      <c r="Q375" s="1" t="s">
        <v>3023</v>
      </c>
      <c r="R375" s="1" t="s">
        <v>2582</v>
      </c>
      <c r="S375" s="1" t="s">
        <v>65</v>
      </c>
      <c r="T375" s="1" t="s">
        <v>2583</v>
      </c>
      <c r="U375" s="1" t="s">
        <v>473</v>
      </c>
      <c r="V375" s="1" t="s">
        <v>3024</v>
      </c>
      <c r="W375" s="2">
        <v>45316.808645833335</v>
      </c>
      <c r="X375" s="1" t="s">
        <v>2192</v>
      </c>
      <c r="Y375" s="79">
        <v>45321</v>
      </c>
      <c r="Z375" s="1">
        <v>2.8086458333345945</v>
      </c>
      <c r="AA375" s="79">
        <v>45300</v>
      </c>
      <c r="AB375" s="79">
        <v>45302</v>
      </c>
      <c r="AC375" s="79">
        <v>45314</v>
      </c>
      <c r="AD375" s="1">
        <v>2.1666666666666665</v>
      </c>
      <c r="AE375" s="1">
        <v>8</v>
      </c>
      <c r="AF375" s="1">
        <v>10</v>
      </c>
      <c r="AG375" s="1">
        <v>1033809466</v>
      </c>
      <c r="AH375" s="1"/>
    </row>
    <row r="376" spans="1:34" ht="15" x14ac:dyDescent="0.25">
      <c r="A376" s="1">
        <v>18126</v>
      </c>
      <c r="B376" s="1">
        <v>1016045003</v>
      </c>
      <c r="C376" s="1" t="s">
        <v>3045</v>
      </c>
      <c r="D376" s="1" t="s">
        <v>847</v>
      </c>
      <c r="E376" s="1" t="s">
        <v>3046</v>
      </c>
      <c r="F376" s="1" t="s">
        <v>756</v>
      </c>
      <c r="G376" s="1" t="s">
        <v>3047</v>
      </c>
      <c r="H376" s="79">
        <v>45314</v>
      </c>
      <c r="I376" s="1">
        <v>1200001</v>
      </c>
      <c r="J376" s="1" t="s">
        <v>2568</v>
      </c>
      <c r="K376" s="1" t="s">
        <v>757</v>
      </c>
      <c r="L376" s="1">
        <v>3185993280</v>
      </c>
      <c r="M376" s="1" t="s">
        <v>2737</v>
      </c>
      <c r="N376" s="1"/>
      <c r="O376" s="1" t="s">
        <v>778</v>
      </c>
      <c r="P376" s="1" t="s">
        <v>194</v>
      </c>
      <c r="Q376" s="1" t="s">
        <v>3048</v>
      </c>
      <c r="R376" s="1" t="s">
        <v>2582</v>
      </c>
      <c r="S376" s="1" t="s">
        <v>65</v>
      </c>
      <c r="T376" s="1" t="s">
        <v>2583</v>
      </c>
      <c r="U376" s="1">
        <v>0</v>
      </c>
      <c r="V376" s="1" t="s">
        <v>2596</v>
      </c>
      <c r="W376" s="2">
        <v>45316.32340277778</v>
      </c>
      <c r="X376" s="1" t="s">
        <v>2193</v>
      </c>
      <c r="Y376" s="79">
        <v>45321</v>
      </c>
      <c r="Z376" s="1">
        <v>2.3234027777798474</v>
      </c>
      <c r="AA376" s="79">
        <v>45296</v>
      </c>
      <c r="AB376" s="79">
        <v>45301</v>
      </c>
      <c r="AC376" s="79">
        <v>45314</v>
      </c>
      <c r="AD376" s="1">
        <v>1.5833333333333335</v>
      </c>
      <c r="AE376" s="1">
        <v>9</v>
      </c>
      <c r="AF376" s="1">
        <v>11</v>
      </c>
      <c r="AG376" s="1">
        <v>1016045003</v>
      </c>
      <c r="AH376" s="1"/>
    </row>
    <row r="377" spans="1:34" ht="15" x14ac:dyDescent="0.25">
      <c r="A377" s="1">
        <v>18126</v>
      </c>
      <c r="B377" s="1">
        <v>1102858122</v>
      </c>
      <c r="C377" s="1" t="s">
        <v>3049</v>
      </c>
      <c r="D377" s="1" t="s">
        <v>847</v>
      </c>
      <c r="E377" s="1" t="s">
        <v>250</v>
      </c>
      <c r="F377" s="1" t="s">
        <v>756</v>
      </c>
      <c r="G377" s="1" t="s">
        <v>3047</v>
      </c>
      <c r="H377" s="79">
        <v>45314</v>
      </c>
      <c r="I377" s="1">
        <v>1200001</v>
      </c>
      <c r="J377" s="1" t="s">
        <v>2568</v>
      </c>
      <c r="K377" s="1" t="s">
        <v>757</v>
      </c>
      <c r="L377" s="1">
        <v>3212008371</v>
      </c>
      <c r="M377" s="1" t="s">
        <v>2737</v>
      </c>
      <c r="N377" s="1"/>
      <c r="O377" s="1" t="s">
        <v>778</v>
      </c>
      <c r="P377" s="1" t="s">
        <v>194</v>
      </c>
      <c r="Q377" s="1" t="s">
        <v>3050</v>
      </c>
      <c r="R377" s="1" t="s">
        <v>2582</v>
      </c>
      <c r="S377" s="1" t="s">
        <v>65</v>
      </c>
      <c r="T377" s="1" t="s">
        <v>2583</v>
      </c>
      <c r="U377" s="1">
        <v>0</v>
      </c>
      <c r="V377" s="1" t="s">
        <v>2596</v>
      </c>
      <c r="W377" s="2">
        <v>45316.322650462964</v>
      </c>
      <c r="X377" s="1" t="s">
        <v>2193</v>
      </c>
      <c r="Y377" s="79">
        <v>45321</v>
      </c>
      <c r="Z377" s="1">
        <v>2.322650462963793</v>
      </c>
      <c r="AA377" s="79">
        <v>45296</v>
      </c>
      <c r="AB377" s="79">
        <v>45301</v>
      </c>
      <c r="AC377" s="79">
        <v>45314</v>
      </c>
      <c r="AD377" s="1">
        <v>1.5833333333333335</v>
      </c>
      <c r="AE377" s="1">
        <v>9</v>
      </c>
      <c r="AF377" s="1">
        <v>11</v>
      </c>
      <c r="AG377" s="1">
        <v>1102858122</v>
      </c>
      <c r="AH377" s="1"/>
    </row>
    <row r="378" spans="1:34" ht="15" x14ac:dyDescent="0.25">
      <c r="A378" s="1">
        <v>18122</v>
      </c>
      <c r="B378" s="1">
        <v>1022924471</v>
      </c>
      <c r="C378" s="1" t="s">
        <v>3060</v>
      </c>
      <c r="D378" s="1" t="s">
        <v>847</v>
      </c>
      <c r="E378" s="1" t="s">
        <v>2735</v>
      </c>
      <c r="F378" s="1" t="s">
        <v>756</v>
      </c>
      <c r="G378" s="1" t="s">
        <v>3052</v>
      </c>
      <c r="H378" s="79">
        <v>45314</v>
      </c>
      <c r="I378" s="1">
        <v>1200001</v>
      </c>
      <c r="J378" s="1" t="s">
        <v>2568</v>
      </c>
      <c r="K378" s="1" t="s">
        <v>757</v>
      </c>
      <c r="L378" s="1">
        <v>3103067572</v>
      </c>
      <c r="M378" s="1" t="s">
        <v>2737</v>
      </c>
      <c r="N378" s="1"/>
      <c r="O378" s="1" t="s">
        <v>778</v>
      </c>
      <c r="P378" s="1" t="s">
        <v>194</v>
      </c>
      <c r="Q378" s="1" t="s">
        <v>3061</v>
      </c>
      <c r="R378" s="1" t="s">
        <v>2582</v>
      </c>
      <c r="S378" s="1" t="s">
        <v>65</v>
      </c>
      <c r="T378" s="1" t="s">
        <v>2583</v>
      </c>
      <c r="U378" s="1">
        <v>0</v>
      </c>
      <c r="V378" s="1" t="s">
        <v>2596</v>
      </c>
      <c r="W378" s="2">
        <v>45316.802789351852</v>
      </c>
      <c r="X378" s="1" t="s">
        <v>2192</v>
      </c>
      <c r="Y378" s="79">
        <v>45321</v>
      </c>
      <c r="Z378" s="1">
        <v>2.8027893518519704</v>
      </c>
      <c r="AA378" s="79">
        <v>45296</v>
      </c>
      <c r="AB378" s="79">
        <v>45302</v>
      </c>
      <c r="AC378" s="79">
        <v>45314</v>
      </c>
      <c r="AD378" s="1">
        <v>2.9583333333333335</v>
      </c>
      <c r="AE378" s="1">
        <v>8</v>
      </c>
      <c r="AF378" s="1">
        <v>11</v>
      </c>
      <c r="AG378" s="1">
        <v>1022924471</v>
      </c>
      <c r="AH378" s="1"/>
    </row>
    <row r="379" spans="1:34" ht="15" x14ac:dyDescent="0.25">
      <c r="A379" s="1">
        <v>18122</v>
      </c>
      <c r="B379" s="1">
        <v>1010120100</v>
      </c>
      <c r="C379" s="1" t="s">
        <v>3062</v>
      </c>
      <c r="D379" s="1" t="s">
        <v>847</v>
      </c>
      <c r="E379" s="1" t="s">
        <v>2735</v>
      </c>
      <c r="F379" s="1" t="s">
        <v>756</v>
      </c>
      <c r="G379" s="1" t="s">
        <v>3052</v>
      </c>
      <c r="H379" s="79">
        <v>45314</v>
      </c>
      <c r="I379" s="1">
        <v>1200001</v>
      </c>
      <c r="J379" s="1" t="s">
        <v>2568</v>
      </c>
      <c r="K379" s="1" t="s">
        <v>757</v>
      </c>
      <c r="L379" s="1">
        <v>3058148999</v>
      </c>
      <c r="M379" s="1" t="s">
        <v>2737</v>
      </c>
      <c r="N379" s="1"/>
      <c r="O379" s="1" t="s">
        <v>778</v>
      </c>
      <c r="P379" s="1" t="s">
        <v>194</v>
      </c>
      <c r="Q379" s="1" t="s">
        <v>3063</v>
      </c>
      <c r="R379" s="1" t="s">
        <v>2582</v>
      </c>
      <c r="S379" s="1" t="s">
        <v>65</v>
      </c>
      <c r="T379" s="1" t="s">
        <v>2583</v>
      </c>
      <c r="U379" s="1">
        <v>0</v>
      </c>
      <c r="V379" s="1" t="s">
        <v>2596</v>
      </c>
      <c r="W379" s="2">
        <v>45316.821261574078</v>
      </c>
      <c r="X379" s="1" t="s">
        <v>2192</v>
      </c>
      <c r="Y379" s="79">
        <v>45321</v>
      </c>
      <c r="Z379" s="1">
        <v>2.8212615740776528</v>
      </c>
      <c r="AA379" s="79">
        <v>45296</v>
      </c>
      <c r="AB379" s="79">
        <v>45302</v>
      </c>
      <c r="AC379" s="79">
        <v>45314</v>
      </c>
      <c r="AD379" s="1">
        <v>2.9583333333333335</v>
      </c>
      <c r="AE379" s="1">
        <v>8</v>
      </c>
      <c r="AF379" s="1">
        <v>11</v>
      </c>
      <c r="AG379" s="1"/>
      <c r="AH379" s="1"/>
    </row>
    <row r="380" spans="1:34" ht="15" x14ac:dyDescent="0.25">
      <c r="A380" s="1">
        <v>18122</v>
      </c>
      <c r="B380" s="1">
        <v>1023007911</v>
      </c>
      <c r="C380" s="1" t="s">
        <v>3064</v>
      </c>
      <c r="D380" s="1" t="s">
        <v>847</v>
      </c>
      <c r="E380" s="1" t="s">
        <v>2735</v>
      </c>
      <c r="F380" s="1" t="s">
        <v>756</v>
      </c>
      <c r="G380" s="1" t="s">
        <v>3052</v>
      </c>
      <c r="H380" s="79">
        <v>45314</v>
      </c>
      <c r="I380" s="1">
        <v>1200001</v>
      </c>
      <c r="J380" s="1" t="s">
        <v>2568</v>
      </c>
      <c r="K380" s="1" t="s">
        <v>757</v>
      </c>
      <c r="L380" s="1">
        <v>3105855466</v>
      </c>
      <c r="M380" s="1" t="s">
        <v>2737</v>
      </c>
      <c r="N380" s="1"/>
      <c r="O380" s="1" t="s">
        <v>778</v>
      </c>
      <c r="P380" s="1" t="s">
        <v>194</v>
      </c>
      <c r="Q380" s="1" t="s">
        <v>3065</v>
      </c>
      <c r="R380" s="1" t="s">
        <v>2582</v>
      </c>
      <c r="S380" s="1" t="s">
        <v>65</v>
      </c>
      <c r="T380" s="1" t="s">
        <v>2583</v>
      </c>
      <c r="U380" s="1">
        <v>0</v>
      </c>
      <c r="V380" s="1" t="s">
        <v>2596</v>
      </c>
      <c r="W380" s="2">
        <v>45316.828530092593</v>
      </c>
      <c r="X380" s="1" t="s">
        <v>2192</v>
      </c>
      <c r="Y380" s="79">
        <v>45321</v>
      </c>
      <c r="Z380" s="1">
        <v>2.8285300925927004</v>
      </c>
      <c r="AA380" s="79">
        <v>45296</v>
      </c>
      <c r="AB380" s="79">
        <v>45302</v>
      </c>
      <c r="AC380" s="79">
        <v>45314</v>
      </c>
      <c r="AD380" s="1">
        <v>2.9583333333333335</v>
      </c>
      <c r="AE380" s="1">
        <v>8</v>
      </c>
      <c r="AF380" s="1">
        <v>11</v>
      </c>
      <c r="AG380" s="1"/>
      <c r="AH380" s="1"/>
    </row>
    <row r="381" spans="1:34" ht="15" x14ac:dyDescent="0.25">
      <c r="A381" s="1">
        <v>18121</v>
      </c>
      <c r="B381" s="1">
        <v>1124358643</v>
      </c>
      <c r="C381" s="1" t="s">
        <v>3090</v>
      </c>
      <c r="D381" s="1" t="s">
        <v>847</v>
      </c>
      <c r="E381" s="1" t="s">
        <v>261</v>
      </c>
      <c r="F381" s="1" t="s">
        <v>756</v>
      </c>
      <c r="G381" s="1" t="s">
        <v>3082</v>
      </c>
      <c r="H381" s="79">
        <v>45314</v>
      </c>
      <c r="I381" s="1">
        <v>1200001</v>
      </c>
      <c r="J381" s="1" t="s">
        <v>2568</v>
      </c>
      <c r="K381" s="1" t="s">
        <v>761</v>
      </c>
      <c r="L381" s="1">
        <v>3134393515</v>
      </c>
      <c r="M381" s="1" t="s">
        <v>2737</v>
      </c>
      <c r="N381" s="1"/>
      <c r="O381" s="1" t="s">
        <v>778</v>
      </c>
      <c r="P381" s="1" t="s">
        <v>194</v>
      </c>
      <c r="Q381" s="1" t="s">
        <v>3091</v>
      </c>
      <c r="R381" s="1" t="s">
        <v>2582</v>
      </c>
      <c r="S381" s="1" t="s">
        <v>65</v>
      </c>
      <c r="T381" s="1" t="s">
        <v>2583</v>
      </c>
      <c r="U381" s="1">
        <v>0</v>
      </c>
      <c r="V381" s="1" t="s">
        <v>2596</v>
      </c>
      <c r="W381" s="2">
        <v>45316.424513888887</v>
      </c>
      <c r="X381" s="1" t="s">
        <v>2193</v>
      </c>
      <c r="Y381" s="79">
        <v>45321</v>
      </c>
      <c r="Z381" s="1">
        <v>2.4245138888873043</v>
      </c>
      <c r="AA381" s="79">
        <v>45296</v>
      </c>
      <c r="AB381" s="79">
        <v>45302</v>
      </c>
      <c r="AC381" s="79">
        <v>45314</v>
      </c>
      <c r="AD381" s="1">
        <v>2.9583333333333335</v>
      </c>
      <c r="AE381" s="1">
        <v>8</v>
      </c>
      <c r="AF381" s="1">
        <v>11</v>
      </c>
      <c r="AG381" s="1">
        <v>1124358643</v>
      </c>
      <c r="AH381" s="1"/>
    </row>
    <row r="382" spans="1:34" ht="15" x14ac:dyDescent="0.25">
      <c r="A382" s="1">
        <v>18121</v>
      </c>
      <c r="B382" s="1">
        <v>1103111872</v>
      </c>
      <c r="C382" s="1" t="s">
        <v>3092</v>
      </c>
      <c r="D382" s="1" t="s">
        <v>847</v>
      </c>
      <c r="E382" s="1" t="s">
        <v>261</v>
      </c>
      <c r="F382" s="1" t="s">
        <v>756</v>
      </c>
      <c r="G382" s="1" t="s">
        <v>3082</v>
      </c>
      <c r="H382" s="79">
        <v>45314</v>
      </c>
      <c r="I382" s="1">
        <v>1200001</v>
      </c>
      <c r="J382" s="1" t="s">
        <v>2568</v>
      </c>
      <c r="K382" s="1" t="s">
        <v>761</v>
      </c>
      <c r="L382" s="1">
        <v>3225376256</v>
      </c>
      <c r="M382" s="1" t="s">
        <v>2737</v>
      </c>
      <c r="N382" s="1"/>
      <c r="O382" s="1" t="s">
        <v>778</v>
      </c>
      <c r="P382" s="1" t="s">
        <v>194</v>
      </c>
      <c r="Q382" s="1" t="s">
        <v>3093</v>
      </c>
      <c r="R382" s="1" t="s">
        <v>2582</v>
      </c>
      <c r="S382" s="1" t="s">
        <v>65</v>
      </c>
      <c r="T382" s="1" t="s">
        <v>2583</v>
      </c>
      <c r="U382" s="1">
        <v>0</v>
      </c>
      <c r="V382" s="1" t="s">
        <v>2596</v>
      </c>
      <c r="W382" s="2">
        <v>45316.821712962963</v>
      </c>
      <c r="X382" s="1" t="s">
        <v>2192</v>
      </c>
      <c r="Y382" s="79">
        <v>45321</v>
      </c>
      <c r="Z382" s="1">
        <v>2.8217129629629198</v>
      </c>
      <c r="AA382" s="79">
        <v>45296</v>
      </c>
      <c r="AB382" s="79">
        <v>45302</v>
      </c>
      <c r="AC382" s="79">
        <v>45314</v>
      </c>
      <c r="AD382" s="1">
        <v>2.9583333333333335</v>
      </c>
      <c r="AE382" s="1">
        <v>8</v>
      </c>
      <c r="AF382" s="1">
        <v>11</v>
      </c>
      <c r="AG382" s="1">
        <v>1103111872</v>
      </c>
      <c r="AH382" s="1"/>
    </row>
    <row r="383" spans="1:34" ht="15" x14ac:dyDescent="0.25">
      <c r="A383" s="1">
        <v>18120</v>
      </c>
      <c r="B383" s="1">
        <v>1022934360</v>
      </c>
      <c r="C383" s="1" t="s">
        <v>3094</v>
      </c>
      <c r="D383" s="1" t="s">
        <v>847</v>
      </c>
      <c r="E383" s="1" t="s">
        <v>261</v>
      </c>
      <c r="F383" s="1" t="s">
        <v>756</v>
      </c>
      <c r="G383" s="1" t="s">
        <v>3095</v>
      </c>
      <c r="H383" s="79">
        <v>45314</v>
      </c>
      <c r="I383" s="1">
        <v>1200001</v>
      </c>
      <c r="J383" s="1" t="s">
        <v>2568</v>
      </c>
      <c r="K383" s="1" t="s">
        <v>757</v>
      </c>
      <c r="L383" s="1">
        <v>3017918697</v>
      </c>
      <c r="M383" s="1" t="s">
        <v>2737</v>
      </c>
      <c r="N383" s="1"/>
      <c r="O383" s="1" t="s">
        <v>778</v>
      </c>
      <c r="P383" s="1" t="s">
        <v>194</v>
      </c>
      <c r="Q383" s="1" t="s">
        <v>3096</v>
      </c>
      <c r="R383" s="1" t="s">
        <v>2582</v>
      </c>
      <c r="S383" s="1" t="s">
        <v>65</v>
      </c>
      <c r="T383" s="1" t="s">
        <v>2583</v>
      </c>
      <c r="U383" s="1">
        <v>0</v>
      </c>
      <c r="V383" s="1" t="s">
        <v>2596</v>
      </c>
      <c r="W383" s="2">
        <v>45316.797997685186</v>
      </c>
      <c r="X383" s="1" t="s">
        <v>2192</v>
      </c>
      <c r="Y383" s="79">
        <v>45321</v>
      </c>
      <c r="Z383" s="1">
        <v>2.7979976851856918</v>
      </c>
      <c r="AA383" s="79">
        <v>45296</v>
      </c>
      <c r="AB383" s="79">
        <v>45301</v>
      </c>
      <c r="AC383" s="79">
        <v>45314</v>
      </c>
      <c r="AD383" s="1">
        <v>1.625</v>
      </c>
      <c r="AE383" s="1">
        <v>9</v>
      </c>
      <c r="AF383" s="1">
        <v>11</v>
      </c>
      <c r="AG383" s="1">
        <v>1022934360</v>
      </c>
      <c r="AH383" s="1"/>
    </row>
    <row r="384" spans="1:34" ht="15" x14ac:dyDescent="0.25">
      <c r="A384" s="1">
        <v>18120</v>
      </c>
      <c r="B384" s="1">
        <v>1006811611</v>
      </c>
      <c r="C384" s="1" t="s">
        <v>3097</v>
      </c>
      <c r="D384" s="1" t="s">
        <v>847</v>
      </c>
      <c r="E384" s="1" t="s">
        <v>261</v>
      </c>
      <c r="F384" s="1" t="s">
        <v>756</v>
      </c>
      <c r="G384" s="1" t="s">
        <v>3095</v>
      </c>
      <c r="H384" s="79">
        <v>45314</v>
      </c>
      <c r="I384" s="1">
        <v>1200001</v>
      </c>
      <c r="J384" s="1" t="s">
        <v>2568</v>
      </c>
      <c r="K384" s="1" t="s">
        <v>757</v>
      </c>
      <c r="L384" s="1">
        <v>3123445082</v>
      </c>
      <c r="M384" s="1" t="s">
        <v>2737</v>
      </c>
      <c r="N384" s="1"/>
      <c r="O384" s="1" t="s">
        <v>778</v>
      </c>
      <c r="P384" s="1" t="s">
        <v>194</v>
      </c>
      <c r="Q384" s="1" t="s">
        <v>3098</v>
      </c>
      <c r="R384" s="1" t="s">
        <v>2582</v>
      </c>
      <c r="S384" s="1" t="s">
        <v>65</v>
      </c>
      <c r="T384" s="1" t="s">
        <v>2583</v>
      </c>
      <c r="U384" s="1">
        <v>0</v>
      </c>
      <c r="V384" s="1" t="s">
        <v>2596</v>
      </c>
      <c r="W384" s="2">
        <v>45316.819305555553</v>
      </c>
      <c r="X384" s="1" t="s">
        <v>2192</v>
      </c>
      <c r="Y384" s="79">
        <v>45321</v>
      </c>
      <c r="Z384" s="1">
        <v>2.8193055555530009</v>
      </c>
      <c r="AA384" s="79">
        <v>45296</v>
      </c>
      <c r="AB384" s="79">
        <v>45301</v>
      </c>
      <c r="AC384" s="79">
        <v>45314</v>
      </c>
      <c r="AD384" s="1">
        <v>1.625</v>
      </c>
      <c r="AE384" s="1">
        <v>9</v>
      </c>
      <c r="AF384" s="1">
        <v>11</v>
      </c>
      <c r="AG384" s="1"/>
      <c r="AH384" s="1"/>
    </row>
    <row r="385" spans="1:34" ht="15" x14ac:dyDescent="0.25">
      <c r="A385" s="1">
        <v>18120</v>
      </c>
      <c r="B385" s="1">
        <v>79517518</v>
      </c>
      <c r="C385" s="1" t="s">
        <v>3099</v>
      </c>
      <c r="D385" s="1" t="s">
        <v>847</v>
      </c>
      <c r="E385" s="1" t="s">
        <v>261</v>
      </c>
      <c r="F385" s="1" t="s">
        <v>756</v>
      </c>
      <c r="G385" s="1" t="s">
        <v>3095</v>
      </c>
      <c r="H385" s="79">
        <v>45314</v>
      </c>
      <c r="I385" s="1">
        <v>1200001</v>
      </c>
      <c r="J385" s="1" t="s">
        <v>2568</v>
      </c>
      <c r="K385" s="1" t="s">
        <v>757</v>
      </c>
      <c r="L385" s="1">
        <v>3128233291</v>
      </c>
      <c r="M385" s="1" t="s">
        <v>2737</v>
      </c>
      <c r="N385" s="1"/>
      <c r="O385" s="1" t="s">
        <v>778</v>
      </c>
      <c r="P385" s="1" t="s">
        <v>194</v>
      </c>
      <c r="Q385" s="1" t="s">
        <v>3100</v>
      </c>
      <c r="R385" s="1" t="s">
        <v>2582</v>
      </c>
      <c r="S385" s="1" t="s">
        <v>65</v>
      </c>
      <c r="T385" s="1" t="s">
        <v>2583</v>
      </c>
      <c r="U385" s="1">
        <v>0</v>
      </c>
      <c r="V385" s="1" t="s">
        <v>2596</v>
      </c>
      <c r="W385" s="2">
        <v>45322.323101851849</v>
      </c>
      <c r="X385" s="1" t="s">
        <v>2193</v>
      </c>
      <c r="Y385" s="79">
        <v>45327</v>
      </c>
      <c r="Z385" s="1">
        <v>8.32310185184906</v>
      </c>
      <c r="AA385" s="79">
        <v>45296</v>
      </c>
      <c r="AB385" s="79">
        <v>45301</v>
      </c>
      <c r="AC385" s="79">
        <v>45314</v>
      </c>
      <c r="AD385" s="1">
        <v>1.625</v>
      </c>
      <c r="AE385" s="1">
        <v>9</v>
      </c>
      <c r="AF385" s="1">
        <v>11</v>
      </c>
      <c r="AG385" s="1">
        <v>79517518</v>
      </c>
      <c r="AH385" s="1"/>
    </row>
    <row r="386" spans="1:34" ht="15" x14ac:dyDescent="0.25">
      <c r="A386" s="1">
        <v>18120</v>
      </c>
      <c r="B386" s="1">
        <v>1010760825</v>
      </c>
      <c r="C386" s="1" t="s">
        <v>3101</v>
      </c>
      <c r="D386" s="1" t="s">
        <v>847</v>
      </c>
      <c r="E386" s="1" t="s">
        <v>261</v>
      </c>
      <c r="F386" s="1" t="s">
        <v>756</v>
      </c>
      <c r="G386" s="1" t="s">
        <v>3095</v>
      </c>
      <c r="H386" s="79">
        <v>45314</v>
      </c>
      <c r="I386" s="1">
        <v>1200001</v>
      </c>
      <c r="J386" s="1" t="s">
        <v>2568</v>
      </c>
      <c r="K386" s="1" t="s">
        <v>757</v>
      </c>
      <c r="L386" s="1">
        <v>3027903380</v>
      </c>
      <c r="M386" s="1" t="s">
        <v>2737</v>
      </c>
      <c r="N386" s="1"/>
      <c r="O386" s="1" t="s">
        <v>778</v>
      </c>
      <c r="P386" s="1" t="s">
        <v>194</v>
      </c>
      <c r="Q386" s="1" t="s">
        <v>3102</v>
      </c>
      <c r="R386" s="1" t="s">
        <v>2582</v>
      </c>
      <c r="S386" s="1" t="s">
        <v>65</v>
      </c>
      <c r="T386" s="1" t="s">
        <v>2583</v>
      </c>
      <c r="U386" s="1">
        <v>0</v>
      </c>
      <c r="V386" s="1" t="s">
        <v>2596</v>
      </c>
      <c r="W386" s="2">
        <v>45322.362361111111</v>
      </c>
      <c r="X386" s="1" t="s">
        <v>2193</v>
      </c>
      <c r="Y386" s="79">
        <v>45327</v>
      </c>
      <c r="Z386" s="1">
        <v>8.3623611111106584</v>
      </c>
      <c r="AA386" s="79">
        <v>45296</v>
      </c>
      <c r="AB386" s="79">
        <v>45301</v>
      </c>
      <c r="AC386" s="79">
        <v>45314</v>
      </c>
      <c r="AD386" s="1">
        <v>1.625</v>
      </c>
      <c r="AE386" s="1">
        <v>9</v>
      </c>
      <c r="AF386" s="1">
        <v>11</v>
      </c>
      <c r="AG386" s="1">
        <v>1010760825</v>
      </c>
      <c r="AH386" s="1"/>
    </row>
    <row r="387" spans="1:34" ht="15" x14ac:dyDescent="0.25">
      <c r="A387" s="1">
        <v>18114</v>
      </c>
      <c r="B387" s="1">
        <v>1010228250</v>
      </c>
      <c r="C387" s="1" t="s">
        <v>3168</v>
      </c>
      <c r="D387" s="1" t="s">
        <v>847</v>
      </c>
      <c r="E387" s="1" t="s">
        <v>462</v>
      </c>
      <c r="F387" s="1" t="s">
        <v>756</v>
      </c>
      <c r="G387" s="1" t="s">
        <v>3169</v>
      </c>
      <c r="H387" s="79">
        <v>45314</v>
      </c>
      <c r="I387" s="1">
        <v>1198001</v>
      </c>
      <c r="J387" s="1" t="s">
        <v>2568</v>
      </c>
      <c r="K387" s="1" t="s">
        <v>757</v>
      </c>
      <c r="L387" s="1">
        <v>3222461750</v>
      </c>
      <c r="M387" s="1" t="s">
        <v>2682</v>
      </c>
      <c r="N387" s="1" t="s">
        <v>763</v>
      </c>
      <c r="O387" s="1" t="s">
        <v>778</v>
      </c>
      <c r="P387" s="1" t="s">
        <v>194</v>
      </c>
      <c r="Q387" s="1" t="s">
        <v>3170</v>
      </c>
      <c r="R387" s="1" t="s">
        <v>2582</v>
      </c>
      <c r="S387" s="1" t="s">
        <v>65</v>
      </c>
      <c r="T387" s="1" t="s">
        <v>2583</v>
      </c>
      <c r="U387" s="1" t="s">
        <v>473</v>
      </c>
      <c r="V387" s="1" t="s">
        <v>3032</v>
      </c>
      <c r="W387" s="2">
        <v>45316.829872685186</v>
      </c>
      <c r="X387" s="1" t="s">
        <v>2192</v>
      </c>
      <c r="Y387" s="79">
        <v>45321</v>
      </c>
      <c r="Z387" s="1">
        <v>2.8298726851862739</v>
      </c>
      <c r="AA387" s="79">
        <v>45295</v>
      </c>
      <c r="AB387" s="79">
        <v>45296</v>
      </c>
      <c r="AC387" s="79">
        <v>45314</v>
      </c>
      <c r="AD387" s="1">
        <v>0.70833333333333337</v>
      </c>
      <c r="AE387" s="1">
        <v>11</v>
      </c>
      <c r="AF387" s="1">
        <v>12</v>
      </c>
      <c r="AG387" s="1"/>
      <c r="AH387" s="1"/>
    </row>
    <row r="388" spans="1:34" ht="15" x14ac:dyDescent="0.25">
      <c r="A388" s="1">
        <v>18104</v>
      </c>
      <c r="B388" s="1">
        <v>1063496259</v>
      </c>
      <c r="C388" s="1" t="s">
        <v>3185</v>
      </c>
      <c r="D388" s="1" t="s">
        <v>847</v>
      </c>
      <c r="E388" s="1" t="s">
        <v>207</v>
      </c>
      <c r="F388" s="1" t="s">
        <v>756</v>
      </c>
      <c r="G388" s="1" t="s">
        <v>3186</v>
      </c>
      <c r="H388" s="79">
        <v>45314</v>
      </c>
      <c r="I388" s="1">
        <v>1197001</v>
      </c>
      <c r="J388" s="1" t="s">
        <v>2568</v>
      </c>
      <c r="K388" s="1" t="s">
        <v>757</v>
      </c>
      <c r="L388" s="1">
        <v>3208652599</v>
      </c>
      <c r="M388" s="1" t="s">
        <v>2682</v>
      </c>
      <c r="N388" s="1" t="s">
        <v>763</v>
      </c>
      <c r="O388" s="1" t="s">
        <v>778</v>
      </c>
      <c r="P388" s="1" t="s">
        <v>209</v>
      </c>
      <c r="Q388" s="1" t="s">
        <v>3187</v>
      </c>
      <c r="R388" s="1" t="s">
        <v>2582</v>
      </c>
      <c r="S388" s="1" t="s">
        <v>65</v>
      </c>
      <c r="T388" s="1" t="s">
        <v>2583</v>
      </c>
      <c r="U388" s="1" t="s">
        <v>473</v>
      </c>
      <c r="V388" s="1" t="s">
        <v>3188</v>
      </c>
      <c r="W388" s="2">
        <v>45316.807002314818</v>
      </c>
      <c r="X388" s="1" t="s">
        <v>2192</v>
      </c>
      <c r="Y388" s="79">
        <v>45321</v>
      </c>
      <c r="Z388" s="1">
        <v>2.8070023148175096</v>
      </c>
      <c r="AA388" s="79">
        <v>45293</v>
      </c>
      <c r="AB388" s="79">
        <v>45296</v>
      </c>
      <c r="AC388" s="79">
        <v>45314</v>
      </c>
      <c r="AD388" s="1">
        <v>2.7916666666666665</v>
      </c>
      <c r="AE388" s="1">
        <v>11</v>
      </c>
      <c r="AF388" s="1">
        <v>14</v>
      </c>
      <c r="AG388" s="1"/>
      <c r="AH388" s="1"/>
    </row>
    <row r="389" spans="1:34" ht="15" x14ac:dyDescent="0.25">
      <c r="A389" s="1">
        <v>18103</v>
      </c>
      <c r="B389" s="1">
        <v>1007332998</v>
      </c>
      <c r="C389" s="1" t="s">
        <v>3189</v>
      </c>
      <c r="D389" s="1" t="s">
        <v>847</v>
      </c>
      <c r="E389" s="1" t="s">
        <v>207</v>
      </c>
      <c r="F389" s="1" t="s">
        <v>756</v>
      </c>
      <c r="G389" s="1" t="s">
        <v>3190</v>
      </c>
      <c r="H389" s="79">
        <v>45314</v>
      </c>
      <c r="I389" s="1">
        <v>1197001</v>
      </c>
      <c r="J389" s="1" t="s">
        <v>2568</v>
      </c>
      <c r="K389" s="1" t="s">
        <v>757</v>
      </c>
      <c r="L389" s="1">
        <v>3106157223</v>
      </c>
      <c r="M389" s="1" t="s">
        <v>2682</v>
      </c>
      <c r="N389" s="1" t="s">
        <v>763</v>
      </c>
      <c r="O389" s="1" t="s">
        <v>778</v>
      </c>
      <c r="P389" s="1" t="s">
        <v>209</v>
      </c>
      <c r="Q389" s="1" t="s">
        <v>3191</v>
      </c>
      <c r="R389" s="1" t="s">
        <v>2582</v>
      </c>
      <c r="S389" s="1" t="s">
        <v>65</v>
      </c>
      <c r="T389" s="1" t="s">
        <v>2583</v>
      </c>
      <c r="U389" s="1" t="s">
        <v>473</v>
      </c>
      <c r="V389" s="1" t="s">
        <v>3188</v>
      </c>
      <c r="W389" s="2">
        <v>45316.803796296299</v>
      </c>
      <c r="X389" s="1" t="s">
        <v>2192</v>
      </c>
      <c r="Y389" s="79">
        <v>45321</v>
      </c>
      <c r="Z389" s="1">
        <v>2.8037962962989695</v>
      </c>
      <c r="AA389" s="79">
        <v>45293</v>
      </c>
      <c r="AB389" s="79">
        <v>45296</v>
      </c>
      <c r="AC389" s="79">
        <v>45314</v>
      </c>
      <c r="AD389" s="1">
        <v>2.7916666666666665</v>
      </c>
      <c r="AE389" s="1">
        <v>11</v>
      </c>
      <c r="AF389" s="1">
        <v>14</v>
      </c>
      <c r="AG389" s="1"/>
      <c r="AH389" s="1"/>
    </row>
    <row r="390" spans="1:34" ht="15" x14ac:dyDescent="0.25">
      <c r="A390" s="1">
        <v>18102</v>
      </c>
      <c r="B390" s="1">
        <v>1103221556</v>
      </c>
      <c r="C390" s="1" t="s">
        <v>3192</v>
      </c>
      <c r="D390" s="1" t="s">
        <v>847</v>
      </c>
      <c r="E390" s="1" t="s">
        <v>207</v>
      </c>
      <c r="F390" s="1" t="s">
        <v>756</v>
      </c>
      <c r="G390" s="1" t="s">
        <v>3193</v>
      </c>
      <c r="H390" s="79">
        <v>45314</v>
      </c>
      <c r="I390" s="1">
        <v>1197001</v>
      </c>
      <c r="J390" s="1" t="s">
        <v>2568</v>
      </c>
      <c r="K390" s="1" t="s">
        <v>757</v>
      </c>
      <c r="L390" s="1">
        <v>3134900422</v>
      </c>
      <c r="M390" s="1" t="s">
        <v>2682</v>
      </c>
      <c r="N390" s="1" t="s">
        <v>763</v>
      </c>
      <c r="O390" s="1" t="s">
        <v>778</v>
      </c>
      <c r="P390" s="1" t="s">
        <v>209</v>
      </c>
      <c r="Q390" s="1" t="s">
        <v>3194</v>
      </c>
      <c r="R390" s="1" t="s">
        <v>2582</v>
      </c>
      <c r="S390" s="1" t="s">
        <v>65</v>
      </c>
      <c r="T390" s="1" t="s">
        <v>2583</v>
      </c>
      <c r="U390" s="1" t="s">
        <v>473</v>
      </c>
      <c r="V390" s="1" t="s">
        <v>3188</v>
      </c>
      <c r="W390" s="2">
        <v>45316.80228009259</v>
      </c>
      <c r="X390" s="1" t="s">
        <v>2192</v>
      </c>
      <c r="Y390" s="79">
        <v>45321</v>
      </c>
      <c r="Z390" s="1">
        <v>2.802280092590081</v>
      </c>
      <c r="AA390" s="79">
        <v>45293</v>
      </c>
      <c r="AB390" s="79">
        <v>45296</v>
      </c>
      <c r="AC390" s="79">
        <v>45314</v>
      </c>
      <c r="AD390" s="1">
        <v>2.7916666666666665</v>
      </c>
      <c r="AE390" s="1">
        <v>11</v>
      </c>
      <c r="AF390" s="1">
        <v>14</v>
      </c>
      <c r="AG390" s="1">
        <v>1103221556</v>
      </c>
      <c r="AH390" s="1"/>
    </row>
    <row r="391" spans="1:34" ht="15" x14ac:dyDescent="0.25">
      <c r="A391" s="1">
        <v>18098</v>
      </c>
      <c r="B391" s="1">
        <v>1051654281</v>
      </c>
      <c r="C391" s="1" t="s">
        <v>3198</v>
      </c>
      <c r="D391" s="1" t="s">
        <v>847</v>
      </c>
      <c r="E391" s="1" t="s">
        <v>207</v>
      </c>
      <c r="F391" s="1" t="s">
        <v>756</v>
      </c>
      <c r="G391" s="1" t="s">
        <v>3199</v>
      </c>
      <c r="H391" s="79">
        <v>45314</v>
      </c>
      <c r="I391" s="1">
        <v>1197001</v>
      </c>
      <c r="J391" s="1" t="s">
        <v>2568</v>
      </c>
      <c r="K391" s="1" t="s">
        <v>757</v>
      </c>
      <c r="L391" s="1">
        <v>3246548030</v>
      </c>
      <c r="M391" s="1" t="s">
        <v>2682</v>
      </c>
      <c r="N391" s="1" t="s">
        <v>763</v>
      </c>
      <c r="O391" s="1" t="s">
        <v>778</v>
      </c>
      <c r="P391" s="1" t="s">
        <v>209</v>
      </c>
      <c r="Q391" s="1" t="s">
        <v>3200</v>
      </c>
      <c r="R391" s="1" t="s">
        <v>2582</v>
      </c>
      <c r="S391" s="1" t="s">
        <v>65</v>
      </c>
      <c r="T391" s="1" t="s">
        <v>2583</v>
      </c>
      <c r="U391" s="1" t="s">
        <v>473</v>
      </c>
      <c r="V391" s="1" t="s">
        <v>3188</v>
      </c>
      <c r="W391" s="2"/>
      <c r="X391" s="1" t="s">
        <v>95</v>
      </c>
      <c r="Y391" s="79"/>
      <c r="Z391" s="1"/>
      <c r="AA391" s="79">
        <v>45293</v>
      </c>
      <c r="AB391" s="79">
        <v>45296</v>
      </c>
      <c r="AC391" s="79">
        <v>45314</v>
      </c>
      <c r="AD391" s="1">
        <v>2.7916666666666665</v>
      </c>
      <c r="AE391" s="1">
        <v>11</v>
      </c>
      <c r="AF391" s="1">
        <v>14</v>
      </c>
      <c r="AG391" s="1"/>
      <c r="AH391" s="1"/>
    </row>
    <row r="392" spans="1:34" ht="15" x14ac:dyDescent="0.25">
      <c r="A392" s="1">
        <v>18095</v>
      </c>
      <c r="B392" s="1">
        <v>1013683262</v>
      </c>
      <c r="C392" s="1" t="s">
        <v>3201</v>
      </c>
      <c r="D392" s="1" t="s">
        <v>847</v>
      </c>
      <c r="E392" s="1" t="s">
        <v>462</v>
      </c>
      <c r="F392" s="1" t="s">
        <v>756</v>
      </c>
      <c r="G392" s="1" t="s">
        <v>3202</v>
      </c>
      <c r="H392" s="79">
        <v>45314</v>
      </c>
      <c r="I392" s="1">
        <v>1198001</v>
      </c>
      <c r="J392" s="1" t="s">
        <v>2568</v>
      </c>
      <c r="K392" s="1" t="s">
        <v>757</v>
      </c>
      <c r="L392" s="1">
        <v>3219889311</v>
      </c>
      <c r="M392" s="1" t="s">
        <v>2682</v>
      </c>
      <c r="N392" s="1" t="s">
        <v>763</v>
      </c>
      <c r="O392" s="1" t="s">
        <v>778</v>
      </c>
      <c r="P392" s="1" t="s">
        <v>194</v>
      </c>
      <c r="Q392" s="1" t="s">
        <v>3203</v>
      </c>
      <c r="R392" s="1" t="s">
        <v>2582</v>
      </c>
      <c r="S392" s="1" t="s">
        <v>65</v>
      </c>
      <c r="T392" s="1" t="s">
        <v>2583</v>
      </c>
      <c r="U392" s="1" t="s">
        <v>189</v>
      </c>
      <c r="V392" s="1" t="s">
        <v>3204</v>
      </c>
      <c r="W392" s="2">
        <v>45316.823055555556</v>
      </c>
      <c r="X392" s="1" t="s">
        <v>2192</v>
      </c>
      <c r="Y392" s="79">
        <v>45321</v>
      </c>
      <c r="Z392" s="1">
        <v>2.8230555555564933</v>
      </c>
      <c r="AA392" s="79">
        <v>45293</v>
      </c>
      <c r="AB392" s="79">
        <v>45296</v>
      </c>
      <c r="AC392" s="79">
        <v>45314</v>
      </c>
      <c r="AD392" s="1">
        <v>2.9166666666666665</v>
      </c>
      <c r="AE392" s="1">
        <v>11</v>
      </c>
      <c r="AF392" s="1">
        <v>14</v>
      </c>
      <c r="AG392" s="1"/>
      <c r="AH392" s="1"/>
    </row>
    <row r="393" spans="1:34" ht="15" x14ac:dyDescent="0.25">
      <c r="A393" s="1">
        <v>18068</v>
      </c>
      <c r="B393" s="1">
        <v>1024591777</v>
      </c>
      <c r="C393" s="1" t="s">
        <v>3253</v>
      </c>
      <c r="D393" s="1" t="s">
        <v>847</v>
      </c>
      <c r="E393" s="1" t="s">
        <v>462</v>
      </c>
      <c r="F393" s="1" t="s">
        <v>756</v>
      </c>
      <c r="G393" s="1" t="s">
        <v>3254</v>
      </c>
      <c r="H393" s="79">
        <v>45314</v>
      </c>
      <c r="I393" s="1">
        <v>1197001</v>
      </c>
      <c r="J393" s="1" t="s">
        <v>2568</v>
      </c>
      <c r="K393" s="1" t="s">
        <v>757</v>
      </c>
      <c r="L393" s="1">
        <v>3118020537</v>
      </c>
      <c r="M393" s="1" t="s">
        <v>2682</v>
      </c>
      <c r="N393" s="1" t="s">
        <v>763</v>
      </c>
      <c r="O393" s="1" t="s">
        <v>95</v>
      </c>
      <c r="P393" s="1" t="s">
        <v>95</v>
      </c>
      <c r="Q393" s="1" t="s">
        <v>3255</v>
      </c>
      <c r="R393" s="1" t="s">
        <v>2582</v>
      </c>
      <c r="S393" s="1" t="s">
        <v>65</v>
      </c>
      <c r="T393" s="1" t="s">
        <v>95</v>
      </c>
      <c r="U393" s="1" t="s">
        <v>378</v>
      </c>
      <c r="V393" s="1" t="s">
        <v>95</v>
      </c>
      <c r="W393" s="2">
        <v>45321.657569444447</v>
      </c>
      <c r="X393" s="1" t="s">
        <v>2192</v>
      </c>
      <c r="Y393" s="79">
        <v>45324</v>
      </c>
      <c r="Z393" s="1">
        <v>7.6575694444472902</v>
      </c>
      <c r="AA393" s="79">
        <v>45287</v>
      </c>
      <c r="AB393" s="79">
        <v>45293</v>
      </c>
      <c r="AC393" s="79">
        <v>45314</v>
      </c>
      <c r="AD393" s="1">
        <v>3.875</v>
      </c>
      <c r="AE393" s="1">
        <v>14</v>
      </c>
      <c r="AF393" s="1">
        <v>17</v>
      </c>
      <c r="AG393" s="1">
        <v>1024591777</v>
      </c>
      <c r="AH393" s="1"/>
    </row>
    <row r="394" spans="1:34" ht="15" x14ac:dyDescent="0.25">
      <c r="A394" s="1">
        <v>18143</v>
      </c>
      <c r="B394" s="1">
        <v>1095920287</v>
      </c>
      <c r="C394" s="1" t="s">
        <v>2943</v>
      </c>
      <c r="D394" s="1" t="s">
        <v>847</v>
      </c>
      <c r="E394" s="1" t="s">
        <v>587</v>
      </c>
      <c r="F394" s="1" t="s">
        <v>756</v>
      </c>
      <c r="G394" s="1" t="s">
        <v>2940</v>
      </c>
      <c r="H394" s="79">
        <v>45309</v>
      </c>
      <c r="I394" s="1">
        <v>1197001</v>
      </c>
      <c r="J394" s="1" t="s">
        <v>2568</v>
      </c>
      <c r="K394" s="1" t="s">
        <v>757</v>
      </c>
      <c r="L394" s="1">
        <v>3225556133</v>
      </c>
      <c r="M394" s="1">
        <v>4660000389</v>
      </c>
      <c r="N394" s="1" t="s">
        <v>763</v>
      </c>
      <c r="O394" s="1" t="s">
        <v>778</v>
      </c>
      <c r="P394" s="1" t="s">
        <v>559</v>
      </c>
      <c r="Q394" s="1" t="s">
        <v>2944</v>
      </c>
      <c r="R394" s="1" t="s">
        <v>2582</v>
      </c>
      <c r="S394" s="1" t="s">
        <v>65</v>
      </c>
      <c r="T394" s="1" t="s">
        <v>2583</v>
      </c>
      <c r="U394" s="1" t="s">
        <v>592</v>
      </c>
      <c r="V394" s="1" t="s">
        <v>2942</v>
      </c>
      <c r="W394" s="2"/>
      <c r="X394" s="1" t="s">
        <v>95</v>
      </c>
      <c r="Y394" s="79"/>
      <c r="Z394" s="1"/>
      <c r="AA394" s="79">
        <v>45302</v>
      </c>
      <c r="AB394" s="79">
        <v>45303</v>
      </c>
      <c r="AC394" s="79">
        <v>45309</v>
      </c>
      <c r="AD394" s="1">
        <v>0.58333333333333337</v>
      </c>
      <c r="AE394" s="1">
        <v>4</v>
      </c>
      <c r="AF394" s="1">
        <v>5</v>
      </c>
      <c r="AG394" s="1"/>
      <c r="AH394" s="1"/>
    </row>
    <row r="395" spans="1:34" ht="15" x14ac:dyDescent="0.25">
      <c r="A395" s="1">
        <v>18142</v>
      </c>
      <c r="B395" s="1">
        <v>1023029814</v>
      </c>
      <c r="C395" s="1" t="s">
        <v>2955</v>
      </c>
      <c r="D395" s="1" t="s">
        <v>847</v>
      </c>
      <c r="E395" s="1" t="s">
        <v>587</v>
      </c>
      <c r="F395" s="1" t="s">
        <v>756</v>
      </c>
      <c r="G395" s="1" t="s">
        <v>2948</v>
      </c>
      <c r="H395" s="79">
        <v>45309</v>
      </c>
      <c r="I395" s="1">
        <v>1197001</v>
      </c>
      <c r="J395" s="1" t="s">
        <v>2568</v>
      </c>
      <c r="K395" s="1" t="s">
        <v>757</v>
      </c>
      <c r="L395" s="1">
        <v>3227194386</v>
      </c>
      <c r="M395" s="1">
        <v>4660000389</v>
      </c>
      <c r="N395" s="1"/>
      <c r="O395" s="1" t="s">
        <v>778</v>
      </c>
      <c r="P395" s="1" t="s">
        <v>559</v>
      </c>
      <c r="Q395" s="1" t="s">
        <v>2956</v>
      </c>
      <c r="R395" s="1" t="s">
        <v>2582</v>
      </c>
      <c r="S395" s="1" t="s">
        <v>65</v>
      </c>
      <c r="T395" s="1" t="s">
        <v>2583</v>
      </c>
      <c r="U395" s="1" t="s">
        <v>484</v>
      </c>
      <c r="V395" s="1" t="s">
        <v>2950</v>
      </c>
      <c r="W395" s="2"/>
      <c r="X395" s="1" t="s">
        <v>95</v>
      </c>
      <c r="Y395" s="79"/>
      <c r="Z395" s="1"/>
      <c r="AA395" s="79">
        <v>45302</v>
      </c>
      <c r="AB395" s="79">
        <v>45303</v>
      </c>
      <c r="AC395" s="79">
        <v>45309</v>
      </c>
      <c r="AD395" s="1">
        <v>0.58333333333333337</v>
      </c>
      <c r="AE395" s="1">
        <v>4</v>
      </c>
      <c r="AF395" s="1">
        <v>5</v>
      </c>
      <c r="AG395" s="1">
        <v>1023029814</v>
      </c>
      <c r="AH395" s="1"/>
    </row>
    <row r="396" spans="1:34" ht="15" x14ac:dyDescent="0.25">
      <c r="A396" s="1">
        <v>18136</v>
      </c>
      <c r="B396" s="1">
        <v>80120372</v>
      </c>
      <c r="C396" s="1" t="s">
        <v>3017</v>
      </c>
      <c r="D396" s="1" t="s">
        <v>847</v>
      </c>
      <c r="E396" s="1" t="s">
        <v>566</v>
      </c>
      <c r="F396" s="1" t="s">
        <v>756</v>
      </c>
      <c r="G396" s="1" t="s">
        <v>3018</v>
      </c>
      <c r="H396" s="79">
        <v>45309</v>
      </c>
      <c r="I396" s="1">
        <v>1514001</v>
      </c>
      <c r="J396" s="1" t="s">
        <v>2568</v>
      </c>
      <c r="K396" s="1" t="s">
        <v>759</v>
      </c>
      <c r="L396" s="1">
        <v>3152748728</v>
      </c>
      <c r="M396" s="1">
        <v>4600018151</v>
      </c>
      <c r="N396" s="1"/>
      <c r="O396" s="1" t="s">
        <v>778</v>
      </c>
      <c r="P396" s="1" t="s">
        <v>3951</v>
      </c>
      <c r="Q396" s="1" t="s">
        <v>3019</v>
      </c>
      <c r="R396" s="1" t="s">
        <v>2582</v>
      </c>
      <c r="S396" s="1" t="s">
        <v>65</v>
      </c>
      <c r="T396" s="1" t="s">
        <v>2583</v>
      </c>
      <c r="U396" s="1" t="s">
        <v>375</v>
      </c>
      <c r="V396" s="1" t="s">
        <v>3020</v>
      </c>
      <c r="W396" s="2">
        <v>45306.700185185182</v>
      </c>
      <c r="X396" s="1" t="s">
        <v>2192</v>
      </c>
      <c r="Y396" s="79">
        <v>45309</v>
      </c>
      <c r="Z396" s="1">
        <v>-2.2998148148180917</v>
      </c>
      <c r="AA396" s="79">
        <v>45300</v>
      </c>
      <c r="AB396" s="79">
        <v>45302</v>
      </c>
      <c r="AC396" s="79">
        <v>45309</v>
      </c>
      <c r="AD396" s="1">
        <v>1.9166666666666665</v>
      </c>
      <c r="AE396" s="1">
        <v>5</v>
      </c>
      <c r="AF396" s="1">
        <v>7</v>
      </c>
      <c r="AG396" s="1"/>
      <c r="AH396" s="1"/>
    </row>
    <row r="397" spans="1:34" ht="15" x14ac:dyDescent="0.25">
      <c r="A397" s="1">
        <v>18132</v>
      </c>
      <c r="B397" s="1">
        <v>1022959912</v>
      </c>
      <c r="C397" s="1" t="s">
        <v>3025</v>
      </c>
      <c r="D397" s="1" t="s">
        <v>847</v>
      </c>
      <c r="E397" s="1" t="s">
        <v>898</v>
      </c>
      <c r="F397" s="1" t="s">
        <v>756</v>
      </c>
      <c r="G397" s="1" t="s">
        <v>3026</v>
      </c>
      <c r="H397" s="79">
        <v>45309</v>
      </c>
      <c r="I397" s="1">
        <v>1056001</v>
      </c>
      <c r="J397" s="1" t="s">
        <v>2568</v>
      </c>
      <c r="K397" s="1" t="s">
        <v>757</v>
      </c>
      <c r="L397" s="1">
        <v>3134684146</v>
      </c>
      <c r="M397" s="1">
        <v>4600018227</v>
      </c>
      <c r="N397" s="1"/>
      <c r="O397" s="1" t="s">
        <v>778</v>
      </c>
      <c r="P397" s="1" t="s">
        <v>437</v>
      </c>
      <c r="Q397" s="1" t="s">
        <v>3027</v>
      </c>
      <c r="R397" s="1" t="s">
        <v>2582</v>
      </c>
      <c r="S397" s="1" t="s">
        <v>65</v>
      </c>
      <c r="T397" s="1" t="s">
        <v>2583</v>
      </c>
      <c r="U397" s="1" t="s">
        <v>136</v>
      </c>
      <c r="V397" s="1" t="s">
        <v>3028</v>
      </c>
      <c r="W397" s="2">
        <v>45302.723483796297</v>
      </c>
      <c r="X397" s="1" t="s">
        <v>2192</v>
      </c>
      <c r="Y397" s="79">
        <v>45307</v>
      </c>
      <c r="Z397" s="1">
        <v>-6.2765162037030677</v>
      </c>
      <c r="AA397" s="79">
        <v>45299</v>
      </c>
      <c r="AB397" s="79">
        <v>45300</v>
      </c>
      <c r="AC397" s="79">
        <v>45309</v>
      </c>
      <c r="AD397" s="1">
        <v>0.75</v>
      </c>
      <c r="AE397" s="1">
        <v>7</v>
      </c>
      <c r="AF397" s="1">
        <v>8</v>
      </c>
      <c r="AG397" s="1">
        <v>1022959912</v>
      </c>
      <c r="AH397" s="1"/>
    </row>
    <row r="398" spans="1:34" ht="15" x14ac:dyDescent="0.25">
      <c r="A398" s="1">
        <v>18122</v>
      </c>
      <c r="B398" s="1">
        <v>1024580720</v>
      </c>
      <c r="C398" s="1" t="s">
        <v>3066</v>
      </c>
      <c r="D398" s="1" t="s">
        <v>847</v>
      </c>
      <c r="E398" s="1" t="s">
        <v>2735</v>
      </c>
      <c r="F398" s="1" t="s">
        <v>756</v>
      </c>
      <c r="G398" s="1" t="s">
        <v>3052</v>
      </c>
      <c r="H398" s="79">
        <v>45309</v>
      </c>
      <c r="I398" s="1">
        <v>1200001</v>
      </c>
      <c r="J398" s="1" t="s">
        <v>2568</v>
      </c>
      <c r="K398" s="1" t="s">
        <v>757</v>
      </c>
      <c r="L398" s="1">
        <v>3044384190</v>
      </c>
      <c r="M398" s="1" t="s">
        <v>2625</v>
      </c>
      <c r="N398" s="1"/>
      <c r="O398" s="1" t="s">
        <v>778</v>
      </c>
      <c r="P398" s="1" t="s">
        <v>194</v>
      </c>
      <c r="Q398" s="1" t="s">
        <v>3067</v>
      </c>
      <c r="R398" s="1" t="s">
        <v>2582</v>
      </c>
      <c r="S398" s="1" t="s">
        <v>65</v>
      </c>
      <c r="T398" s="1" t="s">
        <v>2583</v>
      </c>
      <c r="U398" s="1">
        <v>0</v>
      </c>
      <c r="V398" s="1" t="s">
        <v>2596</v>
      </c>
      <c r="W398" s="2"/>
      <c r="X398" s="1" t="s">
        <v>95</v>
      </c>
      <c r="Y398" s="79"/>
      <c r="Z398" s="1"/>
      <c r="AA398" s="79">
        <v>45296</v>
      </c>
      <c r="AB398" s="79">
        <v>45302</v>
      </c>
      <c r="AC398" s="79">
        <v>45309</v>
      </c>
      <c r="AD398" s="1">
        <v>2.9583333333333335</v>
      </c>
      <c r="AE398" s="1">
        <v>5</v>
      </c>
      <c r="AF398" s="1">
        <v>8</v>
      </c>
      <c r="AG398" s="1">
        <v>1024580720</v>
      </c>
      <c r="AH398" s="1"/>
    </row>
    <row r="399" spans="1:34" ht="15" x14ac:dyDescent="0.25">
      <c r="A399" s="1">
        <v>18122</v>
      </c>
      <c r="B399" s="1">
        <v>1023941887</v>
      </c>
      <c r="C399" s="1" t="s">
        <v>3068</v>
      </c>
      <c r="D399" s="1" t="s">
        <v>847</v>
      </c>
      <c r="E399" s="1" t="s">
        <v>2735</v>
      </c>
      <c r="F399" s="1" t="s">
        <v>756</v>
      </c>
      <c r="G399" s="1" t="s">
        <v>3052</v>
      </c>
      <c r="H399" s="79">
        <v>45309</v>
      </c>
      <c r="I399" s="1">
        <v>1200001</v>
      </c>
      <c r="J399" s="1" t="s">
        <v>2568</v>
      </c>
      <c r="K399" s="1" t="s">
        <v>757</v>
      </c>
      <c r="L399" s="1">
        <v>3118719453</v>
      </c>
      <c r="M399" s="1" t="s">
        <v>2625</v>
      </c>
      <c r="N399" s="1"/>
      <c r="O399" s="1" t="s">
        <v>778</v>
      </c>
      <c r="P399" s="1" t="s">
        <v>194</v>
      </c>
      <c r="Q399" s="1" t="s">
        <v>3069</v>
      </c>
      <c r="R399" s="1" t="s">
        <v>2582</v>
      </c>
      <c r="S399" s="1" t="s">
        <v>65</v>
      </c>
      <c r="T399" s="1" t="s">
        <v>2583</v>
      </c>
      <c r="U399" s="1">
        <v>0</v>
      </c>
      <c r="V399" s="1" t="s">
        <v>2596</v>
      </c>
      <c r="W399" s="2"/>
      <c r="X399" s="1" t="s">
        <v>95</v>
      </c>
      <c r="Y399" s="79"/>
      <c r="Z399" s="1"/>
      <c r="AA399" s="79">
        <v>45296</v>
      </c>
      <c r="AB399" s="79">
        <v>45302</v>
      </c>
      <c r="AC399" s="79">
        <v>45309</v>
      </c>
      <c r="AD399" s="1">
        <v>2.9583333333333335</v>
      </c>
      <c r="AE399" s="1">
        <v>5</v>
      </c>
      <c r="AF399" s="1">
        <v>8</v>
      </c>
      <c r="AG399" s="1">
        <v>1023941887</v>
      </c>
      <c r="AH399" s="1"/>
    </row>
    <row r="400" spans="1:34" ht="15" x14ac:dyDescent="0.25">
      <c r="A400" s="1">
        <v>18122</v>
      </c>
      <c r="B400" s="1">
        <v>1065841125</v>
      </c>
      <c r="C400" s="1" t="s">
        <v>3070</v>
      </c>
      <c r="D400" s="1" t="s">
        <v>847</v>
      </c>
      <c r="E400" s="1" t="s">
        <v>2735</v>
      </c>
      <c r="F400" s="1" t="s">
        <v>756</v>
      </c>
      <c r="G400" s="1" t="s">
        <v>3052</v>
      </c>
      <c r="H400" s="79">
        <v>45309</v>
      </c>
      <c r="I400" s="1">
        <v>1200001</v>
      </c>
      <c r="J400" s="1" t="s">
        <v>2568</v>
      </c>
      <c r="K400" s="1" t="s">
        <v>757</v>
      </c>
      <c r="L400" s="1">
        <v>3115459248</v>
      </c>
      <c r="M400" s="1" t="s">
        <v>2625</v>
      </c>
      <c r="N400" s="1"/>
      <c r="O400" s="1" t="s">
        <v>778</v>
      </c>
      <c r="P400" s="1" t="s">
        <v>194</v>
      </c>
      <c r="Q400" s="1" t="s">
        <v>3071</v>
      </c>
      <c r="R400" s="1" t="s">
        <v>2582</v>
      </c>
      <c r="S400" s="1" t="s">
        <v>65</v>
      </c>
      <c r="T400" s="1" t="s">
        <v>2583</v>
      </c>
      <c r="U400" s="1">
        <v>0</v>
      </c>
      <c r="V400" s="1" t="s">
        <v>2596</v>
      </c>
      <c r="W400" s="2">
        <v>45316.529826388891</v>
      </c>
      <c r="X400" s="1" t="s">
        <v>2192</v>
      </c>
      <c r="Y400" s="79">
        <v>45321</v>
      </c>
      <c r="Z400" s="1">
        <v>7.5298263888907968</v>
      </c>
      <c r="AA400" s="79">
        <v>45296</v>
      </c>
      <c r="AB400" s="79">
        <v>45302</v>
      </c>
      <c r="AC400" s="79">
        <v>45309</v>
      </c>
      <c r="AD400" s="1">
        <v>2.9583333333333335</v>
      </c>
      <c r="AE400" s="1">
        <v>5</v>
      </c>
      <c r="AF400" s="1">
        <v>8</v>
      </c>
      <c r="AG400" s="1"/>
      <c r="AH400" s="1"/>
    </row>
    <row r="401" spans="1:34" ht="15" x14ac:dyDescent="0.25">
      <c r="A401" s="1">
        <v>18122</v>
      </c>
      <c r="B401" s="1">
        <v>5825636</v>
      </c>
      <c r="C401" s="1" t="s">
        <v>3072</v>
      </c>
      <c r="D401" s="1" t="s">
        <v>847</v>
      </c>
      <c r="E401" s="1" t="s">
        <v>2735</v>
      </c>
      <c r="F401" s="1" t="s">
        <v>756</v>
      </c>
      <c r="G401" s="1" t="s">
        <v>3052</v>
      </c>
      <c r="H401" s="79">
        <v>45309</v>
      </c>
      <c r="I401" s="1">
        <v>1200001</v>
      </c>
      <c r="J401" s="1" t="s">
        <v>2568</v>
      </c>
      <c r="K401" s="1" t="s">
        <v>757</v>
      </c>
      <c r="L401" s="1">
        <v>3212237553</v>
      </c>
      <c r="M401" s="1" t="s">
        <v>2625</v>
      </c>
      <c r="N401" s="1"/>
      <c r="O401" s="1" t="s">
        <v>778</v>
      </c>
      <c r="P401" s="1" t="s">
        <v>194</v>
      </c>
      <c r="Q401" s="1" t="s">
        <v>3073</v>
      </c>
      <c r="R401" s="1" t="s">
        <v>2582</v>
      </c>
      <c r="S401" s="1" t="s">
        <v>65</v>
      </c>
      <c r="T401" s="1" t="s">
        <v>2583</v>
      </c>
      <c r="U401" s="1">
        <v>0</v>
      </c>
      <c r="V401" s="1" t="s">
        <v>2596</v>
      </c>
      <c r="W401" s="2">
        <v>45320.470324074071</v>
      </c>
      <c r="X401" s="1" t="s">
        <v>2193</v>
      </c>
      <c r="Y401" s="79">
        <v>45323</v>
      </c>
      <c r="Z401" s="1">
        <v>11.470324074070959</v>
      </c>
      <c r="AA401" s="79">
        <v>45296</v>
      </c>
      <c r="AB401" s="79">
        <v>45302</v>
      </c>
      <c r="AC401" s="79">
        <v>45309</v>
      </c>
      <c r="AD401" s="1">
        <v>2.9583333333333335</v>
      </c>
      <c r="AE401" s="1">
        <v>5</v>
      </c>
      <c r="AF401" s="1">
        <v>8</v>
      </c>
      <c r="AG401" s="1">
        <v>5825636</v>
      </c>
      <c r="AH401" s="1"/>
    </row>
    <row r="402" spans="1:34" ht="15" x14ac:dyDescent="0.25">
      <c r="A402" s="1">
        <v>18122</v>
      </c>
      <c r="B402" s="1">
        <v>1095793458</v>
      </c>
      <c r="C402" s="1" t="s">
        <v>3074</v>
      </c>
      <c r="D402" s="1" t="s">
        <v>847</v>
      </c>
      <c r="E402" s="1" t="s">
        <v>2735</v>
      </c>
      <c r="F402" s="1" t="s">
        <v>756</v>
      </c>
      <c r="G402" s="1" t="s">
        <v>3052</v>
      </c>
      <c r="H402" s="79">
        <v>45309</v>
      </c>
      <c r="I402" s="1">
        <v>1200001</v>
      </c>
      <c r="J402" s="1" t="s">
        <v>2568</v>
      </c>
      <c r="K402" s="1" t="s">
        <v>757</v>
      </c>
      <c r="L402" s="1" t="s">
        <v>3075</v>
      </c>
      <c r="M402" s="1" t="s">
        <v>2625</v>
      </c>
      <c r="N402" s="1"/>
      <c r="O402" s="1" t="s">
        <v>778</v>
      </c>
      <c r="P402" s="1" t="s">
        <v>194</v>
      </c>
      <c r="Q402" s="1" t="s">
        <v>3076</v>
      </c>
      <c r="R402" s="1" t="s">
        <v>2582</v>
      </c>
      <c r="S402" s="1" t="s">
        <v>65</v>
      </c>
      <c r="T402" s="1" t="s">
        <v>2583</v>
      </c>
      <c r="U402" s="1">
        <v>0</v>
      </c>
      <c r="V402" s="1" t="s">
        <v>2596</v>
      </c>
      <c r="W402" s="2"/>
      <c r="X402" s="1" t="s">
        <v>95</v>
      </c>
      <c r="Y402" s="79"/>
      <c r="Z402" s="1"/>
      <c r="AA402" s="79">
        <v>45296</v>
      </c>
      <c r="AB402" s="79">
        <v>45302</v>
      </c>
      <c r="AC402" s="79">
        <v>45309</v>
      </c>
      <c r="AD402" s="1">
        <v>2.9583333333333335</v>
      </c>
      <c r="AE402" s="1">
        <v>5</v>
      </c>
      <c r="AF402" s="1">
        <v>8</v>
      </c>
      <c r="AG402" s="1"/>
      <c r="AH402" s="1"/>
    </row>
    <row r="403" spans="1:34" ht="15" x14ac:dyDescent="0.25">
      <c r="A403" s="1">
        <v>18122</v>
      </c>
      <c r="B403" s="1">
        <v>1000334141</v>
      </c>
      <c r="C403" s="1" t="s">
        <v>3077</v>
      </c>
      <c r="D403" s="1" t="s">
        <v>847</v>
      </c>
      <c r="E403" s="1" t="s">
        <v>2735</v>
      </c>
      <c r="F403" s="1" t="s">
        <v>756</v>
      </c>
      <c r="G403" s="1" t="s">
        <v>3052</v>
      </c>
      <c r="H403" s="79">
        <v>45309</v>
      </c>
      <c r="I403" s="1">
        <v>1200001</v>
      </c>
      <c r="J403" s="1" t="s">
        <v>2568</v>
      </c>
      <c r="K403" s="1" t="s">
        <v>757</v>
      </c>
      <c r="L403" s="1">
        <v>3227633372</v>
      </c>
      <c r="M403" s="1" t="s">
        <v>2625</v>
      </c>
      <c r="N403" s="1"/>
      <c r="O403" s="1" t="s">
        <v>778</v>
      </c>
      <c r="P403" s="1" t="s">
        <v>194</v>
      </c>
      <c r="Q403" s="1" t="s">
        <v>3078</v>
      </c>
      <c r="R403" s="1" t="s">
        <v>2582</v>
      </c>
      <c r="S403" s="1" t="s">
        <v>65</v>
      </c>
      <c r="T403" s="1" t="s">
        <v>2583</v>
      </c>
      <c r="U403" s="1">
        <v>0</v>
      </c>
      <c r="V403" s="1" t="s">
        <v>2596</v>
      </c>
      <c r="W403" s="2"/>
      <c r="X403" s="1" t="s">
        <v>95</v>
      </c>
      <c r="Y403" s="79"/>
      <c r="Z403" s="1"/>
      <c r="AA403" s="79">
        <v>45296</v>
      </c>
      <c r="AB403" s="79">
        <v>45302</v>
      </c>
      <c r="AC403" s="79">
        <v>45309</v>
      </c>
      <c r="AD403" s="1">
        <v>2.9583333333333335</v>
      </c>
      <c r="AE403" s="1">
        <v>5</v>
      </c>
      <c r="AF403" s="1">
        <v>8</v>
      </c>
      <c r="AG403" s="1">
        <v>1000334141</v>
      </c>
      <c r="AH403" s="1"/>
    </row>
    <row r="404" spans="1:34" ht="15" x14ac:dyDescent="0.25">
      <c r="A404" s="1">
        <v>18122</v>
      </c>
      <c r="B404" s="1">
        <v>1073527916</v>
      </c>
      <c r="C404" s="1" t="s">
        <v>3079</v>
      </c>
      <c r="D404" s="1" t="s">
        <v>847</v>
      </c>
      <c r="E404" s="1" t="s">
        <v>2735</v>
      </c>
      <c r="F404" s="1" t="s">
        <v>756</v>
      </c>
      <c r="G404" s="1" t="s">
        <v>3052</v>
      </c>
      <c r="H404" s="79">
        <v>45309</v>
      </c>
      <c r="I404" s="1">
        <v>1200001</v>
      </c>
      <c r="J404" s="1" t="s">
        <v>2568</v>
      </c>
      <c r="K404" s="1" t="s">
        <v>757</v>
      </c>
      <c r="L404" s="1">
        <v>3104064496</v>
      </c>
      <c r="M404" s="1" t="s">
        <v>2625</v>
      </c>
      <c r="N404" s="1"/>
      <c r="O404" s="1" t="s">
        <v>778</v>
      </c>
      <c r="P404" s="1" t="s">
        <v>194</v>
      </c>
      <c r="Q404" s="1" t="s">
        <v>3080</v>
      </c>
      <c r="R404" s="1" t="s">
        <v>2582</v>
      </c>
      <c r="S404" s="1" t="s">
        <v>65</v>
      </c>
      <c r="T404" s="1" t="s">
        <v>2583</v>
      </c>
      <c r="U404" s="1">
        <v>0</v>
      </c>
      <c r="V404" s="1" t="s">
        <v>2596</v>
      </c>
      <c r="W404" s="2">
        <v>45320.344340277778</v>
      </c>
      <c r="X404" s="1" t="s">
        <v>2193</v>
      </c>
      <c r="Y404" s="79">
        <v>45323</v>
      </c>
      <c r="Z404" s="1">
        <v>11.344340277777519</v>
      </c>
      <c r="AA404" s="79">
        <v>45296</v>
      </c>
      <c r="AB404" s="79">
        <v>45302</v>
      </c>
      <c r="AC404" s="79">
        <v>45309</v>
      </c>
      <c r="AD404" s="1">
        <v>2.9583333333333335</v>
      </c>
      <c r="AE404" s="1">
        <v>5</v>
      </c>
      <c r="AF404" s="1">
        <v>8</v>
      </c>
      <c r="AG404" s="1"/>
      <c r="AH404" s="1"/>
    </row>
    <row r="405" spans="1:34" ht="15" x14ac:dyDescent="0.25">
      <c r="A405" s="1">
        <v>18120</v>
      </c>
      <c r="B405" s="1">
        <v>80724370</v>
      </c>
      <c r="C405" s="1" t="s">
        <v>3103</v>
      </c>
      <c r="D405" s="1" t="s">
        <v>847</v>
      </c>
      <c r="E405" s="1" t="s">
        <v>261</v>
      </c>
      <c r="F405" s="1" t="s">
        <v>756</v>
      </c>
      <c r="G405" s="1" t="s">
        <v>3095</v>
      </c>
      <c r="H405" s="79">
        <v>45309</v>
      </c>
      <c r="I405" s="1">
        <v>1200001</v>
      </c>
      <c r="J405" s="1" t="s">
        <v>2568</v>
      </c>
      <c r="K405" s="1" t="s">
        <v>757</v>
      </c>
      <c r="L405" s="1">
        <v>3144773594</v>
      </c>
      <c r="M405" s="1" t="s">
        <v>2625</v>
      </c>
      <c r="N405" s="1"/>
      <c r="O405" s="1" t="s">
        <v>778</v>
      </c>
      <c r="P405" s="1" t="s">
        <v>194</v>
      </c>
      <c r="Q405" s="1" t="s">
        <v>3104</v>
      </c>
      <c r="R405" s="1" t="s">
        <v>2582</v>
      </c>
      <c r="S405" s="1" t="s">
        <v>65</v>
      </c>
      <c r="T405" s="1" t="s">
        <v>2583</v>
      </c>
      <c r="U405" s="1">
        <v>0</v>
      </c>
      <c r="V405" s="1" t="s">
        <v>2596</v>
      </c>
      <c r="W405" s="2"/>
      <c r="X405" s="1" t="s">
        <v>95</v>
      </c>
      <c r="Y405" s="79"/>
      <c r="Z405" s="1"/>
      <c r="AA405" s="79">
        <v>45296</v>
      </c>
      <c r="AB405" s="79">
        <v>45301</v>
      </c>
      <c r="AC405" s="79">
        <v>45309</v>
      </c>
      <c r="AD405" s="1">
        <v>1.625</v>
      </c>
      <c r="AE405" s="1">
        <v>6</v>
      </c>
      <c r="AF405" s="1">
        <v>8</v>
      </c>
      <c r="AG405" s="1">
        <v>80724370</v>
      </c>
      <c r="AH405" s="1"/>
    </row>
    <row r="406" spans="1:34" ht="15" x14ac:dyDescent="0.25">
      <c r="A406" s="1">
        <v>18120</v>
      </c>
      <c r="B406" s="1">
        <v>1067968854</v>
      </c>
      <c r="C406" s="1" t="s">
        <v>3105</v>
      </c>
      <c r="D406" s="1" t="s">
        <v>847</v>
      </c>
      <c r="E406" s="1" t="s">
        <v>261</v>
      </c>
      <c r="F406" s="1" t="s">
        <v>756</v>
      </c>
      <c r="G406" s="1" t="s">
        <v>3095</v>
      </c>
      <c r="H406" s="79">
        <v>45309</v>
      </c>
      <c r="I406" s="1">
        <v>1200001</v>
      </c>
      <c r="J406" s="1" t="s">
        <v>2568</v>
      </c>
      <c r="K406" s="1" t="s">
        <v>757</v>
      </c>
      <c r="L406" s="1">
        <v>3156178562</v>
      </c>
      <c r="M406" s="1" t="s">
        <v>2625</v>
      </c>
      <c r="N406" s="1"/>
      <c r="O406" s="1" t="s">
        <v>778</v>
      </c>
      <c r="P406" s="1" t="s">
        <v>194</v>
      </c>
      <c r="Q406" s="1" t="s">
        <v>3106</v>
      </c>
      <c r="R406" s="1" t="s">
        <v>2582</v>
      </c>
      <c r="S406" s="1" t="s">
        <v>65</v>
      </c>
      <c r="T406" s="1" t="s">
        <v>2583</v>
      </c>
      <c r="U406" s="1">
        <v>0</v>
      </c>
      <c r="V406" s="1" t="s">
        <v>2596</v>
      </c>
      <c r="W406" s="2"/>
      <c r="X406" s="1" t="s">
        <v>95</v>
      </c>
      <c r="Y406" s="79"/>
      <c r="Z406" s="1"/>
      <c r="AA406" s="79">
        <v>45296</v>
      </c>
      <c r="AB406" s="79">
        <v>45301</v>
      </c>
      <c r="AC406" s="79">
        <v>45309</v>
      </c>
      <c r="AD406" s="1">
        <v>1.625</v>
      </c>
      <c r="AE406" s="1">
        <v>6</v>
      </c>
      <c r="AF406" s="1">
        <v>8</v>
      </c>
      <c r="AG406" s="1"/>
      <c r="AH406" s="1"/>
    </row>
    <row r="407" spans="1:34" ht="15" x14ac:dyDescent="0.25">
      <c r="A407" s="1">
        <v>18120</v>
      </c>
      <c r="B407" s="1">
        <v>1000687586</v>
      </c>
      <c r="C407" s="1" t="s">
        <v>3107</v>
      </c>
      <c r="D407" s="1" t="s">
        <v>847</v>
      </c>
      <c r="E407" s="1" t="s">
        <v>261</v>
      </c>
      <c r="F407" s="1" t="s">
        <v>756</v>
      </c>
      <c r="G407" s="1" t="s">
        <v>3095</v>
      </c>
      <c r="H407" s="79">
        <v>45309</v>
      </c>
      <c r="I407" s="1">
        <v>1200001</v>
      </c>
      <c r="J407" s="1" t="s">
        <v>2568</v>
      </c>
      <c r="K407" s="1" t="s">
        <v>757</v>
      </c>
      <c r="L407" s="1">
        <v>3157110880</v>
      </c>
      <c r="M407" s="1" t="s">
        <v>2625</v>
      </c>
      <c r="N407" s="1"/>
      <c r="O407" s="1" t="s">
        <v>778</v>
      </c>
      <c r="P407" s="1" t="s">
        <v>194</v>
      </c>
      <c r="Q407" s="1" t="s">
        <v>3108</v>
      </c>
      <c r="R407" s="1" t="s">
        <v>2582</v>
      </c>
      <c r="S407" s="1" t="s">
        <v>65</v>
      </c>
      <c r="T407" s="1" t="s">
        <v>2583</v>
      </c>
      <c r="U407" s="1">
        <v>0</v>
      </c>
      <c r="V407" s="1" t="s">
        <v>2596</v>
      </c>
      <c r="W407" s="2"/>
      <c r="X407" s="1" t="s">
        <v>95</v>
      </c>
      <c r="Y407" s="79"/>
      <c r="Z407" s="1"/>
      <c r="AA407" s="79">
        <v>45296</v>
      </c>
      <c r="AB407" s="79">
        <v>45301</v>
      </c>
      <c r="AC407" s="79">
        <v>45309</v>
      </c>
      <c r="AD407" s="1">
        <v>1.625</v>
      </c>
      <c r="AE407" s="1">
        <v>6</v>
      </c>
      <c r="AF407" s="1">
        <v>8</v>
      </c>
      <c r="AG407" s="1">
        <v>1000687586</v>
      </c>
      <c r="AH407" s="1"/>
    </row>
    <row r="408" spans="1:34" ht="15" x14ac:dyDescent="0.25">
      <c r="A408" s="1">
        <v>18120</v>
      </c>
      <c r="B408" s="1">
        <v>1022447689</v>
      </c>
      <c r="C408" s="1" t="s">
        <v>3109</v>
      </c>
      <c r="D408" s="1" t="s">
        <v>847</v>
      </c>
      <c r="E408" s="1" t="s">
        <v>261</v>
      </c>
      <c r="F408" s="1" t="s">
        <v>756</v>
      </c>
      <c r="G408" s="1" t="s">
        <v>3095</v>
      </c>
      <c r="H408" s="79">
        <v>45309</v>
      </c>
      <c r="I408" s="1">
        <v>1200001</v>
      </c>
      <c r="J408" s="1" t="s">
        <v>2568</v>
      </c>
      <c r="K408" s="1" t="s">
        <v>757</v>
      </c>
      <c r="L408" s="1">
        <v>3042617319</v>
      </c>
      <c r="M408" s="1" t="s">
        <v>2625</v>
      </c>
      <c r="N408" s="1"/>
      <c r="O408" s="1" t="s">
        <v>778</v>
      </c>
      <c r="P408" s="1" t="s">
        <v>194</v>
      </c>
      <c r="Q408" s="1" t="s">
        <v>3110</v>
      </c>
      <c r="R408" s="1" t="s">
        <v>2582</v>
      </c>
      <c r="S408" s="1" t="s">
        <v>65</v>
      </c>
      <c r="T408" s="1" t="s">
        <v>2583</v>
      </c>
      <c r="U408" s="1">
        <v>0</v>
      </c>
      <c r="V408" s="1" t="s">
        <v>2596</v>
      </c>
      <c r="W408" s="2"/>
      <c r="X408" s="1" t="s">
        <v>95</v>
      </c>
      <c r="Y408" s="79"/>
      <c r="Z408" s="1"/>
      <c r="AA408" s="79">
        <v>45296</v>
      </c>
      <c r="AB408" s="79">
        <v>45301</v>
      </c>
      <c r="AC408" s="79">
        <v>45309</v>
      </c>
      <c r="AD408" s="1">
        <v>1.625</v>
      </c>
      <c r="AE408" s="1">
        <v>6</v>
      </c>
      <c r="AF408" s="1">
        <v>8</v>
      </c>
      <c r="AG408" s="1">
        <v>1022447689</v>
      </c>
      <c r="AH408" s="1"/>
    </row>
    <row r="409" spans="1:34" ht="15" x14ac:dyDescent="0.25">
      <c r="A409" s="1">
        <v>18120</v>
      </c>
      <c r="B409" s="1">
        <v>1074526178</v>
      </c>
      <c r="C409" s="1" t="s">
        <v>3111</v>
      </c>
      <c r="D409" s="1" t="s">
        <v>847</v>
      </c>
      <c r="E409" s="1" t="s">
        <v>261</v>
      </c>
      <c r="F409" s="1" t="s">
        <v>756</v>
      </c>
      <c r="G409" s="1" t="s">
        <v>3095</v>
      </c>
      <c r="H409" s="79">
        <v>45309</v>
      </c>
      <c r="I409" s="1">
        <v>1200001</v>
      </c>
      <c r="J409" s="1" t="s">
        <v>2568</v>
      </c>
      <c r="K409" s="1" t="s">
        <v>757</v>
      </c>
      <c r="L409" s="1">
        <v>3214886466</v>
      </c>
      <c r="M409" s="1" t="s">
        <v>2625</v>
      </c>
      <c r="N409" s="1"/>
      <c r="O409" s="1" t="s">
        <v>778</v>
      </c>
      <c r="P409" s="1" t="s">
        <v>194</v>
      </c>
      <c r="Q409" s="1" t="s">
        <v>3112</v>
      </c>
      <c r="R409" s="1" t="s">
        <v>2582</v>
      </c>
      <c r="S409" s="1" t="s">
        <v>65</v>
      </c>
      <c r="T409" s="1" t="s">
        <v>2583</v>
      </c>
      <c r="U409" s="1">
        <v>0</v>
      </c>
      <c r="V409" s="1" t="s">
        <v>2596</v>
      </c>
      <c r="W409" s="2"/>
      <c r="X409" s="1" t="s">
        <v>95</v>
      </c>
      <c r="Y409" s="79"/>
      <c r="Z409" s="1"/>
      <c r="AA409" s="79">
        <v>45296</v>
      </c>
      <c r="AB409" s="79">
        <v>45301</v>
      </c>
      <c r="AC409" s="79">
        <v>45309</v>
      </c>
      <c r="AD409" s="1">
        <v>1.625</v>
      </c>
      <c r="AE409" s="1">
        <v>6</v>
      </c>
      <c r="AF409" s="1">
        <v>8</v>
      </c>
      <c r="AG409" s="1">
        <v>1074526178</v>
      </c>
      <c r="AH409" s="1"/>
    </row>
    <row r="410" spans="1:34" ht="15" x14ac:dyDescent="0.25">
      <c r="A410" s="1">
        <v>18120</v>
      </c>
      <c r="B410" s="1">
        <v>1033721816</v>
      </c>
      <c r="C410" s="1" t="s">
        <v>3113</v>
      </c>
      <c r="D410" s="1" t="s">
        <v>847</v>
      </c>
      <c r="E410" s="1" t="s">
        <v>261</v>
      </c>
      <c r="F410" s="1" t="s">
        <v>756</v>
      </c>
      <c r="G410" s="1" t="s">
        <v>3095</v>
      </c>
      <c r="H410" s="79">
        <v>45309</v>
      </c>
      <c r="I410" s="1">
        <v>1200001</v>
      </c>
      <c r="J410" s="1" t="s">
        <v>2568</v>
      </c>
      <c r="K410" s="1" t="s">
        <v>757</v>
      </c>
      <c r="L410" s="1">
        <v>3128100892</v>
      </c>
      <c r="M410" s="1" t="s">
        <v>2625</v>
      </c>
      <c r="N410" s="1"/>
      <c r="O410" s="1" t="s">
        <v>778</v>
      </c>
      <c r="P410" s="1" t="s">
        <v>194</v>
      </c>
      <c r="Q410" s="1" t="s">
        <v>3114</v>
      </c>
      <c r="R410" s="1" t="s">
        <v>2582</v>
      </c>
      <c r="S410" s="1" t="s">
        <v>65</v>
      </c>
      <c r="T410" s="1" t="s">
        <v>2583</v>
      </c>
      <c r="U410" s="1">
        <v>0</v>
      </c>
      <c r="V410" s="1" t="s">
        <v>2596</v>
      </c>
      <c r="W410" s="2"/>
      <c r="X410" s="1" t="s">
        <v>95</v>
      </c>
      <c r="Y410" s="79"/>
      <c r="Z410" s="1"/>
      <c r="AA410" s="79">
        <v>45296</v>
      </c>
      <c r="AB410" s="79">
        <v>45301</v>
      </c>
      <c r="AC410" s="79">
        <v>45309</v>
      </c>
      <c r="AD410" s="1">
        <v>1.625</v>
      </c>
      <c r="AE410" s="1">
        <v>6</v>
      </c>
      <c r="AF410" s="1">
        <v>8</v>
      </c>
      <c r="AG410" s="1">
        <v>1033721816</v>
      </c>
      <c r="AH410" s="1"/>
    </row>
    <row r="411" spans="1:34" ht="15" x14ac:dyDescent="0.25">
      <c r="A411" s="1">
        <v>18120</v>
      </c>
      <c r="B411" s="1">
        <v>1033719566</v>
      </c>
      <c r="C411" s="1" t="s">
        <v>3115</v>
      </c>
      <c r="D411" s="1" t="s">
        <v>847</v>
      </c>
      <c r="E411" s="1" t="s">
        <v>261</v>
      </c>
      <c r="F411" s="1" t="s">
        <v>756</v>
      </c>
      <c r="G411" s="1" t="s">
        <v>3095</v>
      </c>
      <c r="H411" s="79">
        <v>45309</v>
      </c>
      <c r="I411" s="1">
        <v>1200001</v>
      </c>
      <c r="J411" s="1" t="s">
        <v>2568</v>
      </c>
      <c r="K411" s="1" t="s">
        <v>757</v>
      </c>
      <c r="L411" s="1">
        <v>3169171563</v>
      </c>
      <c r="M411" s="1" t="s">
        <v>2625</v>
      </c>
      <c r="N411" s="1"/>
      <c r="O411" s="1" t="s">
        <v>778</v>
      </c>
      <c r="P411" s="1" t="s">
        <v>194</v>
      </c>
      <c r="Q411" s="1" t="s">
        <v>3116</v>
      </c>
      <c r="R411" s="1" t="s">
        <v>2582</v>
      </c>
      <c r="S411" s="1" t="s">
        <v>65</v>
      </c>
      <c r="T411" s="1" t="s">
        <v>2583</v>
      </c>
      <c r="U411" s="1">
        <v>0</v>
      </c>
      <c r="V411" s="1" t="s">
        <v>2596</v>
      </c>
      <c r="W411" s="2"/>
      <c r="X411" s="1" t="s">
        <v>95</v>
      </c>
      <c r="Y411" s="79"/>
      <c r="Z411" s="1"/>
      <c r="AA411" s="79">
        <v>45296</v>
      </c>
      <c r="AB411" s="79">
        <v>45301</v>
      </c>
      <c r="AC411" s="79">
        <v>45309</v>
      </c>
      <c r="AD411" s="1">
        <v>1.625</v>
      </c>
      <c r="AE411" s="1">
        <v>6</v>
      </c>
      <c r="AF411" s="1">
        <v>8</v>
      </c>
      <c r="AG411" s="1" t="s">
        <v>1335</v>
      </c>
      <c r="AH411" s="1"/>
    </row>
    <row r="412" spans="1:34" ht="15" x14ac:dyDescent="0.25">
      <c r="A412" s="1">
        <v>18120</v>
      </c>
      <c r="B412" s="1">
        <v>1014265217</v>
      </c>
      <c r="C412" s="1" t="s">
        <v>3117</v>
      </c>
      <c r="D412" s="1" t="s">
        <v>847</v>
      </c>
      <c r="E412" s="1" t="s">
        <v>261</v>
      </c>
      <c r="F412" s="1" t="s">
        <v>756</v>
      </c>
      <c r="G412" s="1" t="s">
        <v>3095</v>
      </c>
      <c r="H412" s="79">
        <v>45309</v>
      </c>
      <c r="I412" s="1">
        <v>1200001</v>
      </c>
      <c r="J412" s="1" t="s">
        <v>2568</v>
      </c>
      <c r="K412" s="1" t="s">
        <v>757</v>
      </c>
      <c r="L412" s="1">
        <v>3154869064</v>
      </c>
      <c r="M412" s="1" t="s">
        <v>2625</v>
      </c>
      <c r="N412" s="1"/>
      <c r="O412" s="1" t="s">
        <v>778</v>
      </c>
      <c r="P412" s="1" t="s">
        <v>194</v>
      </c>
      <c r="Q412" s="1" t="s">
        <v>3118</v>
      </c>
      <c r="R412" s="1" t="s">
        <v>2582</v>
      </c>
      <c r="S412" s="1" t="s">
        <v>65</v>
      </c>
      <c r="T412" s="1" t="s">
        <v>2583</v>
      </c>
      <c r="U412" s="1">
        <v>0</v>
      </c>
      <c r="V412" s="1" t="s">
        <v>2596</v>
      </c>
      <c r="W412" s="2">
        <v>45335.384398148148</v>
      </c>
      <c r="X412" s="1" t="s">
        <v>2193</v>
      </c>
      <c r="Y412" s="79">
        <v>45338</v>
      </c>
      <c r="Z412" s="1">
        <v>26.384398148147739</v>
      </c>
      <c r="AA412" s="79">
        <v>45296</v>
      </c>
      <c r="AB412" s="79">
        <v>45301</v>
      </c>
      <c r="AC412" s="79">
        <v>45309</v>
      </c>
      <c r="AD412" s="1">
        <v>1.625</v>
      </c>
      <c r="AE412" s="1">
        <v>6</v>
      </c>
      <c r="AF412" s="1">
        <v>8</v>
      </c>
      <c r="AG412" s="1">
        <v>1014265217</v>
      </c>
      <c r="AH412" s="1"/>
    </row>
    <row r="413" spans="1:34" ht="15" x14ac:dyDescent="0.25">
      <c r="A413" s="1">
        <v>18120</v>
      </c>
      <c r="B413" s="1">
        <v>1007749907</v>
      </c>
      <c r="C413" s="1" t="s">
        <v>3119</v>
      </c>
      <c r="D413" s="1" t="s">
        <v>847</v>
      </c>
      <c r="E413" s="1" t="s">
        <v>261</v>
      </c>
      <c r="F413" s="1" t="s">
        <v>756</v>
      </c>
      <c r="G413" s="1" t="s">
        <v>3095</v>
      </c>
      <c r="H413" s="79">
        <v>45309</v>
      </c>
      <c r="I413" s="1">
        <v>1200001</v>
      </c>
      <c r="J413" s="1" t="s">
        <v>2568</v>
      </c>
      <c r="K413" s="1" t="s">
        <v>757</v>
      </c>
      <c r="L413" s="1">
        <v>3125354742</v>
      </c>
      <c r="M413" s="1" t="s">
        <v>2625</v>
      </c>
      <c r="N413" s="1"/>
      <c r="O413" s="1" t="s">
        <v>778</v>
      </c>
      <c r="P413" s="1" t="s">
        <v>194</v>
      </c>
      <c r="Q413" s="1" t="s">
        <v>3120</v>
      </c>
      <c r="R413" s="1" t="s">
        <v>2582</v>
      </c>
      <c r="S413" s="1" t="s">
        <v>65</v>
      </c>
      <c r="T413" s="1" t="s">
        <v>2583</v>
      </c>
      <c r="U413" s="1">
        <v>0</v>
      </c>
      <c r="V413" s="1" t="s">
        <v>2596</v>
      </c>
      <c r="W413" s="2">
        <v>45320.34171296296</v>
      </c>
      <c r="X413" s="1" t="s">
        <v>2193</v>
      </c>
      <c r="Y413" s="79">
        <v>45323</v>
      </c>
      <c r="Z413" s="1">
        <v>11.341712962959718</v>
      </c>
      <c r="AA413" s="79">
        <v>45296</v>
      </c>
      <c r="AB413" s="79">
        <v>45301</v>
      </c>
      <c r="AC413" s="79">
        <v>45309</v>
      </c>
      <c r="AD413" s="1">
        <v>1.625</v>
      </c>
      <c r="AE413" s="1">
        <v>6</v>
      </c>
      <c r="AF413" s="1">
        <v>8</v>
      </c>
      <c r="AG413" s="1"/>
      <c r="AH413" s="1"/>
    </row>
    <row r="414" spans="1:34" ht="15" x14ac:dyDescent="0.25">
      <c r="A414" s="1">
        <v>18120</v>
      </c>
      <c r="B414" s="1">
        <v>1023008322</v>
      </c>
      <c r="C414" s="1" t="s">
        <v>3121</v>
      </c>
      <c r="D414" s="1" t="s">
        <v>847</v>
      </c>
      <c r="E414" s="1" t="s">
        <v>261</v>
      </c>
      <c r="F414" s="1" t="s">
        <v>756</v>
      </c>
      <c r="G414" s="1" t="s">
        <v>3095</v>
      </c>
      <c r="H414" s="79">
        <v>45309</v>
      </c>
      <c r="I414" s="1">
        <v>1200001</v>
      </c>
      <c r="J414" s="1" t="s">
        <v>2568</v>
      </c>
      <c r="K414" s="1" t="s">
        <v>757</v>
      </c>
      <c r="L414" s="1">
        <v>3118756495</v>
      </c>
      <c r="M414" s="1" t="s">
        <v>2625</v>
      </c>
      <c r="N414" s="1"/>
      <c r="O414" s="1" t="s">
        <v>778</v>
      </c>
      <c r="P414" s="1" t="s">
        <v>194</v>
      </c>
      <c r="Q414" s="1" t="s">
        <v>3122</v>
      </c>
      <c r="R414" s="1" t="s">
        <v>2582</v>
      </c>
      <c r="S414" s="1" t="s">
        <v>65</v>
      </c>
      <c r="T414" s="1" t="s">
        <v>2583</v>
      </c>
      <c r="U414" s="1">
        <v>0</v>
      </c>
      <c r="V414" s="1" t="s">
        <v>2596</v>
      </c>
      <c r="W414" s="2">
        <v>45320.34511574074</v>
      </c>
      <c r="X414" s="1" t="s">
        <v>2193</v>
      </c>
      <c r="Y414" s="79">
        <v>45323</v>
      </c>
      <c r="Z414" s="1">
        <v>11.345115740739857</v>
      </c>
      <c r="AA414" s="79">
        <v>45296</v>
      </c>
      <c r="AB414" s="79">
        <v>45301</v>
      </c>
      <c r="AC414" s="79">
        <v>45309</v>
      </c>
      <c r="AD414" s="1">
        <v>1.625</v>
      </c>
      <c r="AE414" s="1">
        <v>6</v>
      </c>
      <c r="AF414" s="1">
        <v>8</v>
      </c>
      <c r="AG414" s="1"/>
      <c r="AH414" s="1"/>
    </row>
    <row r="415" spans="1:34" ht="15" x14ac:dyDescent="0.25">
      <c r="A415" s="1">
        <v>18120</v>
      </c>
      <c r="B415" s="1">
        <v>1024472971</v>
      </c>
      <c r="C415" s="1" t="s">
        <v>3123</v>
      </c>
      <c r="D415" s="1" t="s">
        <v>847</v>
      </c>
      <c r="E415" s="1" t="s">
        <v>261</v>
      </c>
      <c r="F415" s="1" t="s">
        <v>756</v>
      </c>
      <c r="G415" s="1" t="s">
        <v>3095</v>
      </c>
      <c r="H415" s="79">
        <v>45309</v>
      </c>
      <c r="I415" s="1">
        <v>1200001</v>
      </c>
      <c r="J415" s="1" t="s">
        <v>2568</v>
      </c>
      <c r="K415" s="1" t="s">
        <v>757</v>
      </c>
      <c r="L415" s="1">
        <v>3208679235</v>
      </c>
      <c r="M415" s="1" t="s">
        <v>2625</v>
      </c>
      <c r="N415" s="1"/>
      <c r="O415" s="1" t="s">
        <v>778</v>
      </c>
      <c r="P415" s="1" t="s">
        <v>194</v>
      </c>
      <c r="Q415" s="1" t="s">
        <v>3124</v>
      </c>
      <c r="R415" s="1" t="s">
        <v>2582</v>
      </c>
      <c r="S415" s="1" t="s">
        <v>65</v>
      </c>
      <c r="T415" s="1" t="s">
        <v>2583</v>
      </c>
      <c r="U415" s="1">
        <v>0</v>
      </c>
      <c r="V415" s="1" t="s">
        <v>2596</v>
      </c>
      <c r="W415" s="2"/>
      <c r="X415" s="1" t="s">
        <v>95</v>
      </c>
      <c r="Y415" s="79"/>
      <c r="Z415" s="1"/>
      <c r="AA415" s="79">
        <v>45296</v>
      </c>
      <c r="AB415" s="79">
        <v>45301</v>
      </c>
      <c r="AC415" s="79">
        <v>45309</v>
      </c>
      <c r="AD415" s="1">
        <v>1.625</v>
      </c>
      <c r="AE415" s="1">
        <v>6</v>
      </c>
      <c r="AF415" s="1">
        <v>8</v>
      </c>
      <c r="AG415" s="1">
        <v>1024472971</v>
      </c>
      <c r="AH415" s="1"/>
    </row>
    <row r="416" spans="1:34" ht="15" x14ac:dyDescent="0.25">
      <c r="A416" s="1">
        <v>18120</v>
      </c>
      <c r="B416" s="1">
        <v>1069925348</v>
      </c>
      <c r="C416" s="1" t="s">
        <v>3125</v>
      </c>
      <c r="D416" s="1" t="s">
        <v>847</v>
      </c>
      <c r="E416" s="1" t="s">
        <v>261</v>
      </c>
      <c r="F416" s="1" t="s">
        <v>756</v>
      </c>
      <c r="G416" s="1" t="s">
        <v>3095</v>
      </c>
      <c r="H416" s="79">
        <v>45309</v>
      </c>
      <c r="I416" s="1">
        <v>1200001</v>
      </c>
      <c r="J416" s="1" t="s">
        <v>2568</v>
      </c>
      <c r="K416" s="1" t="s">
        <v>757</v>
      </c>
      <c r="L416" s="1">
        <v>3228257782</v>
      </c>
      <c r="M416" s="1" t="s">
        <v>2625</v>
      </c>
      <c r="N416" s="1"/>
      <c r="O416" s="1" t="s">
        <v>778</v>
      </c>
      <c r="P416" s="1" t="s">
        <v>194</v>
      </c>
      <c r="Q416" s="1" t="s">
        <v>3126</v>
      </c>
      <c r="R416" s="1" t="s">
        <v>2582</v>
      </c>
      <c r="S416" s="1" t="s">
        <v>65</v>
      </c>
      <c r="T416" s="1" t="s">
        <v>2583</v>
      </c>
      <c r="U416" s="1">
        <v>0</v>
      </c>
      <c r="V416" s="1" t="s">
        <v>2596</v>
      </c>
      <c r="W416" s="2"/>
      <c r="X416" s="1" t="s">
        <v>95</v>
      </c>
      <c r="Y416" s="79"/>
      <c r="Z416" s="1"/>
      <c r="AA416" s="79">
        <v>45296</v>
      </c>
      <c r="AB416" s="79">
        <v>45301</v>
      </c>
      <c r="AC416" s="79">
        <v>45309</v>
      </c>
      <c r="AD416" s="1">
        <v>1.625</v>
      </c>
      <c r="AE416" s="1">
        <v>6</v>
      </c>
      <c r="AF416" s="1">
        <v>8</v>
      </c>
      <c r="AG416" s="1">
        <v>1069925348</v>
      </c>
      <c r="AH416" s="1"/>
    </row>
    <row r="417" spans="1:34" ht="15" x14ac:dyDescent="0.25">
      <c r="A417" s="1">
        <v>18120</v>
      </c>
      <c r="B417" s="1">
        <v>80857096</v>
      </c>
      <c r="C417" s="1" t="s">
        <v>3127</v>
      </c>
      <c r="D417" s="1" t="s">
        <v>847</v>
      </c>
      <c r="E417" s="1" t="s">
        <v>261</v>
      </c>
      <c r="F417" s="1" t="s">
        <v>756</v>
      </c>
      <c r="G417" s="1" t="s">
        <v>3095</v>
      </c>
      <c r="H417" s="79">
        <v>45309</v>
      </c>
      <c r="I417" s="1">
        <v>1200001</v>
      </c>
      <c r="J417" s="1" t="s">
        <v>2568</v>
      </c>
      <c r="K417" s="1" t="s">
        <v>757</v>
      </c>
      <c r="L417" s="1">
        <v>3222258700</v>
      </c>
      <c r="M417" s="1" t="s">
        <v>2625</v>
      </c>
      <c r="N417" s="1"/>
      <c r="O417" s="1" t="s">
        <v>778</v>
      </c>
      <c r="P417" s="1" t="s">
        <v>194</v>
      </c>
      <c r="Q417" s="1" t="s">
        <v>3128</v>
      </c>
      <c r="R417" s="1" t="s">
        <v>2582</v>
      </c>
      <c r="S417" s="1" t="s">
        <v>65</v>
      </c>
      <c r="T417" s="1" t="s">
        <v>2583</v>
      </c>
      <c r="U417" s="1">
        <v>0</v>
      </c>
      <c r="V417" s="1" t="s">
        <v>2596</v>
      </c>
      <c r="W417" s="2"/>
      <c r="X417" s="1" t="s">
        <v>95</v>
      </c>
      <c r="Y417" s="79"/>
      <c r="Z417" s="1"/>
      <c r="AA417" s="79">
        <v>45296</v>
      </c>
      <c r="AB417" s="79">
        <v>45301</v>
      </c>
      <c r="AC417" s="79">
        <v>45309</v>
      </c>
      <c r="AD417" s="1">
        <v>1.625</v>
      </c>
      <c r="AE417" s="1">
        <v>6</v>
      </c>
      <c r="AF417" s="1">
        <v>8</v>
      </c>
      <c r="AG417" s="1"/>
      <c r="AH417" s="1"/>
    </row>
    <row r="418" spans="1:34" ht="15" x14ac:dyDescent="0.25">
      <c r="A418" s="1">
        <v>18120</v>
      </c>
      <c r="B418" s="1">
        <v>1022406835</v>
      </c>
      <c r="C418" s="1" t="s">
        <v>3129</v>
      </c>
      <c r="D418" s="1" t="s">
        <v>847</v>
      </c>
      <c r="E418" s="1" t="s">
        <v>261</v>
      </c>
      <c r="F418" s="1" t="s">
        <v>756</v>
      </c>
      <c r="G418" s="1" t="s">
        <v>3095</v>
      </c>
      <c r="H418" s="79">
        <v>45309</v>
      </c>
      <c r="I418" s="1">
        <v>1200001</v>
      </c>
      <c r="J418" s="1" t="s">
        <v>2568</v>
      </c>
      <c r="K418" s="1" t="s">
        <v>757</v>
      </c>
      <c r="L418" s="1">
        <v>3028124920</v>
      </c>
      <c r="M418" s="1" t="s">
        <v>2625</v>
      </c>
      <c r="N418" s="1"/>
      <c r="O418" s="1" t="s">
        <v>778</v>
      </c>
      <c r="P418" s="1" t="s">
        <v>194</v>
      </c>
      <c r="Q418" s="1" t="s">
        <v>3130</v>
      </c>
      <c r="R418" s="1" t="s">
        <v>2582</v>
      </c>
      <c r="S418" s="1" t="s">
        <v>65</v>
      </c>
      <c r="T418" s="1" t="s">
        <v>2583</v>
      </c>
      <c r="U418" s="1">
        <v>0</v>
      </c>
      <c r="V418" s="1" t="s">
        <v>2596</v>
      </c>
      <c r="W418" s="2"/>
      <c r="X418" s="1" t="s">
        <v>95</v>
      </c>
      <c r="Y418" s="79"/>
      <c r="Z418" s="1"/>
      <c r="AA418" s="79">
        <v>45296</v>
      </c>
      <c r="AB418" s="79">
        <v>45301</v>
      </c>
      <c r="AC418" s="79">
        <v>45309</v>
      </c>
      <c r="AD418" s="1">
        <v>1.625</v>
      </c>
      <c r="AE418" s="1">
        <v>6</v>
      </c>
      <c r="AF418" s="1">
        <v>8</v>
      </c>
      <c r="AG418" s="1">
        <v>1022406835</v>
      </c>
      <c r="AH418" s="1"/>
    </row>
    <row r="419" spans="1:34" ht="15" x14ac:dyDescent="0.25">
      <c r="A419" s="1">
        <v>18120</v>
      </c>
      <c r="B419" s="1">
        <v>1000793151</v>
      </c>
      <c r="C419" s="1" t="s">
        <v>3131</v>
      </c>
      <c r="D419" s="1" t="s">
        <v>847</v>
      </c>
      <c r="E419" s="1" t="s">
        <v>261</v>
      </c>
      <c r="F419" s="1" t="s">
        <v>756</v>
      </c>
      <c r="G419" s="1" t="s">
        <v>3095</v>
      </c>
      <c r="H419" s="79">
        <v>45309</v>
      </c>
      <c r="I419" s="1">
        <v>1200001</v>
      </c>
      <c r="J419" s="1" t="s">
        <v>2568</v>
      </c>
      <c r="K419" s="1" t="s">
        <v>757</v>
      </c>
      <c r="L419" s="1">
        <v>3208072627</v>
      </c>
      <c r="M419" s="1" t="s">
        <v>2625</v>
      </c>
      <c r="N419" s="1"/>
      <c r="O419" s="1" t="s">
        <v>778</v>
      </c>
      <c r="P419" s="1" t="s">
        <v>194</v>
      </c>
      <c r="Q419" s="1" t="s">
        <v>3132</v>
      </c>
      <c r="R419" s="1" t="s">
        <v>2582</v>
      </c>
      <c r="S419" s="1" t="s">
        <v>65</v>
      </c>
      <c r="T419" s="1" t="s">
        <v>2583</v>
      </c>
      <c r="U419" s="1">
        <v>0</v>
      </c>
      <c r="V419" s="1" t="s">
        <v>2596</v>
      </c>
      <c r="W419" s="2"/>
      <c r="X419" s="1" t="s">
        <v>95</v>
      </c>
      <c r="Y419" s="79"/>
      <c r="Z419" s="1"/>
      <c r="AA419" s="79">
        <v>45296</v>
      </c>
      <c r="AB419" s="79">
        <v>45301</v>
      </c>
      <c r="AC419" s="79">
        <v>45309</v>
      </c>
      <c r="AD419" s="1">
        <v>1.625</v>
      </c>
      <c r="AE419" s="1">
        <v>6</v>
      </c>
      <c r="AF419" s="1">
        <v>8</v>
      </c>
      <c r="AG419" s="1"/>
      <c r="AH419" s="1"/>
    </row>
    <row r="420" spans="1:34" ht="15" x14ac:dyDescent="0.25">
      <c r="A420" s="1">
        <v>18120</v>
      </c>
      <c r="B420" s="1">
        <v>1108829775</v>
      </c>
      <c r="C420" s="1" t="s">
        <v>3133</v>
      </c>
      <c r="D420" s="1" t="s">
        <v>847</v>
      </c>
      <c r="E420" s="1" t="s">
        <v>261</v>
      </c>
      <c r="F420" s="1" t="s">
        <v>756</v>
      </c>
      <c r="G420" s="1" t="s">
        <v>3095</v>
      </c>
      <c r="H420" s="79">
        <v>45309</v>
      </c>
      <c r="I420" s="1">
        <v>1200001</v>
      </c>
      <c r="J420" s="1" t="s">
        <v>2568</v>
      </c>
      <c r="K420" s="1" t="s">
        <v>757</v>
      </c>
      <c r="L420" s="1">
        <v>3118707265</v>
      </c>
      <c r="M420" s="1" t="s">
        <v>2625</v>
      </c>
      <c r="N420" s="1"/>
      <c r="O420" s="1" t="s">
        <v>778</v>
      </c>
      <c r="P420" s="1" t="s">
        <v>194</v>
      </c>
      <c r="Q420" s="1" t="s">
        <v>3134</v>
      </c>
      <c r="R420" s="1" t="s">
        <v>2582</v>
      </c>
      <c r="S420" s="1" t="s">
        <v>65</v>
      </c>
      <c r="T420" s="1" t="s">
        <v>2583</v>
      </c>
      <c r="U420" s="1">
        <v>0</v>
      </c>
      <c r="V420" s="1" t="s">
        <v>2596</v>
      </c>
      <c r="W420" s="2"/>
      <c r="X420" s="1" t="s">
        <v>95</v>
      </c>
      <c r="Y420" s="79"/>
      <c r="Z420" s="1"/>
      <c r="AA420" s="79">
        <v>45296</v>
      </c>
      <c r="AB420" s="79">
        <v>45301</v>
      </c>
      <c r="AC420" s="79">
        <v>45309</v>
      </c>
      <c r="AD420" s="1">
        <v>1.625</v>
      </c>
      <c r="AE420" s="1">
        <v>6</v>
      </c>
      <c r="AF420" s="1">
        <v>8</v>
      </c>
      <c r="AG420" s="1">
        <v>1108829775</v>
      </c>
      <c r="AH420" s="1"/>
    </row>
    <row r="421" spans="1:34" ht="15" x14ac:dyDescent="0.25">
      <c r="A421" s="1">
        <v>18120</v>
      </c>
      <c r="B421" s="1">
        <v>1005815116</v>
      </c>
      <c r="C421" s="1" t="s">
        <v>3135</v>
      </c>
      <c r="D421" s="1" t="s">
        <v>847</v>
      </c>
      <c r="E421" s="1" t="s">
        <v>261</v>
      </c>
      <c r="F421" s="1" t="s">
        <v>756</v>
      </c>
      <c r="G421" s="1" t="s">
        <v>3095</v>
      </c>
      <c r="H421" s="79">
        <v>45309</v>
      </c>
      <c r="I421" s="1">
        <v>1200001</v>
      </c>
      <c r="J421" s="1" t="s">
        <v>2568</v>
      </c>
      <c r="K421" s="1" t="s">
        <v>757</v>
      </c>
      <c r="L421" s="1">
        <v>3224095725</v>
      </c>
      <c r="M421" s="1" t="s">
        <v>2625</v>
      </c>
      <c r="N421" s="1"/>
      <c r="O421" s="1" t="s">
        <v>778</v>
      </c>
      <c r="P421" s="1" t="s">
        <v>194</v>
      </c>
      <c r="Q421" s="1" t="s">
        <v>3136</v>
      </c>
      <c r="R421" s="1" t="s">
        <v>2582</v>
      </c>
      <c r="S421" s="1" t="s">
        <v>65</v>
      </c>
      <c r="T421" s="1" t="s">
        <v>2583</v>
      </c>
      <c r="U421" s="1">
        <v>0</v>
      </c>
      <c r="V421" s="1" t="s">
        <v>2596</v>
      </c>
      <c r="W421" s="2">
        <v>45320.346192129633</v>
      </c>
      <c r="X421" s="1" t="s">
        <v>2193</v>
      </c>
      <c r="Y421" s="79">
        <v>45323</v>
      </c>
      <c r="Z421" s="1">
        <v>11.346192129632982</v>
      </c>
      <c r="AA421" s="79">
        <v>45296</v>
      </c>
      <c r="AB421" s="79">
        <v>45301</v>
      </c>
      <c r="AC421" s="79">
        <v>45309</v>
      </c>
      <c r="AD421" s="1">
        <v>1.625</v>
      </c>
      <c r="AE421" s="1">
        <v>6</v>
      </c>
      <c r="AF421" s="1">
        <v>8</v>
      </c>
      <c r="AG421" s="1">
        <v>1005815116</v>
      </c>
      <c r="AH421" s="1"/>
    </row>
    <row r="422" spans="1:34" ht="15" x14ac:dyDescent="0.25">
      <c r="A422" s="1">
        <v>18120</v>
      </c>
      <c r="B422" s="1">
        <v>79922758</v>
      </c>
      <c r="C422" s="1" t="s">
        <v>3137</v>
      </c>
      <c r="D422" s="1" t="s">
        <v>847</v>
      </c>
      <c r="E422" s="1" t="s">
        <v>261</v>
      </c>
      <c r="F422" s="1" t="s">
        <v>756</v>
      </c>
      <c r="G422" s="1" t="s">
        <v>3095</v>
      </c>
      <c r="H422" s="79">
        <v>45309</v>
      </c>
      <c r="I422" s="1">
        <v>1200001</v>
      </c>
      <c r="J422" s="1" t="s">
        <v>2568</v>
      </c>
      <c r="K422" s="1" t="s">
        <v>757</v>
      </c>
      <c r="L422" s="1">
        <v>3134251917</v>
      </c>
      <c r="M422" s="1" t="s">
        <v>2625</v>
      </c>
      <c r="N422" s="1"/>
      <c r="O422" s="1" t="s">
        <v>778</v>
      </c>
      <c r="P422" s="1" t="s">
        <v>194</v>
      </c>
      <c r="Q422" s="1" t="s">
        <v>3138</v>
      </c>
      <c r="R422" s="1" t="s">
        <v>2582</v>
      </c>
      <c r="S422" s="1" t="s">
        <v>65</v>
      </c>
      <c r="T422" s="1" t="s">
        <v>2583</v>
      </c>
      <c r="U422" s="1">
        <v>0</v>
      </c>
      <c r="V422" s="1" t="s">
        <v>2596</v>
      </c>
      <c r="W422" s="2">
        <v>45322.332499999997</v>
      </c>
      <c r="X422" s="1" t="s">
        <v>2193</v>
      </c>
      <c r="Y422" s="79">
        <v>45327</v>
      </c>
      <c r="Z422" s="1">
        <v>13.332499999996799</v>
      </c>
      <c r="AA422" s="79">
        <v>45296</v>
      </c>
      <c r="AB422" s="79">
        <v>45301</v>
      </c>
      <c r="AC422" s="79">
        <v>45309</v>
      </c>
      <c r="AD422" s="1">
        <v>1.625</v>
      </c>
      <c r="AE422" s="1">
        <v>6</v>
      </c>
      <c r="AF422" s="1">
        <v>8</v>
      </c>
      <c r="AG422" s="1"/>
      <c r="AH422" s="1"/>
    </row>
    <row r="423" spans="1:34" ht="15" x14ac:dyDescent="0.25">
      <c r="A423" s="1">
        <v>18120</v>
      </c>
      <c r="B423" s="1">
        <v>79424305</v>
      </c>
      <c r="C423" s="1" t="s">
        <v>3139</v>
      </c>
      <c r="D423" s="1" t="s">
        <v>847</v>
      </c>
      <c r="E423" s="1" t="s">
        <v>261</v>
      </c>
      <c r="F423" s="1" t="s">
        <v>756</v>
      </c>
      <c r="G423" s="1" t="s">
        <v>3095</v>
      </c>
      <c r="H423" s="79">
        <v>45309</v>
      </c>
      <c r="I423" s="1">
        <v>1200001</v>
      </c>
      <c r="J423" s="1" t="s">
        <v>2568</v>
      </c>
      <c r="K423" s="1" t="s">
        <v>757</v>
      </c>
      <c r="L423" s="1">
        <v>3163445474</v>
      </c>
      <c r="M423" s="1" t="s">
        <v>2625</v>
      </c>
      <c r="N423" s="1"/>
      <c r="O423" s="1" t="s">
        <v>778</v>
      </c>
      <c r="P423" s="1" t="s">
        <v>194</v>
      </c>
      <c r="Q423" s="1" t="s">
        <v>3140</v>
      </c>
      <c r="R423" s="1" t="s">
        <v>2582</v>
      </c>
      <c r="S423" s="1" t="s">
        <v>65</v>
      </c>
      <c r="T423" s="1" t="s">
        <v>2583</v>
      </c>
      <c r="U423" s="1">
        <v>0</v>
      </c>
      <c r="V423" s="1" t="s">
        <v>2596</v>
      </c>
      <c r="W423" s="2"/>
      <c r="X423" s="1" t="s">
        <v>95</v>
      </c>
      <c r="Y423" s="79"/>
      <c r="Z423" s="1"/>
      <c r="AA423" s="79">
        <v>45296</v>
      </c>
      <c r="AB423" s="79">
        <v>45301</v>
      </c>
      <c r="AC423" s="79">
        <v>45309</v>
      </c>
      <c r="AD423" s="1">
        <v>1.625</v>
      </c>
      <c r="AE423" s="1">
        <v>6</v>
      </c>
      <c r="AF423" s="1">
        <v>8</v>
      </c>
      <c r="AG423" s="1">
        <v>79424305</v>
      </c>
      <c r="AH423" s="1"/>
    </row>
    <row r="424" spans="1:34" ht="15" x14ac:dyDescent="0.25">
      <c r="A424" s="1">
        <v>18120</v>
      </c>
      <c r="B424" s="1">
        <v>1016062636</v>
      </c>
      <c r="C424" s="1" t="s">
        <v>3141</v>
      </c>
      <c r="D424" s="1" t="s">
        <v>847</v>
      </c>
      <c r="E424" s="1" t="s">
        <v>261</v>
      </c>
      <c r="F424" s="1" t="s">
        <v>756</v>
      </c>
      <c r="G424" s="1" t="s">
        <v>3095</v>
      </c>
      <c r="H424" s="79">
        <v>45309</v>
      </c>
      <c r="I424" s="1">
        <v>1200001</v>
      </c>
      <c r="J424" s="1" t="s">
        <v>2568</v>
      </c>
      <c r="K424" s="1" t="s">
        <v>757</v>
      </c>
      <c r="L424" s="1">
        <v>3224465206</v>
      </c>
      <c r="M424" s="1" t="s">
        <v>2625</v>
      </c>
      <c r="N424" s="1"/>
      <c r="O424" s="1" t="s">
        <v>778</v>
      </c>
      <c r="P424" s="1" t="s">
        <v>194</v>
      </c>
      <c r="Q424" s="1" t="s">
        <v>3142</v>
      </c>
      <c r="R424" s="1" t="s">
        <v>2582</v>
      </c>
      <c r="S424" s="1" t="s">
        <v>65</v>
      </c>
      <c r="T424" s="1" t="s">
        <v>2583</v>
      </c>
      <c r="U424" s="1">
        <v>0</v>
      </c>
      <c r="V424" s="1" t="s">
        <v>2596</v>
      </c>
      <c r="W424" s="2"/>
      <c r="X424" s="1" t="s">
        <v>95</v>
      </c>
      <c r="Y424" s="79"/>
      <c r="Z424" s="1"/>
      <c r="AA424" s="79">
        <v>45296</v>
      </c>
      <c r="AB424" s="79">
        <v>45301</v>
      </c>
      <c r="AC424" s="79">
        <v>45309</v>
      </c>
      <c r="AD424" s="1">
        <v>1.625</v>
      </c>
      <c r="AE424" s="1">
        <v>6</v>
      </c>
      <c r="AF424" s="1">
        <v>8</v>
      </c>
      <c r="AG424" s="1">
        <v>1016062636</v>
      </c>
      <c r="AH424" s="1"/>
    </row>
    <row r="425" spans="1:34" ht="15" x14ac:dyDescent="0.25">
      <c r="A425" s="1">
        <v>18120</v>
      </c>
      <c r="B425" s="1">
        <v>1016000428</v>
      </c>
      <c r="C425" s="1" t="s">
        <v>3143</v>
      </c>
      <c r="D425" s="1" t="s">
        <v>847</v>
      </c>
      <c r="E425" s="1" t="s">
        <v>261</v>
      </c>
      <c r="F425" s="1" t="s">
        <v>756</v>
      </c>
      <c r="G425" s="1" t="s">
        <v>3095</v>
      </c>
      <c r="H425" s="79">
        <v>45309</v>
      </c>
      <c r="I425" s="1">
        <v>1200001</v>
      </c>
      <c r="J425" s="1" t="s">
        <v>2568</v>
      </c>
      <c r="K425" s="1" t="s">
        <v>757</v>
      </c>
      <c r="L425" s="1">
        <v>3008874825</v>
      </c>
      <c r="M425" s="1" t="s">
        <v>2625</v>
      </c>
      <c r="N425" s="1"/>
      <c r="O425" s="1" t="s">
        <v>778</v>
      </c>
      <c r="P425" s="1" t="s">
        <v>194</v>
      </c>
      <c r="Q425" s="1" t="s">
        <v>3144</v>
      </c>
      <c r="R425" s="1" t="s">
        <v>2582</v>
      </c>
      <c r="S425" s="1" t="s">
        <v>65</v>
      </c>
      <c r="T425" s="1" t="s">
        <v>2583</v>
      </c>
      <c r="U425" s="1">
        <v>0</v>
      </c>
      <c r="V425" s="1" t="s">
        <v>2596</v>
      </c>
      <c r="W425" s="2">
        <v>45320.373495370368</v>
      </c>
      <c r="X425" s="1" t="s">
        <v>2193</v>
      </c>
      <c r="Y425" s="79">
        <v>45323</v>
      </c>
      <c r="Z425" s="1">
        <v>11.373495370367891</v>
      </c>
      <c r="AA425" s="79">
        <v>45296</v>
      </c>
      <c r="AB425" s="79">
        <v>45301</v>
      </c>
      <c r="AC425" s="79">
        <v>45309</v>
      </c>
      <c r="AD425" s="1">
        <v>1.625</v>
      </c>
      <c r="AE425" s="1">
        <v>6</v>
      </c>
      <c r="AF425" s="1">
        <v>8</v>
      </c>
      <c r="AG425" s="1"/>
      <c r="AH425" s="1"/>
    </row>
    <row r="426" spans="1:34" ht="15" x14ac:dyDescent="0.25">
      <c r="A426" s="1">
        <v>18120</v>
      </c>
      <c r="B426" s="1">
        <v>1013103083</v>
      </c>
      <c r="C426" s="1" t="s">
        <v>3145</v>
      </c>
      <c r="D426" s="1" t="s">
        <v>847</v>
      </c>
      <c r="E426" s="1" t="s">
        <v>261</v>
      </c>
      <c r="F426" s="1" t="s">
        <v>756</v>
      </c>
      <c r="G426" s="1" t="s">
        <v>3095</v>
      </c>
      <c r="H426" s="79">
        <v>45309</v>
      </c>
      <c r="I426" s="1">
        <v>1200001</v>
      </c>
      <c r="J426" s="1" t="s">
        <v>2568</v>
      </c>
      <c r="K426" s="1" t="s">
        <v>757</v>
      </c>
      <c r="L426" s="1">
        <v>3108794396</v>
      </c>
      <c r="M426" s="1" t="s">
        <v>2625</v>
      </c>
      <c r="N426" s="1"/>
      <c r="O426" s="1" t="s">
        <v>778</v>
      </c>
      <c r="P426" s="1" t="s">
        <v>194</v>
      </c>
      <c r="Q426" s="1" t="s">
        <v>3146</v>
      </c>
      <c r="R426" s="1" t="s">
        <v>2582</v>
      </c>
      <c r="S426" s="1" t="s">
        <v>65</v>
      </c>
      <c r="T426" s="1" t="s">
        <v>2583</v>
      </c>
      <c r="U426" s="1">
        <v>0</v>
      </c>
      <c r="V426" s="1" t="s">
        <v>2596</v>
      </c>
      <c r="W426" s="2"/>
      <c r="X426" s="1" t="s">
        <v>95</v>
      </c>
      <c r="Y426" s="79"/>
      <c r="Z426" s="1"/>
      <c r="AA426" s="79">
        <v>45296</v>
      </c>
      <c r="AB426" s="79">
        <v>45301</v>
      </c>
      <c r="AC426" s="79">
        <v>45309</v>
      </c>
      <c r="AD426" s="1">
        <v>1.625</v>
      </c>
      <c r="AE426" s="1">
        <v>6</v>
      </c>
      <c r="AF426" s="1">
        <v>8</v>
      </c>
      <c r="AG426" s="1">
        <v>1013103083</v>
      </c>
      <c r="AH426" s="1"/>
    </row>
    <row r="427" spans="1:34" ht="15" x14ac:dyDescent="0.25">
      <c r="A427" s="1">
        <v>18120</v>
      </c>
      <c r="B427" s="1">
        <v>1007296114</v>
      </c>
      <c r="C427" s="1" t="s">
        <v>3147</v>
      </c>
      <c r="D427" s="1" t="s">
        <v>847</v>
      </c>
      <c r="E427" s="1" t="s">
        <v>261</v>
      </c>
      <c r="F427" s="1" t="s">
        <v>756</v>
      </c>
      <c r="G427" s="1" t="s">
        <v>3095</v>
      </c>
      <c r="H427" s="79">
        <v>45309</v>
      </c>
      <c r="I427" s="1">
        <v>1200001</v>
      </c>
      <c r="J427" s="1" t="s">
        <v>2568</v>
      </c>
      <c r="K427" s="1" t="s">
        <v>757</v>
      </c>
      <c r="L427" s="1">
        <v>3007770952</v>
      </c>
      <c r="M427" s="1" t="s">
        <v>2625</v>
      </c>
      <c r="N427" s="1"/>
      <c r="O427" s="1" t="s">
        <v>778</v>
      </c>
      <c r="P427" s="1" t="s">
        <v>194</v>
      </c>
      <c r="Q427" s="1" t="s">
        <v>3148</v>
      </c>
      <c r="R427" s="1" t="s">
        <v>2582</v>
      </c>
      <c r="S427" s="1" t="s">
        <v>65</v>
      </c>
      <c r="T427" s="1" t="s">
        <v>2583</v>
      </c>
      <c r="U427" s="1">
        <v>0</v>
      </c>
      <c r="V427" s="1" t="s">
        <v>2596</v>
      </c>
      <c r="W427" s="2"/>
      <c r="X427" s="1" t="s">
        <v>95</v>
      </c>
      <c r="Y427" s="79"/>
      <c r="Z427" s="1"/>
      <c r="AA427" s="79">
        <v>45296</v>
      </c>
      <c r="AB427" s="79">
        <v>45301</v>
      </c>
      <c r="AC427" s="79">
        <v>45309</v>
      </c>
      <c r="AD427" s="1">
        <v>1.625</v>
      </c>
      <c r="AE427" s="1">
        <v>6</v>
      </c>
      <c r="AF427" s="1">
        <v>8</v>
      </c>
      <c r="AG427" s="1"/>
      <c r="AH427" s="1"/>
    </row>
    <row r="428" spans="1:34" ht="15" x14ac:dyDescent="0.25">
      <c r="A428" s="1">
        <v>18120</v>
      </c>
      <c r="B428" s="1">
        <v>1000991574</v>
      </c>
      <c r="C428" s="1" t="s">
        <v>3149</v>
      </c>
      <c r="D428" s="1" t="s">
        <v>847</v>
      </c>
      <c r="E428" s="1" t="s">
        <v>261</v>
      </c>
      <c r="F428" s="1" t="s">
        <v>756</v>
      </c>
      <c r="G428" s="1" t="s">
        <v>3095</v>
      </c>
      <c r="H428" s="79">
        <v>45309</v>
      </c>
      <c r="I428" s="1">
        <v>1200001</v>
      </c>
      <c r="J428" s="1" t="s">
        <v>2568</v>
      </c>
      <c r="K428" s="1" t="s">
        <v>757</v>
      </c>
      <c r="L428" s="1">
        <v>3125390137</v>
      </c>
      <c r="M428" s="1" t="s">
        <v>2625</v>
      </c>
      <c r="N428" s="1"/>
      <c r="O428" s="1" t="s">
        <v>778</v>
      </c>
      <c r="P428" s="1" t="s">
        <v>194</v>
      </c>
      <c r="Q428" s="1" t="s">
        <v>3150</v>
      </c>
      <c r="R428" s="1" t="s">
        <v>2582</v>
      </c>
      <c r="S428" s="1" t="s">
        <v>65</v>
      </c>
      <c r="T428" s="1" t="s">
        <v>2583</v>
      </c>
      <c r="U428" s="1">
        <v>0</v>
      </c>
      <c r="V428" s="1" t="s">
        <v>2596</v>
      </c>
      <c r="W428" s="2"/>
      <c r="X428" s="1" t="s">
        <v>95</v>
      </c>
      <c r="Y428" s="79"/>
      <c r="Z428" s="1"/>
      <c r="AA428" s="79">
        <v>45296</v>
      </c>
      <c r="AB428" s="79">
        <v>45301</v>
      </c>
      <c r="AC428" s="79">
        <v>45309</v>
      </c>
      <c r="AD428" s="1">
        <v>1.625</v>
      </c>
      <c r="AE428" s="1">
        <v>6</v>
      </c>
      <c r="AF428" s="1">
        <v>8</v>
      </c>
      <c r="AG428" s="1">
        <v>1000991574</v>
      </c>
      <c r="AH428" s="1"/>
    </row>
    <row r="429" spans="1:34" ht="15" x14ac:dyDescent="0.25">
      <c r="A429" s="1">
        <v>18120</v>
      </c>
      <c r="B429" s="1">
        <v>1012439861</v>
      </c>
      <c r="C429" s="1" t="s">
        <v>3151</v>
      </c>
      <c r="D429" s="1" t="s">
        <v>847</v>
      </c>
      <c r="E429" s="1" t="s">
        <v>261</v>
      </c>
      <c r="F429" s="1" t="s">
        <v>756</v>
      </c>
      <c r="G429" s="1" t="s">
        <v>3095</v>
      </c>
      <c r="H429" s="79">
        <v>45309</v>
      </c>
      <c r="I429" s="1">
        <v>1200001</v>
      </c>
      <c r="J429" s="1" t="s">
        <v>2568</v>
      </c>
      <c r="K429" s="1" t="s">
        <v>757</v>
      </c>
      <c r="L429" s="1">
        <v>3222211926</v>
      </c>
      <c r="M429" s="1" t="s">
        <v>2625</v>
      </c>
      <c r="N429" s="1"/>
      <c r="O429" s="1" t="s">
        <v>778</v>
      </c>
      <c r="P429" s="1" t="s">
        <v>194</v>
      </c>
      <c r="Q429" s="1" t="s">
        <v>3152</v>
      </c>
      <c r="R429" s="1" t="s">
        <v>2582</v>
      </c>
      <c r="S429" s="1" t="s">
        <v>65</v>
      </c>
      <c r="T429" s="1" t="s">
        <v>2583</v>
      </c>
      <c r="U429" s="1">
        <v>0</v>
      </c>
      <c r="V429" s="1" t="s">
        <v>2596</v>
      </c>
      <c r="W429" s="2">
        <v>45320.339618055557</v>
      </c>
      <c r="X429" s="1" t="s">
        <v>2193</v>
      </c>
      <c r="Y429" s="79">
        <v>45323</v>
      </c>
      <c r="Z429" s="1">
        <v>11.339618055557366</v>
      </c>
      <c r="AA429" s="79">
        <v>45296</v>
      </c>
      <c r="AB429" s="79">
        <v>45301</v>
      </c>
      <c r="AC429" s="79">
        <v>45309</v>
      </c>
      <c r="AD429" s="1">
        <v>1.625</v>
      </c>
      <c r="AE429" s="1">
        <v>6</v>
      </c>
      <c r="AF429" s="1">
        <v>8</v>
      </c>
      <c r="AG429" s="1">
        <v>1012439861</v>
      </c>
      <c r="AH429" s="1"/>
    </row>
    <row r="430" spans="1:34" ht="15" x14ac:dyDescent="0.25">
      <c r="A430" s="1">
        <v>18120</v>
      </c>
      <c r="B430" s="1">
        <v>1000782560</v>
      </c>
      <c r="C430" s="1" t="s">
        <v>3153</v>
      </c>
      <c r="D430" s="1" t="s">
        <v>847</v>
      </c>
      <c r="E430" s="1" t="s">
        <v>261</v>
      </c>
      <c r="F430" s="1" t="s">
        <v>756</v>
      </c>
      <c r="G430" s="1" t="s">
        <v>3095</v>
      </c>
      <c r="H430" s="79">
        <v>45309</v>
      </c>
      <c r="I430" s="1">
        <v>1200001</v>
      </c>
      <c r="J430" s="1" t="s">
        <v>2568</v>
      </c>
      <c r="K430" s="1" t="s">
        <v>757</v>
      </c>
      <c r="L430" s="1">
        <v>3125227784</v>
      </c>
      <c r="M430" s="1" t="s">
        <v>2625</v>
      </c>
      <c r="N430" s="1"/>
      <c r="O430" s="1" t="s">
        <v>778</v>
      </c>
      <c r="P430" s="1" t="s">
        <v>194</v>
      </c>
      <c r="Q430" s="1" t="s">
        <v>3154</v>
      </c>
      <c r="R430" s="1" t="s">
        <v>2582</v>
      </c>
      <c r="S430" s="1" t="s">
        <v>65</v>
      </c>
      <c r="T430" s="1" t="s">
        <v>2583</v>
      </c>
      <c r="U430" s="1">
        <v>0</v>
      </c>
      <c r="V430" s="1" t="s">
        <v>2596</v>
      </c>
      <c r="W430" s="2">
        <v>45320.343043981484</v>
      </c>
      <c r="X430" s="1" t="s">
        <v>2193</v>
      </c>
      <c r="Y430" s="79">
        <v>45323</v>
      </c>
      <c r="Z430" s="1">
        <v>11.343043981483788</v>
      </c>
      <c r="AA430" s="79">
        <v>45296</v>
      </c>
      <c r="AB430" s="79">
        <v>45301</v>
      </c>
      <c r="AC430" s="79">
        <v>45309</v>
      </c>
      <c r="AD430" s="1">
        <v>1.625</v>
      </c>
      <c r="AE430" s="1">
        <v>6</v>
      </c>
      <c r="AF430" s="1">
        <v>8</v>
      </c>
      <c r="AG430" s="1"/>
      <c r="AH430" s="1"/>
    </row>
    <row r="431" spans="1:34" ht="15" x14ac:dyDescent="0.25">
      <c r="A431" s="1">
        <v>18120</v>
      </c>
      <c r="B431" s="1">
        <v>1239787</v>
      </c>
      <c r="C431" s="1" t="s">
        <v>3155</v>
      </c>
      <c r="D431" s="1" t="s">
        <v>847</v>
      </c>
      <c r="E431" s="1" t="s">
        <v>261</v>
      </c>
      <c r="F431" s="1" t="s">
        <v>756</v>
      </c>
      <c r="G431" s="1" t="s">
        <v>3095</v>
      </c>
      <c r="H431" s="79">
        <v>45309</v>
      </c>
      <c r="I431" s="1">
        <v>1200001</v>
      </c>
      <c r="J431" s="1" t="s">
        <v>2568</v>
      </c>
      <c r="K431" s="1" t="s">
        <v>757</v>
      </c>
      <c r="L431" s="1">
        <v>3212121400</v>
      </c>
      <c r="M431" s="1" t="s">
        <v>2625</v>
      </c>
      <c r="N431" s="1"/>
      <c r="O431" s="1" t="s">
        <v>778</v>
      </c>
      <c r="P431" s="1" t="s">
        <v>194</v>
      </c>
      <c r="Q431" s="1" t="s">
        <v>4257</v>
      </c>
      <c r="R431" s="1" t="s">
        <v>2582</v>
      </c>
      <c r="S431" s="1" t="s">
        <v>65</v>
      </c>
      <c r="T431" s="1" t="s">
        <v>2583</v>
      </c>
      <c r="U431" s="1">
        <v>0</v>
      </c>
      <c r="V431" s="1" t="s">
        <v>2596</v>
      </c>
      <c r="W431" s="2"/>
      <c r="X431" s="1" t="s">
        <v>95</v>
      </c>
      <c r="Y431" s="79"/>
      <c r="Z431" s="1"/>
      <c r="AA431" s="79">
        <v>45296</v>
      </c>
      <c r="AB431" s="79">
        <v>45301</v>
      </c>
      <c r="AC431" s="79">
        <v>45309</v>
      </c>
      <c r="AD431" s="1">
        <v>1.625</v>
      </c>
      <c r="AE431" s="1">
        <v>6</v>
      </c>
      <c r="AF431" s="1">
        <v>8</v>
      </c>
      <c r="AG431" s="1">
        <v>1239787</v>
      </c>
      <c r="AH431" s="1"/>
    </row>
    <row r="432" spans="1:34" ht="15" x14ac:dyDescent="0.25">
      <c r="A432" s="1">
        <v>18120</v>
      </c>
      <c r="B432" s="1">
        <v>1101205661</v>
      </c>
      <c r="C432" s="1" t="s">
        <v>3156</v>
      </c>
      <c r="D432" s="1" t="s">
        <v>847</v>
      </c>
      <c r="E432" s="1" t="s">
        <v>261</v>
      </c>
      <c r="F432" s="1" t="s">
        <v>756</v>
      </c>
      <c r="G432" s="1" t="s">
        <v>3095</v>
      </c>
      <c r="H432" s="79">
        <v>45309</v>
      </c>
      <c r="I432" s="1">
        <v>1200001</v>
      </c>
      <c r="J432" s="1" t="s">
        <v>2568</v>
      </c>
      <c r="K432" s="1" t="s">
        <v>757</v>
      </c>
      <c r="L432" s="1">
        <v>3175331031</v>
      </c>
      <c r="M432" s="1" t="s">
        <v>2625</v>
      </c>
      <c r="N432" s="1"/>
      <c r="O432" s="1" t="s">
        <v>778</v>
      </c>
      <c r="P432" s="1" t="s">
        <v>194</v>
      </c>
      <c r="Q432" s="1" t="s">
        <v>3157</v>
      </c>
      <c r="R432" s="1" t="s">
        <v>2582</v>
      </c>
      <c r="S432" s="1" t="s">
        <v>65</v>
      </c>
      <c r="T432" s="1" t="s">
        <v>2583</v>
      </c>
      <c r="U432" s="1">
        <v>0</v>
      </c>
      <c r="V432" s="1" t="s">
        <v>2596</v>
      </c>
      <c r="W432" s="2">
        <v>45320.386701388888</v>
      </c>
      <c r="X432" s="1" t="s">
        <v>2193</v>
      </c>
      <c r="Y432" s="79">
        <v>45323</v>
      </c>
      <c r="Z432" s="1">
        <v>11.386701388888469</v>
      </c>
      <c r="AA432" s="79">
        <v>45296</v>
      </c>
      <c r="AB432" s="79">
        <v>45301</v>
      </c>
      <c r="AC432" s="79">
        <v>45309</v>
      </c>
      <c r="AD432" s="1">
        <v>1.625</v>
      </c>
      <c r="AE432" s="1">
        <v>6</v>
      </c>
      <c r="AF432" s="1">
        <v>8</v>
      </c>
      <c r="AG432" s="1">
        <v>1101205661</v>
      </c>
      <c r="AH432" s="1"/>
    </row>
    <row r="433" spans="1:34" ht="15" x14ac:dyDescent="0.25">
      <c r="A433" s="1">
        <v>18110</v>
      </c>
      <c r="B433" s="1">
        <v>1015430236</v>
      </c>
      <c r="C433" s="1" t="s">
        <v>3175</v>
      </c>
      <c r="D433" s="1" t="s">
        <v>847</v>
      </c>
      <c r="E433" s="1" t="s">
        <v>436</v>
      </c>
      <c r="F433" s="1" t="s">
        <v>756</v>
      </c>
      <c r="G433" s="1" t="s">
        <v>3176</v>
      </c>
      <c r="H433" s="79">
        <v>45309</v>
      </c>
      <c r="I433" s="1">
        <v>1056001</v>
      </c>
      <c r="J433" s="1" t="s">
        <v>2568</v>
      </c>
      <c r="K433" s="1" t="s">
        <v>757</v>
      </c>
      <c r="L433" s="1">
        <v>3024471208</v>
      </c>
      <c r="M433" s="1">
        <v>4600018227</v>
      </c>
      <c r="N433" s="1"/>
      <c r="O433" s="1" t="s">
        <v>778</v>
      </c>
      <c r="P433" s="1" t="s">
        <v>437</v>
      </c>
      <c r="Q433" s="1" t="s">
        <v>3177</v>
      </c>
      <c r="R433" s="1" t="s">
        <v>2582</v>
      </c>
      <c r="S433" s="1" t="s">
        <v>65</v>
      </c>
      <c r="T433" s="1" t="s">
        <v>2583</v>
      </c>
      <c r="U433" s="1" t="s">
        <v>151</v>
      </c>
      <c r="V433" s="1" t="s">
        <v>3178</v>
      </c>
      <c r="W433" s="2">
        <v>45302.405416666668</v>
      </c>
      <c r="X433" s="1" t="s">
        <v>2193</v>
      </c>
      <c r="Y433" s="79">
        <v>45307</v>
      </c>
      <c r="Z433" s="1">
        <v>-6.5945833333316841</v>
      </c>
      <c r="AA433" s="79">
        <v>45295</v>
      </c>
      <c r="AB433" s="79">
        <v>45300</v>
      </c>
      <c r="AC433" s="79">
        <v>45309</v>
      </c>
      <c r="AD433" s="1">
        <v>2.5833333333333335</v>
      </c>
      <c r="AE433" s="1">
        <v>7</v>
      </c>
      <c r="AF433" s="1">
        <v>9</v>
      </c>
      <c r="AG433" s="1"/>
      <c r="AH433" s="1"/>
    </row>
    <row r="434" spans="1:34" ht="15" x14ac:dyDescent="0.25">
      <c r="A434" s="1">
        <v>18110</v>
      </c>
      <c r="B434" s="1">
        <v>1024515277</v>
      </c>
      <c r="C434" s="1" t="s">
        <v>3179</v>
      </c>
      <c r="D434" s="1" t="s">
        <v>847</v>
      </c>
      <c r="E434" s="1" t="s">
        <v>436</v>
      </c>
      <c r="F434" s="1" t="s">
        <v>756</v>
      </c>
      <c r="G434" s="1" t="s">
        <v>3176</v>
      </c>
      <c r="H434" s="79">
        <v>45309</v>
      </c>
      <c r="I434" s="1">
        <v>1056001</v>
      </c>
      <c r="J434" s="1" t="s">
        <v>2568</v>
      </c>
      <c r="K434" s="1" t="s">
        <v>757</v>
      </c>
      <c r="L434" s="1">
        <v>3108128529</v>
      </c>
      <c r="M434" s="1">
        <v>4600018227</v>
      </c>
      <c r="N434" s="1"/>
      <c r="O434" s="1" t="s">
        <v>778</v>
      </c>
      <c r="P434" s="1" t="s">
        <v>437</v>
      </c>
      <c r="Q434" s="1" t="s">
        <v>3180</v>
      </c>
      <c r="R434" s="1" t="s">
        <v>2582</v>
      </c>
      <c r="S434" s="1" t="s">
        <v>65</v>
      </c>
      <c r="T434" s="1" t="s">
        <v>2583</v>
      </c>
      <c r="U434" s="1" t="s">
        <v>151</v>
      </c>
      <c r="V434" s="1" t="s">
        <v>3178</v>
      </c>
      <c r="W434" s="2">
        <v>45303.37841435185</v>
      </c>
      <c r="X434" s="1" t="s">
        <v>2193</v>
      </c>
      <c r="Y434" s="79">
        <v>45308</v>
      </c>
      <c r="Z434" s="1">
        <v>-5.6215856481503579</v>
      </c>
      <c r="AA434" s="79">
        <v>45295</v>
      </c>
      <c r="AB434" s="79">
        <v>45300</v>
      </c>
      <c r="AC434" s="79">
        <v>45309</v>
      </c>
      <c r="AD434" s="1">
        <v>2.5833333333333335</v>
      </c>
      <c r="AE434" s="1">
        <v>7</v>
      </c>
      <c r="AF434" s="1">
        <v>9</v>
      </c>
      <c r="AG434" s="1">
        <v>1024515277</v>
      </c>
      <c r="AH434" s="1"/>
    </row>
    <row r="435" spans="1:34" ht="15" x14ac:dyDescent="0.25">
      <c r="A435" s="1">
        <v>18106</v>
      </c>
      <c r="B435" s="1">
        <v>1001186365</v>
      </c>
      <c r="C435" s="1" t="s">
        <v>3181</v>
      </c>
      <c r="D435" s="1" t="s">
        <v>847</v>
      </c>
      <c r="E435" s="1" t="s">
        <v>207</v>
      </c>
      <c r="F435" s="1" t="s">
        <v>756</v>
      </c>
      <c r="G435" s="1" t="s">
        <v>3182</v>
      </c>
      <c r="H435" s="79">
        <v>45309</v>
      </c>
      <c r="I435" s="1">
        <v>1197001</v>
      </c>
      <c r="J435" s="1" t="s">
        <v>2568</v>
      </c>
      <c r="K435" s="1" t="s">
        <v>757</v>
      </c>
      <c r="L435" s="1">
        <v>3132213425</v>
      </c>
      <c r="M435" s="1">
        <v>4660000389</v>
      </c>
      <c r="N435" s="1"/>
      <c r="O435" s="1" t="s">
        <v>778</v>
      </c>
      <c r="P435" s="1" t="s">
        <v>209</v>
      </c>
      <c r="Q435" s="1" t="s">
        <v>3183</v>
      </c>
      <c r="R435" s="1" t="s">
        <v>2582</v>
      </c>
      <c r="S435" s="1" t="s">
        <v>65</v>
      </c>
      <c r="T435" s="1" t="s">
        <v>2583</v>
      </c>
      <c r="U435" s="1" t="s">
        <v>484</v>
      </c>
      <c r="V435" s="1" t="s">
        <v>3184</v>
      </c>
      <c r="W435" s="2">
        <v>45317.335798611108</v>
      </c>
      <c r="X435" s="1" t="s">
        <v>2193</v>
      </c>
      <c r="Y435" s="79">
        <v>45322</v>
      </c>
      <c r="Z435" s="1">
        <v>8.335798611107748</v>
      </c>
      <c r="AA435" s="79">
        <v>45293</v>
      </c>
      <c r="AB435" s="79">
        <v>45296</v>
      </c>
      <c r="AC435" s="79">
        <v>45309</v>
      </c>
      <c r="AD435" s="1">
        <v>2.7916666666666665</v>
      </c>
      <c r="AE435" s="1">
        <v>8</v>
      </c>
      <c r="AF435" s="1">
        <v>11</v>
      </c>
      <c r="AG435" s="1"/>
      <c r="AH435" s="1"/>
    </row>
    <row r="436" spans="1:34" ht="15" x14ac:dyDescent="0.25">
      <c r="A436" s="1">
        <v>18077</v>
      </c>
      <c r="B436" s="1">
        <v>1070618974</v>
      </c>
      <c r="C436" s="1" t="s">
        <v>3213</v>
      </c>
      <c r="D436" s="1" t="s">
        <v>847</v>
      </c>
      <c r="E436" s="1" t="s">
        <v>113</v>
      </c>
      <c r="F436" s="1" t="s">
        <v>756</v>
      </c>
      <c r="G436" s="1" t="s">
        <v>3214</v>
      </c>
      <c r="H436" s="79">
        <v>45309</v>
      </c>
      <c r="I436" s="1">
        <v>1512001</v>
      </c>
      <c r="J436" s="1" t="s">
        <v>2568</v>
      </c>
      <c r="K436" s="1" t="s">
        <v>759</v>
      </c>
      <c r="L436" s="1">
        <v>3214293295</v>
      </c>
      <c r="M436" s="1">
        <v>4600018105</v>
      </c>
      <c r="N436" s="1"/>
      <c r="O436" s="1" t="s">
        <v>95</v>
      </c>
      <c r="P436" s="1" t="s">
        <v>95</v>
      </c>
      <c r="Q436" s="1" t="s">
        <v>3215</v>
      </c>
      <c r="R436" s="1" t="s">
        <v>2582</v>
      </c>
      <c r="S436" s="1" t="s">
        <v>65</v>
      </c>
      <c r="T436" s="1" t="s">
        <v>95</v>
      </c>
      <c r="U436" s="1" t="s">
        <v>375</v>
      </c>
      <c r="V436" s="1" t="s">
        <v>95</v>
      </c>
      <c r="W436" s="2">
        <v>45306.699456018519</v>
      </c>
      <c r="X436" s="1" t="s">
        <v>2192</v>
      </c>
      <c r="Y436" s="79">
        <v>45309</v>
      </c>
      <c r="Z436" s="1">
        <v>-2.3005439814805868</v>
      </c>
      <c r="AA436" s="79">
        <v>45288</v>
      </c>
      <c r="AB436" s="79">
        <v>45295</v>
      </c>
      <c r="AC436" s="79">
        <v>45309</v>
      </c>
      <c r="AD436" s="1">
        <v>4.708333333333333</v>
      </c>
      <c r="AE436" s="1">
        <v>9</v>
      </c>
      <c r="AF436" s="1">
        <v>13</v>
      </c>
      <c r="AG436" s="1">
        <v>1070618974</v>
      </c>
      <c r="AH436" s="1"/>
    </row>
    <row r="437" spans="1:34" ht="15" x14ac:dyDescent="0.25">
      <c r="A437" s="1">
        <v>18076</v>
      </c>
      <c r="B437" s="1">
        <v>1010001007</v>
      </c>
      <c r="C437" s="1" t="s">
        <v>3216</v>
      </c>
      <c r="D437" s="1" t="s">
        <v>847</v>
      </c>
      <c r="E437" s="1" t="s">
        <v>141</v>
      </c>
      <c r="F437" s="1" t="s">
        <v>756</v>
      </c>
      <c r="G437" s="1" t="s">
        <v>3217</v>
      </c>
      <c r="H437" s="79">
        <v>45309</v>
      </c>
      <c r="I437" s="1">
        <v>1056001</v>
      </c>
      <c r="J437" s="1" t="s">
        <v>2568</v>
      </c>
      <c r="K437" s="1" t="s">
        <v>761</v>
      </c>
      <c r="L437" s="1">
        <v>3192798099</v>
      </c>
      <c r="M437" s="1">
        <v>4600018227</v>
      </c>
      <c r="N437" s="1"/>
      <c r="O437" s="1" t="s">
        <v>95</v>
      </c>
      <c r="P437" s="1" t="s">
        <v>95</v>
      </c>
      <c r="Q437" s="1" t="s">
        <v>3218</v>
      </c>
      <c r="R437" s="1" t="s">
        <v>2582</v>
      </c>
      <c r="S437" s="1" t="s">
        <v>65</v>
      </c>
      <c r="T437" s="1" t="s">
        <v>95</v>
      </c>
      <c r="U437" s="1" t="s">
        <v>136</v>
      </c>
      <c r="V437" s="1" t="s">
        <v>95</v>
      </c>
      <c r="W437" s="2">
        <v>45302.736655092594</v>
      </c>
      <c r="X437" s="1" t="s">
        <v>2192</v>
      </c>
      <c r="Y437" s="79">
        <v>45307</v>
      </c>
      <c r="Z437" s="1">
        <v>-6.2633449074055534</v>
      </c>
      <c r="AA437" s="79">
        <v>45288</v>
      </c>
      <c r="AB437" s="79">
        <v>45295</v>
      </c>
      <c r="AC437" s="79">
        <v>45309</v>
      </c>
      <c r="AD437" s="1">
        <v>4.75</v>
      </c>
      <c r="AE437" s="1">
        <v>9</v>
      </c>
      <c r="AF437" s="1">
        <v>13</v>
      </c>
      <c r="AG437" s="1">
        <v>1010001007</v>
      </c>
      <c r="AH437" s="1"/>
    </row>
    <row r="438" spans="1:34" ht="15" x14ac:dyDescent="0.25">
      <c r="A438" s="1">
        <v>17932</v>
      </c>
      <c r="B438" s="1">
        <v>1085262556</v>
      </c>
      <c r="C438" s="1" t="s">
        <v>3292</v>
      </c>
      <c r="D438" s="1" t="s">
        <v>847</v>
      </c>
      <c r="E438" s="1" t="s">
        <v>234</v>
      </c>
      <c r="F438" s="1" t="s">
        <v>756</v>
      </c>
      <c r="G438" s="1" t="s">
        <v>3293</v>
      </c>
      <c r="H438" s="79">
        <v>45307</v>
      </c>
      <c r="I438" s="1">
        <v>8901</v>
      </c>
      <c r="J438" s="1" t="s">
        <v>2600</v>
      </c>
      <c r="K438" s="1" t="s">
        <v>762</v>
      </c>
      <c r="L438" s="1">
        <v>3178946561</v>
      </c>
      <c r="M438" s="1" t="s">
        <v>2601</v>
      </c>
      <c r="N438" s="1"/>
      <c r="O438" s="1" t="s">
        <v>95</v>
      </c>
      <c r="P438" s="1" t="s">
        <v>95</v>
      </c>
      <c r="Q438" s="1" t="s">
        <v>3294</v>
      </c>
      <c r="R438" s="1" t="s">
        <v>2582</v>
      </c>
      <c r="S438" s="1" t="s">
        <v>65</v>
      </c>
      <c r="T438" s="1" t="s">
        <v>95</v>
      </c>
      <c r="U438" s="1" t="s">
        <v>237</v>
      </c>
      <c r="V438" s="1" t="s">
        <v>95</v>
      </c>
      <c r="W438" s="2">
        <v>45303.614016203705</v>
      </c>
      <c r="X438" s="1" t="s">
        <v>2192</v>
      </c>
      <c r="Y438" s="79">
        <v>45308</v>
      </c>
      <c r="Z438" s="1">
        <v>-3.3859837962954771</v>
      </c>
      <c r="AA438" s="79">
        <v>45245</v>
      </c>
      <c r="AB438" s="79">
        <v>45258</v>
      </c>
      <c r="AC438" s="79">
        <v>45307</v>
      </c>
      <c r="AD438" s="1">
        <v>9.2916666666666661</v>
      </c>
      <c r="AE438" s="1">
        <v>31</v>
      </c>
      <c r="AF438" s="1">
        <v>40</v>
      </c>
      <c r="AG438" s="1"/>
      <c r="AH438" s="1"/>
    </row>
    <row r="439" spans="1:34" ht="15" x14ac:dyDescent="0.25">
      <c r="A439" s="1">
        <v>18137</v>
      </c>
      <c r="B439" s="1">
        <v>1024554424</v>
      </c>
      <c r="C439" s="1" t="s">
        <v>3007</v>
      </c>
      <c r="D439" s="1" t="s">
        <v>847</v>
      </c>
      <c r="E439" s="1" t="s">
        <v>572</v>
      </c>
      <c r="F439" s="1" t="s">
        <v>756</v>
      </c>
      <c r="G439" s="1" t="s">
        <v>2996</v>
      </c>
      <c r="H439" s="79">
        <v>45306</v>
      </c>
      <c r="I439" s="1">
        <v>1200001</v>
      </c>
      <c r="J439" s="1" t="s">
        <v>2568</v>
      </c>
      <c r="K439" s="1" t="s">
        <v>757</v>
      </c>
      <c r="L439" s="1">
        <v>3123307851</v>
      </c>
      <c r="M439" s="1" t="s">
        <v>2625</v>
      </c>
      <c r="N439" s="1"/>
      <c r="O439" s="1" t="s">
        <v>778</v>
      </c>
      <c r="P439" s="1" t="s">
        <v>194</v>
      </c>
      <c r="Q439" s="1" t="s">
        <v>3008</v>
      </c>
      <c r="R439" s="1" t="s">
        <v>2582</v>
      </c>
      <c r="S439" s="1" t="s">
        <v>65</v>
      </c>
      <c r="T439" s="1" t="s">
        <v>2583</v>
      </c>
      <c r="U439" s="1" t="s">
        <v>484</v>
      </c>
      <c r="V439" s="1" t="s">
        <v>2998</v>
      </c>
      <c r="W439" s="2">
        <v>45307.796400462961</v>
      </c>
      <c r="X439" s="1" t="s">
        <v>2192</v>
      </c>
      <c r="Y439" s="79">
        <v>45310</v>
      </c>
      <c r="Z439" s="1">
        <v>1.7964004629611736</v>
      </c>
      <c r="AA439" s="79">
        <v>45301</v>
      </c>
      <c r="AB439" s="79">
        <v>45302</v>
      </c>
      <c r="AC439" s="79">
        <v>45306</v>
      </c>
      <c r="AD439" s="1">
        <v>1.125</v>
      </c>
      <c r="AE439" s="1">
        <v>2</v>
      </c>
      <c r="AF439" s="1">
        <v>3</v>
      </c>
      <c r="AG439" s="1">
        <v>1024554424</v>
      </c>
      <c r="AH439" s="1"/>
    </row>
    <row r="440" spans="1:34" ht="15" x14ac:dyDescent="0.25">
      <c r="A440" s="1">
        <v>18137</v>
      </c>
      <c r="B440" s="1">
        <v>1033817668</v>
      </c>
      <c r="C440" s="1" t="s">
        <v>3009</v>
      </c>
      <c r="D440" s="1" t="s">
        <v>847</v>
      </c>
      <c r="E440" s="1" t="s">
        <v>572</v>
      </c>
      <c r="F440" s="1" t="s">
        <v>756</v>
      </c>
      <c r="G440" s="1" t="s">
        <v>2996</v>
      </c>
      <c r="H440" s="79">
        <v>45306</v>
      </c>
      <c r="I440" s="1">
        <v>1200001</v>
      </c>
      <c r="J440" s="1" t="s">
        <v>2568</v>
      </c>
      <c r="K440" s="1" t="s">
        <v>757</v>
      </c>
      <c r="L440" s="1">
        <v>3102232476</v>
      </c>
      <c r="M440" s="1" t="s">
        <v>2625</v>
      </c>
      <c r="N440" s="1"/>
      <c r="O440" s="1" t="s">
        <v>778</v>
      </c>
      <c r="P440" s="1" t="s">
        <v>194</v>
      </c>
      <c r="Q440" s="1" t="s">
        <v>3010</v>
      </c>
      <c r="R440" s="1" t="s">
        <v>2582</v>
      </c>
      <c r="S440" s="1" t="s">
        <v>65</v>
      </c>
      <c r="T440" s="1" t="s">
        <v>2583</v>
      </c>
      <c r="U440" s="1" t="s">
        <v>484</v>
      </c>
      <c r="V440" s="1" t="s">
        <v>2998</v>
      </c>
      <c r="W440" s="2">
        <v>45307.796122685184</v>
      </c>
      <c r="X440" s="1" t="s">
        <v>2192</v>
      </c>
      <c r="Y440" s="79">
        <v>45310</v>
      </c>
      <c r="Z440" s="1">
        <v>1.7961226851839456</v>
      </c>
      <c r="AA440" s="79">
        <v>45301</v>
      </c>
      <c r="AB440" s="79">
        <v>45302</v>
      </c>
      <c r="AC440" s="79">
        <v>45306</v>
      </c>
      <c r="AD440" s="1">
        <v>1.125</v>
      </c>
      <c r="AE440" s="1">
        <v>2</v>
      </c>
      <c r="AF440" s="1">
        <v>3</v>
      </c>
      <c r="AG440" s="1">
        <v>1033817668</v>
      </c>
      <c r="AH440" s="1"/>
    </row>
    <row r="441" spans="1:34" ht="15" x14ac:dyDescent="0.25">
      <c r="A441" s="1">
        <v>18137</v>
      </c>
      <c r="B441" s="1">
        <v>1010217333</v>
      </c>
      <c r="C441" s="1" t="s">
        <v>3011</v>
      </c>
      <c r="D441" s="1" t="s">
        <v>847</v>
      </c>
      <c r="E441" s="1" t="s">
        <v>572</v>
      </c>
      <c r="F441" s="1" t="s">
        <v>756</v>
      </c>
      <c r="G441" s="1" t="s">
        <v>2996</v>
      </c>
      <c r="H441" s="79">
        <v>45306</v>
      </c>
      <c r="I441" s="1">
        <v>1200001</v>
      </c>
      <c r="J441" s="1" t="s">
        <v>2568</v>
      </c>
      <c r="K441" s="1" t="s">
        <v>757</v>
      </c>
      <c r="L441" s="1">
        <v>3058090008</v>
      </c>
      <c r="M441" s="1" t="s">
        <v>2625</v>
      </c>
      <c r="N441" s="1"/>
      <c r="O441" s="1" t="s">
        <v>778</v>
      </c>
      <c r="P441" s="1" t="s">
        <v>194</v>
      </c>
      <c r="Q441" s="1" t="s">
        <v>3012</v>
      </c>
      <c r="R441" s="1" t="s">
        <v>2582</v>
      </c>
      <c r="S441" s="1" t="s">
        <v>65</v>
      </c>
      <c r="T441" s="1" t="s">
        <v>2583</v>
      </c>
      <c r="U441" s="1" t="s">
        <v>484</v>
      </c>
      <c r="V441" s="1" t="s">
        <v>2998</v>
      </c>
      <c r="W441" s="2">
        <v>45307.795752314814</v>
      </c>
      <c r="X441" s="1" t="s">
        <v>2192</v>
      </c>
      <c r="Y441" s="79">
        <v>45310</v>
      </c>
      <c r="Z441" s="1">
        <v>1.7957523148143082</v>
      </c>
      <c r="AA441" s="79">
        <v>45301</v>
      </c>
      <c r="AB441" s="79">
        <v>45302</v>
      </c>
      <c r="AC441" s="79">
        <v>45306</v>
      </c>
      <c r="AD441" s="1">
        <v>1.125</v>
      </c>
      <c r="AE441" s="1">
        <v>2</v>
      </c>
      <c r="AF441" s="1">
        <v>3</v>
      </c>
      <c r="AG441" s="1"/>
      <c r="AH441" s="1"/>
    </row>
    <row r="442" spans="1:34" ht="15" x14ac:dyDescent="0.25">
      <c r="A442" s="1">
        <v>18137</v>
      </c>
      <c r="B442" s="1">
        <v>1014294573</v>
      </c>
      <c r="C442" s="1" t="s">
        <v>3013</v>
      </c>
      <c r="D442" s="1" t="s">
        <v>847</v>
      </c>
      <c r="E442" s="1" t="s">
        <v>572</v>
      </c>
      <c r="F442" s="1" t="s">
        <v>756</v>
      </c>
      <c r="G442" s="1" t="s">
        <v>2996</v>
      </c>
      <c r="H442" s="79">
        <v>45306</v>
      </c>
      <c r="I442" s="1">
        <v>1200001</v>
      </c>
      <c r="J442" s="1" t="s">
        <v>2568</v>
      </c>
      <c r="K442" s="1" t="s">
        <v>757</v>
      </c>
      <c r="L442" s="1">
        <v>3209003840</v>
      </c>
      <c r="M442" s="1" t="s">
        <v>2625</v>
      </c>
      <c r="N442" s="1"/>
      <c r="O442" s="1" t="s">
        <v>778</v>
      </c>
      <c r="P442" s="1" t="s">
        <v>194</v>
      </c>
      <c r="Q442" s="1" t="s">
        <v>3014</v>
      </c>
      <c r="R442" s="1" t="s">
        <v>2582</v>
      </c>
      <c r="S442" s="1" t="s">
        <v>65</v>
      </c>
      <c r="T442" s="1" t="s">
        <v>2583</v>
      </c>
      <c r="U442" s="1" t="s">
        <v>484</v>
      </c>
      <c r="V442" s="1" t="s">
        <v>2998</v>
      </c>
      <c r="W442" s="2"/>
      <c r="X442" s="1" t="s">
        <v>95</v>
      </c>
      <c r="Y442" s="79"/>
      <c r="Z442" s="1"/>
      <c r="AA442" s="79">
        <v>45301</v>
      </c>
      <c r="AB442" s="79">
        <v>45302</v>
      </c>
      <c r="AC442" s="79">
        <v>45306</v>
      </c>
      <c r="AD442" s="1">
        <v>1.125</v>
      </c>
      <c r="AE442" s="1">
        <v>2</v>
      </c>
      <c r="AF442" s="1">
        <v>3</v>
      </c>
      <c r="AG442" s="1"/>
      <c r="AH442" s="1"/>
    </row>
    <row r="443" spans="1:34" ht="15" x14ac:dyDescent="0.25">
      <c r="A443" s="1">
        <v>18137</v>
      </c>
      <c r="B443" s="1">
        <v>1100543144</v>
      </c>
      <c r="C443" s="1" t="s">
        <v>3015</v>
      </c>
      <c r="D443" s="1" t="s">
        <v>847</v>
      </c>
      <c r="E443" s="1" t="s">
        <v>572</v>
      </c>
      <c r="F443" s="1" t="s">
        <v>756</v>
      </c>
      <c r="G443" s="1" t="s">
        <v>2996</v>
      </c>
      <c r="H443" s="79">
        <v>45306</v>
      </c>
      <c r="I443" s="1">
        <v>1200001</v>
      </c>
      <c r="J443" s="1" t="s">
        <v>2568</v>
      </c>
      <c r="K443" s="1" t="s">
        <v>757</v>
      </c>
      <c r="L443" s="1">
        <v>3043172566</v>
      </c>
      <c r="M443" s="1" t="s">
        <v>2625</v>
      </c>
      <c r="N443" s="1"/>
      <c r="O443" s="1" t="s">
        <v>778</v>
      </c>
      <c r="P443" s="1" t="s">
        <v>194</v>
      </c>
      <c r="Q443" s="1" t="s">
        <v>3016</v>
      </c>
      <c r="R443" s="1" t="s">
        <v>2582</v>
      </c>
      <c r="S443" s="1" t="s">
        <v>65</v>
      </c>
      <c r="T443" s="1" t="s">
        <v>2583</v>
      </c>
      <c r="U443" s="1" t="s">
        <v>484</v>
      </c>
      <c r="V443" s="1" t="s">
        <v>2998</v>
      </c>
      <c r="W443" s="2">
        <v>45307.794930555552</v>
      </c>
      <c r="X443" s="1" t="s">
        <v>2192</v>
      </c>
      <c r="Y443" s="79">
        <v>45310</v>
      </c>
      <c r="Z443" s="1">
        <v>1.7949305555521278</v>
      </c>
      <c r="AA443" s="79">
        <v>45301</v>
      </c>
      <c r="AB443" s="79">
        <v>45302</v>
      </c>
      <c r="AC443" s="79">
        <v>45306</v>
      </c>
      <c r="AD443" s="1">
        <v>1.125</v>
      </c>
      <c r="AE443" s="1">
        <v>2</v>
      </c>
      <c r="AF443" s="1">
        <v>3</v>
      </c>
      <c r="AG443" s="1">
        <v>1100543144</v>
      </c>
      <c r="AH443" s="1"/>
    </row>
    <row r="444" spans="1:34" ht="15" x14ac:dyDescent="0.25">
      <c r="A444" s="1">
        <v>18127</v>
      </c>
      <c r="B444" s="1">
        <v>79760945</v>
      </c>
      <c r="C444" s="1" t="s">
        <v>3041</v>
      </c>
      <c r="D444" s="1" t="s">
        <v>847</v>
      </c>
      <c r="E444" s="1" t="s">
        <v>268</v>
      </c>
      <c r="F444" s="1" t="s">
        <v>756</v>
      </c>
      <c r="G444" s="1" t="s">
        <v>3042</v>
      </c>
      <c r="H444" s="79">
        <v>45306</v>
      </c>
      <c r="I444" s="1">
        <v>1200001</v>
      </c>
      <c r="J444" s="1" t="s">
        <v>2568</v>
      </c>
      <c r="K444" s="1" t="s">
        <v>757</v>
      </c>
      <c r="L444" s="1">
        <v>3197664434</v>
      </c>
      <c r="M444" s="1" t="s">
        <v>2625</v>
      </c>
      <c r="N444" s="1"/>
      <c r="O444" s="1" t="s">
        <v>778</v>
      </c>
      <c r="P444" s="1" t="s">
        <v>194</v>
      </c>
      <c r="Q444" s="1" t="s">
        <v>3043</v>
      </c>
      <c r="R444" s="1" t="s">
        <v>2582</v>
      </c>
      <c r="S444" s="1" t="s">
        <v>65</v>
      </c>
      <c r="T444" s="1" t="s">
        <v>2583</v>
      </c>
      <c r="U444" s="1" t="s">
        <v>271</v>
      </c>
      <c r="V444" s="1" t="s">
        <v>3044</v>
      </c>
      <c r="W444" s="2">
        <v>45307.79215277778</v>
      </c>
      <c r="X444" s="1" t="s">
        <v>2192</v>
      </c>
      <c r="Y444" s="79">
        <v>45310</v>
      </c>
      <c r="Z444" s="1">
        <v>1.7921527777798474</v>
      </c>
      <c r="AA444" s="79">
        <v>45296</v>
      </c>
      <c r="AB444" s="79">
        <v>45301</v>
      </c>
      <c r="AC444" s="79">
        <v>45306</v>
      </c>
      <c r="AD444" s="1">
        <v>1.5833333333333335</v>
      </c>
      <c r="AE444" s="1">
        <v>3</v>
      </c>
      <c r="AF444" s="1">
        <v>5</v>
      </c>
      <c r="AG444" s="1">
        <v>79760945</v>
      </c>
      <c r="AH444" s="1"/>
    </row>
    <row r="445" spans="1:34" ht="15" x14ac:dyDescent="0.25">
      <c r="A445" s="1">
        <v>18101</v>
      </c>
      <c r="B445" s="1">
        <v>1022972053</v>
      </c>
      <c r="C445" s="1" t="s">
        <v>3195</v>
      </c>
      <c r="D445" s="1" t="s">
        <v>847</v>
      </c>
      <c r="E445" s="1" t="s">
        <v>207</v>
      </c>
      <c r="F445" s="1" t="s">
        <v>756</v>
      </c>
      <c r="G445" s="1" t="s">
        <v>3196</v>
      </c>
      <c r="H445" s="79">
        <v>45306</v>
      </c>
      <c r="I445" s="1">
        <v>1197001</v>
      </c>
      <c r="J445" s="1" t="s">
        <v>2568</v>
      </c>
      <c r="K445" s="1" t="s">
        <v>757</v>
      </c>
      <c r="L445" s="1">
        <v>3115270159</v>
      </c>
      <c r="M445" s="1">
        <v>4660000389</v>
      </c>
      <c r="N445" s="1" t="s">
        <v>763</v>
      </c>
      <c r="O445" s="1" t="s">
        <v>778</v>
      </c>
      <c r="P445" s="1" t="s">
        <v>209</v>
      </c>
      <c r="Q445" s="1" t="s">
        <v>3197</v>
      </c>
      <c r="R445" s="1" t="s">
        <v>2582</v>
      </c>
      <c r="S445" s="1" t="s">
        <v>65</v>
      </c>
      <c r="T445" s="1" t="s">
        <v>2583</v>
      </c>
      <c r="U445" s="1" t="s">
        <v>473</v>
      </c>
      <c r="V445" s="1" t="s">
        <v>3188</v>
      </c>
      <c r="W445" s="2">
        <v>45307.790879629632</v>
      </c>
      <c r="X445" s="1" t="s">
        <v>2192</v>
      </c>
      <c r="Y445" s="79">
        <v>45310</v>
      </c>
      <c r="Z445" s="1">
        <v>1.7908796296323999</v>
      </c>
      <c r="AA445" s="79">
        <v>45293</v>
      </c>
      <c r="AB445" s="79">
        <v>45296</v>
      </c>
      <c r="AC445" s="79">
        <v>45306</v>
      </c>
      <c r="AD445" s="1">
        <v>2.7916666666666665</v>
      </c>
      <c r="AE445" s="1">
        <v>5</v>
      </c>
      <c r="AF445" s="1">
        <v>8</v>
      </c>
      <c r="AG445" s="1">
        <v>1022972053</v>
      </c>
      <c r="AH445" s="1"/>
    </row>
    <row r="446" spans="1:34" ht="15" x14ac:dyDescent="0.25">
      <c r="A446" s="1">
        <v>18075</v>
      </c>
      <c r="B446" s="1">
        <v>11041840</v>
      </c>
      <c r="C446" s="1" t="s">
        <v>3219</v>
      </c>
      <c r="D446" s="1" t="s">
        <v>847</v>
      </c>
      <c r="E446" s="1" t="s">
        <v>113</v>
      </c>
      <c r="F446" s="1" t="s">
        <v>756</v>
      </c>
      <c r="G446" s="1" t="s">
        <v>3220</v>
      </c>
      <c r="H446" s="79">
        <v>45306</v>
      </c>
      <c r="I446" s="1">
        <v>1512001</v>
      </c>
      <c r="J446" s="1" t="s">
        <v>2568</v>
      </c>
      <c r="K446" s="1" t="s">
        <v>759</v>
      </c>
      <c r="L446" s="1">
        <v>3138098700</v>
      </c>
      <c r="M446" s="1">
        <v>4600018105</v>
      </c>
      <c r="N446" s="1"/>
      <c r="O446" s="1" t="s">
        <v>95</v>
      </c>
      <c r="P446" s="1" t="s">
        <v>95</v>
      </c>
      <c r="Q446" s="1" t="s">
        <v>3221</v>
      </c>
      <c r="R446" s="1" t="s">
        <v>2582</v>
      </c>
      <c r="S446" s="1" t="s">
        <v>65</v>
      </c>
      <c r="T446" s="1" t="s">
        <v>95</v>
      </c>
      <c r="U446" s="1" t="s">
        <v>375</v>
      </c>
      <c r="V446" s="1" t="s">
        <v>95</v>
      </c>
      <c r="W446" s="2">
        <v>45303.329351851855</v>
      </c>
      <c r="X446" s="1" t="s">
        <v>2193</v>
      </c>
      <c r="Y446" s="79">
        <v>45308</v>
      </c>
      <c r="Z446" s="1">
        <v>-2.6706481481451192</v>
      </c>
      <c r="AA446" s="79">
        <v>45287</v>
      </c>
      <c r="AB446" s="79">
        <v>45295</v>
      </c>
      <c r="AC446" s="79">
        <v>45306</v>
      </c>
      <c r="AD446" s="1">
        <v>5.875</v>
      </c>
      <c r="AE446" s="1">
        <v>6</v>
      </c>
      <c r="AF446" s="1">
        <v>11</v>
      </c>
      <c r="AG446" s="1"/>
      <c r="AH446" s="1"/>
    </row>
    <row r="447" spans="1:34" ht="15" x14ac:dyDescent="0.25">
      <c r="A447" s="1">
        <v>18075</v>
      </c>
      <c r="B447" s="1">
        <v>1030648306</v>
      </c>
      <c r="C447" s="1" t="s">
        <v>3222</v>
      </c>
      <c r="D447" s="1" t="s">
        <v>847</v>
      </c>
      <c r="E447" s="1" t="s">
        <v>113</v>
      </c>
      <c r="F447" s="1" t="s">
        <v>756</v>
      </c>
      <c r="G447" s="1" t="s">
        <v>3220</v>
      </c>
      <c r="H447" s="79">
        <v>45306</v>
      </c>
      <c r="I447" s="1">
        <v>1512001</v>
      </c>
      <c r="J447" s="1" t="s">
        <v>2568</v>
      </c>
      <c r="K447" s="1" t="s">
        <v>759</v>
      </c>
      <c r="L447" s="1">
        <v>3059315243</v>
      </c>
      <c r="M447" s="1">
        <v>4600018105</v>
      </c>
      <c r="N447" s="1"/>
      <c r="O447" s="1" t="s">
        <v>95</v>
      </c>
      <c r="P447" s="1" t="s">
        <v>95</v>
      </c>
      <c r="Q447" s="1" t="s">
        <v>3223</v>
      </c>
      <c r="R447" s="1" t="s">
        <v>2582</v>
      </c>
      <c r="S447" s="1" t="s">
        <v>65</v>
      </c>
      <c r="T447" s="1" t="s">
        <v>95</v>
      </c>
      <c r="U447" s="1" t="s">
        <v>375</v>
      </c>
      <c r="V447" s="1" t="s">
        <v>95</v>
      </c>
      <c r="W447" s="2">
        <v>45302.726087962961</v>
      </c>
      <c r="X447" s="1" t="s">
        <v>2192</v>
      </c>
      <c r="Y447" s="79">
        <v>45307</v>
      </c>
      <c r="Z447" s="1">
        <v>-3.2739120370388264</v>
      </c>
      <c r="AA447" s="79">
        <v>45287</v>
      </c>
      <c r="AB447" s="79">
        <v>45295</v>
      </c>
      <c r="AC447" s="79">
        <v>45306</v>
      </c>
      <c r="AD447" s="1">
        <v>5.875</v>
      </c>
      <c r="AE447" s="1">
        <v>6</v>
      </c>
      <c r="AF447" s="1">
        <v>11</v>
      </c>
      <c r="AG447" s="1"/>
      <c r="AH447" s="1"/>
    </row>
    <row r="448" spans="1:34" ht="15" x14ac:dyDescent="0.25">
      <c r="A448" s="1">
        <v>18071</v>
      </c>
      <c r="B448" s="1">
        <v>1013610837</v>
      </c>
      <c r="C448" s="1" t="s">
        <v>3237</v>
      </c>
      <c r="D448" s="1" t="s">
        <v>847</v>
      </c>
      <c r="E448" s="1" t="s">
        <v>135</v>
      </c>
      <c r="F448" s="1" t="s">
        <v>756</v>
      </c>
      <c r="G448" s="1" t="s">
        <v>3231</v>
      </c>
      <c r="H448" s="79">
        <v>45306</v>
      </c>
      <c r="I448" s="1">
        <v>1060001</v>
      </c>
      <c r="J448" s="1" t="s">
        <v>2568</v>
      </c>
      <c r="K448" s="1" t="s">
        <v>761</v>
      </c>
      <c r="L448" s="1">
        <v>3003738905</v>
      </c>
      <c r="M448" s="1">
        <v>4600018227</v>
      </c>
      <c r="N448" s="1"/>
      <c r="O448" s="1" t="s">
        <v>95</v>
      </c>
      <c r="P448" s="1" t="s">
        <v>95</v>
      </c>
      <c r="Q448" s="1" t="s">
        <v>3238</v>
      </c>
      <c r="R448" s="1" t="s">
        <v>2582</v>
      </c>
      <c r="S448" s="1" t="s">
        <v>65</v>
      </c>
      <c r="T448" s="1" t="s">
        <v>95</v>
      </c>
      <c r="U448" s="1" t="s">
        <v>136</v>
      </c>
      <c r="V448" s="1" t="s">
        <v>95</v>
      </c>
      <c r="W448" s="2">
        <v>45301.719699074078</v>
      </c>
      <c r="X448" s="1" t="s">
        <v>2192</v>
      </c>
      <c r="Y448" s="79">
        <v>45306</v>
      </c>
      <c r="Z448" s="1">
        <v>-4.2803009259223472</v>
      </c>
      <c r="AA448" s="79">
        <v>45287</v>
      </c>
      <c r="AB448" s="79">
        <v>45295</v>
      </c>
      <c r="AC448" s="79">
        <v>45306</v>
      </c>
      <c r="AD448" s="1">
        <v>6</v>
      </c>
      <c r="AE448" s="1">
        <v>6</v>
      </c>
      <c r="AF448" s="1">
        <v>11</v>
      </c>
      <c r="AG448" s="1"/>
      <c r="AH448" s="1"/>
    </row>
    <row r="449" spans="1:34" ht="15" x14ac:dyDescent="0.25">
      <c r="A449" s="1">
        <v>18071</v>
      </c>
      <c r="B449" s="1">
        <v>1023881751</v>
      </c>
      <c r="C449" s="1" t="s">
        <v>3239</v>
      </c>
      <c r="D449" s="1" t="s">
        <v>847</v>
      </c>
      <c r="E449" s="1" t="s">
        <v>135</v>
      </c>
      <c r="F449" s="1" t="s">
        <v>756</v>
      </c>
      <c r="G449" s="1" t="s">
        <v>3231</v>
      </c>
      <c r="H449" s="79">
        <v>45306</v>
      </c>
      <c r="I449" s="1">
        <v>1060001</v>
      </c>
      <c r="J449" s="1" t="s">
        <v>2568</v>
      </c>
      <c r="K449" s="1" t="s">
        <v>761</v>
      </c>
      <c r="L449" s="1">
        <v>3208745363</v>
      </c>
      <c r="M449" s="1">
        <v>4600018227</v>
      </c>
      <c r="N449" s="1"/>
      <c r="O449" s="1" t="s">
        <v>95</v>
      </c>
      <c r="P449" s="1" t="s">
        <v>95</v>
      </c>
      <c r="Q449" s="1" t="s">
        <v>3240</v>
      </c>
      <c r="R449" s="1" t="s">
        <v>2582</v>
      </c>
      <c r="S449" s="1" t="s">
        <v>65</v>
      </c>
      <c r="T449" s="1" t="s">
        <v>95</v>
      </c>
      <c r="U449" s="1" t="s">
        <v>136</v>
      </c>
      <c r="V449" s="1" t="s">
        <v>95</v>
      </c>
      <c r="W449" s="2">
        <v>45301.720127314817</v>
      </c>
      <c r="X449" s="1" t="s">
        <v>2192</v>
      </c>
      <c r="Y449" s="79">
        <v>45306</v>
      </c>
      <c r="Z449" s="1">
        <v>-4.2798726851833635</v>
      </c>
      <c r="AA449" s="79">
        <v>45287</v>
      </c>
      <c r="AB449" s="79">
        <v>45295</v>
      </c>
      <c r="AC449" s="79">
        <v>45306</v>
      </c>
      <c r="AD449" s="1">
        <v>6</v>
      </c>
      <c r="AE449" s="1">
        <v>6</v>
      </c>
      <c r="AF449" s="1">
        <v>11</v>
      </c>
      <c r="AG449" s="1">
        <v>1023881751</v>
      </c>
      <c r="AH449" s="1"/>
    </row>
    <row r="450" spans="1:34" ht="15" x14ac:dyDescent="0.25">
      <c r="A450" s="1">
        <v>18071</v>
      </c>
      <c r="B450" s="1">
        <v>1127613714</v>
      </c>
      <c r="C450" s="1" t="s">
        <v>3241</v>
      </c>
      <c r="D450" s="1" t="s">
        <v>847</v>
      </c>
      <c r="E450" s="1" t="s">
        <v>135</v>
      </c>
      <c r="F450" s="1" t="s">
        <v>756</v>
      </c>
      <c r="G450" s="1" t="s">
        <v>3231</v>
      </c>
      <c r="H450" s="79">
        <v>45306</v>
      </c>
      <c r="I450" s="1">
        <v>1060001</v>
      </c>
      <c r="J450" s="1" t="s">
        <v>2568</v>
      </c>
      <c r="K450" s="1" t="s">
        <v>761</v>
      </c>
      <c r="L450" s="1">
        <v>3165621140</v>
      </c>
      <c r="M450" s="1">
        <v>4600018227</v>
      </c>
      <c r="N450" s="1"/>
      <c r="O450" s="1" t="s">
        <v>95</v>
      </c>
      <c r="P450" s="1" t="s">
        <v>95</v>
      </c>
      <c r="Q450" s="1" t="s">
        <v>3242</v>
      </c>
      <c r="R450" s="1" t="s">
        <v>2582</v>
      </c>
      <c r="S450" s="1" t="s">
        <v>65</v>
      </c>
      <c r="T450" s="1" t="s">
        <v>95</v>
      </c>
      <c r="U450" s="1" t="s">
        <v>136</v>
      </c>
      <c r="V450" s="1" t="s">
        <v>95</v>
      </c>
      <c r="W450" s="2">
        <v>45301.721539351849</v>
      </c>
      <c r="X450" s="1" t="s">
        <v>2192</v>
      </c>
      <c r="Y450" s="79">
        <v>45306</v>
      </c>
      <c r="Z450" s="1">
        <v>-4.27846064815094</v>
      </c>
      <c r="AA450" s="79">
        <v>45287</v>
      </c>
      <c r="AB450" s="79">
        <v>45295</v>
      </c>
      <c r="AC450" s="79">
        <v>45306</v>
      </c>
      <c r="AD450" s="1">
        <v>6</v>
      </c>
      <c r="AE450" s="1">
        <v>6</v>
      </c>
      <c r="AF450" s="1">
        <v>11</v>
      </c>
      <c r="AG450" s="1">
        <v>1127613714</v>
      </c>
      <c r="AH450" s="1"/>
    </row>
    <row r="451" spans="1:34" ht="15" x14ac:dyDescent="0.25">
      <c r="A451" s="1">
        <v>18071</v>
      </c>
      <c r="B451" s="1">
        <v>1024469196</v>
      </c>
      <c r="C451" s="1" t="s">
        <v>3243</v>
      </c>
      <c r="D451" s="1" t="s">
        <v>847</v>
      </c>
      <c r="E451" s="1" t="s">
        <v>135</v>
      </c>
      <c r="F451" s="1" t="s">
        <v>756</v>
      </c>
      <c r="G451" s="1" t="s">
        <v>3231</v>
      </c>
      <c r="H451" s="79">
        <v>45306</v>
      </c>
      <c r="I451" s="1">
        <v>1060001</v>
      </c>
      <c r="J451" s="1" t="s">
        <v>2568</v>
      </c>
      <c r="K451" s="1" t="s">
        <v>761</v>
      </c>
      <c r="L451" s="1">
        <v>3208787908</v>
      </c>
      <c r="M451" s="1">
        <v>4600018227</v>
      </c>
      <c r="N451" s="1"/>
      <c r="O451" s="1" t="s">
        <v>95</v>
      </c>
      <c r="P451" s="1" t="s">
        <v>95</v>
      </c>
      <c r="Q451" s="1" t="s">
        <v>3244</v>
      </c>
      <c r="R451" s="1" t="s">
        <v>2582</v>
      </c>
      <c r="S451" s="1" t="s">
        <v>65</v>
      </c>
      <c r="T451" s="1" t="s">
        <v>95</v>
      </c>
      <c r="U451" s="1" t="s">
        <v>136</v>
      </c>
      <c r="V451" s="1" t="s">
        <v>95</v>
      </c>
      <c r="W451" s="2">
        <v>45301.724097222221</v>
      </c>
      <c r="X451" s="1" t="s">
        <v>2192</v>
      </c>
      <c r="Y451" s="79">
        <v>45306</v>
      </c>
      <c r="Z451" s="1">
        <v>-4.2759027777792653</v>
      </c>
      <c r="AA451" s="79">
        <v>45287</v>
      </c>
      <c r="AB451" s="79">
        <v>45295</v>
      </c>
      <c r="AC451" s="79">
        <v>45306</v>
      </c>
      <c r="AD451" s="1">
        <v>6</v>
      </c>
      <c r="AE451" s="1">
        <v>6</v>
      </c>
      <c r="AF451" s="1">
        <v>11</v>
      </c>
      <c r="AG451" s="1">
        <v>1024469196</v>
      </c>
      <c r="AH451" s="1"/>
    </row>
    <row r="452" spans="1:34" ht="15" x14ac:dyDescent="0.25">
      <c r="A452" s="1">
        <v>18071</v>
      </c>
      <c r="B452" s="1">
        <v>80183331</v>
      </c>
      <c r="C452" s="1" t="s">
        <v>3245</v>
      </c>
      <c r="D452" s="1" t="s">
        <v>847</v>
      </c>
      <c r="E452" s="1" t="s">
        <v>135</v>
      </c>
      <c r="F452" s="1" t="s">
        <v>756</v>
      </c>
      <c r="G452" s="1" t="s">
        <v>3231</v>
      </c>
      <c r="H452" s="79">
        <v>45306</v>
      </c>
      <c r="I452" s="1">
        <v>1060001</v>
      </c>
      <c r="J452" s="1" t="s">
        <v>2568</v>
      </c>
      <c r="K452" s="1" t="s">
        <v>761</v>
      </c>
      <c r="L452" s="1">
        <v>3112314032</v>
      </c>
      <c r="M452" s="1">
        <v>4600018227</v>
      </c>
      <c r="N452" s="1"/>
      <c r="O452" s="1" t="s">
        <v>95</v>
      </c>
      <c r="P452" s="1" t="s">
        <v>95</v>
      </c>
      <c r="Q452" s="1" t="s">
        <v>3246</v>
      </c>
      <c r="R452" s="1" t="s">
        <v>2582</v>
      </c>
      <c r="S452" s="1" t="s">
        <v>65</v>
      </c>
      <c r="T452" s="1" t="s">
        <v>95</v>
      </c>
      <c r="U452" s="1" t="s">
        <v>136</v>
      </c>
      <c r="V452" s="1" t="s">
        <v>95</v>
      </c>
      <c r="W452" s="2">
        <v>45301.722233796296</v>
      </c>
      <c r="X452" s="1" t="s">
        <v>2192</v>
      </c>
      <c r="Y452" s="79">
        <v>45306</v>
      </c>
      <c r="Z452" s="1">
        <v>-4.2777662037042319</v>
      </c>
      <c r="AA452" s="79">
        <v>45287</v>
      </c>
      <c r="AB452" s="79">
        <v>45295</v>
      </c>
      <c r="AC452" s="79">
        <v>45306</v>
      </c>
      <c r="AD452" s="1">
        <v>6</v>
      </c>
      <c r="AE452" s="1">
        <v>6</v>
      </c>
      <c r="AF452" s="1">
        <v>11</v>
      </c>
      <c r="AG452" s="1"/>
      <c r="AH452" s="1"/>
    </row>
    <row r="453" spans="1:34" ht="15" x14ac:dyDescent="0.25">
      <c r="A453" s="1">
        <v>18065</v>
      </c>
      <c r="B453" s="1">
        <v>80222317</v>
      </c>
      <c r="C453" s="1" t="s">
        <v>3256</v>
      </c>
      <c r="D453" s="1" t="s">
        <v>847</v>
      </c>
      <c r="E453" s="1" t="s">
        <v>113</v>
      </c>
      <c r="F453" s="1" t="s">
        <v>756</v>
      </c>
      <c r="G453" s="1" t="s">
        <v>3257</v>
      </c>
      <c r="H453" s="79">
        <v>45306</v>
      </c>
      <c r="I453" s="1">
        <v>1060001</v>
      </c>
      <c r="J453" s="1" t="s">
        <v>2568</v>
      </c>
      <c r="K453" s="1" t="s">
        <v>759</v>
      </c>
      <c r="L453" s="1" t="s">
        <v>3258</v>
      </c>
      <c r="M453" s="1">
        <v>4600018227</v>
      </c>
      <c r="N453" s="1"/>
      <c r="O453" s="1" t="s">
        <v>95</v>
      </c>
      <c r="P453" s="1" t="s">
        <v>95</v>
      </c>
      <c r="Q453" s="1" t="s">
        <v>3259</v>
      </c>
      <c r="R453" s="1" t="s">
        <v>2582</v>
      </c>
      <c r="S453" s="1" t="s">
        <v>65</v>
      </c>
      <c r="T453" s="1" t="s">
        <v>95</v>
      </c>
      <c r="U453" s="1" t="s">
        <v>375</v>
      </c>
      <c r="V453" s="1" t="s">
        <v>95</v>
      </c>
      <c r="W453" s="2"/>
      <c r="X453" s="1" t="s">
        <v>95</v>
      </c>
      <c r="Y453" s="79"/>
      <c r="Z453" s="1"/>
      <c r="AA453" s="79">
        <v>45286</v>
      </c>
      <c r="AB453" s="79">
        <v>45288</v>
      </c>
      <c r="AC453" s="79">
        <v>45306</v>
      </c>
      <c r="AD453" s="1">
        <v>1.75</v>
      </c>
      <c r="AE453" s="1">
        <v>10</v>
      </c>
      <c r="AF453" s="1">
        <v>12</v>
      </c>
      <c r="AG453" s="1"/>
      <c r="AH453" s="1"/>
    </row>
    <row r="454" spans="1:34" ht="15" x14ac:dyDescent="0.25">
      <c r="A454" s="1">
        <v>18030</v>
      </c>
      <c r="B454" s="1">
        <v>53892520</v>
      </c>
      <c r="C454" s="1" t="s">
        <v>3281</v>
      </c>
      <c r="D454" s="1" t="s">
        <v>847</v>
      </c>
      <c r="E454" s="1" t="s">
        <v>217</v>
      </c>
      <c r="F454" s="1" t="s">
        <v>756</v>
      </c>
      <c r="G454" s="1" t="s">
        <v>3282</v>
      </c>
      <c r="H454" s="79">
        <v>45306</v>
      </c>
      <c r="I454" s="1">
        <v>4851001</v>
      </c>
      <c r="J454" s="1" t="s">
        <v>2568</v>
      </c>
      <c r="K454" s="1" t="s">
        <v>761</v>
      </c>
      <c r="L454" s="1">
        <v>3102181118</v>
      </c>
      <c r="M454" s="1" t="s">
        <v>197</v>
      </c>
      <c r="N454" s="1"/>
      <c r="O454" s="1" t="s">
        <v>95</v>
      </c>
      <c r="P454" s="1" t="s">
        <v>95</v>
      </c>
      <c r="Q454" s="1" t="s">
        <v>3283</v>
      </c>
      <c r="R454" s="1" t="s">
        <v>2582</v>
      </c>
      <c r="S454" s="1" t="s">
        <v>65</v>
      </c>
      <c r="T454" s="1" t="s">
        <v>95</v>
      </c>
      <c r="U454" s="1">
        <v>0</v>
      </c>
      <c r="V454" s="1" t="s">
        <v>95</v>
      </c>
      <c r="W454" s="2">
        <v>45307.792384259257</v>
      </c>
      <c r="X454" s="1" t="s">
        <v>2192</v>
      </c>
      <c r="Y454" s="79">
        <v>45310</v>
      </c>
      <c r="Z454" s="1">
        <v>1.7923842592572328</v>
      </c>
      <c r="AA454" s="79">
        <v>45271</v>
      </c>
      <c r="AB454" s="79">
        <v>45272</v>
      </c>
      <c r="AC454" s="79">
        <v>45306</v>
      </c>
      <c r="AD454" s="1">
        <v>0.5</v>
      </c>
      <c r="AE454" s="1">
        <v>21</v>
      </c>
      <c r="AF454" s="1">
        <v>22</v>
      </c>
      <c r="AG454" s="1">
        <v>53892520</v>
      </c>
      <c r="AH454" s="1"/>
    </row>
    <row r="455" spans="1:34" ht="15" x14ac:dyDescent="0.25">
      <c r="A455" s="1">
        <v>18149</v>
      </c>
      <c r="B455" s="1">
        <v>1030564178</v>
      </c>
      <c r="C455" s="1" t="s">
        <v>2896</v>
      </c>
      <c r="D455" s="1" t="s">
        <v>847</v>
      </c>
      <c r="E455" s="1" t="s">
        <v>689</v>
      </c>
      <c r="F455" s="1" t="s">
        <v>756</v>
      </c>
      <c r="G455" s="1" t="s">
        <v>2897</v>
      </c>
      <c r="H455" s="79">
        <v>45304</v>
      </c>
      <c r="I455" s="1">
        <v>1199001</v>
      </c>
      <c r="J455" s="1" t="s">
        <v>2568</v>
      </c>
      <c r="K455" s="1" t="s">
        <v>757</v>
      </c>
      <c r="L455" s="1">
        <v>3507721057</v>
      </c>
      <c r="M455" s="1">
        <v>4660000389</v>
      </c>
      <c r="N455" s="1"/>
      <c r="O455" s="1" t="s">
        <v>778</v>
      </c>
      <c r="P455" s="1" t="s">
        <v>683</v>
      </c>
      <c r="Q455" s="1" t="s">
        <v>2898</v>
      </c>
      <c r="R455" s="1" t="s">
        <v>2582</v>
      </c>
      <c r="S455" s="1" t="s">
        <v>65</v>
      </c>
      <c r="T455" s="1" t="s">
        <v>2583</v>
      </c>
      <c r="U455" s="1" t="s">
        <v>484</v>
      </c>
      <c r="V455" s="1" t="s">
        <v>2899</v>
      </c>
      <c r="W455" s="2">
        <v>45340.562025462961</v>
      </c>
      <c r="X455" s="1" t="s">
        <v>2192</v>
      </c>
      <c r="Y455" s="79">
        <v>45343</v>
      </c>
      <c r="Z455" s="1">
        <v>36.562025462961174</v>
      </c>
      <c r="AA455" s="79">
        <v>45303</v>
      </c>
      <c r="AB455" s="79">
        <v>45309</v>
      </c>
      <c r="AC455" s="79">
        <v>45304</v>
      </c>
      <c r="AD455" s="1">
        <v>4.5</v>
      </c>
      <c r="AE455" s="1">
        <v>0</v>
      </c>
      <c r="AF455" s="1">
        <v>0</v>
      </c>
      <c r="AG455" s="1">
        <v>1030564178</v>
      </c>
      <c r="AH455" s="1"/>
    </row>
    <row r="456" spans="1:34" ht="15" x14ac:dyDescent="0.25">
      <c r="A456" s="1">
        <v>18148</v>
      </c>
      <c r="B456" s="1">
        <v>1030633378</v>
      </c>
      <c r="C456" s="1" t="s">
        <v>2900</v>
      </c>
      <c r="D456" s="1" t="s">
        <v>847</v>
      </c>
      <c r="E456" s="1" t="s">
        <v>689</v>
      </c>
      <c r="F456" s="1" t="s">
        <v>756</v>
      </c>
      <c r="G456" s="1" t="s">
        <v>2901</v>
      </c>
      <c r="H456" s="79">
        <v>45304</v>
      </c>
      <c r="I456" s="1">
        <v>1199001</v>
      </c>
      <c r="J456" s="1" t="s">
        <v>2568</v>
      </c>
      <c r="K456" s="1" t="s">
        <v>757</v>
      </c>
      <c r="L456" s="1">
        <v>3186305342</v>
      </c>
      <c r="M456" s="1">
        <v>4660000389</v>
      </c>
      <c r="N456" s="1"/>
      <c r="O456" s="1" t="s">
        <v>778</v>
      </c>
      <c r="P456" s="1" t="s">
        <v>683</v>
      </c>
      <c r="Q456" s="1" t="s">
        <v>2902</v>
      </c>
      <c r="R456" s="1" t="s">
        <v>2582</v>
      </c>
      <c r="S456" s="1" t="s">
        <v>65</v>
      </c>
      <c r="T456" s="1" t="s">
        <v>2583</v>
      </c>
      <c r="U456" s="1" t="s">
        <v>484</v>
      </c>
      <c r="V456" s="1" t="s">
        <v>2899</v>
      </c>
      <c r="W456" s="2">
        <v>45340.561261574076</v>
      </c>
      <c r="X456" s="1" t="s">
        <v>2192</v>
      </c>
      <c r="Y456" s="79">
        <v>45343</v>
      </c>
      <c r="Z456" s="1">
        <v>36.561261574075615</v>
      </c>
      <c r="AA456" s="79">
        <v>45303</v>
      </c>
      <c r="AB456" s="79">
        <v>45309</v>
      </c>
      <c r="AC456" s="79">
        <v>45304</v>
      </c>
      <c r="AD456" s="1">
        <v>4.5</v>
      </c>
      <c r="AE456" s="1">
        <v>0</v>
      </c>
      <c r="AF456" s="1">
        <v>0</v>
      </c>
      <c r="AG456" s="1">
        <v>1030633378</v>
      </c>
      <c r="AH456" s="1"/>
    </row>
    <row r="457" spans="1:34" ht="15" x14ac:dyDescent="0.25">
      <c r="A457" s="1">
        <v>18147</v>
      </c>
      <c r="B457" s="1">
        <v>1016064560</v>
      </c>
      <c r="C457" s="1" t="s">
        <v>2903</v>
      </c>
      <c r="D457" s="1" t="s">
        <v>847</v>
      </c>
      <c r="E457" s="1" t="s">
        <v>693</v>
      </c>
      <c r="F457" s="1" t="s">
        <v>756</v>
      </c>
      <c r="G457" s="1" t="s">
        <v>2904</v>
      </c>
      <c r="H457" s="79">
        <v>45304</v>
      </c>
      <c r="I457" s="1">
        <v>1199001</v>
      </c>
      <c r="J457" s="1" t="s">
        <v>2568</v>
      </c>
      <c r="K457" s="1" t="s">
        <v>757</v>
      </c>
      <c r="L457" s="1">
        <v>3004597144</v>
      </c>
      <c r="M457" s="1">
        <v>4660000389</v>
      </c>
      <c r="N457" s="1"/>
      <c r="O457" s="1" t="s">
        <v>778</v>
      </c>
      <c r="P457" s="1" t="s">
        <v>683</v>
      </c>
      <c r="Q457" s="1" t="s">
        <v>2905</v>
      </c>
      <c r="R457" s="1" t="s">
        <v>2582</v>
      </c>
      <c r="S457" s="1" t="s">
        <v>65</v>
      </c>
      <c r="T457" s="1" t="s">
        <v>2583</v>
      </c>
      <c r="U457" s="1" t="s">
        <v>686</v>
      </c>
      <c r="V457" s="1" t="s">
        <v>2906</v>
      </c>
      <c r="W457" s="2">
        <v>45305.824155092596</v>
      </c>
      <c r="X457" s="1" t="s">
        <v>2192</v>
      </c>
      <c r="Y457" s="79">
        <v>45308</v>
      </c>
      <c r="Z457" s="1">
        <v>1.8241550925959018</v>
      </c>
      <c r="AA457" s="79">
        <v>45303</v>
      </c>
      <c r="AB457" s="79">
        <v>45303</v>
      </c>
      <c r="AC457" s="79">
        <v>45304</v>
      </c>
      <c r="AD457" s="1">
        <v>4.1666666666666664E-2</v>
      </c>
      <c r="AE457" s="1">
        <v>0</v>
      </c>
      <c r="AF457" s="1">
        <v>0</v>
      </c>
      <c r="AG457" s="1">
        <v>1016064560</v>
      </c>
      <c r="AH457" s="1"/>
    </row>
    <row r="458" spans="1:34" ht="15" x14ac:dyDescent="0.25">
      <c r="A458" s="1">
        <v>18147</v>
      </c>
      <c r="B458" s="1">
        <v>1062330949</v>
      </c>
      <c r="C458" s="1" t="s">
        <v>2907</v>
      </c>
      <c r="D458" s="1" t="s">
        <v>847</v>
      </c>
      <c r="E458" s="1" t="s">
        <v>693</v>
      </c>
      <c r="F458" s="1" t="s">
        <v>756</v>
      </c>
      <c r="G458" s="1" t="s">
        <v>2904</v>
      </c>
      <c r="H458" s="79">
        <v>45304</v>
      </c>
      <c r="I458" s="1">
        <v>1199001</v>
      </c>
      <c r="J458" s="1" t="s">
        <v>2568</v>
      </c>
      <c r="K458" s="1" t="s">
        <v>757</v>
      </c>
      <c r="L458" s="1">
        <v>3125428020</v>
      </c>
      <c r="M458" s="1">
        <v>4660000389</v>
      </c>
      <c r="N458" s="1"/>
      <c r="O458" s="1" t="s">
        <v>778</v>
      </c>
      <c r="P458" s="1" t="s">
        <v>683</v>
      </c>
      <c r="Q458" s="1" t="s">
        <v>2908</v>
      </c>
      <c r="R458" s="1" t="s">
        <v>2582</v>
      </c>
      <c r="S458" s="1" t="s">
        <v>65</v>
      </c>
      <c r="T458" s="1" t="s">
        <v>2583</v>
      </c>
      <c r="U458" s="1" t="s">
        <v>686</v>
      </c>
      <c r="V458" s="1" t="s">
        <v>2906</v>
      </c>
      <c r="W458" s="2">
        <v>45305.824444444443</v>
      </c>
      <c r="X458" s="1" t="s">
        <v>2192</v>
      </c>
      <c r="Y458" s="79">
        <v>45308</v>
      </c>
      <c r="Z458" s="1">
        <v>1.8244444444426335</v>
      </c>
      <c r="AA458" s="79">
        <v>45303</v>
      </c>
      <c r="AB458" s="79">
        <v>45303</v>
      </c>
      <c r="AC458" s="79">
        <v>45304</v>
      </c>
      <c r="AD458" s="1">
        <v>4.1666666666666664E-2</v>
      </c>
      <c r="AE458" s="1">
        <v>0</v>
      </c>
      <c r="AF458" s="1">
        <v>0</v>
      </c>
      <c r="AG458" s="1">
        <v>1062330949</v>
      </c>
      <c r="AH458" s="1"/>
    </row>
    <row r="459" spans="1:34" ht="15" x14ac:dyDescent="0.25">
      <c r="A459" s="1">
        <v>18147</v>
      </c>
      <c r="B459" s="1">
        <v>1010123318</v>
      </c>
      <c r="C459" s="1" t="s">
        <v>2909</v>
      </c>
      <c r="D459" s="1" t="s">
        <v>847</v>
      </c>
      <c r="E459" s="1" t="s">
        <v>693</v>
      </c>
      <c r="F459" s="1" t="s">
        <v>756</v>
      </c>
      <c r="G459" s="1" t="s">
        <v>2904</v>
      </c>
      <c r="H459" s="79">
        <v>45304</v>
      </c>
      <c r="I459" s="1">
        <v>1199001</v>
      </c>
      <c r="J459" s="1" t="s">
        <v>2568</v>
      </c>
      <c r="K459" s="1" t="s">
        <v>757</v>
      </c>
      <c r="L459" s="1">
        <v>3196680910</v>
      </c>
      <c r="M459" s="1">
        <v>4660000389</v>
      </c>
      <c r="N459" s="1"/>
      <c r="O459" s="1" t="s">
        <v>778</v>
      </c>
      <c r="P459" s="1" t="s">
        <v>683</v>
      </c>
      <c r="Q459" s="1" t="s">
        <v>2910</v>
      </c>
      <c r="R459" s="1" t="s">
        <v>2582</v>
      </c>
      <c r="S459" s="1" t="s">
        <v>65</v>
      </c>
      <c r="T459" s="1" t="s">
        <v>2583</v>
      </c>
      <c r="U459" s="1" t="s">
        <v>686</v>
      </c>
      <c r="V459" s="1" t="s">
        <v>2906</v>
      </c>
      <c r="W459" s="2">
        <v>45305.82472222222</v>
      </c>
      <c r="X459" s="1" t="s">
        <v>2192</v>
      </c>
      <c r="Y459" s="79">
        <v>45308</v>
      </c>
      <c r="Z459" s="1">
        <v>1.8247222222198616</v>
      </c>
      <c r="AA459" s="79">
        <v>45303</v>
      </c>
      <c r="AB459" s="79">
        <v>45303</v>
      </c>
      <c r="AC459" s="79">
        <v>45304</v>
      </c>
      <c r="AD459" s="1">
        <v>4.1666666666666664E-2</v>
      </c>
      <c r="AE459" s="1">
        <v>0</v>
      </c>
      <c r="AF459" s="1">
        <v>0</v>
      </c>
      <c r="AG459" s="1">
        <v>1010123318</v>
      </c>
      <c r="AH459" s="1"/>
    </row>
    <row r="460" spans="1:34" ht="15" x14ac:dyDescent="0.25">
      <c r="A460" s="1">
        <v>18147</v>
      </c>
      <c r="B460" s="1">
        <v>1026250843</v>
      </c>
      <c r="C460" s="1" t="s">
        <v>2911</v>
      </c>
      <c r="D460" s="1" t="s">
        <v>847</v>
      </c>
      <c r="E460" s="1" t="s">
        <v>693</v>
      </c>
      <c r="F460" s="1" t="s">
        <v>756</v>
      </c>
      <c r="G460" s="1" t="s">
        <v>2904</v>
      </c>
      <c r="H460" s="79">
        <v>45304</v>
      </c>
      <c r="I460" s="1">
        <v>1199001</v>
      </c>
      <c r="J460" s="1" t="s">
        <v>2568</v>
      </c>
      <c r="K460" s="1" t="s">
        <v>757</v>
      </c>
      <c r="L460" s="1">
        <v>3154762341</v>
      </c>
      <c r="M460" s="1">
        <v>4660000389</v>
      </c>
      <c r="N460" s="1"/>
      <c r="O460" s="1" t="s">
        <v>778</v>
      </c>
      <c r="P460" s="1" t="s">
        <v>683</v>
      </c>
      <c r="Q460" s="1" t="s">
        <v>2912</v>
      </c>
      <c r="R460" s="1" t="s">
        <v>2582</v>
      </c>
      <c r="S460" s="1" t="s">
        <v>65</v>
      </c>
      <c r="T460" s="1" t="s">
        <v>2583</v>
      </c>
      <c r="U460" s="1" t="s">
        <v>686</v>
      </c>
      <c r="V460" s="1" t="s">
        <v>2906</v>
      </c>
      <c r="W460" s="2">
        <v>45305.825428240743</v>
      </c>
      <c r="X460" s="1" t="s">
        <v>2192</v>
      </c>
      <c r="Y460" s="79">
        <v>45308</v>
      </c>
      <c r="Z460" s="1">
        <v>1.8254282407433493</v>
      </c>
      <c r="AA460" s="79">
        <v>45303</v>
      </c>
      <c r="AB460" s="79">
        <v>45303</v>
      </c>
      <c r="AC460" s="79">
        <v>45304</v>
      </c>
      <c r="AD460" s="1">
        <v>4.1666666666666664E-2</v>
      </c>
      <c r="AE460" s="1">
        <v>0</v>
      </c>
      <c r="AF460" s="1">
        <v>0</v>
      </c>
      <c r="AG460" s="1">
        <v>1026250843</v>
      </c>
      <c r="AH460" s="1"/>
    </row>
    <row r="461" spans="1:34" ht="15" x14ac:dyDescent="0.25">
      <c r="A461" s="1">
        <v>18147</v>
      </c>
      <c r="B461" s="1">
        <v>1000618332</v>
      </c>
      <c r="C461" s="1" t="s">
        <v>2913</v>
      </c>
      <c r="D461" s="1" t="s">
        <v>847</v>
      </c>
      <c r="E461" s="1" t="s">
        <v>693</v>
      </c>
      <c r="F461" s="1" t="s">
        <v>756</v>
      </c>
      <c r="G461" s="1" t="s">
        <v>2904</v>
      </c>
      <c r="H461" s="79">
        <v>45304</v>
      </c>
      <c r="I461" s="1">
        <v>1199001</v>
      </c>
      <c r="J461" s="1" t="s">
        <v>2568</v>
      </c>
      <c r="K461" s="1" t="s">
        <v>757</v>
      </c>
      <c r="L461" s="1">
        <v>3008576923</v>
      </c>
      <c r="M461" s="1">
        <v>4660000389</v>
      </c>
      <c r="N461" s="1"/>
      <c r="O461" s="1" t="s">
        <v>778</v>
      </c>
      <c r="P461" s="1" t="s">
        <v>683</v>
      </c>
      <c r="Q461" s="1" t="s">
        <v>2914</v>
      </c>
      <c r="R461" s="1" t="s">
        <v>2582</v>
      </c>
      <c r="S461" s="1" t="s">
        <v>65</v>
      </c>
      <c r="T461" s="1" t="s">
        <v>2583</v>
      </c>
      <c r="U461" s="1" t="s">
        <v>686</v>
      </c>
      <c r="V461" s="1" t="s">
        <v>2906</v>
      </c>
      <c r="W461" s="2">
        <v>45305.825752314813</v>
      </c>
      <c r="X461" s="1" t="s">
        <v>2192</v>
      </c>
      <c r="Y461" s="79">
        <v>45308</v>
      </c>
      <c r="Z461" s="1">
        <v>1.825752314813144</v>
      </c>
      <c r="AA461" s="79">
        <v>45303</v>
      </c>
      <c r="AB461" s="79">
        <v>45303</v>
      </c>
      <c r="AC461" s="79">
        <v>45304</v>
      </c>
      <c r="AD461" s="1">
        <v>4.1666666666666664E-2</v>
      </c>
      <c r="AE461" s="1">
        <v>0</v>
      </c>
      <c r="AF461" s="1">
        <v>0</v>
      </c>
      <c r="AG461" s="1">
        <v>1000618332</v>
      </c>
      <c r="AH461" s="1"/>
    </row>
    <row r="462" spans="1:34" ht="15" x14ac:dyDescent="0.25">
      <c r="A462" s="1">
        <v>18147</v>
      </c>
      <c r="B462" s="1">
        <v>1032437489</v>
      </c>
      <c r="C462" s="1" t="s">
        <v>2915</v>
      </c>
      <c r="D462" s="1" t="s">
        <v>847</v>
      </c>
      <c r="E462" s="1" t="s">
        <v>693</v>
      </c>
      <c r="F462" s="1" t="s">
        <v>756</v>
      </c>
      <c r="G462" s="1" t="s">
        <v>2904</v>
      </c>
      <c r="H462" s="79">
        <v>45304</v>
      </c>
      <c r="I462" s="1">
        <v>1199001</v>
      </c>
      <c r="J462" s="1" t="s">
        <v>2568</v>
      </c>
      <c r="K462" s="1" t="s">
        <v>757</v>
      </c>
      <c r="L462" s="1">
        <v>3025143970</v>
      </c>
      <c r="M462" s="1">
        <v>4660000389</v>
      </c>
      <c r="N462" s="1"/>
      <c r="O462" s="1" t="s">
        <v>778</v>
      </c>
      <c r="P462" s="1" t="s">
        <v>683</v>
      </c>
      <c r="Q462" s="1" t="s">
        <v>2916</v>
      </c>
      <c r="R462" s="1" t="s">
        <v>2582</v>
      </c>
      <c r="S462" s="1" t="s">
        <v>65</v>
      </c>
      <c r="T462" s="1" t="s">
        <v>2583</v>
      </c>
      <c r="U462" s="1" t="s">
        <v>686</v>
      </c>
      <c r="V462" s="1" t="s">
        <v>2906</v>
      </c>
      <c r="W462" s="2">
        <v>45307.796655092592</v>
      </c>
      <c r="X462" s="1" t="s">
        <v>2192</v>
      </c>
      <c r="Y462" s="79">
        <v>45310</v>
      </c>
      <c r="Z462" s="1">
        <v>3.7966550925921183</v>
      </c>
      <c r="AA462" s="79">
        <v>45303</v>
      </c>
      <c r="AB462" s="79">
        <v>45303</v>
      </c>
      <c r="AC462" s="79">
        <v>45304</v>
      </c>
      <c r="AD462" s="1">
        <v>4.1666666666666664E-2</v>
      </c>
      <c r="AE462" s="1">
        <v>0</v>
      </c>
      <c r="AF462" s="1">
        <v>0</v>
      </c>
      <c r="AG462" s="1">
        <v>1032437489</v>
      </c>
      <c r="AH462" s="1"/>
    </row>
    <row r="463" spans="1:34" ht="15" x14ac:dyDescent="0.25">
      <c r="A463" s="1">
        <v>18146</v>
      </c>
      <c r="B463" s="1">
        <v>1014223564</v>
      </c>
      <c r="C463" s="1" t="s">
        <v>2917</v>
      </c>
      <c r="D463" s="1" t="s">
        <v>847</v>
      </c>
      <c r="E463" s="1" t="s">
        <v>689</v>
      </c>
      <c r="F463" s="1" t="s">
        <v>756</v>
      </c>
      <c r="G463" s="1" t="s">
        <v>2918</v>
      </c>
      <c r="H463" s="79">
        <v>45304</v>
      </c>
      <c r="I463" s="1">
        <v>1199001</v>
      </c>
      <c r="J463" s="1" t="s">
        <v>2568</v>
      </c>
      <c r="K463" s="1" t="s">
        <v>757</v>
      </c>
      <c r="L463" s="1">
        <v>3006248620</v>
      </c>
      <c r="M463" s="1">
        <v>4660000389</v>
      </c>
      <c r="N463" s="1"/>
      <c r="O463" s="1" t="s">
        <v>778</v>
      </c>
      <c r="P463" s="1" t="s">
        <v>683</v>
      </c>
      <c r="Q463" s="1" t="s">
        <v>2919</v>
      </c>
      <c r="R463" s="1" t="s">
        <v>2582</v>
      </c>
      <c r="S463" s="1" t="s">
        <v>65</v>
      </c>
      <c r="T463" s="1" t="s">
        <v>2583</v>
      </c>
      <c r="U463" s="1" t="s">
        <v>484</v>
      </c>
      <c r="V463" s="1" t="s">
        <v>2920</v>
      </c>
      <c r="W463" s="2">
        <v>45305.823055555556</v>
      </c>
      <c r="X463" s="1" t="s">
        <v>2192</v>
      </c>
      <c r="Y463" s="79">
        <v>45308</v>
      </c>
      <c r="Z463" s="1">
        <v>1.8230555555564933</v>
      </c>
      <c r="AA463" s="79">
        <v>45303</v>
      </c>
      <c r="AB463" s="79">
        <v>45303</v>
      </c>
      <c r="AC463" s="79">
        <v>45304</v>
      </c>
      <c r="AD463" s="1">
        <v>4.1666666666666664E-2</v>
      </c>
      <c r="AE463" s="1">
        <v>0</v>
      </c>
      <c r="AF463" s="1">
        <v>0</v>
      </c>
      <c r="AG463" s="1">
        <v>1014223564</v>
      </c>
      <c r="AH463" s="1"/>
    </row>
    <row r="464" spans="1:34" ht="15" x14ac:dyDescent="0.25">
      <c r="A464" s="1">
        <v>18146</v>
      </c>
      <c r="B464" s="1">
        <v>1079033952</v>
      </c>
      <c r="C464" s="1" t="s">
        <v>2921</v>
      </c>
      <c r="D464" s="1" t="s">
        <v>847</v>
      </c>
      <c r="E464" s="1" t="s">
        <v>689</v>
      </c>
      <c r="F464" s="1" t="s">
        <v>756</v>
      </c>
      <c r="G464" s="1" t="s">
        <v>2918</v>
      </c>
      <c r="H464" s="79">
        <v>45304</v>
      </c>
      <c r="I464" s="1">
        <v>1199001</v>
      </c>
      <c r="J464" s="1" t="s">
        <v>2568</v>
      </c>
      <c r="K464" s="1" t="s">
        <v>757</v>
      </c>
      <c r="L464" s="1">
        <v>3163499632</v>
      </c>
      <c r="M464" s="1">
        <v>4660000389</v>
      </c>
      <c r="N464" s="1"/>
      <c r="O464" s="1" t="s">
        <v>778</v>
      </c>
      <c r="P464" s="1" t="s">
        <v>683</v>
      </c>
      <c r="Q464" s="1" t="s">
        <v>2922</v>
      </c>
      <c r="R464" s="1" t="s">
        <v>2582</v>
      </c>
      <c r="S464" s="1" t="s">
        <v>65</v>
      </c>
      <c r="T464" s="1" t="s">
        <v>2583</v>
      </c>
      <c r="U464" s="1" t="s">
        <v>484</v>
      </c>
      <c r="V464" s="1" t="s">
        <v>2920</v>
      </c>
      <c r="W464" s="2">
        <v>45305.823379629626</v>
      </c>
      <c r="X464" s="1" t="s">
        <v>2192</v>
      </c>
      <c r="Y464" s="79">
        <v>45308</v>
      </c>
      <c r="Z464" s="1">
        <v>1.8233796296262881</v>
      </c>
      <c r="AA464" s="79">
        <v>45303</v>
      </c>
      <c r="AB464" s="79">
        <v>45303</v>
      </c>
      <c r="AC464" s="79">
        <v>45304</v>
      </c>
      <c r="AD464" s="1">
        <v>4.1666666666666664E-2</v>
      </c>
      <c r="AE464" s="1">
        <v>0</v>
      </c>
      <c r="AF464" s="1">
        <v>0</v>
      </c>
      <c r="AG464" s="1">
        <v>1079033952</v>
      </c>
      <c r="AH464" s="1"/>
    </row>
    <row r="465" spans="1:34" ht="15" x14ac:dyDescent="0.25">
      <c r="A465" s="1">
        <v>18145</v>
      </c>
      <c r="B465" s="1">
        <v>1000775264</v>
      </c>
      <c r="C465" s="1" t="s">
        <v>2929</v>
      </c>
      <c r="D465" s="1" t="s">
        <v>847</v>
      </c>
      <c r="E465" s="1" t="s">
        <v>684</v>
      </c>
      <c r="F465" s="1" t="s">
        <v>756</v>
      </c>
      <c r="G465" s="1" t="s">
        <v>2924</v>
      </c>
      <c r="H465" s="79">
        <v>45304</v>
      </c>
      <c r="I465" s="1">
        <v>1199001</v>
      </c>
      <c r="J465" s="1" t="s">
        <v>2568</v>
      </c>
      <c r="K465" s="1" t="s">
        <v>757</v>
      </c>
      <c r="L465" s="1">
        <v>3123457756</v>
      </c>
      <c r="M465" s="1">
        <v>4660000389</v>
      </c>
      <c r="N465" s="1"/>
      <c r="O465" s="1" t="s">
        <v>778</v>
      </c>
      <c r="P465" s="1" t="s">
        <v>683</v>
      </c>
      <c r="Q465" s="1" t="s">
        <v>2930</v>
      </c>
      <c r="R465" s="1" t="s">
        <v>2582</v>
      </c>
      <c r="S465" s="1" t="s">
        <v>65</v>
      </c>
      <c r="T465" s="1" t="s">
        <v>2583</v>
      </c>
      <c r="U465" s="1" t="s">
        <v>686</v>
      </c>
      <c r="V465" s="1" t="s">
        <v>2926</v>
      </c>
      <c r="W465" s="2">
        <v>45305.823877314811</v>
      </c>
      <c r="X465" s="1" t="s">
        <v>2192</v>
      </c>
      <c r="Y465" s="79">
        <v>45308</v>
      </c>
      <c r="Z465" s="1">
        <v>1.8238773148113978</v>
      </c>
      <c r="AA465" s="79">
        <v>45303</v>
      </c>
      <c r="AB465" s="79">
        <v>45303</v>
      </c>
      <c r="AC465" s="79">
        <v>45304</v>
      </c>
      <c r="AD465" s="1">
        <v>4.1666666666666664E-2</v>
      </c>
      <c r="AE465" s="1">
        <v>0</v>
      </c>
      <c r="AF465" s="1">
        <v>0</v>
      </c>
      <c r="AG465" s="1">
        <v>1000775264</v>
      </c>
      <c r="AH465" s="1"/>
    </row>
    <row r="466" spans="1:34" ht="15" x14ac:dyDescent="0.25">
      <c r="A466" s="1">
        <v>18145</v>
      </c>
      <c r="B466" s="1">
        <v>1007378946</v>
      </c>
      <c r="C466" s="1" t="s">
        <v>2931</v>
      </c>
      <c r="D466" s="1" t="s">
        <v>847</v>
      </c>
      <c r="E466" s="1" t="s">
        <v>684</v>
      </c>
      <c r="F466" s="1" t="s">
        <v>756</v>
      </c>
      <c r="G466" s="1" t="s">
        <v>2924</v>
      </c>
      <c r="H466" s="79">
        <v>45304</v>
      </c>
      <c r="I466" s="1">
        <v>1199001</v>
      </c>
      <c r="J466" s="1" t="s">
        <v>2568</v>
      </c>
      <c r="K466" s="1" t="s">
        <v>757</v>
      </c>
      <c r="L466" s="1">
        <v>3228322937</v>
      </c>
      <c r="M466" s="1">
        <v>4660000389</v>
      </c>
      <c r="N466" s="1"/>
      <c r="O466" s="1" t="s">
        <v>778</v>
      </c>
      <c r="P466" s="1" t="s">
        <v>683</v>
      </c>
      <c r="Q466" s="1" t="s">
        <v>2932</v>
      </c>
      <c r="R466" s="1" t="s">
        <v>2582</v>
      </c>
      <c r="S466" s="1" t="s">
        <v>65</v>
      </c>
      <c r="T466" s="1" t="s">
        <v>2583</v>
      </c>
      <c r="U466" s="1" t="s">
        <v>686</v>
      </c>
      <c r="V466" s="1" t="s">
        <v>2926</v>
      </c>
      <c r="W466" s="2">
        <v>45305.825104166666</v>
      </c>
      <c r="X466" s="1" t="s">
        <v>2192</v>
      </c>
      <c r="Y466" s="79">
        <v>45308</v>
      </c>
      <c r="Z466" s="1">
        <v>1.8251041666662786</v>
      </c>
      <c r="AA466" s="79">
        <v>45303</v>
      </c>
      <c r="AB466" s="79">
        <v>45303</v>
      </c>
      <c r="AC466" s="79">
        <v>45304</v>
      </c>
      <c r="AD466" s="1">
        <v>4.1666666666666664E-2</v>
      </c>
      <c r="AE466" s="1">
        <v>0</v>
      </c>
      <c r="AF466" s="1">
        <v>0</v>
      </c>
      <c r="AG466" s="1">
        <v>1007378946</v>
      </c>
      <c r="AH466" s="1"/>
    </row>
    <row r="467" spans="1:34" ht="15" x14ac:dyDescent="0.25">
      <c r="A467" s="1">
        <v>18094</v>
      </c>
      <c r="B467" s="1">
        <v>1015483177</v>
      </c>
      <c r="C467" s="1" t="s">
        <v>3205</v>
      </c>
      <c r="D467" s="1" t="s">
        <v>847</v>
      </c>
      <c r="E467" s="1" t="s">
        <v>462</v>
      </c>
      <c r="F467" s="1" t="s">
        <v>756</v>
      </c>
      <c r="G467" s="1" t="s">
        <v>3206</v>
      </c>
      <c r="H467" s="79">
        <v>45303</v>
      </c>
      <c r="I467" s="1">
        <v>1198001</v>
      </c>
      <c r="J467" s="1" t="s">
        <v>2568</v>
      </c>
      <c r="K467" s="1" t="s">
        <v>757</v>
      </c>
      <c r="L467" s="1" t="s">
        <v>3207</v>
      </c>
      <c r="M467" s="1">
        <v>4660000389</v>
      </c>
      <c r="N467" s="1" t="s">
        <v>763</v>
      </c>
      <c r="O467" s="1" t="s">
        <v>778</v>
      </c>
      <c r="P467" s="1" t="s">
        <v>194</v>
      </c>
      <c r="Q467" s="1" t="s">
        <v>3208</v>
      </c>
      <c r="R467" s="1" t="s">
        <v>2582</v>
      </c>
      <c r="S467" s="1" t="s">
        <v>65</v>
      </c>
      <c r="T467" s="1" t="s">
        <v>2583</v>
      </c>
      <c r="U467" s="1" t="s">
        <v>189</v>
      </c>
      <c r="V467" s="1" t="s">
        <v>3204</v>
      </c>
      <c r="W467" s="2">
        <v>45305.822233796294</v>
      </c>
      <c r="X467" s="1" t="s">
        <v>2192</v>
      </c>
      <c r="Y467" s="79">
        <v>45308</v>
      </c>
      <c r="Z467" s="1">
        <v>2.8222337962943129</v>
      </c>
      <c r="AA467" s="79">
        <v>45293</v>
      </c>
      <c r="AB467" s="79">
        <v>45296</v>
      </c>
      <c r="AC467" s="79">
        <v>45303</v>
      </c>
      <c r="AD467" s="1">
        <v>2.9166666666666665</v>
      </c>
      <c r="AE467" s="1">
        <v>4</v>
      </c>
      <c r="AF467" s="1">
        <v>7</v>
      </c>
      <c r="AG467" s="1">
        <v>1015483177</v>
      </c>
      <c r="AH467" s="1"/>
    </row>
    <row r="468" spans="1:34" ht="15" x14ac:dyDescent="0.25">
      <c r="A468" s="1">
        <v>18069</v>
      </c>
      <c r="B468" s="1">
        <v>1000329961</v>
      </c>
      <c r="C468" s="1" t="s">
        <v>3249</v>
      </c>
      <c r="D468" s="1" t="s">
        <v>847</v>
      </c>
      <c r="E468" s="1" t="s">
        <v>207</v>
      </c>
      <c r="F468" s="1" t="s">
        <v>756</v>
      </c>
      <c r="G468" s="1" t="s">
        <v>3250</v>
      </c>
      <c r="H468" s="79">
        <v>45303</v>
      </c>
      <c r="I468" s="1">
        <v>1197001</v>
      </c>
      <c r="J468" s="1" t="s">
        <v>2568</v>
      </c>
      <c r="K468" s="1" t="s">
        <v>757</v>
      </c>
      <c r="L468" s="1">
        <v>3015560375</v>
      </c>
      <c r="M468" s="1">
        <v>4660000389</v>
      </c>
      <c r="N468" s="1" t="s">
        <v>3251</v>
      </c>
      <c r="O468" s="1" t="s">
        <v>95</v>
      </c>
      <c r="P468" s="1" t="s">
        <v>95</v>
      </c>
      <c r="Q468" s="1" t="s">
        <v>3252</v>
      </c>
      <c r="R468" s="1" t="s">
        <v>2582</v>
      </c>
      <c r="S468" s="1" t="s">
        <v>65</v>
      </c>
      <c r="T468" s="1" t="s">
        <v>95</v>
      </c>
      <c r="U468" s="1" t="s">
        <v>183</v>
      </c>
      <c r="V468" s="1" t="s">
        <v>95</v>
      </c>
      <c r="W468" s="2">
        <v>45309.45039351852</v>
      </c>
      <c r="X468" s="1" t="s">
        <v>2193</v>
      </c>
      <c r="Y468" s="79">
        <v>45314</v>
      </c>
      <c r="Z468" s="1">
        <v>6.4503935185202863</v>
      </c>
      <c r="AA468" s="79">
        <v>45287</v>
      </c>
      <c r="AB468" s="79">
        <v>45293</v>
      </c>
      <c r="AC468" s="79">
        <v>45303</v>
      </c>
      <c r="AD468" s="1">
        <v>3.7916666666666665</v>
      </c>
      <c r="AE468" s="1">
        <v>7</v>
      </c>
      <c r="AF468" s="1">
        <v>10</v>
      </c>
      <c r="AG468" s="1"/>
      <c r="AH468" s="1"/>
    </row>
    <row r="469" spans="1:34" ht="15" x14ac:dyDescent="0.25">
      <c r="A469" s="1">
        <v>18006</v>
      </c>
      <c r="B469" s="1">
        <v>1000805683</v>
      </c>
      <c r="C469" s="1" t="s">
        <v>3289</v>
      </c>
      <c r="D469" s="1" t="s">
        <v>847</v>
      </c>
      <c r="E469" s="1" t="s">
        <v>207</v>
      </c>
      <c r="F469" s="1" t="s">
        <v>756</v>
      </c>
      <c r="G469" s="1" t="s">
        <v>3290</v>
      </c>
      <c r="H469" s="79">
        <v>45303</v>
      </c>
      <c r="I469" s="1">
        <v>1197001</v>
      </c>
      <c r="J469" s="1" t="s">
        <v>2568</v>
      </c>
      <c r="K469" s="1" t="s">
        <v>757</v>
      </c>
      <c r="L469" s="1">
        <v>3246302139</v>
      </c>
      <c r="M469" s="1">
        <v>4660000389</v>
      </c>
      <c r="N469" s="1"/>
      <c r="O469" s="1" t="s">
        <v>95</v>
      </c>
      <c r="P469" s="1" t="s">
        <v>95</v>
      </c>
      <c r="Q469" s="1" t="s">
        <v>3291</v>
      </c>
      <c r="R469" s="1" t="s">
        <v>2582</v>
      </c>
      <c r="S469" s="1" t="s">
        <v>65</v>
      </c>
      <c r="T469" s="1" t="s">
        <v>95</v>
      </c>
      <c r="U469" s="1" t="s">
        <v>208</v>
      </c>
      <c r="V469" s="1" t="s">
        <v>95</v>
      </c>
      <c r="W469" s="2"/>
      <c r="X469" s="1" t="s">
        <v>95</v>
      </c>
      <c r="Y469" s="79"/>
      <c r="Z469" s="1"/>
      <c r="AA469" s="79">
        <v>45260</v>
      </c>
      <c r="AB469" s="79">
        <v>45264</v>
      </c>
      <c r="AC469" s="79">
        <v>45303</v>
      </c>
      <c r="AD469" s="1">
        <v>2.2083333333333335</v>
      </c>
      <c r="AE469" s="1">
        <v>25</v>
      </c>
      <c r="AF469" s="1">
        <v>27</v>
      </c>
      <c r="AG469" s="1"/>
      <c r="AH469" s="1"/>
    </row>
    <row r="470" spans="1:34" ht="15" x14ac:dyDescent="0.25">
      <c r="A470" s="1">
        <v>18075</v>
      </c>
      <c r="B470" s="1">
        <v>1023032597</v>
      </c>
      <c r="C470" s="1" t="s">
        <v>3224</v>
      </c>
      <c r="D470" s="1" t="s">
        <v>847</v>
      </c>
      <c r="E470" s="1" t="s">
        <v>113</v>
      </c>
      <c r="F470" s="1" t="s">
        <v>756</v>
      </c>
      <c r="G470" s="1" t="s">
        <v>3220</v>
      </c>
      <c r="H470" s="79">
        <v>45301</v>
      </c>
      <c r="I470" s="1">
        <v>1512001</v>
      </c>
      <c r="J470" s="1" t="s">
        <v>2568</v>
      </c>
      <c r="K470" s="1" t="s">
        <v>759</v>
      </c>
      <c r="L470" s="1">
        <v>3142457327</v>
      </c>
      <c r="M470" s="1">
        <v>4600018105</v>
      </c>
      <c r="N470" s="1"/>
      <c r="O470" s="1" t="s">
        <v>95</v>
      </c>
      <c r="P470" s="1" t="s">
        <v>95</v>
      </c>
      <c r="Q470" s="1" t="s">
        <v>3225</v>
      </c>
      <c r="R470" s="1" t="s">
        <v>2582</v>
      </c>
      <c r="S470" s="1" t="s">
        <v>65</v>
      </c>
      <c r="T470" s="1" t="s">
        <v>95</v>
      </c>
      <c r="U470" s="1" t="s">
        <v>375</v>
      </c>
      <c r="V470" s="1" t="s">
        <v>95</v>
      </c>
      <c r="W470" s="2">
        <v>45295.718391203707</v>
      </c>
      <c r="X470" s="1" t="s">
        <v>2192</v>
      </c>
      <c r="Y470" s="79">
        <v>45300</v>
      </c>
      <c r="Z470" s="1">
        <v>-5.2816087962928577</v>
      </c>
      <c r="AA470" s="79">
        <v>45287</v>
      </c>
      <c r="AB470" s="79">
        <v>45295</v>
      </c>
      <c r="AC470" s="79">
        <v>45301</v>
      </c>
      <c r="AD470" s="1">
        <v>5.875</v>
      </c>
      <c r="AE470" s="1">
        <v>3</v>
      </c>
      <c r="AF470" s="1">
        <v>8</v>
      </c>
      <c r="AG470" s="1"/>
      <c r="AH470" s="1"/>
    </row>
    <row r="471" spans="1:34" ht="15" x14ac:dyDescent="0.25">
      <c r="A471" s="1">
        <v>18048</v>
      </c>
      <c r="B471" s="1">
        <v>1006822899</v>
      </c>
      <c r="C471" s="1" t="s">
        <v>3272</v>
      </c>
      <c r="D471" s="1" t="s">
        <v>847</v>
      </c>
      <c r="E471" s="1" t="s">
        <v>150</v>
      </c>
      <c r="F471" s="1" t="s">
        <v>756</v>
      </c>
      <c r="G471" s="1" t="s">
        <v>3273</v>
      </c>
      <c r="H471" s="79">
        <v>45301</v>
      </c>
      <c r="I471" s="1">
        <v>1056001</v>
      </c>
      <c r="J471" s="1" t="s">
        <v>2568</v>
      </c>
      <c r="K471" s="1" t="s">
        <v>761</v>
      </c>
      <c r="L471" s="1">
        <v>3123309615</v>
      </c>
      <c r="M471" s="1">
        <v>4600018227</v>
      </c>
      <c r="N471" s="1"/>
      <c r="O471" s="1" t="s">
        <v>95</v>
      </c>
      <c r="P471" s="1" t="s">
        <v>95</v>
      </c>
      <c r="Q471" s="1" t="s">
        <v>3274</v>
      </c>
      <c r="R471" s="1" t="s">
        <v>2582</v>
      </c>
      <c r="S471" s="1" t="s">
        <v>65</v>
      </c>
      <c r="T471" s="1" t="s">
        <v>95</v>
      </c>
      <c r="U471" s="1" t="s">
        <v>136</v>
      </c>
      <c r="V471" s="1" t="s">
        <v>95</v>
      </c>
      <c r="W471" s="2">
        <v>45296.326701388891</v>
      </c>
      <c r="X471" s="1" t="s">
        <v>2193</v>
      </c>
      <c r="Y471" s="79">
        <v>45301</v>
      </c>
      <c r="Z471" s="1">
        <v>-4.6732986111092032</v>
      </c>
      <c r="AA471" s="79">
        <v>45277</v>
      </c>
      <c r="AB471" s="79">
        <v>45279</v>
      </c>
      <c r="AC471" s="79">
        <v>45301</v>
      </c>
      <c r="AD471" s="1">
        <v>0.83333333333333337</v>
      </c>
      <c r="AE471" s="1">
        <v>13</v>
      </c>
      <c r="AF471" s="1">
        <v>15</v>
      </c>
      <c r="AG471" s="1">
        <v>1006822899</v>
      </c>
      <c r="AH471" s="1"/>
    </row>
    <row r="472" spans="1:34" ht="15" x14ac:dyDescent="0.25">
      <c r="A472" s="1">
        <v>18041</v>
      </c>
      <c r="B472" s="1">
        <v>77097216</v>
      </c>
      <c r="C472" s="1" t="s">
        <v>3275</v>
      </c>
      <c r="D472" s="1" t="s">
        <v>847</v>
      </c>
      <c r="E472" s="1" t="s">
        <v>135</v>
      </c>
      <c r="F472" s="1" t="s">
        <v>756</v>
      </c>
      <c r="G472" s="1" t="s">
        <v>3276</v>
      </c>
      <c r="H472" s="79">
        <v>45301</v>
      </c>
      <c r="I472" s="1">
        <v>1060001</v>
      </c>
      <c r="J472" s="1" t="s">
        <v>2568</v>
      </c>
      <c r="K472" s="1" t="s">
        <v>761</v>
      </c>
      <c r="L472" s="1">
        <v>3017596882</v>
      </c>
      <c r="M472" s="1">
        <v>4600018227</v>
      </c>
      <c r="N472" s="1"/>
      <c r="O472" s="1" t="s">
        <v>95</v>
      </c>
      <c r="P472" s="1" t="s">
        <v>95</v>
      </c>
      <c r="Q472" s="1" t="s">
        <v>3277</v>
      </c>
      <c r="R472" s="1" t="s">
        <v>2582</v>
      </c>
      <c r="S472" s="1" t="s">
        <v>65</v>
      </c>
      <c r="T472" s="1" t="s">
        <v>95</v>
      </c>
      <c r="U472" s="1" t="s">
        <v>358</v>
      </c>
      <c r="V472" s="1" t="s">
        <v>95</v>
      </c>
      <c r="W472" s="2">
        <v>45295.71634259259</v>
      </c>
      <c r="X472" s="1" t="s">
        <v>2192</v>
      </c>
      <c r="Y472" s="79">
        <v>45300</v>
      </c>
      <c r="Z472" s="1">
        <v>-5.283657407409919</v>
      </c>
      <c r="AA472" s="79">
        <v>45273</v>
      </c>
      <c r="AB472" s="79">
        <v>45280</v>
      </c>
      <c r="AC472" s="79">
        <v>45301</v>
      </c>
      <c r="AD472" s="1">
        <v>4.791666666666667</v>
      </c>
      <c r="AE472" s="1">
        <v>12</v>
      </c>
      <c r="AF472" s="1">
        <v>17</v>
      </c>
      <c r="AG472" s="1">
        <v>77097216</v>
      </c>
      <c r="AH472" s="1"/>
    </row>
    <row r="473" spans="1:34" ht="15" x14ac:dyDescent="0.25">
      <c r="A473" s="1">
        <v>18022</v>
      </c>
      <c r="B473" s="1">
        <v>1032436057</v>
      </c>
      <c r="C473" s="1" t="s">
        <v>3285</v>
      </c>
      <c r="D473" s="1" t="s">
        <v>847</v>
      </c>
      <c r="E473" s="1" t="s">
        <v>328</v>
      </c>
      <c r="F473" s="1" t="s">
        <v>756</v>
      </c>
      <c r="G473" s="1" t="s">
        <v>3286</v>
      </c>
      <c r="H473" s="79">
        <v>45301</v>
      </c>
      <c r="I473" s="1">
        <v>4025001</v>
      </c>
      <c r="J473" s="1" t="s">
        <v>2568</v>
      </c>
      <c r="K473" s="1" t="s">
        <v>757</v>
      </c>
      <c r="L473" s="1" t="s">
        <v>3287</v>
      </c>
      <c r="M473" s="1" t="s">
        <v>760</v>
      </c>
      <c r="N473" s="1"/>
      <c r="O473" s="1" t="s">
        <v>95</v>
      </c>
      <c r="P473" s="1" t="s">
        <v>95</v>
      </c>
      <c r="Q473" s="1" t="s">
        <v>3288</v>
      </c>
      <c r="R473" s="1" t="s">
        <v>2582</v>
      </c>
      <c r="S473" s="1" t="s">
        <v>65</v>
      </c>
      <c r="T473" s="1" t="s">
        <v>95</v>
      </c>
      <c r="U473" s="1" t="s">
        <v>151</v>
      </c>
      <c r="V473" s="1" t="s">
        <v>95</v>
      </c>
      <c r="W473" s="2">
        <v>45295.715300925927</v>
      </c>
      <c r="X473" s="1" t="s">
        <v>2192</v>
      </c>
      <c r="Y473" s="79">
        <v>45300</v>
      </c>
      <c r="Z473" s="1">
        <v>-5.2846990740727051</v>
      </c>
      <c r="AA473" s="79">
        <v>45266</v>
      </c>
      <c r="AB473" s="79">
        <v>45275</v>
      </c>
      <c r="AC473" s="79">
        <v>45301</v>
      </c>
      <c r="AD473" s="1">
        <v>5.625</v>
      </c>
      <c r="AE473" s="1">
        <v>15</v>
      </c>
      <c r="AF473" s="1">
        <v>21</v>
      </c>
      <c r="AG473" s="1"/>
      <c r="AH473" s="1"/>
    </row>
    <row r="474" spans="1:34" ht="15" x14ac:dyDescent="0.25">
      <c r="A474" s="1">
        <v>18055</v>
      </c>
      <c r="B474" s="1">
        <v>1023915893</v>
      </c>
      <c r="C474" s="1" t="s">
        <v>3260</v>
      </c>
      <c r="D474" s="1" t="s">
        <v>847</v>
      </c>
      <c r="E474" s="1" t="s">
        <v>207</v>
      </c>
      <c r="F474" s="1" t="s">
        <v>756</v>
      </c>
      <c r="G474" s="1" t="s">
        <v>3261</v>
      </c>
      <c r="H474" s="79">
        <v>45294</v>
      </c>
      <c r="I474" s="1">
        <v>1197001</v>
      </c>
      <c r="J474" s="1" t="s">
        <v>2568</v>
      </c>
      <c r="K474" s="1" t="s">
        <v>757</v>
      </c>
      <c r="L474" s="1">
        <v>3124886502</v>
      </c>
      <c r="M474" s="1">
        <v>4660000389</v>
      </c>
      <c r="N474" s="1"/>
      <c r="O474" s="1" t="s">
        <v>95</v>
      </c>
      <c r="P474" s="1" t="s">
        <v>95</v>
      </c>
      <c r="Q474" s="1" t="s">
        <v>3262</v>
      </c>
      <c r="R474" s="1" t="s">
        <v>2582</v>
      </c>
      <c r="S474" s="1" t="s">
        <v>2261</v>
      </c>
      <c r="T474" s="1" t="s">
        <v>95</v>
      </c>
      <c r="U474" s="1" t="s">
        <v>378</v>
      </c>
      <c r="V474" s="1" t="s">
        <v>95</v>
      </c>
      <c r="W474" s="2"/>
      <c r="X474" s="1" t="s">
        <v>95</v>
      </c>
      <c r="Y474" s="79"/>
      <c r="Z474" s="1"/>
      <c r="AA474" s="79">
        <v>45282</v>
      </c>
      <c r="AB474" s="79">
        <v>45286</v>
      </c>
      <c r="AC474" s="79">
        <v>45294</v>
      </c>
      <c r="AD474" s="1">
        <v>0.79166666666666663</v>
      </c>
      <c r="AE474" s="1">
        <v>5</v>
      </c>
      <c r="AF474" s="1">
        <v>6</v>
      </c>
      <c r="AG474" s="1"/>
      <c r="AH474" s="1"/>
    </row>
    <row r="475" spans="1:34" ht="15" x14ac:dyDescent="0.25">
      <c r="A475" s="1">
        <v>18054</v>
      </c>
      <c r="B475" s="1">
        <v>1079177179</v>
      </c>
      <c r="C475" s="1" t="s">
        <v>3263</v>
      </c>
      <c r="D475" s="1" t="s">
        <v>847</v>
      </c>
      <c r="E475" s="1" t="s">
        <v>207</v>
      </c>
      <c r="F475" s="1" t="s">
        <v>756</v>
      </c>
      <c r="G475" s="1" t="s">
        <v>3264</v>
      </c>
      <c r="H475" s="79">
        <v>45294</v>
      </c>
      <c r="I475" s="1">
        <v>1197001</v>
      </c>
      <c r="J475" s="1" t="s">
        <v>2568</v>
      </c>
      <c r="K475" s="1" t="s">
        <v>757</v>
      </c>
      <c r="L475" s="1">
        <v>3153837445</v>
      </c>
      <c r="M475" s="1">
        <v>4660000389</v>
      </c>
      <c r="N475" s="1"/>
      <c r="O475" s="1" t="s">
        <v>95</v>
      </c>
      <c r="P475" s="1" t="s">
        <v>95</v>
      </c>
      <c r="Q475" s="1" t="s">
        <v>3265</v>
      </c>
      <c r="R475" s="1" t="s">
        <v>2582</v>
      </c>
      <c r="S475" s="1" t="s">
        <v>2261</v>
      </c>
      <c r="T475" s="1" t="s">
        <v>95</v>
      </c>
      <c r="U475" s="1" t="s">
        <v>378</v>
      </c>
      <c r="V475" s="1" t="s">
        <v>95</v>
      </c>
      <c r="W475" s="2">
        <v>45296.473969907405</v>
      </c>
      <c r="X475" s="1" t="s">
        <v>2193</v>
      </c>
      <c r="Y475" s="79">
        <v>45301</v>
      </c>
      <c r="Z475" s="1">
        <v>2.4739699074052623</v>
      </c>
      <c r="AA475" s="79">
        <v>45282</v>
      </c>
      <c r="AB475" s="79">
        <v>45286</v>
      </c>
      <c r="AC475" s="79">
        <v>45294</v>
      </c>
      <c r="AD475" s="1">
        <v>0.79166666666666663</v>
      </c>
      <c r="AE475" s="1">
        <v>5</v>
      </c>
      <c r="AF475" s="1">
        <v>6</v>
      </c>
      <c r="AG475" s="1">
        <v>1079177179</v>
      </c>
      <c r="AH475" s="1"/>
    </row>
    <row r="476" spans="1:34" ht="15" x14ac:dyDescent="0.25">
      <c r="A476" s="1">
        <v>18051</v>
      </c>
      <c r="B476" s="1">
        <v>1022341239</v>
      </c>
      <c r="C476" s="1" t="s">
        <v>3266</v>
      </c>
      <c r="D476" s="1" t="s">
        <v>847</v>
      </c>
      <c r="E476" s="1" t="s">
        <v>113</v>
      </c>
      <c r="F476" s="1" t="s">
        <v>756</v>
      </c>
      <c r="G476" s="1" t="s">
        <v>3267</v>
      </c>
      <c r="H476" s="79">
        <v>45294</v>
      </c>
      <c r="I476" s="1">
        <v>1512001</v>
      </c>
      <c r="J476" s="1" t="s">
        <v>2568</v>
      </c>
      <c r="K476" s="1" t="s">
        <v>759</v>
      </c>
      <c r="L476" s="1">
        <v>3123630603</v>
      </c>
      <c r="M476" s="1">
        <v>4600018105</v>
      </c>
      <c r="N476" s="1"/>
      <c r="O476" s="1" t="s">
        <v>95</v>
      </c>
      <c r="P476" s="1" t="s">
        <v>95</v>
      </c>
      <c r="Q476" s="1" t="s">
        <v>3268</v>
      </c>
      <c r="R476" s="1" t="s">
        <v>2582</v>
      </c>
      <c r="S476" s="1" t="s">
        <v>2261</v>
      </c>
      <c r="T476" s="1" t="s">
        <v>95</v>
      </c>
      <c r="U476" s="1" t="s">
        <v>371</v>
      </c>
      <c r="V476" s="1" t="s">
        <v>95</v>
      </c>
      <c r="W476" s="2"/>
      <c r="X476" s="1" t="s">
        <v>95</v>
      </c>
      <c r="Y476" s="79"/>
      <c r="Z476" s="1"/>
      <c r="AA476" s="79">
        <v>45281</v>
      </c>
      <c r="AB476" s="79">
        <v>45288</v>
      </c>
      <c r="AC476" s="79">
        <v>45294</v>
      </c>
      <c r="AD476" s="1">
        <v>4.083333333333333</v>
      </c>
      <c r="AE476" s="1">
        <v>3</v>
      </c>
      <c r="AF476" s="1">
        <v>7</v>
      </c>
      <c r="AG476" s="1"/>
      <c r="AH476" s="1"/>
    </row>
    <row r="477" spans="1:34" ht="15" x14ac:dyDescent="0.25">
      <c r="A477" s="1">
        <v>18050</v>
      </c>
      <c r="B477" s="1">
        <v>1020729898</v>
      </c>
      <c r="C477" s="1" t="s">
        <v>3269</v>
      </c>
      <c r="D477" s="1" t="s">
        <v>847</v>
      </c>
      <c r="E477" s="1" t="s">
        <v>366</v>
      </c>
      <c r="F477" s="1" t="s">
        <v>756</v>
      </c>
      <c r="G477" s="1" t="s">
        <v>3270</v>
      </c>
      <c r="H477" s="79">
        <v>45294</v>
      </c>
      <c r="I477" s="1">
        <v>1060001</v>
      </c>
      <c r="J477" s="1" t="s">
        <v>2568</v>
      </c>
      <c r="K477" s="1" t="s">
        <v>761</v>
      </c>
      <c r="L477" s="1">
        <v>3015526052</v>
      </c>
      <c r="M477" s="1">
        <v>4600018227</v>
      </c>
      <c r="N477" s="1"/>
      <c r="O477" s="1" t="s">
        <v>95</v>
      </c>
      <c r="P477" s="1" t="s">
        <v>95</v>
      </c>
      <c r="Q477" s="1" t="s">
        <v>3271</v>
      </c>
      <c r="R477" s="1" t="s">
        <v>2582</v>
      </c>
      <c r="S477" s="1" t="s">
        <v>2261</v>
      </c>
      <c r="T477" s="1" t="s">
        <v>95</v>
      </c>
      <c r="U477" s="1" t="s">
        <v>136</v>
      </c>
      <c r="V477" s="1" t="s">
        <v>95</v>
      </c>
      <c r="W477" s="2"/>
      <c r="X477" s="1" t="s">
        <v>95</v>
      </c>
      <c r="Y477" s="79"/>
      <c r="Z477" s="1"/>
      <c r="AA477" s="79">
        <v>45279</v>
      </c>
      <c r="AB477" s="79">
        <v>45282</v>
      </c>
      <c r="AC477" s="79">
        <v>45294</v>
      </c>
      <c r="AD477" s="1">
        <v>2.7916666666666665</v>
      </c>
      <c r="AE477" s="1">
        <v>6</v>
      </c>
      <c r="AF477" s="1">
        <v>9</v>
      </c>
      <c r="AG477" s="1">
        <v>1020729898</v>
      </c>
      <c r="AH477" s="1"/>
    </row>
    <row r="478" spans="1:34" ht="15" x14ac:dyDescent="0.25">
      <c r="A478" s="1">
        <v>18038</v>
      </c>
      <c r="B478" s="1">
        <v>1019104377</v>
      </c>
      <c r="C478" s="1" t="s">
        <v>3278</v>
      </c>
      <c r="D478" s="1" t="s">
        <v>847</v>
      </c>
      <c r="E478" s="1" t="s">
        <v>135</v>
      </c>
      <c r="F478" s="1" t="s">
        <v>756</v>
      </c>
      <c r="G478" s="1" t="s">
        <v>3279</v>
      </c>
      <c r="H478" s="79">
        <v>45294</v>
      </c>
      <c r="I478" s="1">
        <v>1060001</v>
      </c>
      <c r="J478" s="1" t="s">
        <v>2568</v>
      </c>
      <c r="K478" s="1" t="s">
        <v>761</v>
      </c>
      <c r="L478" s="1">
        <v>3223551802</v>
      </c>
      <c r="M478" s="1">
        <v>4600018227</v>
      </c>
      <c r="N478" s="1"/>
      <c r="O478" s="1" t="s">
        <v>95</v>
      </c>
      <c r="P478" s="1" t="s">
        <v>95</v>
      </c>
      <c r="Q478" s="1" t="s">
        <v>3280</v>
      </c>
      <c r="R478" s="1" t="s">
        <v>2582</v>
      </c>
      <c r="S478" s="1" t="s">
        <v>65</v>
      </c>
      <c r="T478" s="1" t="s">
        <v>95</v>
      </c>
      <c r="U478" s="1" t="s">
        <v>136</v>
      </c>
      <c r="V478" s="1" t="s">
        <v>95</v>
      </c>
      <c r="W478" s="2"/>
      <c r="X478" s="1" t="s">
        <v>95</v>
      </c>
      <c r="Y478" s="79"/>
      <c r="Z478" s="1"/>
      <c r="AA478" s="79">
        <v>45272</v>
      </c>
      <c r="AB478" s="79">
        <v>45278</v>
      </c>
      <c r="AC478" s="79">
        <v>45294</v>
      </c>
      <c r="AD478" s="1">
        <v>3.4583333333333335</v>
      </c>
      <c r="AE478" s="1">
        <v>10</v>
      </c>
      <c r="AF478" s="1">
        <v>14</v>
      </c>
      <c r="AG478" s="1">
        <v>1019104377</v>
      </c>
      <c r="AH478" s="1"/>
    </row>
    <row r="479" spans="1:34" ht="15" x14ac:dyDescent="0.25"/>
    <row r="480" spans="1:34"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68a70689-7dc2-4f5c-a545-93f70501903d"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o" ma:contentTypeID="0x010100B9F9AFFB4084EF4BB60879834350DD56" ma:contentTypeVersion="18" ma:contentTypeDescription="Crear nuevo documento." ma:contentTypeScope="" ma:versionID="8f8cbbb430413326c9886c0075bcdfa9">
  <xsd:schema xmlns:xsd="http://www.w3.org/2001/XMLSchema" xmlns:xs="http://www.w3.org/2001/XMLSchema" xmlns:p="http://schemas.microsoft.com/office/2006/metadata/properties" xmlns:ns3="68a70689-7dc2-4f5c-a545-93f70501903d" xmlns:ns4="ea42c099-01fe-4759-b8fc-9ee4eed0b051" targetNamespace="http://schemas.microsoft.com/office/2006/metadata/properties" ma:root="true" ma:fieldsID="c3e0beb1cbbb234d70a94a07584cf10f" ns3:_="" ns4:_="">
    <xsd:import namespace="68a70689-7dc2-4f5c-a545-93f70501903d"/>
    <xsd:import namespace="ea42c099-01fe-4759-b8fc-9ee4eed0b051"/>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a70689-7dc2-4f5c-a545-93f70501903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21" nillable="true" ma:displayName="Location" ma:internalName="MediaServiceLocation" ma:readOnly="true">
      <xsd:simpleType>
        <xsd:restriction base="dms:Text"/>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a42c099-01fe-4759-b8fc-9ee4eed0b051" elementFormDefault="qualified">
    <xsd:import namespace="http://schemas.microsoft.com/office/2006/documentManagement/types"/>
    <xsd:import namespace="http://schemas.microsoft.com/office/infopath/2007/PartnerControls"/>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element name="SharingHintHash" ma:index="20"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552B027-91B5-42A0-94D1-EB3466B4BA3F}">
  <ds:schemaRefs>
    <ds:schemaRef ds:uri="http://schemas.microsoft.com/sharepoint/v3/contenttype/forms"/>
  </ds:schemaRefs>
</ds:datastoreItem>
</file>

<file path=customXml/itemProps2.xml><?xml version="1.0" encoding="utf-8"?>
<ds:datastoreItem xmlns:ds="http://schemas.openxmlformats.org/officeDocument/2006/customXml" ds:itemID="{A143FE6A-5259-4E25-9397-0EE5A477C780}">
  <ds:schemaRefs>
    <ds:schemaRef ds:uri="http://purl.org/dc/terms/"/>
    <ds:schemaRef ds:uri="http://schemas.openxmlformats.org/package/2006/metadata/core-properties"/>
    <ds:schemaRef ds:uri="http://www.w3.org/XML/1998/namespace"/>
    <ds:schemaRef ds:uri="68a70689-7dc2-4f5c-a545-93f70501903d"/>
    <ds:schemaRef ds:uri="http://schemas.microsoft.com/office/2006/metadata/properties"/>
    <ds:schemaRef ds:uri="http://purl.org/dc/dcmitype/"/>
    <ds:schemaRef ds:uri="http://purl.org/dc/elements/1.1/"/>
    <ds:schemaRef ds:uri="http://schemas.microsoft.com/office/2006/documentManagement/types"/>
    <ds:schemaRef ds:uri="http://schemas.microsoft.com/office/infopath/2007/PartnerControls"/>
    <ds:schemaRef ds:uri="ea42c099-01fe-4759-b8fc-9ee4eed0b051"/>
  </ds:schemaRefs>
</ds:datastoreItem>
</file>

<file path=customXml/itemProps3.xml><?xml version="1.0" encoding="utf-8"?>
<ds:datastoreItem xmlns:ds="http://schemas.openxmlformats.org/officeDocument/2006/customXml" ds:itemID="{A97B1890-7B3F-4FA8-BC0C-8B9DE6C1B958}">
  <ds:schemaRefs>
    <ds:schemaRef ds:uri="http://schemas.microsoft.com/DataMashup"/>
  </ds:schemaRefs>
</ds:datastoreItem>
</file>

<file path=customXml/itemProps4.xml><?xml version="1.0" encoding="utf-8"?>
<ds:datastoreItem xmlns:ds="http://schemas.openxmlformats.org/officeDocument/2006/customXml" ds:itemID="{597C7A50-A130-465C-A907-026335CA9E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a70689-7dc2-4f5c-a545-93f70501903d"/>
    <ds:schemaRef ds:uri="ea42c099-01fe-4759-b8fc-9ee4eed0b0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INF FINAL</vt:lpstr>
      <vt:lpstr>TD SEGUIMIENTO (3)</vt:lpstr>
      <vt:lpstr>FESTIVOS</vt:lpstr>
      <vt:lpstr>JUN-JUL 2023</vt:lpstr>
      <vt:lpstr>HISTORIAL_1</vt:lpstr>
      <vt:lpstr>INFORME FINAL SOLICITUD</vt:lpstr>
      <vt:lpstr>TD SEGUIMIENTO (2)</vt:lpstr>
      <vt:lpstr>SEGUIM ORDENES</vt:lpstr>
      <vt:lpstr>COPIA ESTATICA SEG ORDEN</vt:lpstr>
      <vt:lpstr>TD TOTAL</vt:lpstr>
      <vt:lpstr>TD RRHH</vt:lpstr>
      <vt:lpstr>TD SEGUIMIENTO (4)</vt:lpstr>
      <vt:lpstr>TD SEGUIMIENTO</vt:lpstr>
      <vt:lpstr>CONTRATACIÓN PEND</vt:lpstr>
      <vt:lpstr>SOLIC x CONTRAT &gt; 15 DÍAS</vt:lpstr>
      <vt:lpstr>CONTRATO &gt;15 días</vt:lpstr>
      <vt:lpstr>ESTADISTICA CONTRAT</vt:lpstr>
      <vt:lpstr>TIEMPO SOLIC APROB</vt:lpstr>
      <vt:lpstr>CONTRATACIÓN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2024-05-05T19:05:49Z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0x010100B9F9AFFB4084EF4BB60879834350DD56</vt:lpwstr>
  </property>
</Properties>
</file>