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heme/themeOverride1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X\Templates\"/>
    </mc:Choice>
  </mc:AlternateContent>
  <bookViews>
    <workbookView xWindow="936" yWindow="0" windowWidth="23040" windowHeight="9060" activeTab="2"/>
  </bookViews>
  <sheets>
    <sheet name="Лист1" sheetId="1" r:id="rId1"/>
    <sheet name="Лист2" sheetId="2" r:id="rId2"/>
    <sheet name="Лист3" sheetId="3" r:id="rId3"/>
  </sheets>
  <externalReferences>
    <externalReference r:id="rId4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5" i="3" l="1"/>
  <c r="I19" i="3"/>
  <c r="I18" i="3"/>
  <c r="I17" i="3"/>
  <c r="I16" i="3"/>
  <c r="I15" i="3"/>
  <c r="I14" i="3"/>
  <c r="I13" i="3"/>
  <c r="I12" i="3"/>
  <c r="I11" i="3"/>
  <c r="I10" i="3"/>
  <c r="I9" i="3"/>
  <c r="I8" i="3"/>
  <c r="I7" i="3"/>
  <c r="I6" i="3"/>
  <c r="F9" i="3"/>
  <c r="F8" i="3"/>
  <c r="F7" i="3"/>
  <c r="F6" i="3"/>
  <c r="F3" i="3"/>
  <c r="E3" i="3"/>
  <c r="F5" i="3" l="1"/>
  <c r="I20" i="3" s="1"/>
</calcChain>
</file>

<file path=xl/sharedStrings.xml><?xml version="1.0" encoding="utf-8"?>
<sst xmlns="http://schemas.openxmlformats.org/spreadsheetml/2006/main" count="188" uniqueCount="94">
  <si>
    <t>Показания счетчиков электроэнергии</t>
  </si>
  <si>
    <t xml:space="preserve">Показания счетчиков на </t>
  </si>
  <si>
    <t>Потребление</t>
  </si>
  <si>
    <t>Отдача</t>
  </si>
  <si>
    <t>Полная энергия (кВАч)</t>
  </si>
  <si>
    <t>Акт. Энергия (кВтч)</t>
  </si>
  <si>
    <t>Реакт. Энергия (кварч)</t>
  </si>
  <si>
    <t>A1_PAC3200</t>
  </si>
  <si>
    <t>A2_PAC3200</t>
  </si>
  <si>
    <t>A3_PAC3200</t>
  </si>
  <si>
    <t>GR_1Q11_PAC3200</t>
  </si>
  <si>
    <t>GR_1Q12_PAC3200</t>
  </si>
  <si>
    <t>GR_1Q21_PAC3200</t>
  </si>
  <si>
    <t>GR_1Q22_PAC3200</t>
  </si>
  <si>
    <t>GR_2Q11_PAC3200</t>
  </si>
  <si>
    <t>GR_2Q12_PAC3200</t>
  </si>
  <si>
    <t>GR_2Q21_PAC3200</t>
  </si>
  <si>
    <t>GR_2Q22_PAC3200</t>
  </si>
  <si>
    <t>GR_2Q23_PAC3200</t>
  </si>
  <si>
    <t>GR_2Q24_PAC3200</t>
  </si>
  <si>
    <t>GR_3Q11_PAC3200</t>
  </si>
  <si>
    <t>GR_3Q12_PAC3200</t>
  </si>
  <si>
    <t>GR_3Q21_PAC3200</t>
  </si>
  <si>
    <t>GR_3Q22_PAC3200</t>
  </si>
  <si>
    <t>GR_3Q23_PAC3200</t>
  </si>
  <si>
    <t>S_5Q11_PAC3200</t>
  </si>
  <si>
    <t>GR_1Q1_PAC3200</t>
  </si>
  <si>
    <t>GR_3Q2_PAC3200</t>
  </si>
  <si>
    <t>GR_2Q2_PAC3200</t>
  </si>
  <si>
    <t>GR_2Q1_PAC3200</t>
  </si>
  <si>
    <t>GR_3Q1_PAC3200</t>
  </si>
  <si>
    <t>GR_1Q2_PAC3200</t>
  </si>
  <si>
    <t>S_QF_PAC3200</t>
  </si>
  <si>
    <t>S_1QF1_PAC3200</t>
  </si>
  <si>
    <t>S_1QF2_PAC3200</t>
  </si>
  <si>
    <t>S_G1_PAC3200</t>
  </si>
  <si>
    <t>S_G2_PAC3200</t>
  </si>
  <si>
    <t>LOS_2QF2_PAC3200</t>
  </si>
  <si>
    <t>LOS_2QF3_PAC3200</t>
  </si>
  <si>
    <t>LOS_2QF4_PAC3200</t>
  </si>
  <si>
    <t>LOS_2QF5_PAC3200</t>
  </si>
  <si>
    <t>LOS_2QF6_PAC3200</t>
  </si>
  <si>
    <t>LOS_2QF7_PAC3200</t>
  </si>
  <si>
    <t>LOS_2QF8_PAC3200</t>
  </si>
  <si>
    <t>LOS_2QF9_PAC3200</t>
  </si>
  <si>
    <t>LOS_1QF2_PAC3200</t>
  </si>
  <si>
    <t>LOS_1QF3_PAC3200</t>
  </si>
  <si>
    <t>LOS_1QF4_PAC3200</t>
  </si>
  <si>
    <t>LOS_1QF5_PAC3200</t>
  </si>
  <si>
    <t>LOS_1QF6_PAC3200</t>
  </si>
  <si>
    <t>LOS_1QF7_PAC3200</t>
  </si>
  <si>
    <t>LOS_1QF8_PAC3200</t>
  </si>
  <si>
    <t>LOS_1QF_PAC3200</t>
  </si>
  <si>
    <t>LOS_2QF_PAC3200</t>
  </si>
  <si>
    <t>S_1QF_PAC300</t>
  </si>
  <si>
    <t>KVAS_QF_PAC3200</t>
  </si>
  <si>
    <t>KVAS_QF1_PAC3200</t>
  </si>
  <si>
    <t>KVAS_QF2_PAC3200</t>
  </si>
  <si>
    <t>KVAS_QF3_PAC3200</t>
  </si>
  <si>
    <t>KVAS_QFSK_PAC3200</t>
  </si>
  <si>
    <t>S_ST_QF1_PAC3200</t>
  </si>
  <si>
    <t>S_ST_QF2_PAC3200</t>
  </si>
  <si>
    <t>S_ABK_QF1_PAC3200</t>
  </si>
  <si>
    <t>S_ABK_QF3_PAC3200</t>
  </si>
  <si>
    <t>S_ABK_QF2_PAC3200</t>
  </si>
  <si>
    <t>S_SGP_QF1_PAC3200</t>
  </si>
  <si>
    <t>S_SGP_QF2_PAC3200</t>
  </si>
  <si>
    <t>S_WP_QF_PAC3200</t>
  </si>
  <si>
    <t>LOS_1QF_2_PAC3200</t>
  </si>
  <si>
    <t>LOS_2QF_2_PAC3200</t>
  </si>
  <si>
    <t>Отчет о потребленной электроэнергии</t>
  </si>
  <si>
    <t>Ввод 1</t>
  </si>
  <si>
    <t>Ввод 2</t>
  </si>
  <si>
    <t>Отчетный период:</t>
  </si>
  <si>
    <t>Всего</t>
  </si>
  <si>
    <t>кВтч</t>
  </si>
  <si>
    <t>1QF2(ВРЩ КНС Ввод 1)</t>
  </si>
  <si>
    <t>1QF3(Шкаф управления ШУ4)</t>
  </si>
  <si>
    <t>1QF4(Шкаф управления ШУ7)</t>
  </si>
  <si>
    <t>Ввод 1 дублирующий</t>
  </si>
  <si>
    <t>1QF5(ШР1 Ввод 1)</t>
  </si>
  <si>
    <t>Ввод 2 дублирующий</t>
  </si>
  <si>
    <t>1QF6(ШУ13 воздуходувка мембран)</t>
  </si>
  <si>
    <t>1QF7(ШУ9 центрифуги)</t>
  </si>
  <si>
    <t>1QF8(ШУ13)</t>
  </si>
  <si>
    <t>2QF2(ВРЩ КНС Ввод 2)</t>
  </si>
  <si>
    <t>2QF3(ШУ5 воздуходувка биореактора)</t>
  </si>
  <si>
    <t>2QF4(ШУ6 воздуходувка биореактора)</t>
  </si>
  <si>
    <t>2QF5(ШР1 Ввод 2)</t>
  </si>
  <si>
    <t>2QF6(ШУ2)</t>
  </si>
  <si>
    <t>2QF7(ШУ14 воздуходувка мембран)</t>
  </si>
  <si>
    <t>2QF8(Резерв)</t>
  </si>
  <si>
    <t>2QF9(ШС2)</t>
  </si>
  <si>
    <t>Потери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</si>
</sst>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####0.0000"/>
  </numFmts>
  <fonts count="8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4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8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6" fillId="0" borderId="0" applyNumberFormat="0" applyFill="0" applyBorder="0" applyAlignment="0" applyProtection="0"/>
    <xf numFmtId="0" fontId="1" fillId="0" borderId="0"/>
  </cellStyleXfs>
  <cellXfs count="29">
    <xf numFmtId="0" fontId="0" fillId="0" borderId="0" xfId="0"/>
    <xf numFmtId="0" fontId="2" fillId="0" borderId="1" xfId="1" applyFont="1" applyBorder="1" applyAlignment="1" applyProtection="1">
      <alignment horizontal="left"/>
    </xf>
    <xf numFmtId="0" fontId="1" fillId="0" borderId="1" xfId="1" applyBorder="1" applyProtection="1"/>
    <xf numFmtId="0" fontId="3" fillId="0" borderId="0" xfId="1" applyFont="1" applyAlignment="1"/>
    <xf numFmtId="22" fontId="4" fillId="0" borderId="2" xfId="1" applyNumberFormat="1" applyFont="1" applyBorder="1" applyAlignment="1" applyProtection="1"/>
    <xf numFmtId="0" fontId="1" fillId="0" borderId="0" xfId="1" applyProtection="1"/>
    <xf numFmtId="0" fontId="5" fillId="0" borderId="12" xfId="1" applyFont="1" applyBorder="1" applyAlignment="1" applyProtection="1">
      <alignment vertical="center"/>
    </xf>
    <xf numFmtId="0" fontId="0" fillId="0" borderId="14" xfId="0" applyBorder="1"/>
    <xf numFmtId="0" fontId="0" fillId="0" borderId="15" xfId="0" applyBorder="1"/>
    <xf numFmtId="0" fontId="0" fillId="0" borderId="8" xfId="0" applyBorder="1"/>
    <xf numFmtId="164" fontId="6" fillId="0" borderId="4" xfId="2" applyNumberFormat="1" applyBorder="1" applyProtection="1"/>
    <xf numFmtId="164" fontId="6" fillId="0" borderId="5" xfId="2" applyNumberFormat="1" applyBorder="1" applyProtection="1"/>
    <xf numFmtId="164" fontId="0" fillId="0" borderId="6" xfId="0" applyNumberFormat="1" applyBorder="1"/>
    <xf numFmtId="164" fontId="0" fillId="0" borderId="7" xfId="0" applyNumberFormat="1" applyBorder="1"/>
    <xf numFmtId="164" fontId="0" fillId="0" borderId="9" xfId="0" applyNumberFormat="1" applyBorder="1"/>
    <xf numFmtId="164" fontId="0" fillId="0" borderId="10" xfId="0" applyNumberFormat="1" applyBorder="1"/>
    <xf numFmtId="0" fontId="7" fillId="0" borderId="1" xfId="0" applyFont="1" applyBorder="1" applyAlignment="1" applyProtection="1">
      <alignment horizontal="left"/>
    </xf>
    <xf numFmtId="0" fontId="0" fillId="0" borderId="1" xfId="0" applyBorder="1" applyProtection="1"/>
    <xf numFmtId="0" fontId="4" fillId="0" borderId="0" xfId="0" applyFont="1" applyProtection="1"/>
    <xf numFmtId="22" fontId="4" fillId="0" borderId="2" xfId="0" applyNumberFormat="1" applyFont="1" applyBorder="1" applyAlignment="1" applyProtection="1"/>
    <xf numFmtId="0" fontId="0" fillId="0" borderId="0" xfId="0" applyProtection="1"/>
    <xf numFmtId="0" fontId="0" fillId="0" borderId="1" xfId="0" applyBorder="1"/>
    <xf numFmtId="22" fontId="0" fillId="0" borderId="0" xfId="0" applyNumberFormat="1"/>
    <xf numFmtId="2" fontId="0" fillId="0" borderId="0" xfId="0" applyNumberFormat="1"/>
    <xf numFmtId="0" fontId="5" fillId="0" borderId="3" xfId="1" applyFont="1" applyBorder="1" applyAlignment="1" applyProtection="1">
      <alignment horizontal="center" vertical="center"/>
    </xf>
    <xf numFmtId="0" fontId="5" fillId="0" borderId="11" xfId="1" applyFont="1" applyBorder="1" applyAlignment="1" applyProtection="1">
      <alignment horizontal="center" vertical="center"/>
    </xf>
    <xf numFmtId="0" fontId="5" fillId="0" borderId="4" xfId="1" applyFont="1" applyBorder="1" applyAlignment="1" applyProtection="1">
      <alignment horizontal="center" vertical="center"/>
    </xf>
    <xf numFmtId="0" fontId="5" fillId="0" borderId="5" xfId="1" applyFont="1" applyBorder="1" applyAlignment="1" applyProtection="1">
      <alignment horizontal="center" vertical="center"/>
    </xf>
    <xf numFmtId="0" fontId="5" fillId="0" borderId="13" xfId="1" applyFont="1" applyBorder="1" applyAlignment="1" applyProtection="1">
      <alignment horizontal="center" vertical="center"/>
    </xf>
  </cellXfs>
  <cellStyles count="4">
    <cellStyle name="Gültig" xfId="2"/>
    <cellStyle name="Обычный" xfId="0" builtinId="0"/>
    <cellStyle name="Обычный 2" xfId="1"/>
    <cellStyle name="Обычный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0"/>
    <c:view3D>
      <c:rotX val="30"/>
      <c:rotY val="0"/>
      <c:rAngAx val="0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4.1149323194837002E-2"/>
          <c:y val="0.21416322959630046"/>
          <c:w val="0.8201897970515788"/>
          <c:h val="0.65539013505664734"/>
        </c:manualLayout>
      </c:layout>
      <c:pie3DChart>
        <c:varyColors val="1"/>
        <c:ser>
          <c:idx val="0"/>
          <c:order val="0"/>
          <c:explosion val="25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[1]Report_LOS!$H$5:$H$20</c:f>
              <c:strCache>
                <c:ptCount val="16"/>
                <c:pt idx="0">
                  <c:v>1QF2(ВРЩ КНС Ввод 1)</c:v>
                </c:pt>
                <c:pt idx="1">
                  <c:v>1QF3(Шкаф управления ШУ4)</c:v>
                </c:pt>
                <c:pt idx="2">
                  <c:v>1QF4(Шкаф управления ШУ7)</c:v>
                </c:pt>
                <c:pt idx="3">
                  <c:v>1QF5(ШР1 Ввод 1)</c:v>
                </c:pt>
                <c:pt idx="4">
                  <c:v>1QF6(ШУ13 воздуходувка мембран)</c:v>
                </c:pt>
                <c:pt idx="5">
                  <c:v>1QF7(ШУ9 центрифуги)</c:v>
                </c:pt>
                <c:pt idx="6">
                  <c:v>1QF8(ШУ13)</c:v>
                </c:pt>
                <c:pt idx="7">
                  <c:v>2QF2(ВРЩ КНС Ввод 2)</c:v>
                </c:pt>
                <c:pt idx="8">
                  <c:v>2QF3(ШУ5 воздуходувка биореактора)</c:v>
                </c:pt>
                <c:pt idx="9">
                  <c:v>2QF4(ШУ6 воздуходувка биореактора)</c:v>
                </c:pt>
                <c:pt idx="10">
                  <c:v>2QF5(ШР1 Ввод 2)</c:v>
                </c:pt>
                <c:pt idx="11">
                  <c:v>2QF6(ШУ2)</c:v>
                </c:pt>
                <c:pt idx="12">
                  <c:v>2QF7(ШУ14 воздуходувка мембран)</c:v>
                </c:pt>
                <c:pt idx="13">
                  <c:v>2QF8(Резерв)</c:v>
                </c:pt>
                <c:pt idx="14">
                  <c:v>2QF9(ШС2)</c:v>
                </c:pt>
                <c:pt idx="15">
                  <c:v>Потери</c:v>
                </c:pt>
              </c:strCache>
            </c:strRef>
          </c:cat>
          <c:val>
            <c:numRef>
              <c:f>[1]Report_LOS!$I$5:$I$20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61-4393-A9A3-98FC3531CCF9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0"/>
        </c:dLbls>
      </c:pie3DChart>
    </c:plotArea>
    <c:plotVisOnly val="1"/>
    <c:dispBlanksAs val="zero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304800</xdr:colOff>
      <xdr:row>24</xdr:row>
      <xdr:rowOff>85725</xdr:rowOff>
    </xdr:from>
    <xdr:to>
      <xdr:col>14</xdr:col>
      <xdr:colOff>19050</xdr:colOff>
      <xdr:row>53</xdr:row>
      <xdr:rowOff>161925</xdr:rowOff>
    </xdr:to>
    <xdr:graphicFrame macro="">
      <xdr:nvGraphicFramePr>
        <xdr:cNvPr id="3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X/Desktop/Templates/ReportEnergy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четчики H"/>
      <sheetName val="Счетчики Opr"/>
      <sheetName val="Report"/>
      <sheetName val="Report_LOS"/>
      <sheetName val="TabGlobalER"/>
      <sheetName val="TabGlobalER _GR"/>
      <sheetName val="TabGlobalER_LOS"/>
      <sheetName val="TabGlobalER_S"/>
      <sheetName val="TabGlobalER_KVD"/>
    </sheetNames>
    <sheetDataSet>
      <sheetData sheetId="0"/>
      <sheetData sheetId="1"/>
      <sheetData sheetId="2">
        <row r="5">
          <cell r="H5" t="str">
            <v>1Q11 (КВД №1)</v>
          </cell>
        </row>
      </sheetData>
      <sheetData sheetId="3">
        <row r="5">
          <cell r="H5" t="str">
            <v>1QF2(ВРЩ КНС Ввод 1)</v>
          </cell>
          <cell r="I5">
            <v>0</v>
          </cell>
        </row>
        <row r="6">
          <cell r="H6" t="str">
            <v>1QF3(Шкаф управления ШУ4)</v>
          </cell>
          <cell r="I6">
            <v>0</v>
          </cell>
        </row>
        <row r="7">
          <cell r="H7" t="str">
            <v>1QF4(Шкаф управления ШУ7)</v>
          </cell>
          <cell r="I7">
            <v>0</v>
          </cell>
        </row>
        <row r="8">
          <cell r="H8" t="str">
            <v>1QF5(ШР1 Ввод 1)</v>
          </cell>
          <cell r="I8">
            <v>0</v>
          </cell>
        </row>
        <row r="9">
          <cell r="H9" t="str">
            <v>1QF6(ШУ13 воздуходувка мембран)</v>
          </cell>
          <cell r="I9">
            <v>0</v>
          </cell>
        </row>
        <row r="10">
          <cell r="H10" t="str">
            <v>1QF7(ШУ9 центрифуги)</v>
          </cell>
          <cell r="I10">
            <v>0</v>
          </cell>
        </row>
        <row r="11">
          <cell r="H11" t="str">
            <v>1QF8(ШУ13)</v>
          </cell>
          <cell r="I11">
            <v>0</v>
          </cell>
        </row>
        <row r="12">
          <cell r="H12" t="str">
            <v>2QF2(ВРЩ КНС Ввод 2)</v>
          </cell>
          <cell r="I12">
            <v>0</v>
          </cell>
        </row>
        <row r="13">
          <cell r="H13" t="str">
            <v>2QF3(ШУ5 воздуходувка биореактора)</v>
          </cell>
          <cell r="I13">
            <v>0</v>
          </cell>
        </row>
        <row r="14">
          <cell r="H14" t="str">
            <v>2QF4(ШУ6 воздуходувка биореактора)</v>
          </cell>
          <cell r="I14">
            <v>0</v>
          </cell>
        </row>
        <row r="15">
          <cell r="H15" t="str">
            <v>2QF5(ШР1 Ввод 2)</v>
          </cell>
          <cell r="I15">
            <v>0</v>
          </cell>
        </row>
        <row r="16">
          <cell r="H16" t="str">
            <v>2QF6(ШУ2)</v>
          </cell>
          <cell r="I16">
            <v>0</v>
          </cell>
        </row>
        <row r="17">
          <cell r="H17" t="str">
            <v>2QF7(ШУ14 воздуходувка мембран)</v>
          </cell>
          <cell r="I17">
            <v>0</v>
          </cell>
        </row>
        <row r="18">
          <cell r="H18" t="str">
            <v>2QF8(Резерв)</v>
          </cell>
          <cell r="I18">
            <v>0</v>
          </cell>
        </row>
        <row r="19">
          <cell r="H19" t="str">
            <v>2QF9(ШС2)</v>
          </cell>
          <cell r="I19">
            <v>0</v>
          </cell>
        </row>
        <row r="20">
          <cell r="H20" t="str">
            <v>Потери</v>
          </cell>
          <cell r="I20">
            <v>0</v>
          </cell>
        </row>
      </sheetData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Стандартная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Стандартная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Стандартная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"/>
  <sheetViews>
    <sheetView topLeftCell="A35" workbookViewId="0">
      <selection activeCell="B51" sqref="B51"/>
    </sheetView>
  </sheetViews>
  <sheetFormatPr defaultRowHeight="14.4" x14ac:dyDescent="0.3"/>
  <cols>
    <col min="1" max="1" width="27.88671875" customWidth="1"/>
    <col min="2" max="2" width="24.44140625" customWidth="1"/>
    <col min="3" max="3" width="25.21875" customWidth="1"/>
    <col min="4" max="4" width="23.33203125" customWidth="1"/>
    <col min="5" max="5" width="24.77734375" customWidth="1"/>
    <col min="6" max="6" width="26.5546875" customWidth="1"/>
  </cols>
  <sheetData>
    <row r="1" spans="1:6" ht="18" thickBot="1" x14ac:dyDescent="0.35">
      <c r="A1" s="1" t="s">
        <v>0</v>
      </c>
      <c r="B1" s="2"/>
      <c r="C1" s="2"/>
      <c r="D1" s="2"/>
      <c r="E1" s="2"/>
      <c r="F1" s="2"/>
    </row>
    <row r="2" spans="1:6" ht="15.6" x14ac:dyDescent="0.3">
      <c r="A2" s="3" t="s">
        <v>1</v>
      </c>
      <c r="B2" s="4">
        <v>43972.89702546296</v>
      </c>
      <c r="C2" s="4"/>
      <c r="D2" s="5"/>
      <c r="E2" s="5"/>
      <c r="F2" s="5"/>
    </row>
    <row r="3" spans="1:6" ht="15" thickBot="1" x14ac:dyDescent="0.35">
      <c r="A3" s="5"/>
      <c r="B3" s="5"/>
      <c r="C3" s="5"/>
      <c r="D3" s="5"/>
      <c r="E3" s="5"/>
      <c r="F3" s="5"/>
    </row>
    <row r="4" spans="1:6" x14ac:dyDescent="0.3">
      <c r="A4" s="24"/>
      <c r="B4" s="26" t="s">
        <v>2</v>
      </c>
      <c r="C4" s="26"/>
      <c r="D4" s="26" t="s">
        <v>3</v>
      </c>
      <c r="E4" s="26"/>
      <c r="F4" s="27" t="s">
        <v>4</v>
      </c>
    </row>
    <row r="5" spans="1:6" ht="15" thickBot="1" x14ac:dyDescent="0.35">
      <c r="A5" s="25"/>
      <c r="B5" s="6" t="s">
        <v>5</v>
      </c>
      <c r="C5" s="6" t="s">
        <v>6</v>
      </c>
      <c r="D5" s="6" t="s">
        <v>5</v>
      </c>
      <c r="E5" s="6" t="s">
        <v>6</v>
      </c>
      <c r="F5" s="28"/>
    </row>
    <row r="6" spans="1:6" x14ac:dyDescent="0.3">
      <c r="A6" s="7" t="s">
        <v>7</v>
      </c>
      <c r="B6" s="10">
        <v>91557502976</v>
      </c>
      <c r="C6" s="10">
        <v>3.9641363620758057</v>
      </c>
      <c r="D6" s="10">
        <v>22114508800</v>
      </c>
      <c r="E6" s="10">
        <v>18886112</v>
      </c>
      <c r="F6" s="11">
        <v>94597726208</v>
      </c>
    </row>
    <row r="7" spans="1:6" x14ac:dyDescent="0.3">
      <c r="A7" s="8" t="s">
        <v>8</v>
      </c>
      <c r="B7" s="12">
        <v>83415195648</v>
      </c>
      <c r="C7" s="12">
        <v>265571.09375</v>
      </c>
      <c r="D7" s="12">
        <v>17209505792</v>
      </c>
      <c r="E7" s="12">
        <v>22102684</v>
      </c>
      <c r="F7" s="13">
        <v>86064406528</v>
      </c>
    </row>
    <row r="8" spans="1:6" x14ac:dyDescent="0.3">
      <c r="A8" s="8" t="s">
        <v>9</v>
      </c>
      <c r="B8" s="12">
        <v>37264683008</v>
      </c>
      <c r="C8" s="12">
        <v>140473.3125</v>
      </c>
      <c r="D8" s="12">
        <v>11577020416</v>
      </c>
      <c r="E8" s="12">
        <v>1141411.75</v>
      </c>
      <c r="F8" s="13">
        <v>39816339456</v>
      </c>
    </row>
    <row r="9" spans="1:6" x14ac:dyDescent="0.3">
      <c r="A9" s="8" t="s">
        <v>10</v>
      </c>
      <c r="B9" s="12">
        <v>9921374208</v>
      </c>
      <c r="C9" s="12">
        <v>39.433311462402344</v>
      </c>
      <c r="D9" s="12">
        <v>12703038464</v>
      </c>
      <c r="E9" s="12">
        <v>2.0222864151000977</v>
      </c>
      <c r="F9" s="13">
        <v>17285453824</v>
      </c>
    </row>
    <row r="10" spans="1:6" x14ac:dyDescent="0.3">
      <c r="A10" s="8" t="s">
        <v>11</v>
      </c>
      <c r="B10" s="12">
        <v>7250201600</v>
      </c>
      <c r="C10" s="12">
        <v>8.2423019921407104E-4</v>
      </c>
      <c r="D10" s="12">
        <v>1071439488</v>
      </c>
      <c r="E10" s="12">
        <v>234071600</v>
      </c>
      <c r="F10" s="13">
        <v>7561925632</v>
      </c>
    </row>
    <row r="11" spans="1:6" x14ac:dyDescent="0.3">
      <c r="A11" s="8" t="s">
        <v>12</v>
      </c>
      <c r="B11" s="12">
        <v>12029957120</v>
      </c>
      <c r="C11" s="12">
        <v>41.734249114990234</v>
      </c>
      <c r="D11" s="12">
        <v>15694488576</v>
      </c>
      <c r="E11" s="12">
        <v>1.8023344278335571</v>
      </c>
      <c r="F11" s="13">
        <v>21146290176</v>
      </c>
    </row>
    <row r="12" spans="1:6" x14ac:dyDescent="0.3">
      <c r="A12" s="8" t="s">
        <v>13</v>
      </c>
      <c r="B12" s="12">
        <v>19690256384</v>
      </c>
      <c r="C12" s="12">
        <v>4.1867569962050766E-5</v>
      </c>
      <c r="D12" s="12">
        <v>5084146688</v>
      </c>
      <c r="E12" s="12">
        <v>21241378</v>
      </c>
      <c r="F12" s="13">
        <v>21003077632</v>
      </c>
    </row>
    <row r="13" spans="1:6" x14ac:dyDescent="0.3">
      <c r="A13" s="8" t="s">
        <v>14</v>
      </c>
      <c r="B13" s="12">
        <v>10273232896</v>
      </c>
      <c r="C13" s="12">
        <v>38.701107025146484</v>
      </c>
      <c r="D13" s="12">
        <v>12886657024</v>
      </c>
      <c r="E13" s="12">
        <v>1.2857694625854492</v>
      </c>
      <c r="F13" s="13">
        <v>17642031104</v>
      </c>
    </row>
    <row r="14" spans="1:6" x14ac:dyDescent="0.3">
      <c r="A14" s="8" t="s">
        <v>15</v>
      </c>
      <c r="B14" s="12">
        <v>19329282048</v>
      </c>
      <c r="C14" s="12">
        <v>6.433657108573243E-5</v>
      </c>
      <c r="D14" s="12">
        <v>1295312384</v>
      </c>
      <c r="E14" s="12">
        <v>1875709952</v>
      </c>
      <c r="F14" s="13">
        <v>20621572096</v>
      </c>
    </row>
    <row r="15" spans="1:6" x14ac:dyDescent="0.3">
      <c r="A15" s="8" t="s">
        <v>16</v>
      </c>
      <c r="B15" s="12">
        <v>1338556160</v>
      </c>
      <c r="C15" s="12">
        <v>1.0305797681212425E-2</v>
      </c>
      <c r="D15" s="12">
        <v>861871680</v>
      </c>
      <c r="E15" s="12">
        <v>37.879489898681641</v>
      </c>
      <c r="F15" s="13">
        <v>1601639552</v>
      </c>
    </row>
    <row r="16" spans="1:6" x14ac:dyDescent="0.3">
      <c r="A16" s="8" t="s">
        <v>17</v>
      </c>
      <c r="B16" s="12">
        <v>5808254976</v>
      </c>
      <c r="C16" s="12">
        <v>3.5780478356173262E-5</v>
      </c>
      <c r="D16" s="12">
        <v>4181373440</v>
      </c>
      <c r="E16" s="12">
        <v>27613352</v>
      </c>
      <c r="F16" s="13">
        <v>7201860608</v>
      </c>
    </row>
    <row r="17" spans="1:6" x14ac:dyDescent="0.3">
      <c r="A17" s="8" t="s">
        <v>18</v>
      </c>
      <c r="B17" s="12">
        <v>6003141632</v>
      </c>
      <c r="C17" s="12">
        <v>3.6775141779799014E-5</v>
      </c>
      <c r="D17" s="12">
        <v>4326870016</v>
      </c>
      <c r="E17" s="12">
        <v>30946600</v>
      </c>
      <c r="F17" s="13">
        <v>7447784448</v>
      </c>
    </row>
    <row r="18" spans="1:6" x14ac:dyDescent="0.3">
      <c r="A18" s="8" t="s">
        <v>19</v>
      </c>
      <c r="B18" s="12">
        <v>23315712000</v>
      </c>
      <c r="C18" s="12">
        <v>2.946729728137143E-5</v>
      </c>
      <c r="D18" s="12">
        <v>1412503936</v>
      </c>
      <c r="E18" s="12">
        <v>1610185984</v>
      </c>
      <c r="F18" s="13">
        <v>24486191104</v>
      </c>
    </row>
    <row r="19" spans="1:6" x14ac:dyDescent="0.3">
      <c r="A19" s="8" t="s">
        <v>20</v>
      </c>
      <c r="B19" s="12">
        <v>14292636672</v>
      </c>
      <c r="C19" s="12">
        <v>8.2273669540882111E-2</v>
      </c>
      <c r="D19" s="12">
        <v>6855292416</v>
      </c>
      <c r="E19" s="12">
        <v>12000939</v>
      </c>
      <c r="F19" s="13">
        <v>16019691520</v>
      </c>
    </row>
    <row r="20" spans="1:6" x14ac:dyDescent="0.3">
      <c r="A20" s="8" t="s">
        <v>21</v>
      </c>
      <c r="B20" s="12">
        <v>10792804352</v>
      </c>
      <c r="C20" s="12">
        <v>2.6094310283660889</v>
      </c>
      <c r="D20" s="12">
        <v>14383665152</v>
      </c>
      <c r="E20" s="12">
        <v>1.8991413116455078</v>
      </c>
      <c r="F20" s="13">
        <v>19249590272</v>
      </c>
    </row>
    <row r="21" spans="1:6" x14ac:dyDescent="0.3">
      <c r="A21" s="8" t="s">
        <v>22</v>
      </c>
      <c r="B21" s="12">
        <v>11603638272</v>
      </c>
      <c r="C21" s="12">
        <v>4.1036259382963181E-2</v>
      </c>
      <c r="D21" s="12">
        <v>6568202752</v>
      </c>
      <c r="E21" s="12">
        <v>1.0929341660812497E-3</v>
      </c>
      <c r="F21" s="13">
        <v>13676449792</v>
      </c>
    </row>
    <row r="22" spans="1:6" x14ac:dyDescent="0.3">
      <c r="A22" s="8" t="s">
        <v>23</v>
      </c>
      <c r="B22" s="12">
        <v>16520962048</v>
      </c>
      <c r="C22" s="12">
        <v>4.1012375731952488E-5</v>
      </c>
      <c r="D22" s="12">
        <v>4730574848</v>
      </c>
      <c r="E22" s="12">
        <v>160800608</v>
      </c>
      <c r="F22" s="13">
        <v>17444947968</v>
      </c>
    </row>
    <row r="23" spans="1:6" x14ac:dyDescent="0.3">
      <c r="A23" s="8" t="s">
        <v>24</v>
      </c>
      <c r="B23" s="12">
        <v>3256058368</v>
      </c>
      <c r="C23" s="12">
        <v>2.5687525048851967E-3</v>
      </c>
      <c r="D23" s="12">
        <v>1891588864</v>
      </c>
      <c r="E23" s="12">
        <v>42293288</v>
      </c>
      <c r="F23" s="13">
        <v>3810411264</v>
      </c>
    </row>
    <row r="24" spans="1:6" x14ac:dyDescent="0.3">
      <c r="A24" s="8" t="s">
        <v>25</v>
      </c>
      <c r="B24" s="12">
        <v>6688786944</v>
      </c>
      <c r="C24" s="12">
        <v>100289.875</v>
      </c>
      <c r="D24" s="12">
        <v>2961948160</v>
      </c>
      <c r="E24" s="12">
        <v>15277.7978515625</v>
      </c>
      <c r="F24" s="13">
        <v>7425101312</v>
      </c>
    </row>
    <row r="25" spans="1:6" x14ac:dyDescent="0.3">
      <c r="A25" s="8" t="s">
        <v>26</v>
      </c>
      <c r="B25" s="12">
        <v>18749988864</v>
      </c>
      <c r="C25" s="12">
        <v>644.712646484375</v>
      </c>
      <c r="D25" s="12">
        <v>3965445632</v>
      </c>
      <c r="E25" s="12">
        <v>327522976</v>
      </c>
      <c r="F25" s="13">
        <v>19753660416</v>
      </c>
    </row>
    <row r="26" spans="1:6" x14ac:dyDescent="0.3">
      <c r="A26" s="8" t="s">
        <v>27</v>
      </c>
      <c r="B26" s="12">
        <v>27540129792</v>
      </c>
      <c r="C26" s="12">
        <v>20.846601486206055</v>
      </c>
      <c r="D26" s="12">
        <v>9663271936</v>
      </c>
      <c r="E26" s="12">
        <v>42179992</v>
      </c>
      <c r="F26" s="13">
        <v>30008451072</v>
      </c>
    </row>
    <row r="27" spans="1:6" x14ac:dyDescent="0.3">
      <c r="A27" s="8" t="s">
        <v>28</v>
      </c>
      <c r="B27" s="12">
        <v>30028648448</v>
      </c>
      <c r="C27" s="12">
        <v>2.6805766538018361E-5</v>
      </c>
      <c r="D27" s="12">
        <v>5600385536</v>
      </c>
      <c r="E27" s="12">
        <v>165803376</v>
      </c>
      <c r="F27" s="13">
        <v>30831861760</v>
      </c>
    </row>
    <row r="28" spans="1:6" x14ac:dyDescent="0.3">
      <c r="A28" s="8" t="s">
        <v>29</v>
      </c>
      <c r="B28" s="12">
        <v>29723889664</v>
      </c>
      <c r="C28" s="12">
        <v>3.4068450927734375</v>
      </c>
      <c r="D28" s="12">
        <v>6136662528</v>
      </c>
      <c r="E28" s="12">
        <v>1278848640</v>
      </c>
      <c r="F28" s="13">
        <v>31467266048</v>
      </c>
    </row>
    <row r="29" spans="1:6" x14ac:dyDescent="0.3">
      <c r="A29" s="8" t="s">
        <v>30</v>
      </c>
      <c r="B29" s="12">
        <v>37373927424</v>
      </c>
      <c r="C29" s="12">
        <v>167598.546875</v>
      </c>
      <c r="D29" s="12">
        <v>6025744896</v>
      </c>
      <c r="E29" s="12">
        <v>752588224</v>
      </c>
      <c r="F29" s="13">
        <v>38516293632</v>
      </c>
    </row>
    <row r="30" spans="1:6" x14ac:dyDescent="0.3">
      <c r="A30" s="8" t="s">
        <v>31</v>
      </c>
      <c r="B30" s="12">
        <v>31329607680</v>
      </c>
      <c r="C30" s="12">
        <v>45.847846984863281</v>
      </c>
      <c r="D30" s="12">
        <v>7420741120</v>
      </c>
      <c r="E30" s="12">
        <v>119696352</v>
      </c>
      <c r="F30" s="13">
        <v>32750422016</v>
      </c>
    </row>
    <row r="31" spans="1:6" x14ac:dyDescent="0.3">
      <c r="A31" s="8" t="s">
        <v>32</v>
      </c>
      <c r="B31" s="12">
        <v>17006262</v>
      </c>
      <c r="C31" s="12">
        <v>6.2501612774212845E-6</v>
      </c>
      <c r="D31" s="12">
        <v>176504.109375</v>
      </c>
      <c r="E31" s="12">
        <v>46946.45703125</v>
      </c>
      <c r="F31" s="13">
        <v>17105532</v>
      </c>
    </row>
    <row r="32" spans="1:6" x14ac:dyDescent="0.3">
      <c r="A32" s="8" t="s">
        <v>33</v>
      </c>
      <c r="B32" s="12">
        <v>2330868992</v>
      </c>
      <c r="C32" s="12">
        <v>0</v>
      </c>
      <c r="D32" s="12">
        <v>429341600</v>
      </c>
      <c r="E32" s="12">
        <v>67415960</v>
      </c>
      <c r="F32" s="13">
        <v>2588638976</v>
      </c>
    </row>
    <row r="33" spans="1:6" x14ac:dyDescent="0.3">
      <c r="A33" s="8" t="s">
        <v>34</v>
      </c>
      <c r="B33" s="12">
        <v>0</v>
      </c>
      <c r="C33" s="12">
        <v>896850880</v>
      </c>
      <c r="D33" s="12">
        <v>1203.746826171875</v>
      </c>
      <c r="E33" s="12">
        <v>465745088</v>
      </c>
      <c r="F33" s="13">
        <v>1032000384</v>
      </c>
    </row>
    <row r="34" spans="1:6" x14ac:dyDescent="0.3">
      <c r="A34" s="8" t="s">
        <v>35</v>
      </c>
      <c r="B34" s="12">
        <v>8374836224</v>
      </c>
      <c r="C34" s="12">
        <v>5680.2646484375</v>
      </c>
      <c r="D34" s="12">
        <v>132728664</v>
      </c>
      <c r="E34" s="12">
        <v>276944000</v>
      </c>
      <c r="F34" s="13">
        <v>8538075136</v>
      </c>
    </row>
    <row r="35" spans="1:6" x14ac:dyDescent="0.3">
      <c r="A35" s="8" t="s">
        <v>36</v>
      </c>
      <c r="B35" s="12">
        <v>14747829248</v>
      </c>
      <c r="C35" s="12">
        <v>0</v>
      </c>
      <c r="D35" s="12">
        <v>3539008768</v>
      </c>
      <c r="E35" s="12">
        <v>8111.63671875</v>
      </c>
      <c r="F35" s="13">
        <v>15513149440</v>
      </c>
    </row>
    <row r="36" spans="1:6" x14ac:dyDescent="0.3">
      <c r="A36" s="8" t="s">
        <v>37</v>
      </c>
      <c r="B36" s="12">
        <v>2044131.75</v>
      </c>
      <c r="C36" s="12">
        <v>11364761</v>
      </c>
      <c r="D36" s="12">
        <v>18383648</v>
      </c>
      <c r="E36" s="12">
        <v>1585605.625</v>
      </c>
      <c r="F36" s="13">
        <v>359823072</v>
      </c>
    </row>
    <row r="37" spans="1:6" x14ac:dyDescent="0.3">
      <c r="A37" s="8" t="s">
        <v>38</v>
      </c>
      <c r="B37" s="12">
        <v>398668480</v>
      </c>
      <c r="C37" s="12">
        <v>0</v>
      </c>
      <c r="D37" s="12">
        <v>81034528</v>
      </c>
      <c r="E37" s="12">
        <v>12861773</v>
      </c>
      <c r="F37" s="13">
        <v>476084224</v>
      </c>
    </row>
    <row r="38" spans="1:6" x14ac:dyDescent="0.3">
      <c r="A38" s="8" t="s">
        <v>39</v>
      </c>
      <c r="B38" s="12">
        <v>361859264</v>
      </c>
      <c r="C38" s="12">
        <v>1.9409682136029005E-4</v>
      </c>
      <c r="D38" s="12">
        <v>74183904</v>
      </c>
      <c r="E38" s="12">
        <v>15452995</v>
      </c>
      <c r="F38" s="13">
        <v>440934816</v>
      </c>
    </row>
    <row r="39" spans="1:6" x14ac:dyDescent="0.3">
      <c r="A39" s="8" t="s">
        <v>40</v>
      </c>
      <c r="B39" s="12">
        <v>30272002</v>
      </c>
      <c r="C39" s="12">
        <v>3.8682524114847183E-2</v>
      </c>
      <c r="D39" s="12">
        <v>26297526</v>
      </c>
      <c r="E39" s="12">
        <v>1101094</v>
      </c>
      <c r="F39" s="13">
        <v>42570964</v>
      </c>
    </row>
    <row r="40" spans="1:6" x14ac:dyDescent="0.3">
      <c r="A40" s="8" t="s">
        <v>41</v>
      </c>
      <c r="B40" s="12">
        <v>140763696</v>
      </c>
      <c r="C40" s="12">
        <v>9.044756880030036E-4</v>
      </c>
      <c r="D40" s="12">
        <v>161814848</v>
      </c>
      <c r="E40" s="12">
        <v>2.1462460979819298E-2</v>
      </c>
      <c r="F40" s="13">
        <v>220277712</v>
      </c>
    </row>
    <row r="41" spans="1:6" x14ac:dyDescent="0.3">
      <c r="A41" s="8" t="s">
        <v>42</v>
      </c>
      <c r="B41" s="12">
        <v>169878336</v>
      </c>
      <c r="C41" s="12">
        <v>6.7763030529022217E-5</v>
      </c>
      <c r="D41" s="12">
        <v>29501370</v>
      </c>
      <c r="E41" s="12">
        <v>8242615.5</v>
      </c>
      <c r="F41" s="13">
        <v>211611056</v>
      </c>
    </row>
    <row r="42" spans="1:6" x14ac:dyDescent="0.3">
      <c r="A42" s="8" t="s">
        <v>43</v>
      </c>
      <c r="B42" s="12">
        <v>51487460</v>
      </c>
      <c r="C42" s="12">
        <v>989.9739990234375</v>
      </c>
      <c r="D42" s="12">
        <v>217914.3125</v>
      </c>
      <c r="E42" s="12">
        <v>29079618</v>
      </c>
      <c r="F42" s="13">
        <v>78509600</v>
      </c>
    </row>
    <row r="43" spans="1:6" x14ac:dyDescent="0.3">
      <c r="A43" s="8" t="s">
        <v>44</v>
      </c>
      <c r="B43" s="12">
        <v>370956640</v>
      </c>
      <c r="C43" s="12">
        <v>2.6074765250086784E-2</v>
      </c>
      <c r="D43" s="12">
        <v>26683062</v>
      </c>
      <c r="E43" s="12">
        <v>7290667.5</v>
      </c>
      <c r="F43" s="13">
        <v>421331488</v>
      </c>
    </row>
    <row r="44" spans="1:6" x14ac:dyDescent="0.3">
      <c r="A44" s="8" t="s">
        <v>45</v>
      </c>
      <c r="B44" s="12">
        <v>259706432</v>
      </c>
      <c r="C44" s="12">
        <v>3556.899169921875</v>
      </c>
      <c r="D44" s="12">
        <v>151330416</v>
      </c>
      <c r="E44" s="12">
        <v>34962.7890625</v>
      </c>
      <c r="F44" s="13">
        <v>309077472</v>
      </c>
    </row>
    <row r="45" spans="1:6" x14ac:dyDescent="0.3">
      <c r="A45" s="8" t="s">
        <v>46</v>
      </c>
      <c r="B45" s="12">
        <v>385805216</v>
      </c>
      <c r="C45" s="12">
        <v>0</v>
      </c>
      <c r="D45" s="12">
        <v>79461848</v>
      </c>
      <c r="E45" s="12">
        <v>13854758</v>
      </c>
      <c r="F45" s="13">
        <v>461516544</v>
      </c>
    </row>
    <row r="46" spans="1:6" x14ac:dyDescent="0.3">
      <c r="A46" s="8" t="s">
        <v>47</v>
      </c>
      <c r="B46" s="12">
        <v>398779520</v>
      </c>
      <c r="C46" s="12">
        <v>9.0291433036327362E-2</v>
      </c>
      <c r="D46" s="12">
        <v>340478496</v>
      </c>
      <c r="E46" s="12">
        <v>1813339.875</v>
      </c>
      <c r="F46" s="13">
        <v>529007392</v>
      </c>
    </row>
    <row r="47" spans="1:6" x14ac:dyDescent="0.3">
      <c r="A47" s="8" t="s">
        <v>48</v>
      </c>
      <c r="B47" s="12">
        <v>79698920</v>
      </c>
      <c r="C47" s="12">
        <v>9.7607029601931572E-3</v>
      </c>
      <c r="D47" s="12">
        <v>69186360</v>
      </c>
      <c r="E47" s="12">
        <v>43725.20703125</v>
      </c>
      <c r="F47" s="13">
        <v>108183488</v>
      </c>
    </row>
    <row r="48" spans="1:6" x14ac:dyDescent="0.3">
      <c r="A48" s="8" t="s">
        <v>49</v>
      </c>
      <c r="B48" s="12">
        <v>176406928</v>
      </c>
      <c r="C48" s="12">
        <v>0</v>
      </c>
      <c r="D48" s="12">
        <v>33486262</v>
      </c>
      <c r="E48" s="12">
        <v>7673234.5</v>
      </c>
      <c r="F48" s="13">
        <v>217810368</v>
      </c>
    </row>
    <row r="49" spans="1:6" x14ac:dyDescent="0.3">
      <c r="A49" s="8" t="s">
        <v>50</v>
      </c>
      <c r="B49" s="12">
        <v>67562064</v>
      </c>
      <c r="C49" s="12">
        <v>0</v>
      </c>
      <c r="D49" s="12">
        <v>28849652</v>
      </c>
      <c r="E49" s="12">
        <v>1952930.125</v>
      </c>
      <c r="F49" s="13">
        <v>89150480</v>
      </c>
    </row>
    <row r="50" spans="1:6" x14ac:dyDescent="0.3">
      <c r="A50" s="8" t="s">
        <v>51</v>
      </c>
      <c r="B50" s="12">
        <v>424526272</v>
      </c>
      <c r="C50" s="12">
        <v>2.291113487444818E-4</v>
      </c>
      <c r="D50" s="12">
        <v>33548268</v>
      </c>
      <c r="E50" s="12">
        <v>2287689</v>
      </c>
      <c r="F50" s="13">
        <v>574279232</v>
      </c>
    </row>
    <row r="51" spans="1:6" x14ac:dyDescent="0.3">
      <c r="A51" s="8" t="s">
        <v>52</v>
      </c>
      <c r="B51" s="12">
        <v>1662957952</v>
      </c>
      <c r="C51" s="12">
        <v>147.54435729980469</v>
      </c>
      <c r="D51" s="12">
        <v>82823352</v>
      </c>
      <c r="E51" s="12">
        <v>37674136</v>
      </c>
      <c r="F51" s="13">
        <v>1767001088</v>
      </c>
    </row>
    <row r="52" spans="1:6" x14ac:dyDescent="0.3">
      <c r="A52" s="8" t="s">
        <v>53</v>
      </c>
      <c r="B52" s="12">
        <v>1777896704</v>
      </c>
      <c r="C52" s="12">
        <v>2.2917864844202995E-3</v>
      </c>
      <c r="D52" s="12">
        <v>562414080</v>
      </c>
      <c r="E52" s="12">
        <v>1291407.75</v>
      </c>
      <c r="F52" s="13">
        <v>1974256000</v>
      </c>
    </row>
    <row r="53" spans="1:6" x14ac:dyDescent="0.3">
      <c r="A53" s="8" t="s">
        <v>54</v>
      </c>
      <c r="B53" s="12">
        <v>80980896</v>
      </c>
      <c r="C53" s="12">
        <v>0</v>
      </c>
      <c r="D53" s="12">
        <v>58603856</v>
      </c>
      <c r="E53" s="12">
        <v>9.9101905822753906</v>
      </c>
      <c r="F53" s="13">
        <v>102635016</v>
      </c>
    </row>
    <row r="54" spans="1:6" x14ac:dyDescent="0.3">
      <c r="A54" s="8" t="s">
        <v>55</v>
      </c>
      <c r="B54" s="12">
        <v>2421763072</v>
      </c>
      <c r="C54" s="12">
        <v>0</v>
      </c>
      <c r="D54" s="12">
        <v>499278336</v>
      </c>
      <c r="E54" s="12">
        <v>369896.375</v>
      </c>
      <c r="F54" s="13">
        <v>2572924928</v>
      </c>
    </row>
    <row r="55" spans="1:6" x14ac:dyDescent="0.3">
      <c r="A55" s="8" t="s">
        <v>56</v>
      </c>
      <c r="B55" s="12">
        <v>356817312</v>
      </c>
      <c r="C55" s="12">
        <v>3.611341118812561E-3</v>
      </c>
      <c r="D55" s="12">
        <v>102150560</v>
      </c>
      <c r="E55" s="12">
        <v>591.15936279296875</v>
      </c>
      <c r="F55" s="13">
        <v>405859168</v>
      </c>
    </row>
    <row r="56" spans="1:6" x14ac:dyDescent="0.3">
      <c r="A56" s="8" t="s">
        <v>57</v>
      </c>
      <c r="B56" s="12">
        <v>1453150592</v>
      </c>
      <c r="C56" s="12">
        <v>0</v>
      </c>
      <c r="D56" s="12">
        <v>64069392</v>
      </c>
      <c r="E56" s="12">
        <v>29119452</v>
      </c>
      <c r="F56" s="13">
        <v>1684996736</v>
      </c>
    </row>
    <row r="57" spans="1:6" x14ac:dyDescent="0.3">
      <c r="A57" s="8" t="s">
        <v>58</v>
      </c>
      <c r="B57" s="12">
        <v>253832112</v>
      </c>
      <c r="C57" s="12">
        <v>3.3344177063554525E-4</v>
      </c>
      <c r="D57" s="12">
        <v>60104664</v>
      </c>
      <c r="E57" s="12">
        <v>45694.0625</v>
      </c>
      <c r="F57" s="13">
        <v>269349664</v>
      </c>
    </row>
    <row r="58" spans="1:6" x14ac:dyDescent="0.3">
      <c r="A58" s="8" t="s">
        <v>59</v>
      </c>
      <c r="B58" s="12">
        <v>777593472</v>
      </c>
      <c r="C58" s="12">
        <v>0</v>
      </c>
      <c r="D58" s="12">
        <v>364953792</v>
      </c>
      <c r="E58" s="12">
        <v>22841566</v>
      </c>
      <c r="F58" s="13">
        <v>902859392</v>
      </c>
    </row>
    <row r="59" spans="1:6" x14ac:dyDescent="0.3">
      <c r="A59" s="8" t="s">
        <v>60</v>
      </c>
      <c r="B59" s="12">
        <v>84126040</v>
      </c>
      <c r="C59" s="12">
        <v>0</v>
      </c>
      <c r="D59" s="12">
        <v>21731692</v>
      </c>
      <c r="E59" s="12">
        <v>9.4670963287353516</v>
      </c>
      <c r="F59" s="13">
        <v>95038296</v>
      </c>
    </row>
    <row r="60" spans="1:6" x14ac:dyDescent="0.3">
      <c r="A60" s="8" t="s">
        <v>61</v>
      </c>
      <c r="B60" s="12">
        <v>234779008</v>
      </c>
      <c r="C60" s="12">
        <v>11771.50390625</v>
      </c>
      <c r="D60" s="12">
        <v>93592320</v>
      </c>
      <c r="E60" s="12">
        <v>43282.2890625</v>
      </c>
      <c r="F60" s="13">
        <v>267356192</v>
      </c>
    </row>
    <row r="61" spans="1:6" x14ac:dyDescent="0.3">
      <c r="A61" s="8" t="s">
        <v>62</v>
      </c>
      <c r="B61" s="12">
        <v>703070976</v>
      </c>
      <c r="C61" s="12">
        <v>67.482925415039063</v>
      </c>
      <c r="D61" s="12">
        <v>390444864</v>
      </c>
      <c r="E61" s="12">
        <v>232007.09375</v>
      </c>
      <c r="F61" s="13">
        <v>816748736</v>
      </c>
    </row>
    <row r="62" spans="1:6" x14ac:dyDescent="0.3">
      <c r="A62" s="8" t="s">
        <v>63</v>
      </c>
      <c r="B62" s="12"/>
      <c r="C62" s="12"/>
      <c r="D62" s="12"/>
      <c r="E62" s="12"/>
      <c r="F62" s="13"/>
    </row>
    <row r="63" spans="1:6" x14ac:dyDescent="0.3">
      <c r="A63" s="8" t="s">
        <v>64</v>
      </c>
      <c r="B63" s="12">
        <v>502965344</v>
      </c>
      <c r="C63" s="12">
        <v>1711.55224609375</v>
      </c>
      <c r="D63" s="12">
        <v>79348048</v>
      </c>
      <c r="E63" s="12">
        <v>3658175.5</v>
      </c>
      <c r="F63" s="13">
        <v>542851776</v>
      </c>
    </row>
    <row r="64" spans="1:6" x14ac:dyDescent="0.3">
      <c r="A64" s="8" t="s">
        <v>65</v>
      </c>
      <c r="B64" s="12">
        <v>1535987968</v>
      </c>
      <c r="C64" s="12">
        <v>0</v>
      </c>
      <c r="D64" s="12">
        <v>566121088</v>
      </c>
      <c r="E64" s="12">
        <v>1583.763427734375</v>
      </c>
      <c r="F64" s="13">
        <v>1651124864</v>
      </c>
    </row>
    <row r="65" spans="1:6" x14ac:dyDescent="0.3">
      <c r="A65" s="8" t="s">
        <v>66</v>
      </c>
      <c r="B65" s="12">
        <v>1329160704</v>
      </c>
      <c r="C65" s="12">
        <v>3.5406013485044241E-3</v>
      </c>
      <c r="D65" s="12">
        <v>154319760</v>
      </c>
      <c r="E65" s="12">
        <v>1044604.25</v>
      </c>
      <c r="F65" s="13">
        <v>1351529088</v>
      </c>
    </row>
    <row r="66" spans="1:6" x14ac:dyDescent="0.3">
      <c r="A66" s="8" t="s">
        <v>67</v>
      </c>
      <c r="B66" s="12">
        <v>2037348096</v>
      </c>
      <c r="C66" s="12">
        <v>0</v>
      </c>
      <c r="D66" s="12">
        <v>793882560</v>
      </c>
      <c r="E66" s="12">
        <v>16944.02734375</v>
      </c>
      <c r="F66" s="13">
        <v>2263704832</v>
      </c>
    </row>
    <row r="67" spans="1:6" x14ac:dyDescent="0.3">
      <c r="A67" s="8" t="s">
        <v>68</v>
      </c>
      <c r="B67" s="12"/>
      <c r="C67" s="12"/>
      <c r="D67" s="12"/>
      <c r="E67" s="12"/>
      <c r="F67" s="13"/>
    </row>
    <row r="68" spans="1:6" ht="15" thickBot="1" x14ac:dyDescent="0.35">
      <c r="A68" s="9" t="s">
        <v>69</v>
      </c>
      <c r="B68" s="14">
        <v>2027048832</v>
      </c>
      <c r="C68" s="14">
        <v>1.5855462988838553E-3</v>
      </c>
      <c r="D68" s="14">
        <v>655883840</v>
      </c>
      <c r="E68" s="14">
        <v>1329645.625</v>
      </c>
      <c r="F68" s="15">
        <v>2260345856</v>
      </c>
    </row>
  </sheetData>
  <mergeCells count="4">
    <mergeCell ref="A4:A5"/>
    <mergeCell ref="B4:C4"/>
    <mergeCell ref="D4:E4"/>
    <mergeCell ref="F4:F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"/>
  <sheetViews>
    <sheetView topLeftCell="A24" workbookViewId="0">
      <selection activeCell="B2" sqref="B2"/>
    </sheetView>
  </sheetViews>
  <sheetFormatPr defaultRowHeight="14.4" x14ac:dyDescent="0.3"/>
  <cols>
    <col min="1" max="1" width="26.21875" customWidth="1"/>
    <col min="2" max="2" width="26.88671875" customWidth="1"/>
    <col min="3" max="3" width="28" customWidth="1"/>
    <col min="4" max="5" width="22.33203125" customWidth="1"/>
    <col min="6" max="6" width="27.77734375" customWidth="1"/>
  </cols>
  <sheetData>
    <row r="1" spans="1:6" ht="18" thickBot="1" x14ac:dyDescent="0.35">
      <c r="A1" s="1" t="s">
        <v>0</v>
      </c>
      <c r="B1" s="2"/>
      <c r="C1" s="2"/>
      <c r="D1" s="2"/>
      <c r="E1" s="2"/>
      <c r="F1" s="2"/>
    </row>
    <row r="2" spans="1:6" ht="15.6" x14ac:dyDescent="0.3">
      <c r="A2" s="3" t="s">
        <v>1</v>
      </c>
      <c r="B2" s="4">
        <v>43974.897048611114</v>
      </c>
      <c r="C2" s="4"/>
      <c r="D2" s="5"/>
      <c r="E2" s="5"/>
      <c r="F2" s="5"/>
    </row>
    <row r="3" spans="1:6" ht="15" thickBot="1" x14ac:dyDescent="0.35">
      <c r="A3" s="5"/>
      <c r="B3" s="5"/>
      <c r="C3" s="5"/>
      <c r="D3" s="5"/>
      <c r="E3" s="5"/>
      <c r="F3" s="5"/>
    </row>
    <row r="4" spans="1:6" x14ac:dyDescent="0.3">
      <c r="A4" s="24"/>
      <c r="B4" s="26" t="s">
        <v>2</v>
      </c>
      <c r="C4" s="26"/>
      <c r="D4" s="26" t="s">
        <v>3</v>
      </c>
      <c r="E4" s="26"/>
      <c r="F4" s="27" t="s">
        <v>4</v>
      </c>
    </row>
    <row r="5" spans="1:6" ht="15" thickBot="1" x14ac:dyDescent="0.35">
      <c r="A5" s="25"/>
      <c r="B5" s="6" t="s">
        <v>5</v>
      </c>
      <c r="C5" s="6" t="s">
        <v>6</v>
      </c>
      <c r="D5" s="6" t="s">
        <v>5</v>
      </c>
      <c r="E5" s="6" t="s">
        <v>6</v>
      </c>
      <c r="F5" s="28"/>
    </row>
    <row r="6" spans="1:6" x14ac:dyDescent="0.3">
      <c r="A6" s="7" t="s">
        <v>7</v>
      </c>
      <c r="B6" s="10">
        <v>91594784768</v>
      </c>
      <c r="C6" s="10">
        <v>3.9641363620758057</v>
      </c>
      <c r="D6" s="10">
        <v>22122590208</v>
      </c>
      <c r="E6" s="10">
        <v>18886112</v>
      </c>
      <c r="F6" s="11">
        <v>94636023808</v>
      </c>
    </row>
    <row r="7" spans="1:6" x14ac:dyDescent="0.3">
      <c r="A7" s="8" t="s">
        <v>8</v>
      </c>
      <c r="B7" s="12">
        <v>83415203840</v>
      </c>
      <c r="C7" s="12">
        <v>265571.09375</v>
      </c>
      <c r="D7" s="12">
        <v>17209520128</v>
      </c>
      <c r="E7" s="12">
        <v>22102684</v>
      </c>
      <c r="F7" s="13">
        <v>86064406528</v>
      </c>
    </row>
    <row r="8" spans="1:6" x14ac:dyDescent="0.3">
      <c r="A8" s="8" t="s">
        <v>9</v>
      </c>
      <c r="B8" s="12">
        <v>37276041216</v>
      </c>
      <c r="C8" s="12">
        <v>140473.3125</v>
      </c>
      <c r="D8" s="12">
        <v>11580904448</v>
      </c>
      <c r="E8" s="12">
        <v>1141411.75</v>
      </c>
      <c r="F8" s="13">
        <v>39828516864</v>
      </c>
    </row>
    <row r="9" spans="1:6" x14ac:dyDescent="0.3">
      <c r="A9" s="8" t="s">
        <v>10</v>
      </c>
      <c r="B9" s="12">
        <v>9921508352</v>
      </c>
      <c r="C9" s="12">
        <v>39.433311462402344</v>
      </c>
      <c r="D9" s="12">
        <v>12703158272</v>
      </c>
      <c r="E9" s="12">
        <v>2.0222864151000977</v>
      </c>
      <c r="F9" s="13">
        <v>17285634048</v>
      </c>
    </row>
    <row r="10" spans="1:6" x14ac:dyDescent="0.3">
      <c r="A10" s="8" t="s">
        <v>11</v>
      </c>
      <c r="B10" s="12">
        <v>7254940160</v>
      </c>
      <c r="C10" s="12">
        <v>8.2423019921407104E-4</v>
      </c>
      <c r="D10" s="12">
        <v>1072119168</v>
      </c>
      <c r="E10" s="12">
        <v>234076224</v>
      </c>
      <c r="F10" s="13">
        <v>7566757376</v>
      </c>
    </row>
    <row r="11" spans="1:6" x14ac:dyDescent="0.3">
      <c r="A11" s="8" t="s">
        <v>12</v>
      </c>
      <c r="B11" s="12">
        <v>12030884864</v>
      </c>
      <c r="C11" s="12">
        <v>41.734249114990234</v>
      </c>
      <c r="D11" s="12">
        <v>15695418368</v>
      </c>
      <c r="E11" s="12">
        <v>1.8023344278335571</v>
      </c>
      <c r="F11" s="13">
        <v>21147672576</v>
      </c>
    </row>
    <row r="12" spans="1:6" x14ac:dyDescent="0.3">
      <c r="A12" s="8" t="s">
        <v>13</v>
      </c>
      <c r="B12" s="12">
        <v>19694180352</v>
      </c>
      <c r="C12" s="12">
        <v>4.1867569962050766E-5</v>
      </c>
      <c r="D12" s="12">
        <v>5085475328</v>
      </c>
      <c r="E12" s="12">
        <v>21241378</v>
      </c>
      <c r="F12" s="13">
        <v>21007306752</v>
      </c>
    </row>
    <row r="13" spans="1:6" x14ac:dyDescent="0.3">
      <c r="A13" s="8" t="s">
        <v>14</v>
      </c>
      <c r="B13" s="12">
        <v>10273358848</v>
      </c>
      <c r="C13" s="12">
        <v>38.701107025146484</v>
      </c>
      <c r="D13" s="12">
        <v>12886771712</v>
      </c>
      <c r="E13" s="12">
        <v>1.2857694625854492</v>
      </c>
      <c r="F13" s="13">
        <v>17642201088</v>
      </c>
    </row>
    <row r="14" spans="1:6" x14ac:dyDescent="0.3">
      <c r="A14" s="8" t="s">
        <v>15</v>
      </c>
      <c r="B14" s="12">
        <v>19329585152</v>
      </c>
      <c r="C14" s="12">
        <v>6.433657108573243E-5</v>
      </c>
      <c r="D14" s="12">
        <v>1295312384</v>
      </c>
      <c r="E14" s="12">
        <v>1876196352</v>
      </c>
      <c r="F14" s="13">
        <v>20622168064</v>
      </c>
    </row>
    <row r="15" spans="1:6" x14ac:dyDescent="0.3">
      <c r="A15" s="8" t="s">
        <v>16</v>
      </c>
      <c r="B15" s="12">
        <v>1338676864</v>
      </c>
      <c r="C15" s="12">
        <v>1.0305797681212425E-2</v>
      </c>
      <c r="D15" s="12">
        <v>861953216</v>
      </c>
      <c r="E15" s="12">
        <v>37.879489898681641</v>
      </c>
      <c r="F15" s="13">
        <v>1601787008</v>
      </c>
    </row>
    <row r="16" spans="1:6" x14ac:dyDescent="0.3">
      <c r="A16" s="8" t="s">
        <v>17</v>
      </c>
      <c r="B16" s="12">
        <v>5808320000</v>
      </c>
      <c r="C16" s="12">
        <v>3.5780478356173262E-5</v>
      </c>
      <c r="D16" s="12">
        <v>4181417216</v>
      </c>
      <c r="E16" s="12">
        <v>27614258</v>
      </c>
      <c r="F16" s="13">
        <v>7201942528</v>
      </c>
    </row>
    <row r="17" spans="1:6" x14ac:dyDescent="0.3">
      <c r="A17" s="8" t="s">
        <v>18</v>
      </c>
      <c r="B17" s="12">
        <v>6004567552</v>
      </c>
      <c r="C17" s="12">
        <v>3.6775141779799014E-5</v>
      </c>
      <c r="D17" s="12">
        <v>4328104960</v>
      </c>
      <c r="E17" s="12">
        <v>30947020</v>
      </c>
      <c r="F17" s="13">
        <v>7449674240</v>
      </c>
    </row>
    <row r="18" spans="1:6" x14ac:dyDescent="0.3">
      <c r="A18" s="8" t="s">
        <v>19</v>
      </c>
      <c r="B18" s="12">
        <v>23317864448</v>
      </c>
      <c r="C18" s="12">
        <v>2.946729728137143E-5</v>
      </c>
      <c r="D18" s="12">
        <v>1412669568</v>
      </c>
      <c r="E18" s="12">
        <v>1610528896</v>
      </c>
      <c r="F18" s="13">
        <v>24488546304</v>
      </c>
    </row>
    <row r="19" spans="1:6" x14ac:dyDescent="0.3">
      <c r="A19" s="8" t="s">
        <v>20</v>
      </c>
      <c r="B19" s="12">
        <v>14294716416</v>
      </c>
      <c r="C19" s="12">
        <v>8.2273669540882111E-2</v>
      </c>
      <c r="D19" s="12">
        <v>6856234496</v>
      </c>
      <c r="E19" s="12">
        <v>12000939</v>
      </c>
      <c r="F19" s="13">
        <v>16022006784</v>
      </c>
    </row>
    <row r="20" spans="1:6" x14ac:dyDescent="0.3">
      <c r="A20" s="8" t="s">
        <v>21</v>
      </c>
      <c r="B20" s="12">
        <v>10797860864</v>
      </c>
      <c r="C20" s="12">
        <v>2.6094310283660889</v>
      </c>
      <c r="D20" s="12">
        <v>14388903936</v>
      </c>
      <c r="E20" s="12">
        <v>1.8991413116455078</v>
      </c>
      <c r="F20" s="13">
        <v>19257333760</v>
      </c>
    </row>
    <row r="21" spans="1:6" x14ac:dyDescent="0.3">
      <c r="A21" s="8" t="s">
        <v>22</v>
      </c>
      <c r="B21" s="12">
        <v>11605791744</v>
      </c>
      <c r="C21" s="12">
        <v>4.1036259382963181E-2</v>
      </c>
      <c r="D21" s="12">
        <v>6568950272</v>
      </c>
      <c r="E21" s="12">
        <v>1.0929341660812497E-3</v>
      </c>
      <c r="F21" s="13">
        <v>13678922752</v>
      </c>
    </row>
    <row r="22" spans="1:6" x14ac:dyDescent="0.3">
      <c r="A22" s="8" t="s">
        <v>23</v>
      </c>
      <c r="B22" s="12">
        <v>16525591552</v>
      </c>
      <c r="C22" s="12">
        <v>4.1012375731952488E-5</v>
      </c>
      <c r="D22" s="12">
        <v>4732087296</v>
      </c>
      <c r="E22" s="12">
        <v>160800608</v>
      </c>
      <c r="F22" s="13">
        <v>17449840640</v>
      </c>
    </row>
    <row r="23" spans="1:6" x14ac:dyDescent="0.3">
      <c r="A23" s="8" t="s">
        <v>24</v>
      </c>
      <c r="B23" s="12">
        <v>3256336128</v>
      </c>
      <c r="C23" s="12">
        <v>2.5687525048851967E-3</v>
      </c>
      <c r="D23" s="12">
        <v>1891777664</v>
      </c>
      <c r="E23" s="12">
        <v>42305280</v>
      </c>
      <c r="F23" s="13">
        <v>3810756864</v>
      </c>
    </row>
    <row r="24" spans="1:6" x14ac:dyDescent="0.3">
      <c r="A24" s="8" t="s">
        <v>25</v>
      </c>
      <c r="B24" s="12">
        <v>6695662080</v>
      </c>
      <c r="C24" s="12">
        <v>100289.875</v>
      </c>
      <c r="D24" s="12">
        <v>2964896000</v>
      </c>
      <c r="E24" s="12">
        <v>15277.7978515625</v>
      </c>
      <c r="F24" s="13">
        <v>7432626688</v>
      </c>
    </row>
    <row r="25" spans="1:6" x14ac:dyDescent="0.3">
      <c r="A25" s="8" t="s">
        <v>26</v>
      </c>
      <c r="B25" s="12">
        <v>18756603904</v>
      </c>
      <c r="C25" s="12">
        <v>644.712646484375</v>
      </c>
      <c r="D25" s="12">
        <v>3966238976</v>
      </c>
      <c r="E25" s="12">
        <v>327524576</v>
      </c>
      <c r="F25" s="13">
        <v>19760416768</v>
      </c>
    </row>
    <row r="26" spans="1:6" x14ac:dyDescent="0.3">
      <c r="A26" s="8" t="s">
        <v>27</v>
      </c>
      <c r="B26" s="12">
        <v>27548497920</v>
      </c>
      <c r="C26" s="12">
        <v>20.846601486206055</v>
      </c>
      <c r="D26" s="12">
        <v>9665890304</v>
      </c>
      <c r="E26" s="12">
        <v>42179992</v>
      </c>
      <c r="F26" s="13">
        <v>30017312768</v>
      </c>
    </row>
    <row r="27" spans="1:6" x14ac:dyDescent="0.3">
      <c r="A27" s="8" t="s">
        <v>28</v>
      </c>
      <c r="B27" s="12">
        <v>30034882560</v>
      </c>
      <c r="C27" s="12">
        <v>2.6805766538018361E-5</v>
      </c>
      <c r="D27" s="12">
        <v>5601432064</v>
      </c>
      <c r="E27" s="12">
        <v>165807808</v>
      </c>
      <c r="F27" s="13">
        <v>30838198272</v>
      </c>
    </row>
    <row r="28" spans="1:6" x14ac:dyDescent="0.3">
      <c r="A28" s="8" t="s">
        <v>29</v>
      </c>
      <c r="B28" s="12">
        <v>29724321792</v>
      </c>
      <c r="C28" s="12">
        <v>3.4068450927734375</v>
      </c>
      <c r="D28" s="12">
        <v>6136662528</v>
      </c>
      <c r="E28" s="12">
        <v>1279215104</v>
      </c>
      <c r="F28" s="13">
        <v>31467853824</v>
      </c>
    </row>
    <row r="29" spans="1:6" x14ac:dyDescent="0.3">
      <c r="A29" s="8" t="s">
        <v>30</v>
      </c>
      <c r="B29" s="12">
        <v>37378150400</v>
      </c>
      <c r="C29" s="12">
        <v>167598.546875</v>
      </c>
      <c r="D29" s="12">
        <v>6026442752</v>
      </c>
      <c r="E29" s="12">
        <v>752590464</v>
      </c>
      <c r="F29" s="13">
        <v>38520610816</v>
      </c>
    </row>
    <row r="30" spans="1:6" x14ac:dyDescent="0.3">
      <c r="A30" s="8" t="s">
        <v>31</v>
      </c>
      <c r="B30" s="12">
        <v>31334436864</v>
      </c>
      <c r="C30" s="12">
        <v>45.847846984863281</v>
      </c>
      <c r="D30" s="12">
        <v>7421941760</v>
      </c>
      <c r="E30" s="12">
        <v>119698320</v>
      </c>
      <c r="F30" s="13">
        <v>32755468288</v>
      </c>
    </row>
    <row r="31" spans="1:6" x14ac:dyDescent="0.3">
      <c r="A31" s="8" t="s">
        <v>32</v>
      </c>
      <c r="B31" s="12">
        <v>17008252</v>
      </c>
      <c r="C31" s="12">
        <v>6.2501612774212845E-6</v>
      </c>
      <c r="D31" s="12">
        <v>176504.109375</v>
      </c>
      <c r="E31" s="12">
        <v>46949.6796875</v>
      </c>
      <c r="F31" s="13">
        <v>17107522</v>
      </c>
    </row>
    <row r="32" spans="1:6" x14ac:dyDescent="0.3">
      <c r="A32" s="8" t="s">
        <v>33</v>
      </c>
      <c r="B32" s="12">
        <v>2332162048</v>
      </c>
      <c r="C32" s="12">
        <v>0</v>
      </c>
      <c r="D32" s="12">
        <v>429561888</v>
      </c>
      <c r="E32" s="12">
        <v>67443136</v>
      </c>
      <c r="F32" s="13">
        <v>2590034688</v>
      </c>
    </row>
    <row r="33" spans="1:6" x14ac:dyDescent="0.3">
      <c r="A33" s="8" t="s">
        <v>34</v>
      </c>
      <c r="B33" s="12">
        <v>0</v>
      </c>
      <c r="C33" s="12">
        <v>897396544</v>
      </c>
      <c r="D33" s="12">
        <v>1203.746826171875</v>
      </c>
      <c r="E33" s="12">
        <v>466036192</v>
      </c>
      <c r="F33" s="13">
        <v>1032632704</v>
      </c>
    </row>
    <row r="34" spans="1:6" x14ac:dyDescent="0.3">
      <c r="A34" s="8" t="s">
        <v>35</v>
      </c>
      <c r="B34" s="12">
        <v>8380738560</v>
      </c>
      <c r="C34" s="12">
        <v>5680.2646484375</v>
      </c>
      <c r="D34" s="12">
        <v>132746680</v>
      </c>
      <c r="E34" s="12">
        <v>277175872</v>
      </c>
      <c r="F34" s="13">
        <v>8544121344</v>
      </c>
    </row>
    <row r="35" spans="1:6" x14ac:dyDescent="0.3">
      <c r="A35" s="8" t="s">
        <v>36</v>
      </c>
      <c r="B35" s="12">
        <v>14752118784</v>
      </c>
      <c r="C35" s="12">
        <v>0</v>
      </c>
      <c r="D35" s="12">
        <v>3539606016</v>
      </c>
      <c r="E35" s="12">
        <v>8111.63671875</v>
      </c>
      <c r="F35" s="13">
        <v>15517645824</v>
      </c>
    </row>
    <row r="36" spans="1:6" x14ac:dyDescent="0.3">
      <c r="A36" s="8" t="s">
        <v>37</v>
      </c>
      <c r="B36" s="12">
        <v>2044481.625</v>
      </c>
      <c r="C36" s="12">
        <v>11368450</v>
      </c>
      <c r="D36" s="12">
        <v>18383956</v>
      </c>
      <c r="E36" s="12">
        <v>1588172.25</v>
      </c>
      <c r="F36" s="13">
        <v>360059744</v>
      </c>
    </row>
    <row r="37" spans="1:6" x14ac:dyDescent="0.3">
      <c r="A37" s="8" t="s">
        <v>38</v>
      </c>
      <c r="B37" s="12">
        <v>398673600</v>
      </c>
      <c r="C37" s="12">
        <v>0</v>
      </c>
      <c r="D37" s="12">
        <v>81034528</v>
      </c>
      <c r="E37" s="12">
        <v>12877912</v>
      </c>
      <c r="F37" s="13">
        <v>476105056</v>
      </c>
    </row>
    <row r="38" spans="1:6" x14ac:dyDescent="0.3">
      <c r="A38" s="8" t="s">
        <v>39</v>
      </c>
      <c r="B38" s="12">
        <v>361872192</v>
      </c>
      <c r="C38" s="12">
        <v>1.9409682136029005E-4</v>
      </c>
      <c r="D38" s="12">
        <v>74185520</v>
      </c>
      <c r="E38" s="12">
        <v>15469190</v>
      </c>
      <c r="F38" s="13">
        <v>440964320</v>
      </c>
    </row>
    <row r="39" spans="1:6" x14ac:dyDescent="0.3">
      <c r="A39" s="8" t="s">
        <v>40</v>
      </c>
      <c r="B39" s="12">
        <v>30274452</v>
      </c>
      <c r="C39" s="12">
        <v>3.8682524114847183E-2</v>
      </c>
      <c r="D39" s="12">
        <v>26297526</v>
      </c>
      <c r="E39" s="12">
        <v>1102483</v>
      </c>
      <c r="F39" s="13">
        <v>42574400</v>
      </c>
    </row>
    <row r="40" spans="1:6" x14ac:dyDescent="0.3">
      <c r="A40" s="8" t="s">
        <v>41</v>
      </c>
      <c r="B40" s="12">
        <v>140931072</v>
      </c>
      <c r="C40" s="12">
        <v>9.044756880030036E-4</v>
      </c>
      <c r="D40" s="12">
        <v>162000384</v>
      </c>
      <c r="E40" s="12">
        <v>2.1462460979819298E-2</v>
      </c>
      <c r="F40" s="13">
        <v>220530512</v>
      </c>
    </row>
    <row r="41" spans="1:6" x14ac:dyDescent="0.3">
      <c r="A41" s="8" t="s">
        <v>42</v>
      </c>
      <c r="B41" s="12">
        <v>170142368</v>
      </c>
      <c r="C41" s="12">
        <v>6.7763030529022217E-5</v>
      </c>
      <c r="D41" s="12">
        <v>29549726</v>
      </c>
      <c r="E41" s="12">
        <v>8243812</v>
      </c>
      <c r="F41" s="13">
        <v>211924512</v>
      </c>
    </row>
    <row r="42" spans="1:6" x14ac:dyDescent="0.3">
      <c r="A42" s="8" t="s">
        <v>43</v>
      </c>
      <c r="B42" s="12">
        <v>51536588</v>
      </c>
      <c r="C42" s="12">
        <v>989.9739990234375</v>
      </c>
      <c r="D42" s="12">
        <v>217914.3125</v>
      </c>
      <c r="E42" s="12">
        <v>29099448</v>
      </c>
      <c r="F42" s="13">
        <v>78576224</v>
      </c>
    </row>
    <row r="43" spans="1:6" x14ac:dyDescent="0.3">
      <c r="A43" s="8" t="s">
        <v>44</v>
      </c>
      <c r="B43" s="12">
        <v>371111328</v>
      </c>
      <c r="C43" s="12">
        <v>2.6074765250086784E-2</v>
      </c>
      <c r="D43" s="12">
        <v>26718380</v>
      </c>
      <c r="E43" s="12">
        <v>7290667.5</v>
      </c>
      <c r="F43" s="13">
        <v>421491200</v>
      </c>
    </row>
    <row r="44" spans="1:6" x14ac:dyDescent="0.3">
      <c r="A44" s="8" t="s">
        <v>45</v>
      </c>
      <c r="B44" s="12">
        <v>259764512</v>
      </c>
      <c r="C44" s="12">
        <v>3556.899169921875</v>
      </c>
      <c r="D44" s="12">
        <v>151339104</v>
      </c>
      <c r="E44" s="12">
        <v>34962.7890625</v>
      </c>
      <c r="F44" s="13">
        <v>309137088</v>
      </c>
    </row>
    <row r="45" spans="1:6" x14ac:dyDescent="0.3">
      <c r="A45" s="8" t="s">
        <v>46</v>
      </c>
      <c r="B45" s="12">
        <v>386603264</v>
      </c>
      <c r="C45" s="12">
        <v>0</v>
      </c>
      <c r="D45" s="12">
        <v>79631352</v>
      </c>
      <c r="E45" s="12">
        <v>13854758</v>
      </c>
      <c r="F45" s="13">
        <v>462432800</v>
      </c>
    </row>
    <row r="46" spans="1:6" x14ac:dyDescent="0.3">
      <c r="A46" s="8" t="s">
        <v>47</v>
      </c>
      <c r="B46" s="12">
        <v>399133696</v>
      </c>
      <c r="C46" s="12">
        <v>9.0291433036327362E-2</v>
      </c>
      <c r="D46" s="12">
        <v>340780768</v>
      </c>
      <c r="E46" s="12">
        <v>1813339.875</v>
      </c>
      <c r="F46" s="13">
        <v>529474112</v>
      </c>
    </row>
    <row r="47" spans="1:6" x14ac:dyDescent="0.3">
      <c r="A47" s="8" t="s">
        <v>48</v>
      </c>
      <c r="B47" s="12">
        <v>79778728</v>
      </c>
      <c r="C47" s="12">
        <v>9.7607029601931572E-3</v>
      </c>
      <c r="D47" s="12">
        <v>69269000</v>
      </c>
      <c r="E47" s="12">
        <v>43725.20703125</v>
      </c>
      <c r="F47" s="13">
        <v>108300776</v>
      </c>
    </row>
    <row r="48" spans="1:6" x14ac:dyDescent="0.3">
      <c r="A48" s="8" t="s">
        <v>49</v>
      </c>
      <c r="B48" s="12">
        <v>176407760</v>
      </c>
      <c r="C48" s="12">
        <v>0</v>
      </c>
      <c r="D48" s="12">
        <v>33486262</v>
      </c>
      <c r="E48" s="12">
        <v>7681681.5</v>
      </c>
      <c r="F48" s="13">
        <v>217820560</v>
      </c>
    </row>
    <row r="49" spans="1:6" x14ac:dyDescent="0.3">
      <c r="A49" s="8" t="s">
        <v>50</v>
      </c>
      <c r="B49" s="12">
        <v>67669664</v>
      </c>
      <c r="C49" s="12">
        <v>0</v>
      </c>
      <c r="D49" s="12">
        <v>28880364</v>
      </c>
      <c r="E49" s="12">
        <v>1952930.125</v>
      </c>
      <c r="F49" s="13">
        <v>89279616</v>
      </c>
    </row>
    <row r="50" spans="1:6" x14ac:dyDescent="0.3">
      <c r="A50" s="8" t="s">
        <v>51</v>
      </c>
      <c r="B50" s="12">
        <v>424843200</v>
      </c>
      <c r="C50" s="12">
        <v>2.291113487444818E-4</v>
      </c>
      <c r="D50" s="12">
        <v>33585720</v>
      </c>
      <c r="E50" s="12">
        <v>2287754.5</v>
      </c>
      <c r="F50" s="13">
        <v>574705472</v>
      </c>
    </row>
    <row r="51" spans="1:6" x14ac:dyDescent="0.3">
      <c r="A51" s="8" t="s">
        <v>52</v>
      </c>
      <c r="B51" s="12">
        <v>1664672128</v>
      </c>
      <c r="C51" s="12">
        <v>147.54435729980469</v>
      </c>
      <c r="D51" s="12">
        <v>82861376</v>
      </c>
      <c r="E51" s="12">
        <v>37721852</v>
      </c>
      <c r="F51" s="13">
        <v>1768809600</v>
      </c>
    </row>
    <row r="52" spans="1:6" x14ac:dyDescent="0.3">
      <c r="A52" s="8" t="s">
        <v>53</v>
      </c>
      <c r="B52" s="12">
        <v>1778737280</v>
      </c>
      <c r="C52" s="12">
        <v>2.2917864844202995E-3</v>
      </c>
      <c r="D52" s="12">
        <v>562783808</v>
      </c>
      <c r="E52" s="12">
        <v>1291453.875</v>
      </c>
      <c r="F52" s="13">
        <v>1975192832</v>
      </c>
    </row>
    <row r="53" spans="1:6" x14ac:dyDescent="0.3">
      <c r="A53" s="8" t="s">
        <v>54</v>
      </c>
      <c r="B53" s="12">
        <v>81038080</v>
      </c>
      <c r="C53" s="12">
        <v>0</v>
      </c>
      <c r="D53" s="12">
        <v>58645056</v>
      </c>
      <c r="E53" s="12">
        <v>9.9101905822753906</v>
      </c>
      <c r="F53" s="13">
        <v>102707296</v>
      </c>
    </row>
    <row r="54" spans="1:6" x14ac:dyDescent="0.3">
      <c r="A54" s="8" t="s">
        <v>55</v>
      </c>
      <c r="B54" s="12">
        <v>2423169536</v>
      </c>
      <c r="C54" s="12">
        <v>0</v>
      </c>
      <c r="D54" s="12">
        <v>499501312</v>
      </c>
      <c r="E54" s="12">
        <v>369896.375</v>
      </c>
      <c r="F54" s="13">
        <v>2574408704</v>
      </c>
    </row>
    <row r="55" spans="1:6" x14ac:dyDescent="0.3">
      <c r="A55" s="8" t="s">
        <v>56</v>
      </c>
      <c r="B55" s="12">
        <v>356968992</v>
      </c>
      <c r="C55" s="12">
        <v>3.611341118812561E-3</v>
      </c>
      <c r="D55" s="12">
        <v>102183816</v>
      </c>
      <c r="E55" s="12">
        <v>591.15936279296875</v>
      </c>
      <c r="F55" s="13">
        <v>406025408</v>
      </c>
    </row>
    <row r="56" spans="1:6" x14ac:dyDescent="0.3">
      <c r="A56" s="8" t="s">
        <v>57</v>
      </c>
      <c r="B56" s="12">
        <v>1453426304</v>
      </c>
      <c r="C56" s="12">
        <v>0</v>
      </c>
      <c r="D56" s="12">
        <v>64069760</v>
      </c>
      <c r="E56" s="12">
        <v>29127202</v>
      </c>
      <c r="F56" s="13">
        <v>1685328640</v>
      </c>
    </row>
    <row r="57" spans="1:6" x14ac:dyDescent="0.3">
      <c r="A57" s="8" t="s">
        <v>58</v>
      </c>
      <c r="B57" s="12">
        <v>253909792</v>
      </c>
      <c r="C57" s="12">
        <v>3.3344177063554525E-4</v>
      </c>
      <c r="D57" s="12">
        <v>60129236</v>
      </c>
      <c r="E57" s="12">
        <v>45694.0625</v>
      </c>
      <c r="F57" s="13">
        <v>269433088</v>
      </c>
    </row>
    <row r="58" spans="1:6" x14ac:dyDescent="0.3">
      <c r="A58" s="8" t="s">
        <v>59</v>
      </c>
      <c r="B58" s="12">
        <v>778359424</v>
      </c>
      <c r="C58" s="12">
        <v>0</v>
      </c>
      <c r="D58" s="12">
        <v>365304480</v>
      </c>
      <c r="E58" s="12">
        <v>22842496</v>
      </c>
      <c r="F58" s="13">
        <v>903723712</v>
      </c>
    </row>
    <row r="59" spans="1:6" x14ac:dyDescent="0.3">
      <c r="A59" s="8" t="s">
        <v>60</v>
      </c>
      <c r="B59" s="12">
        <v>84141080</v>
      </c>
      <c r="C59" s="12">
        <v>0</v>
      </c>
      <c r="D59" s="12">
        <v>21752962</v>
      </c>
      <c r="E59" s="12">
        <v>9.4670963287353516</v>
      </c>
      <c r="F59" s="13">
        <v>95064720</v>
      </c>
    </row>
    <row r="60" spans="1:6" x14ac:dyDescent="0.3">
      <c r="A60" s="8" t="s">
        <v>61</v>
      </c>
      <c r="B60" s="12">
        <v>234828416</v>
      </c>
      <c r="C60" s="12">
        <v>11771.50390625</v>
      </c>
      <c r="D60" s="12">
        <v>93640088</v>
      </c>
      <c r="E60" s="12">
        <v>43282.2890625</v>
      </c>
      <c r="F60" s="13">
        <v>267426240</v>
      </c>
    </row>
    <row r="61" spans="1:6" x14ac:dyDescent="0.3">
      <c r="A61" s="8" t="s">
        <v>62</v>
      </c>
      <c r="B61" s="12">
        <v>703552128</v>
      </c>
      <c r="C61" s="12">
        <v>67.482925415039063</v>
      </c>
      <c r="D61" s="12">
        <v>390808224</v>
      </c>
      <c r="E61" s="12">
        <v>232007.09375</v>
      </c>
      <c r="F61" s="13">
        <v>817353472</v>
      </c>
    </row>
    <row r="62" spans="1:6" x14ac:dyDescent="0.3">
      <c r="A62" s="8" t="s">
        <v>63</v>
      </c>
      <c r="B62" s="12"/>
      <c r="C62" s="12"/>
      <c r="D62" s="12"/>
      <c r="E62" s="12"/>
      <c r="F62" s="13"/>
    </row>
    <row r="63" spans="1:6" x14ac:dyDescent="0.3">
      <c r="A63" s="8" t="s">
        <v>64</v>
      </c>
      <c r="B63" s="12">
        <v>503173440</v>
      </c>
      <c r="C63" s="12">
        <v>1711.55224609375</v>
      </c>
      <c r="D63" s="12">
        <v>79392104</v>
      </c>
      <c r="E63" s="12">
        <v>3660336</v>
      </c>
      <c r="F63" s="13">
        <v>543083904</v>
      </c>
    </row>
    <row r="64" spans="1:6" x14ac:dyDescent="0.3">
      <c r="A64" s="8" t="s">
        <v>65</v>
      </c>
      <c r="B64" s="12">
        <v>1536814464</v>
      </c>
      <c r="C64" s="12">
        <v>0</v>
      </c>
      <c r="D64" s="12">
        <v>566283456</v>
      </c>
      <c r="E64" s="12">
        <v>1583.763427734375</v>
      </c>
      <c r="F64" s="13">
        <v>1651977600</v>
      </c>
    </row>
    <row r="65" spans="1:6" x14ac:dyDescent="0.3">
      <c r="A65" s="8" t="s">
        <v>66</v>
      </c>
      <c r="B65" s="12">
        <v>1330121216</v>
      </c>
      <c r="C65" s="12">
        <v>3.5406013485044241E-3</v>
      </c>
      <c r="D65" s="12">
        <v>154331792</v>
      </c>
      <c r="E65" s="12">
        <v>1060700.125</v>
      </c>
      <c r="F65" s="13">
        <v>1352498688</v>
      </c>
    </row>
    <row r="66" spans="1:6" x14ac:dyDescent="0.3">
      <c r="A66" s="8" t="s">
        <v>67</v>
      </c>
      <c r="B66" s="12">
        <v>2039363584</v>
      </c>
      <c r="C66" s="12">
        <v>0</v>
      </c>
      <c r="D66" s="12">
        <v>794706496</v>
      </c>
      <c r="E66" s="12">
        <v>16944.02734375</v>
      </c>
      <c r="F66" s="13">
        <v>2265950976</v>
      </c>
    </row>
    <row r="67" spans="1:6" x14ac:dyDescent="0.3">
      <c r="A67" s="8" t="s">
        <v>68</v>
      </c>
      <c r="B67" s="12"/>
      <c r="C67" s="12"/>
      <c r="D67" s="12"/>
      <c r="E67" s="12"/>
      <c r="F67" s="13"/>
    </row>
    <row r="68" spans="1:6" ht="15" thickBot="1" x14ac:dyDescent="0.35">
      <c r="A68" s="9" t="s">
        <v>69</v>
      </c>
      <c r="B68" s="14">
        <v>2027894400</v>
      </c>
      <c r="C68" s="14">
        <v>1.5855462988838553E-3</v>
      </c>
      <c r="D68" s="14">
        <v>656256128</v>
      </c>
      <c r="E68" s="14">
        <v>1329692.5</v>
      </c>
      <c r="F68" s="15">
        <v>2261287936</v>
      </c>
    </row>
  </sheetData>
  <mergeCells count="4">
    <mergeCell ref="A4:A5"/>
    <mergeCell ref="B4:C4"/>
    <mergeCell ref="D4:E4"/>
    <mergeCell ref="F4:F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topLeftCell="E2" workbookViewId="0">
      <selection activeCell="I5" sqref="I5"/>
    </sheetView>
  </sheetViews>
  <sheetFormatPr defaultRowHeight="14.4" x14ac:dyDescent="0.3"/>
  <cols>
    <col min="1" max="1" width="16.5546875" hidden="1" customWidth="1"/>
    <col min="2" max="4" width="0" hidden="1" customWidth="1"/>
    <col min="5" max="6" width="16.6640625" customWidth="1"/>
    <col min="8" max="8" width="36.88671875" bestFit="1" customWidth="1"/>
    <col min="9" max="9" width="11.109375" customWidth="1"/>
    <col min="10" max="10" width="36.88671875" bestFit="1" customWidth="1"/>
  </cols>
  <sheetData>
    <row r="1" spans="5:11" ht="23.4" thickBot="1" x14ac:dyDescent="0.45">
      <c r="E1" s="16" t="s">
        <v>70</v>
      </c>
      <c r="F1" s="17"/>
      <c r="G1" s="17"/>
      <c r="H1" s="17"/>
      <c r="I1" s="17"/>
      <c r="J1" s="17"/>
      <c r="K1" s="21"/>
    </row>
    <row r="2" spans="5:11" ht="15.6" x14ac:dyDescent="0.3">
      <c r="E2" s="18" t="s">
        <v>73</v>
      </c>
      <c r="F2" s="19"/>
      <c r="G2" s="19"/>
      <c r="J2" s="20"/>
    </row>
    <row r="3" spans="5:11" x14ac:dyDescent="0.3">
      <c r="E3" s="22">
        <f>Лист1!B2</f>
        <v>43972.89702546296</v>
      </c>
      <c r="F3" s="22">
        <f>Лист2!B2</f>
        <v>43974.897048611114</v>
      </c>
    </row>
    <row r="5" spans="5:11" x14ac:dyDescent="0.3">
      <c r="E5" t="s">
        <v>74</v>
      </c>
      <c r="F5" s="23">
        <f>F7+F6</f>
        <v>2745344</v>
      </c>
      <c r="G5" t="s">
        <v>75</v>
      </c>
      <c r="H5" t="s">
        <v>76</v>
      </c>
      <c r="I5" s="23">
        <f>Лист2!F44 - Лист1!F44</f>
        <v>59616</v>
      </c>
      <c r="J5" t="s">
        <v>75</v>
      </c>
    </row>
    <row r="6" spans="5:11" x14ac:dyDescent="0.3">
      <c r="E6" t="s">
        <v>71</v>
      </c>
      <c r="F6" s="23">
        <f>Лист2!F51 - Лист1!F51</f>
        <v>1808512</v>
      </c>
      <c r="G6" t="s">
        <v>75</v>
      </c>
      <c r="H6" t="s">
        <v>77</v>
      </c>
      <c r="I6" s="23">
        <f>Лист2!F45 - Лист1!F45</f>
        <v>916256</v>
      </c>
      <c r="J6" t="s">
        <v>75</v>
      </c>
    </row>
    <row r="7" spans="5:11" x14ac:dyDescent="0.3">
      <c r="E7" t="s">
        <v>72</v>
      </c>
      <c r="F7" s="23">
        <f>Лист2!F52-Лист1!F52</f>
        <v>936832</v>
      </c>
      <c r="G7" t="s">
        <v>75</v>
      </c>
      <c r="H7" t="s">
        <v>78</v>
      </c>
      <c r="I7" s="23">
        <f>Лист2!F46 - Лист1!F46</f>
        <v>466720</v>
      </c>
      <c r="J7" t="s">
        <v>75</v>
      </c>
    </row>
    <row r="8" spans="5:11" x14ac:dyDescent="0.3">
      <c r="E8" t="s">
        <v>79</v>
      </c>
      <c r="F8" s="23">
        <f>Лист2!F67 - Лист1!F67</f>
        <v>0</v>
      </c>
      <c r="G8" t="s">
        <v>75</v>
      </c>
      <c r="H8" t="s">
        <v>80</v>
      </c>
      <c r="I8" s="23">
        <f>Лист2!F47 - Лист1!F47</f>
        <v>117288</v>
      </c>
      <c r="J8" t="s">
        <v>75</v>
      </c>
    </row>
    <row r="9" spans="5:11" x14ac:dyDescent="0.3">
      <c r="E9" t="s">
        <v>81</v>
      </c>
      <c r="F9" s="23">
        <f>Лист2!F68 - Лист1!F68</f>
        <v>942080</v>
      </c>
      <c r="G9" t="s">
        <v>75</v>
      </c>
      <c r="H9" t="s">
        <v>82</v>
      </c>
      <c r="I9" s="23">
        <f>Лист2!F48 - Лист1!F48</f>
        <v>10192</v>
      </c>
      <c r="J9" t="s">
        <v>75</v>
      </c>
    </row>
    <row r="10" spans="5:11" x14ac:dyDescent="0.3">
      <c r="H10" t="s">
        <v>83</v>
      </c>
      <c r="I10" s="23">
        <f>Лист2!F49 - Лист1!F49</f>
        <v>129136</v>
      </c>
      <c r="J10" t="s">
        <v>75</v>
      </c>
    </row>
    <row r="11" spans="5:11" x14ac:dyDescent="0.3">
      <c r="H11" t="s">
        <v>84</v>
      </c>
      <c r="I11" s="23">
        <f>Лист2!F50 - Лист1!F50</f>
        <v>426240</v>
      </c>
      <c r="J11" t="s">
        <v>75</v>
      </c>
    </row>
    <row r="12" spans="5:11" x14ac:dyDescent="0.3">
      <c r="H12" t="s">
        <v>85</v>
      </c>
      <c r="I12" s="23">
        <f>Лист2!F36 - Лист1!F36</f>
        <v>236672</v>
      </c>
      <c r="J12" t="s">
        <v>75</v>
      </c>
    </row>
    <row r="13" spans="5:11" x14ac:dyDescent="0.3">
      <c r="H13" t="s">
        <v>86</v>
      </c>
      <c r="I13" s="23">
        <f>Лист2!F37 - Лист1!F37</f>
        <v>20832</v>
      </c>
      <c r="J13" t="s">
        <v>75</v>
      </c>
    </row>
    <row r="14" spans="5:11" x14ac:dyDescent="0.3">
      <c r="H14" t="s">
        <v>87</v>
      </c>
      <c r="I14" s="23">
        <f>Лист2!F38 - Лист1!F38</f>
        <v>29504</v>
      </c>
      <c r="J14" t="s">
        <v>75</v>
      </c>
    </row>
    <row r="15" spans="5:11" x14ac:dyDescent="0.3">
      <c r="H15" t="s">
        <v>88</v>
      </c>
      <c r="I15" s="23">
        <f>Лист2!F39 - Лист1!F39</f>
        <v>3436</v>
      </c>
      <c r="J15" t="s">
        <v>75</v>
      </c>
    </row>
    <row r="16" spans="5:11" x14ac:dyDescent="0.3">
      <c r="H16" t="s">
        <v>89</v>
      </c>
      <c r="I16" s="23">
        <f>Лист2!F40 - Лист1!F40</f>
        <v>252800</v>
      </c>
      <c r="J16" t="s">
        <v>75</v>
      </c>
    </row>
    <row r="17" spans="8:10" x14ac:dyDescent="0.3">
      <c r="H17" t="s">
        <v>90</v>
      </c>
      <c r="I17" s="23">
        <f>Лист2!F41 - Лист1!F41</f>
        <v>313456</v>
      </c>
      <c r="J17" t="s">
        <v>75</v>
      </c>
    </row>
    <row r="18" spans="8:10" x14ac:dyDescent="0.3">
      <c r="H18" t="s">
        <v>91</v>
      </c>
      <c r="I18" s="23">
        <f>Лист2!F42 - Лист1!F42</f>
        <v>66624</v>
      </c>
      <c r="J18" t="s">
        <v>75</v>
      </c>
    </row>
    <row r="19" spans="8:10" x14ac:dyDescent="0.3">
      <c r="H19" t="s">
        <v>92</v>
      </c>
      <c r="I19" s="23">
        <f>Лист2!F43 - Лист1!F43</f>
        <v>159712</v>
      </c>
      <c r="J19" t="s">
        <v>75</v>
      </c>
    </row>
    <row r="20" spans="8:10" x14ac:dyDescent="0.3">
      <c r="H20" t="s">
        <v>93</v>
      </c>
      <c r="I20" s="23">
        <f>F5-SUM(I5:I19)</f>
        <v>-463140</v>
      </c>
      <c r="J20" t="s">
        <v>75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2020-04-08T10:03:59Z</dcterms:created>
  <dcterms:modified xsi:type="dcterms:W3CDTF">2020-05-25T18:34:04Z</dcterms:modified>
</cp:coreProperties>
</file>