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<sst xmlns="http://schemas.openxmlformats.org/spreadsheetml/2006/main" count="39" uniqueCount="24">
  <si>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A</t>
  </si>
  <si>
    <t xml:space="preserve">SF (A per A)</t>
  </si>
  <si>
    <t xml:space="preserve">%</t>
  </si>
  <si>
    <t xml:space="preserve">Ipropi(A)</t>
  </si>
  <si>
    <t xml:space="preserve">Ripropi(oh)</t>
  </si>
  <si>
    <t xml:space="preserve">Vipropi(V)</t>
  </si>
  <si>
    <t xml:space="preserve">vref</t>
  </si>
  <si>
    <t xml:space="preserve">itripprpi</t>
  </si>
  <si>
    <t xml:space="preserve">Trip</t>
  </si>
  <si>
    <t xml:space="preserve">Trip_Tick</t>
  </si>
  <si>
    <t xml:space="preserve">Vmax</t>
  </si>
  <si>
    <t xml:space="preserve">Dmax</t>
  </si>
  <si>
    <t xml:space="preserve">Div/V</t>
  </si>
  <si>
    <t xml:space="preserve">Div/A</t>
  </si>
  <si>
    <t xml:space="preserve">div/mA</t>
  </si>
  <si>
    <t xml:space="preserve">Div/mA</t>
  </si>
  <si>
    <t xml:space="preserve">Count</t>
  </si>
  <si>
    <t xml:space="preserve">Div/(A*1000)</t>
  </si>
  <si>
    <t xml:space="preserve">Count * 1000</t>
  </si>
  <si>
    <t xml:space="preserve">Count * 1000000</t>
  </si>
  <si>
    <t xml:space="preserve">mA</t>
  </si>
  <si>
    <t xml:space="preserve">int16_t</t>
  </si>
  <si>
    <t xml:space="preserve">int32_t</t>
  </si>
  <si>
    <t xml:space="preserve">int64_t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</si>
</sst>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88"/>
  </cols>
  <sheetData>
    <row r="1" customFormat="false" ht="12.8" hidden="false" customHeight="false" outlineLevel="0" collapsed="false">
      <c r="A1" s="1" t="s">
        <v>0</v>
      </c>
      <c r="B1" s="1" t="n">
        <f aca="false">C1</f>
        <v>0.2</v>
      </c>
      <c r="C1" s="1" t="n">
        <v>0.2</v>
      </c>
      <c r="D1" s="1" t="n">
        <f aca="false">C1</f>
        <v>0.2</v>
      </c>
      <c r="E1" s="1" t="s">
        <v>0</v>
      </c>
      <c r="F1" s="1" t="n">
        <f aca="false">G1</f>
        <v>2</v>
      </c>
      <c r="G1" s="1" t="n">
        <v>2</v>
      </c>
      <c r="H1" s="1" t="n">
        <f aca="false">G1</f>
        <v>2</v>
      </c>
    </row>
    <row r="2" customFormat="false" ht="12.8" hidden="false" customHeight="false" outlineLevel="0" collapsed="false">
      <c r="A2" s="1" t="s">
        <v>1</v>
      </c>
      <c r="B2" s="1" t="n">
        <f aca="false">1500/10^6</f>
        <v>0.0015</v>
      </c>
      <c r="C2" s="1" t="n">
        <f aca="false">1500/10^6</f>
        <v>0.0015</v>
      </c>
      <c r="D2" s="1" t="n">
        <f aca="false">1500/10^6</f>
        <v>0.0015</v>
      </c>
      <c r="E2" s="1" t="s">
        <v>1</v>
      </c>
      <c r="F2" s="1" t="n">
        <f aca="false">1500/10^6</f>
        <v>0.0015</v>
      </c>
      <c r="G2" s="1" t="n">
        <f aca="false">1500/10^6</f>
        <v>0.0015</v>
      </c>
      <c r="H2" s="1" t="n">
        <f aca="false">1500/10^6</f>
        <v>0.0015</v>
      </c>
    </row>
    <row r="3" customFormat="false" ht="12.8" hidden="false" customHeight="false" outlineLevel="0" collapsed="false">
      <c r="A3" s="1" t="s">
        <v>2</v>
      </c>
      <c r="B3" s="2" t="n">
        <v>0.001</v>
      </c>
      <c r="D3" s="2" t="n">
        <f aca="false">B3</f>
        <v>0.001</v>
      </c>
      <c r="E3" s="1" t="s">
        <v>2</v>
      </c>
      <c r="F3" s="2" t="n">
        <f aca="false">B3</f>
        <v>0.001</v>
      </c>
      <c r="H3" s="2" t="n">
        <f aca="false">F3</f>
        <v>0.001</v>
      </c>
    </row>
    <row r="4" customFormat="false" ht="12.8" hidden="false" customHeight="false" outlineLevel="0" collapsed="false">
      <c r="A4" s="1" t="s">
        <v>3</v>
      </c>
      <c r="B4" s="1" t="n">
        <f aca="false">B1*B2</f>
        <v>0.0003</v>
      </c>
      <c r="C4" s="1" t="n">
        <f aca="false">C1*C2</f>
        <v>0.0003</v>
      </c>
      <c r="D4" s="1" t="n">
        <f aca="false">D1*D2</f>
        <v>0.0003</v>
      </c>
      <c r="E4" s="1" t="s">
        <v>3</v>
      </c>
      <c r="F4" s="1" t="n">
        <f aca="false">F1*F2</f>
        <v>0.003</v>
      </c>
      <c r="G4" s="1" t="n">
        <f aca="false">G1*G2</f>
        <v>0.003</v>
      </c>
      <c r="H4" s="1" t="n">
        <f aca="false">H1*H2</f>
        <v>0.003</v>
      </c>
    </row>
    <row r="5" customFormat="false" ht="12.8" hidden="false" customHeight="false" outlineLevel="0" collapsed="false">
      <c r="A5" s="1" t="s">
        <v>4</v>
      </c>
      <c r="B5" s="1" t="n">
        <f aca="false">C5*(1-B3)</f>
        <v>9090.9</v>
      </c>
      <c r="C5" s="1" t="n">
        <v>9100</v>
      </c>
      <c r="D5" s="1" t="n">
        <f aca="false">C5*(1+D3)</f>
        <v>9109.1</v>
      </c>
      <c r="E5" s="1" t="s">
        <v>4</v>
      </c>
      <c r="F5" s="1" t="n">
        <f aca="false">G5*(1-F3)</f>
        <v>909.09</v>
      </c>
      <c r="G5" s="1" t="n">
        <v>910</v>
      </c>
      <c r="H5" s="1" t="n">
        <f aca="false">G5*(1+H3)</f>
        <v>910.91</v>
      </c>
    </row>
    <row r="6" customFormat="false" ht="12.8" hidden="false" customHeight="false" outlineLevel="0" collapsed="false">
      <c r="A6" s="1" t="s">
        <v>5</v>
      </c>
      <c r="B6" s="1" t="n">
        <f aca="false">B5*B4</f>
        <v>2.72727</v>
      </c>
      <c r="C6" s="1" t="n">
        <f aca="false">C5*C4</f>
        <v>2.73</v>
      </c>
      <c r="D6" s="1" t="n">
        <f aca="false">D5*D4</f>
        <v>2.73273</v>
      </c>
      <c r="E6" s="1" t="s">
        <v>5</v>
      </c>
      <c r="F6" s="1" t="n">
        <f aca="false">F5*F4</f>
        <v>2.72727</v>
      </c>
      <c r="G6" s="1" t="n">
        <f aca="false">G5*G4</f>
        <v>2.73</v>
      </c>
      <c r="H6" s="1" t="n">
        <f aca="false">H5*H4</f>
        <v>2.73273</v>
      </c>
    </row>
    <row r="7" customFormat="false" ht="12.8" hidden="false" customHeight="false" outlineLevel="0" collapsed="false">
      <c r="A7" s="1" t="s">
        <v>6</v>
      </c>
      <c r="B7" s="1" t="n">
        <f aca="false">C7</f>
        <v>3.3</v>
      </c>
      <c r="C7" s="1" t="n">
        <v>3.3</v>
      </c>
      <c r="D7" s="1" t="n">
        <f aca="false">C7</f>
        <v>3.3</v>
      </c>
      <c r="E7" s="1" t="s">
        <v>6</v>
      </c>
      <c r="F7" s="1" t="n">
        <f aca="false">G7</f>
        <v>3.3</v>
      </c>
      <c r="G7" s="1" t="n">
        <v>3.3</v>
      </c>
      <c r="H7" s="1" t="n">
        <f aca="false">G7</f>
        <v>3.3</v>
      </c>
    </row>
    <row r="8" customFormat="false" ht="12.8" hidden="false" customHeight="false" outlineLevel="0" collapsed="false">
      <c r="A8" s="1" t="s">
        <v>7</v>
      </c>
      <c r="B8" s="1" t="n">
        <f aca="false">B7/B5</f>
        <v>0.000363000363000363</v>
      </c>
      <c r="C8" s="1" t="n">
        <f aca="false">C7/C5</f>
        <v>0.000362637362637363</v>
      </c>
      <c r="D8" s="1" t="n">
        <f aca="false">D7/D5</f>
        <v>0.000362275087549813</v>
      </c>
      <c r="E8" s="1" t="s">
        <v>7</v>
      </c>
      <c r="F8" s="1" t="n">
        <f aca="false">F7/F5</f>
        <v>0.00363000363000363</v>
      </c>
      <c r="G8" s="1" t="n">
        <f aca="false">G7/G5</f>
        <v>0.00362637362637363</v>
      </c>
      <c r="H8" s="1" t="n">
        <f aca="false">H7/H5</f>
        <v>0.00362275087549813</v>
      </c>
    </row>
    <row r="9" customFormat="false" ht="12.8" hidden="false" customHeight="false" outlineLevel="0" collapsed="false">
      <c r="A9" s="1" t="s">
        <v>8</v>
      </c>
      <c r="B9" s="1" t="n">
        <f aca="false">B8/B2</f>
        <v>0.242000242000242</v>
      </c>
      <c r="C9" s="1" t="n">
        <f aca="false">C8/C2</f>
        <v>0.241758241758242</v>
      </c>
      <c r="D9" s="1" t="n">
        <f aca="false">D8/D2</f>
        <v>0.241516725033209</v>
      </c>
      <c r="E9" s="1" t="s">
        <v>8</v>
      </c>
      <c r="F9" s="1" t="n">
        <f aca="false">F8/F2</f>
        <v>2.42000242000242</v>
      </c>
      <c r="G9" s="1" t="n">
        <f aca="false">G8/G2</f>
        <v>2.41758241758242</v>
      </c>
      <c r="H9" s="1" t="n">
        <f aca="false">H8/H2</f>
        <v>2.41516725033209</v>
      </c>
    </row>
    <row r="10" customFormat="false" ht="12.8" hidden="false" customHeight="false" outlineLevel="0" collapsed="false">
      <c r="A10" s="1" t="s">
        <v>9</v>
      </c>
      <c r="B10" s="1" t="n">
        <f aca="false">B9*B14</f>
        <v>319.674513222899</v>
      </c>
      <c r="C10" s="1" t="n">
        <f aca="false">C9*C14</f>
        <v>319.354838709676</v>
      </c>
      <c r="D10" s="1" t="n">
        <f aca="false">D9*D14</f>
        <v>319.03580290677</v>
      </c>
      <c r="F10" s="1" t="n">
        <f aca="false">F9*F14</f>
        <v>3196.74513222899</v>
      </c>
      <c r="G10" s="1" t="n">
        <f aca="false">G9*G14</f>
        <v>3193.54838709676</v>
      </c>
      <c r="H10" s="1" t="n">
        <f aca="false">H9*H14</f>
        <v>3190.3580290677</v>
      </c>
    </row>
    <row r="12" customFormat="false" ht="12.8" hidden="false" customHeight="false" outlineLevel="0" collapsed="false">
      <c r="A12" s="1" t="s">
        <v>10</v>
      </c>
      <c r="B12" s="1" t="n">
        <v>3.1</v>
      </c>
      <c r="C12" s="1" t="n">
        <f aca="false">B12</f>
        <v>3.1</v>
      </c>
      <c r="D12" s="1" t="n">
        <f aca="false">C12</f>
        <v>3.1</v>
      </c>
      <c r="E12" s="1" t="s">
        <v>10</v>
      </c>
      <c r="F12" s="1" t="n">
        <f aca="false">D12</f>
        <v>3.1</v>
      </c>
      <c r="G12" s="1" t="n">
        <f aca="false">F12</f>
        <v>3.1</v>
      </c>
      <c r="H12" s="1" t="n">
        <f aca="false">G12</f>
        <v>3.1</v>
      </c>
    </row>
    <row r="13" customFormat="false" ht="12.8" hidden="false" customHeight="false" outlineLevel="0" collapsed="false">
      <c r="A13" s="1" t="s">
        <v>11</v>
      </c>
      <c r="B13" s="1" t="n">
        <v>4095</v>
      </c>
      <c r="C13" s="1" t="n">
        <f aca="false">B13</f>
        <v>4095</v>
      </c>
      <c r="D13" s="1" t="n">
        <f aca="false">C13</f>
        <v>4095</v>
      </c>
      <c r="E13" s="1" t="s">
        <v>11</v>
      </c>
      <c r="F13" s="1" t="n">
        <f aca="false">D13</f>
        <v>4095</v>
      </c>
      <c r="G13" s="1" t="n">
        <f aca="false">F13</f>
        <v>4095</v>
      </c>
      <c r="H13" s="1" t="n">
        <f aca="false">G13</f>
        <v>4095</v>
      </c>
    </row>
    <row r="14" customFormat="false" ht="12.8" hidden="false" customHeight="false" outlineLevel="0" collapsed="false">
      <c r="A14" s="1" t="s">
        <v>12</v>
      </c>
      <c r="B14" s="1" t="n">
        <f aca="false">B13/B12</f>
        <v>1320.96774193548</v>
      </c>
      <c r="C14" s="1" t="n">
        <f aca="false">C13/C12</f>
        <v>1320.96774193548</v>
      </c>
      <c r="D14" s="1" t="n">
        <f aca="false">D13/D12</f>
        <v>1320.96774193548</v>
      </c>
      <c r="E14" s="1" t="s">
        <v>12</v>
      </c>
      <c r="F14" s="1" t="n">
        <f aca="false">F13/F12</f>
        <v>1320.96774193548</v>
      </c>
      <c r="G14" s="1" t="n">
        <f aca="false">G13/G12</f>
        <v>1320.96774193548</v>
      </c>
      <c r="H14" s="1" t="n">
        <f aca="false">H13/H12</f>
        <v>1320.96774193548</v>
      </c>
      <c r="I14" s="1"/>
      <c r="J14" s="1"/>
    </row>
    <row r="15" customFormat="false" ht="12.8" hidden="false" customHeight="false" outlineLevel="0" collapsed="false">
      <c r="A15" s="1" t="s">
        <v>13</v>
      </c>
      <c r="B15" s="1" t="n">
        <f aca="false">B13/B9</f>
        <v>16921.4706818182</v>
      </c>
      <c r="C15" s="1" t="n">
        <f aca="false">C13/C9</f>
        <v>16938.4090909091</v>
      </c>
      <c r="D15" s="1" t="n">
        <f aca="false">D13/D9</f>
        <v>16955.3475</v>
      </c>
      <c r="E15" s="1" t="s">
        <v>13</v>
      </c>
      <c r="F15" s="1" t="n">
        <f aca="false">F13/F9</f>
        <v>1692.14706818182</v>
      </c>
      <c r="G15" s="1" t="n">
        <f aca="false">G13/G9</f>
        <v>1693.84090909091</v>
      </c>
      <c r="H15" s="1" t="n">
        <f aca="false">H13/H9</f>
        <v>1695.53475</v>
      </c>
      <c r="I15" s="1"/>
      <c r="J15" s="1"/>
    </row>
    <row r="16" customFormat="false" ht="12.8" hidden="false" customHeight="false" outlineLevel="0" collapsed="false">
      <c r="A16" s="1" t="s">
        <v>14</v>
      </c>
      <c r="B16" s="1" t="n">
        <f aca="false">B15/1000</f>
        <v>16.9214706818182</v>
      </c>
      <c r="C16" s="1" t="n">
        <f aca="false">C15/1000</f>
        <v>16.9384090909091</v>
      </c>
      <c r="D16" s="1" t="n">
        <f aca="false">D15/1000</f>
        <v>16.9553475</v>
      </c>
      <c r="E16" s="1" t="s">
        <v>15</v>
      </c>
      <c r="F16" s="1" t="n">
        <f aca="false">F15/1000</f>
        <v>1.69214706818182</v>
      </c>
      <c r="G16" s="1" t="n">
        <f aca="false">G15/1000</f>
        <v>1.69384090909091</v>
      </c>
      <c r="H16" s="1" t="n">
        <f aca="false">H15/1000</f>
        <v>1.69553475</v>
      </c>
      <c r="I16" s="1"/>
      <c r="J16" s="1"/>
    </row>
    <row r="17" customFormat="false" ht="12.8" hidden="false" customHeight="false" outlineLevel="0" collapsed="false">
      <c r="A17" s="1" t="s">
        <v>16</v>
      </c>
      <c r="B17" s="1" t="n">
        <f aca="false">ROUND(B13/B12*B6,0)</f>
        <v>3603</v>
      </c>
      <c r="C17" s="1" t="n">
        <f aca="false">ROUND(C13/C12*C6,0)</f>
        <v>3606</v>
      </c>
      <c r="D17" s="1" t="n">
        <f aca="false">ROUND(D13/D12*D6,0)</f>
        <v>3610</v>
      </c>
      <c r="E17" s="1" t="s">
        <v>16</v>
      </c>
      <c r="F17" s="1" t="n">
        <f aca="false">ROUND(F13/F12*F6,0)</f>
        <v>3603</v>
      </c>
      <c r="G17" s="1" t="n">
        <f aca="false">ROUND(G13/G12*G6,0)</f>
        <v>3606</v>
      </c>
      <c r="H17" s="1" t="n">
        <f aca="false">ROUND(H13/H12*H6,0)</f>
        <v>3610</v>
      </c>
    </row>
    <row r="20" customFormat="false" ht="12.8" hidden="false" customHeight="false" outlineLevel="0" collapsed="false">
      <c r="A20" s="1" t="s">
        <v>17</v>
      </c>
      <c r="B20" s="1" t="n">
        <f aca="false">ROUND(B15*1000,0)</f>
        <v>16921471</v>
      </c>
      <c r="C20" s="1" t="n">
        <f aca="false">ROUND(C15*1000,0)</f>
        <v>16938409</v>
      </c>
      <c r="D20" s="1" t="n">
        <f aca="false">ROUND(D15*1000,0)</f>
        <v>16955348</v>
      </c>
      <c r="E20" s="1"/>
      <c r="F20" s="1" t="n">
        <f aca="false">ROUND(F15*1000,0)</f>
        <v>1692147</v>
      </c>
      <c r="G20" s="1" t="n">
        <f aca="false">ROUND(G15*1000,0)</f>
        <v>1693841</v>
      </c>
      <c r="H20" s="1" t="n">
        <f aca="false">ROUND(H15*1000,0)</f>
        <v>1695535</v>
      </c>
    </row>
    <row r="21" customFormat="false" ht="12.8" hidden="false" customHeight="false" outlineLevel="0" collapsed="false">
      <c r="A21" s="1" t="s">
        <v>16</v>
      </c>
      <c r="B21" s="1" t="n">
        <v>60</v>
      </c>
      <c r="C21" s="1" t="n">
        <v>3650</v>
      </c>
      <c r="D21" s="1" t="n">
        <v>4095</v>
      </c>
      <c r="F21" s="0" t="n">
        <v>60</v>
      </c>
      <c r="G21" s="0" t="n">
        <v>3388</v>
      </c>
      <c r="H21" s="0" t="n">
        <v>4095</v>
      </c>
    </row>
    <row r="22" customFormat="false" ht="12.8" hidden="false" customHeight="false" outlineLevel="0" collapsed="false">
      <c r="A22" s="1" t="s">
        <v>18</v>
      </c>
      <c r="B22" s="1" t="n">
        <f aca="false">B21*1000</f>
        <v>60000</v>
      </c>
      <c r="C22" s="1" t="n">
        <f aca="false">C21*1000</f>
        <v>3650000</v>
      </c>
      <c r="D22" s="1" t="n">
        <f aca="false">D21*1000</f>
        <v>4095000</v>
      </c>
      <c r="F22" s="0" t="n">
        <f aca="false">F21*1000</f>
        <v>60000</v>
      </c>
      <c r="G22" s="0" t="n">
        <f aca="false">G21*1000</f>
        <v>3388000</v>
      </c>
      <c r="H22" s="0" t="n">
        <f aca="false">H21*1000</f>
        <v>4095000</v>
      </c>
    </row>
    <row r="23" customFormat="false" ht="12.8" hidden="false" customHeight="false" outlineLevel="0" collapsed="false">
      <c r="A23" s="1" t="s">
        <v>19</v>
      </c>
      <c r="B23" s="1" t="n">
        <f aca="false">B21*1000000</f>
        <v>60000000</v>
      </c>
      <c r="C23" s="1" t="n">
        <f aca="false">C21*1000000</f>
        <v>3650000000</v>
      </c>
      <c r="D23" s="1" t="n">
        <f aca="false">D21*1000000</f>
        <v>4095000000</v>
      </c>
      <c r="E23" s="1"/>
      <c r="F23" s="1" t="n">
        <f aca="false">F21*1000000</f>
        <v>60000000</v>
      </c>
      <c r="G23" s="1" t="n">
        <f aca="false">G21*1000000</f>
        <v>3388000000</v>
      </c>
      <c r="H23" s="1" t="n">
        <f aca="false">H21*1000000</f>
        <v>4095000000</v>
      </c>
    </row>
    <row r="24" customFormat="false" ht="12.8" hidden="false" customHeight="false" outlineLevel="0" collapsed="false">
      <c r="A24" s="1" t="s">
        <v>20</v>
      </c>
      <c r="B24" s="1" t="n">
        <f aca="false">B23/B20</f>
        <v>3.54579102490558</v>
      </c>
      <c r="C24" s="1" t="n">
        <f aca="false">C23/C20</f>
        <v>215.486590269488</v>
      </c>
      <c r="D24" s="1" t="n">
        <f aca="false">D23/D20</f>
        <v>241.516717911069</v>
      </c>
      <c r="E24" s="1"/>
      <c r="F24" s="1" t="n">
        <f aca="false">F23/F20</f>
        <v>35.4579123444949</v>
      </c>
      <c r="G24" s="1" t="n">
        <f aca="false">G23/G20</f>
        <v>2000.18773899085</v>
      </c>
      <c r="H24" s="1" t="n">
        <f aca="false">H23/H20</f>
        <v>2415.16689422513</v>
      </c>
      <c r="I24" s="1"/>
    </row>
    <row r="25" customFormat="false" ht="12.8" hidden="false" customHeight="false" outlineLevel="0" collapsed="false">
      <c r="A25" s="1"/>
      <c r="B25" s="1"/>
      <c r="C25" s="1"/>
      <c r="D25" s="1"/>
      <c r="E25" s="1"/>
      <c r="H25" s="1"/>
      <c r="I25" s="1"/>
    </row>
    <row r="26" customFormat="false" ht="12.8" hidden="false" customHeight="false" outlineLevel="0" collapsed="false">
      <c r="B26" s="1" t="n">
        <f aca="false">B22</f>
        <v>60000</v>
      </c>
      <c r="C26" s="1" t="n">
        <f aca="false">C22</f>
        <v>3650000</v>
      </c>
      <c r="D26" s="1" t="n">
        <f aca="false">D22</f>
        <v>4095000</v>
      </c>
      <c r="E26" s="1"/>
      <c r="F26" s="1" t="n">
        <f aca="false">F22</f>
        <v>60000</v>
      </c>
      <c r="G26" s="1" t="n">
        <f aca="false">G22</f>
        <v>3388000</v>
      </c>
      <c r="H26" s="1" t="n">
        <f aca="false">H22</f>
        <v>4095000</v>
      </c>
      <c r="I26" s="1"/>
      <c r="J26" s="1"/>
    </row>
    <row r="27" customFormat="false" ht="12.8" hidden="false" customHeight="false" outlineLevel="0" collapsed="false">
      <c r="A27" s="0" t="s">
        <v>21</v>
      </c>
      <c r="B27" s="0" t="str">
        <f aca="false">IF(B26&gt;(2^15),"OVF","OK")</f>
        <v>OVF</v>
      </c>
      <c r="C27" s="0" t="str">
        <f aca="false">IF(C26&gt;(2^15),"OVF","OK")</f>
        <v>OVF</v>
      </c>
      <c r="D27" s="0" t="str">
        <f aca="false">IF(D26&gt;(2^15),"OVF","OK")</f>
        <v>OVF</v>
      </c>
      <c r="E27" s="0" t="n">
        <f aca="false">2^15</f>
        <v>32768</v>
      </c>
      <c r="F27" s="0" t="str">
        <f aca="false">IF(F26&gt;(2^15),"OVF","OK")</f>
        <v>OVF</v>
      </c>
      <c r="G27" s="0" t="str">
        <f aca="false">IF(G26&gt;(2^15),"OVF","OK")</f>
        <v>OVF</v>
      </c>
      <c r="H27" s="0" t="str">
        <f aca="false">IF(H26&gt;(2^15),"OVF","OK")</f>
        <v>OVF</v>
      </c>
    </row>
    <row r="28" customFormat="false" ht="12.8" hidden="false" customHeight="false" outlineLevel="0" collapsed="false">
      <c r="A28" s="1" t="s">
        <v>22</v>
      </c>
      <c r="B28" s="0" t="str">
        <f aca="false">IF(B26&gt;(2^31),"OVF","OK")</f>
        <v>OK</v>
      </c>
      <c r="C28" s="0" t="str">
        <f aca="false">IF(C26&gt;(2^31),"OVF","OK")</f>
        <v>OK</v>
      </c>
      <c r="D28" s="0" t="str">
        <f aca="false">IF(D26&gt;(2^31),"OVF","OK")</f>
        <v>OK</v>
      </c>
      <c r="E28" s="0" t="n">
        <f aca="false">2^31</f>
        <v>2147483648</v>
      </c>
      <c r="F28" s="0" t="str">
        <f aca="false">IF(F26&gt;(2^31),"OVF","OK")</f>
        <v>OK</v>
      </c>
      <c r="G28" s="0" t="str">
        <f aca="false">IF(G26&gt;(2^31),"OVF","OK")</f>
        <v>OK</v>
      </c>
      <c r="H28" s="0" t="str">
        <f aca="false">IF(H26&gt;(2^31),"OVF","OK")</f>
        <v>OK</v>
      </c>
    </row>
    <row r="29" customFormat="false" ht="12.8" hidden="false" customHeight="false" outlineLevel="0" collapsed="false">
      <c r="A29" s="0" t="s">
        <v>23</v>
      </c>
      <c r="B29" s="0" t="str">
        <f aca="false">IF(B26&gt;(2^63),"OVF","OK")</f>
        <v>OK</v>
      </c>
      <c r="C29" s="0" t="str">
        <f aca="false">IF(C26&gt;(2^63),"OVF","OK")</f>
        <v>OK</v>
      </c>
      <c r="D29" s="0" t="str">
        <f aca="false">IF(D26&gt;(2^63),"OVF","OK")</f>
        <v>OK</v>
      </c>
      <c r="E29" s="0" t="n">
        <f aca="false">2^63</f>
        <v>9.22337203685478E+018</v>
      </c>
      <c r="F29" s="0" t="str">
        <f aca="false">IF(F26&gt;(2^63),"OVF","OK")</f>
        <v>OK</v>
      </c>
      <c r="G29" s="0" t="str">
        <f aca="false">IF(G26&gt;(2^63),"OVF","OK")</f>
        <v>OK</v>
      </c>
      <c r="H29" s="0" t="str">
        <f aca="false">IF(H26&gt;(2^63),"OVF","OK")</f>
        <v>OK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1173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2023-07-23T23:42:52Z</dcterms:created>
  <dc:creator/>
  <dc:description/>
  <dc:language>en-US</dc:language>
  <cp:lastModifiedBy/>
  <dcterms:modified xsi:type="dcterms:W3CDTF">2023-12-24T13:45:52Z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