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codeName="ЭтаКнига"/>
  <mc:AlternateContent xmlns:mc="http://schemas.openxmlformats.org/markup-compatibility/2006">
    <mc:Choice Requires="x15">
      <x15ac:absPath xmlns:x15ac="http://schemas.microsoft.com/office/spreadsheetml/2010/11/ac" url="\\dkc-tvr-fs\Exchange\ДКС\СлОК\ОСиРСМ\Бюджет\2025\"/>
    </mc:Choice>
  </mc:AlternateContent>
  <xr:revisionPtr revIDLastSave="0" documentId="13_ncr:1_{1AFB90BF-0A10-45FE-8EC7-1D814876E3B6}" xr6:coauthVersionLast="36" xr6:coauthVersionMax="36" xr10:uidLastSave="{00000000-0000-0000-0000-000000000000}"/>
  <bookViews>
    <workbookView xWindow="0" yWindow="0" windowWidth="23220" windowHeight="9870" xr2:uid="{00000000-000D-0000-FFFF-FFFF00000000}"/>
  </bookViews>
  <sheets>
    <sheet name="Лист3" sheetId="1" r:id="rId1"/>
    <sheet name="Лист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C11" i="1" l="1"/>
  <c r="D20" i="1"/>
  <c r="M59" i="1" l="1"/>
  <c r="L59" i="1"/>
  <c r="K59" i="1"/>
  <c r="J59" i="1"/>
  <c r="I59" i="1"/>
  <c r="H59" i="1"/>
  <c r="G59" i="1"/>
  <c r="F59" i="1"/>
  <c r="E59" i="1"/>
  <c r="D59" i="1"/>
  <c r="C59" i="1"/>
  <c r="B59" i="1"/>
  <c r="M53" i="1"/>
  <c r="L53" i="1"/>
  <c r="K53" i="1"/>
  <c r="J53" i="1"/>
  <c r="I53" i="1"/>
  <c r="H53" i="1"/>
  <c r="G53" i="1"/>
  <c r="F53" i="1"/>
  <c r="E53" i="1"/>
  <c r="D53" i="1"/>
  <c r="C53" i="1"/>
  <c r="B53" i="1"/>
  <c r="M33" i="1" l="1"/>
  <c r="L33" i="1"/>
  <c r="K33" i="1"/>
  <c r="J33" i="1"/>
  <c r="I33" i="1"/>
  <c r="H33" i="1"/>
  <c r="G33" i="1"/>
  <c r="F33" i="1"/>
  <c r="E33" i="1"/>
  <c r="D33" i="1"/>
  <c r="C33" i="1"/>
  <c r="B33" i="1"/>
  <c r="M27" i="1"/>
  <c r="L27" i="1"/>
  <c r="K27" i="1"/>
  <c r="J27" i="1"/>
  <c r="I27" i="1"/>
  <c r="H27" i="1"/>
  <c r="G27" i="1"/>
  <c r="F27" i="1"/>
  <c r="D27" i="1"/>
  <c r="B27" i="1"/>
  <c r="C27" i="1"/>
  <c r="E3" i="2" l="1"/>
  <c r="D3" i="2"/>
  <c r="B11" i="1"/>
  <c r="C2" i="2" s="1"/>
  <c r="J46" i="1" l="1"/>
  <c r="K7" i="2" s="1"/>
  <c r="D4" i="2"/>
  <c r="E5" i="2"/>
  <c r="C40" i="1" l="1"/>
  <c r="D6" i="2" s="1"/>
  <c r="D40" i="1"/>
  <c r="E6" i="2" s="1"/>
  <c r="E40" i="1"/>
  <c r="F6" i="2" s="1"/>
  <c r="F40" i="1"/>
  <c r="G6" i="2" s="1"/>
  <c r="G40" i="1"/>
  <c r="H6" i="2" s="1"/>
  <c r="H40" i="1"/>
  <c r="I6" i="2" s="1"/>
  <c r="I40" i="1"/>
  <c r="J6" i="2" s="1"/>
  <c r="J40" i="1"/>
  <c r="K6" i="2" s="1"/>
  <c r="K40" i="1"/>
  <c r="L6" i="2" s="1"/>
  <c r="L40" i="1"/>
  <c r="M6" i="2" s="1"/>
  <c r="M40" i="1"/>
  <c r="N6" i="2" s="1"/>
  <c r="N40" i="1"/>
  <c r="O40" i="1"/>
  <c r="P40" i="1"/>
  <c r="B40" i="1"/>
  <c r="C6" i="2" s="1"/>
  <c r="C46" i="1"/>
  <c r="D7" i="2" s="1"/>
  <c r="D46" i="1"/>
  <c r="E7" i="2" s="1"/>
  <c r="E46" i="1"/>
  <c r="F7" i="2" s="1"/>
  <c r="F46" i="1"/>
  <c r="G7" i="2" s="1"/>
  <c r="G46" i="1"/>
  <c r="H7" i="2" s="1"/>
  <c r="H46" i="1"/>
  <c r="I7" i="2" s="1"/>
  <c r="I46" i="1"/>
  <c r="J7" i="2" s="1"/>
  <c r="K46" i="1"/>
  <c r="L7" i="2" s="1"/>
  <c r="L46" i="1"/>
  <c r="M7" i="2" s="1"/>
  <c r="M46" i="1"/>
  <c r="N7" i="2" s="1"/>
  <c r="B46" i="1"/>
  <c r="C7" i="2" s="1"/>
  <c r="O6" i="2" l="1"/>
  <c r="O7" i="2"/>
  <c r="F11" i="1"/>
  <c r="G2" i="2" s="1"/>
  <c r="I11" i="1"/>
  <c r="J2" i="2" s="1"/>
  <c r="C5" i="2"/>
  <c r="N4" i="2"/>
  <c r="M4" i="2"/>
  <c r="L4" i="2"/>
  <c r="K4" i="2"/>
  <c r="J4" i="2"/>
  <c r="I4" i="2"/>
  <c r="H4" i="2"/>
  <c r="G4" i="2"/>
  <c r="F4" i="2"/>
  <c r="E4" i="2"/>
  <c r="C4" i="2"/>
  <c r="B20" i="1"/>
  <c r="C3" i="2" s="1"/>
  <c r="R12" i="1"/>
  <c r="M11" i="1"/>
  <c r="N2" i="2" s="1"/>
  <c r="L11" i="1"/>
  <c r="M2" i="2" s="1"/>
  <c r="K11" i="1"/>
  <c r="L2" i="2" s="1"/>
  <c r="J11" i="1"/>
  <c r="K2" i="2" s="1"/>
  <c r="H11" i="1"/>
  <c r="I2" i="2" s="1"/>
  <c r="G11" i="1"/>
  <c r="H2" i="2" s="1"/>
  <c r="E11" i="1"/>
  <c r="F2" i="2" s="1"/>
  <c r="D11" i="1"/>
  <c r="E2" i="2" s="1"/>
  <c r="D2" i="2"/>
  <c r="P46" i="1"/>
  <c r="O46" i="1"/>
  <c r="N46" i="1"/>
  <c r="O4" i="2" l="1"/>
  <c r="O2" i="2"/>
  <c r="P33" i="1"/>
  <c r="O33" i="1"/>
  <c r="N33" i="1"/>
  <c r="N5" i="2"/>
  <c r="M5" i="2"/>
  <c r="L5" i="2"/>
  <c r="K5" i="2"/>
  <c r="J5" i="2"/>
  <c r="I5" i="2"/>
  <c r="H5" i="2"/>
  <c r="G5" i="2"/>
  <c r="F5" i="2"/>
  <c r="D5" i="2"/>
  <c r="P27" i="1"/>
  <c r="O27" i="1"/>
  <c r="N27" i="1"/>
  <c r="O5" i="2" l="1"/>
  <c r="O11" i="1"/>
  <c r="P11" i="1"/>
  <c r="N11" i="1"/>
  <c r="P20" i="1" l="1"/>
  <c r="O20" i="1"/>
  <c r="N20" i="1"/>
  <c r="M20" i="1" l="1"/>
  <c r="N3" i="2" s="1"/>
  <c r="L20" i="1"/>
  <c r="M3" i="2" s="1"/>
  <c r="K20" i="1"/>
  <c r="L3" i="2" s="1"/>
  <c r="J20" i="1"/>
  <c r="K3" i="2" s="1"/>
  <c r="I20" i="1"/>
  <c r="J3" i="2" s="1"/>
  <c r="H20" i="1"/>
  <c r="I3" i="2" s="1"/>
  <c r="G20" i="1"/>
  <c r="H3" i="2" s="1"/>
  <c r="F20" i="1"/>
  <c r="G3" i="2" s="1"/>
  <c r="E20" i="1"/>
  <c r="F3" i="2" s="1"/>
  <c r="C20" i="1"/>
  <c r="O3" i="2" l="1"/>
</calcChain>
</file>

<file path=xl/sharedStrings.xml><?xml version="1.0" encoding="utf-8"?>
<sst xmlns="http://schemas.openxmlformats.org/spreadsheetml/2006/main" count="198" uniqueCount="61">
  <si>
    <t>Оплаты (с НДС)
CF101040500000000 - Патентование и др. расходы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</si>
  <si>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</si>
  <si>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</si>
  <si>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</si>
  <si>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</si>
  <si>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</si>
  <si>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</si>
  <si>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</si>
  <si>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</si>
  <si>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</si>
  <si>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>окт</t>
  </si>
  <si>
    <t>ноя</t>
  </si>
  <si>
    <t>дек</t>
  </si>
  <si>
    <t>ЮНИСКА (1ГС) штрих-коды</t>
  </si>
  <si>
    <t>100 лучших товаров 1 этап (за 3 продукта)</t>
  </si>
  <si>
    <t>100 лучших товаров 2 этап (за 3 продукта)</t>
  </si>
  <si>
    <t>Стандарт информ (абонемент)</t>
  </si>
  <si>
    <t>итого</t>
  </si>
  <si>
    <t>Начисление (без НДС)
CF101040500000000 - Патентование и др. расходы</t>
  </si>
  <si>
    <t>ЦСМ оплата ИУС</t>
  </si>
  <si>
    <t>ЮНИСКА (1ГС) штрих-коды (без НДС)</t>
  </si>
  <si>
    <t>-перенос</t>
  </si>
  <si>
    <t>-куда перенесено</t>
  </si>
  <si>
    <t>-выполнено</t>
  </si>
  <si>
    <t>CF101040500000000 - Патентование и др. расходы</t>
  </si>
  <si>
    <t>CF101040200000000 - Сертификация СМ</t>
  </si>
  <si>
    <t>BL101100205000000 - Права использования прогр-го обеспечения (лицензии и пр.)</t>
  </si>
  <si>
    <t>Инспекция ГОСТ 58139 (50%+50%)</t>
  </si>
  <si>
    <t>Инспекция СМ (50%+50%)</t>
  </si>
  <si>
    <t>Чек-офис (10 пользователей)</t>
  </si>
  <si>
    <t>Без НДС</t>
  </si>
  <si>
    <t>С НДС</t>
  </si>
  <si>
    <t>Статьи/работы</t>
  </si>
  <si>
    <t>1 квартал</t>
  </si>
  <si>
    <t>2 квартал</t>
  </si>
  <si>
    <t>3 квартал</t>
  </si>
  <si>
    <t>4 квартал</t>
  </si>
  <si>
    <t>Оплаты (с НДС)
BL101100205000000</t>
  </si>
  <si>
    <t>Начисление (без НДС)
BL101100205000000</t>
  </si>
  <si>
    <t>Оплаты (с НДС)
CF101040200000000 - Сертификация СМ</t>
  </si>
  <si>
    <t>Начисление (без НДС)
CF101040200000000 - Сертификация СМ</t>
  </si>
  <si>
    <t>Контур мркировка</t>
  </si>
  <si>
    <t>Калькулятор НДС 20%</t>
  </si>
  <si>
    <t>Инспекция СМ (50%+50%) 5%</t>
  </si>
  <si>
    <t>Инспекция ГОСТ 58139 (50%+50%) 5%</t>
  </si>
  <si>
    <t>Контур маркировка</t>
  </si>
  <si>
    <t>Сертификация ISO 3834 (5%)</t>
  </si>
  <si>
    <t>Статья</t>
  </si>
  <si>
    <t>Оплата</t>
  </si>
  <si>
    <t>Начисление</t>
  </si>
  <si>
    <t>Оплата/Начисление</t>
  </si>
  <si>
    <t xml:space="preserve">Покупка МИ 2427-2024 </t>
  </si>
  <si>
    <t xml:space="preserve">МИ 2427-2024 </t>
  </si>
  <si>
    <t>СУММ</t>
  </si>
  <si>
    <t>Чек-офис (+11 пользователей)</t>
  </si>
  <si>
    <t xml:space="preserve">Представительские ФП 1011005 </t>
  </si>
  <si>
    <t xml:space="preserve">Оплаты (с НДС)
Представительские ФП 1011005 </t>
  </si>
  <si>
    <t xml:space="preserve">Начисление (без НДС)
Представительские ФП 1011005 </t>
  </si>
  <si>
    <t>Событие СлОК</t>
  </si>
  <si>
    <t>Аудит DQS</t>
  </si>
  <si>
    <t>Чек-офис (21 пользователь)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</si>
</sst>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  <charset val="204"/>
    </font>
    <font>
      <sz val="11"/>
      <color theme="1"/>
      <name val="Segoe UI"/>
      <family val="2"/>
      <charset val="204"/>
    </font>
    <font>
      <b/>
      <sz val="10"/>
      <color theme="1"/>
      <name val="Segoe UI"/>
      <family val="2"/>
      <charset val="204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22" xfId="0" applyFont="1" applyBorder="1" applyAlignment="1">
      <alignment vertical="center"/>
    </xf>
    <xf numFmtId="0" fontId="1" fillId="0" borderId="15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25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8" xfId="0" applyNumberFormat="1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26" xfId="0" applyNumberFormat="1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164" fontId="1" fillId="0" borderId="11" xfId="0" applyNumberFormat="1" applyFont="1" applyBorder="1" applyAlignment="1">
      <alignment horizontal="center" vertical="center" wrapText="1"/>
    </xf>
    <xf numFmtId="164" fontId="1" fillId="0" borderId="15" xfId="0" applyNumberFormat="1" applyFont="1" applyBorder="1" applyAlignment="1">
      <alignment horizontal="center" vertical="center" wrapText="1"/>
    </xf>
    <xf numFmtId="164" fontId="1" fillId="0" borderId="13" xfId="0" applyNumberFormat="1" applyFont="1" applyBorder="1" applyAlignment="1">
      <alignment horizontal="center" vertical="center" wrapText="1"/>
    </xf>
    <xf numFmtId="164" fontId="1" fillId="0" borderId="16" xfId="0" applyNumberFormat="1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0" fontId="1" fillId="4" borderId="0" xfId="0" applyFont="1" applyFill="1"/>
    <xf numFmtId="0" fontId="1" fillId="0" borderId="0" xfId="0" quotePrefix="1" applyFont="1"/>
    <xf numFmtId="164" fontId="1" fillId="0" borderId="8" xfId="0" applyNumberFormat="1" applyFont="1" applyBorder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1" fillId="0" borderId="0" xfId="0" applyFont="1" applyBorder="1"/>
    <xf numFmtId="164" fontId="1" fillId="0" borderId="0" xfId="0" applyNumberFormat="1" applyFont="1" applyBorder="1"/>
    <xf numFmtId="0" fontId="1" fillId="0" borderId="2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4" fontId="1" fillId="0" borderId="0" xfId="0" applyNumberFormat="1" applyFont="1"/>
    <xf numFmtId="164" fontId="1" fillId="0" borderId="0" xfId="0" applyNumberFormat="1" applyFont="1" applyAlignment="1">
      <alignment wrapText="1"/>
    </xf>
    <xf numFmtId="0" fontId="1" fillId="0" borderId="30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164" fontId="1" fillId="0" borderId="34" xfId="0" applyNumberFormat="1" applyFont="1" applyBorder="1" applyAlignment="1">
      <alignment vertical="center" wrapText="1"/>
    </xf>
    <xf numFmtId="164" fontId="1" fillId="0" borderId="36" xfId="0" applyNumberFormat="1" applyFont="1" applyBorder="1" applyAlignment="1">
      <alignment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5" xfId="0" applyNumberFormat="1" applyFont="1" applyFill="1" applyBorder="1" applyAlignment="1">
      <alignment horizontal="right"/>
    </xf>
    <xf numFmtId="164" fontId="1" fillId="0" borderId="8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164" fontId="1" fillId="0" borderId="11" xfId="0" applyNumberFormat="1" applyFont="1" applyBorder="1" applyAlignment="1">
      <alignment horizontal="right" vertical="center" wrapText="1"/>
    </xf>
    <xf numFmtId="164" fontId="1" fillId="0" borderId="9" xfId="0" applyNumberFormat="1" applyFont="1" applyFill="1" applyBorder="1" applyAlignment="1">
      <alignment horizontal="right"/>
    </xf>
    <xf numFmtId="164" fontId="1" fillId="0" borderId="12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1" fillId="0" borderId="6" xfId="0" applyNumberFormat="1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164" fontId="1" fillId="0" borderId="12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3" xfId="0" applyFont="1" applyBorder="1" applyAlignment="1">
      <alignment horizontal="right" vertical="center" wrapText="1"/>
    </xf>
    <xf numFmtId="0" fontId="1" fillId="0" borderId="14" xfId="0" applyFont="1" applyBorder="1" applyAlignment="1">
      <alignment horizontal="right" vertical="center" wrapText="1"/>
    </xf>
    <xf numFmtId="164" fontId="1" fillId="0" borderId="15" xfId="0" applyNumberFormat="1" applyFont="1" applyBorder="1" applyAlignment="1">
      <alignment horizontal="right" vertical="center" wrapText="1"/>
    </xf>
    <xf numFmtId="164" fontId="1" fillId="0" borderId="13" xfId="0" applyNumberFormat="1" applyFont="1" applyBorder="1" applyAlignment="1">
      <alignment horizontal="right"/>
    </xf>
    <xf numFmtId="164" fontId="1" fillId="0" borderId="16" xfId="0" applyNumberFormat="1" applyFont="1" applyBorder="1" applyAlignment="1">
      <alignment horizontal="right"/>
    </xf>
    <xf numFmtId="164" fontId="1" fillId="0" borderId="15" xfId="0" applyNumberFormat="1" applyFont="1" applyBorder="1" applyAlignment="1">
      <alignment horizontal="right"/>
    </xf>
    <xf numFmtId="164" fontId="1" fillId="0" borderId="13" xfId="0" applyNumberFormat="1" applyFont="1" applyFill="1" applyBorder="1" applyAlignment="1">
      <alignment horizontal="right"/>
    </xf>
    <xf numFmtId="164" fontId="1" fillId="0" borderId="16" xfId="0" applyNumberFormat="1" applyFont="1" applyFill="1" applyBorder="1" applyAlignment="1">
      <alignment horizontal="right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6" xfId="0" applyFont="1" applyBorder="1" applyAlignment="1">
      <alignment horizontal="right" vertical="center" wrapText="1"/>
    </xf>
    <xf numFmtId="164" fontId="1" fillId="0" borderId="8" xfId="0" applyNumberFormat="1" applyFont="1" applyFill="1" applyBorder="1" applyAlignment="1">
      <alignment horizontal="right"/>
    </xf>
    <xf numFmtId="0" fontId="1" fillId="0" borderId="12" xfId="0" applyFont="1" applyBorder="1" applyAlignment="1">
      <alignment horizontal="right" vertical="center" wrapText="1"/>
    </xf>
    <xf numFmtId="0" fontId="1" fillId="0" borderId="11" xfId="0" applyFont="1" applyBorder="1" applyAlignment="1">
      <alignment horizontal="right" vertical="center" wrapText="1"/>
    </xf>
    <xf numFmtId="164" fontId="1" fillId="0" borderId="34" xfId="0" applyNumberFormat="1" applyFont="1" applyBorder="1" applyAlignment="1">
      <alignment horizontal="right" vertical="center" wrapText="1"/>
    </xf>
    <xf numFmtId="164" fontId="1" fillId="0" borderId="35" xfId="0" applyNumberFormat="1" applyFont="1" applyBorder="1" applyAlignment="1">
      <alignment horizontal="right" vertical="center" wrapText="1"/>
    </xf>
    <xf numFmtId="164" fontId="1" fillId="0" borderId="33" xfId="0" applyNumberFormat="1" applyFont="1" applyBorder="1" applyAlignment="1">
      <alignment horizontal="right" vertical="center" wrapText="1"/>
    </xf>
    <xf numFmtId="0" fontId="1" fillId="0" borderId="37" xfId="0" applyFont="1" applyBorder="1" applyAlignment="1">
      <alignment vertical="center" wrapText="1"/>
    </xf>
    <xf numFmtId="0" fontId="1" fillId="0" borderId="30" xfId="0" applyFont="1" applyBorder="1" applyAlignment="1">
      <alignment horizontal="right" vertical="center" wrapText="1"/>
    </xf>
    <xf numFmtId="0" fontId="1" fillId="0" borderId="31" xfId="0" applyFont="1" applyBorder="1" applyAlignment="1">
      <alignment horizontal="right" vertical="center" wrapText="1"/>
    </xf>
    <xf numFmtId="164" fontId="1" fillId="0" borderId="37" xfId="0" applyNumberFormat="1" applyFont="1" applyBorder="1" applyAlignment="1">
      <alignment horizontal="right" vertical="center" wrapText="1"/>
    </xf>
    <xf numFmtId="164" fontId="1" fillId="0" borderId="30" xfId="0" applyNumberFormat="1" applyFont="1" applyFill="1" applyBorder="1" applyAlignment="1">
      <alignment horizontal="right"/>
    </xf>
    <xf numFmtId="164" fontId="1" fillId="0" borderId="31" xfId="0" applyNumberFormat="1" applyFont="1" applyBorder="1" applyAlignment="1">
      <alignment horizontal="right"/>
    </xf>
    <xf numFmtId="164" fontId="1" fillId="0" borderId="37" xfId="0" applyNumberFormat="1" applyFont="1" applyBorder="1" applyAlignment="1">
      <alignment horizontal="right"/>
    </xf>
    <xf numFmtId="164" fontId="1" fillId="0" borderId="30" xfId="0" applyNumberFormat="1" applyFont="1" applyBorder="1" applyAlignment="1">
      <alignment horizontal="right"/>
    </xf>
    <xf numFmtId="164" fontId="1" fillId="0" borderId="32" xfId="0" applyNumberFormat="1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164" fontId="1" fillId="0" borderId="31" xfId="0" applyNumberFormat="1" applyFont="1" applyFill="1" applyBorder="1" applyAlignment="1">
      <alignment horizontal="right"/>
    </xf>
    <xf numFmtId="164" fontId="1" fillId="0" borderId="37" xfId="0" applyNumberFormat="1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64" fontId="1" fillId="0" borderId="31" xfId="0" applyNumberFormat="1" applyFont="1" applyBorder="1" applyAlignment="1">
      <alignment horizontal="center" vertical="center" wrapText="1"/>
    </xf>
    <xf numFmtId="0" fontId="0" fillId="0" borderId="39" xfId="0" applyBorder="1"/>
    <xf numFmtId="0" fontId="0" fillId="0" borderId="22" xfId="0" applyBorder="1"/>
    <xf numFmtId="0" fontId="0" fillId="0" borderId="21" xfId="0" applyBorder="1"/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0" fillId="0" borderId="27" xfId="0" applyBorder="1"/>
    <xf numFmtId="0" fontId="0" fillId="0" borderId="28" xfId="0" applyBorder="1"/>
    <xf numFmtId="0" fontId="1" fillId="0" borderId="45" xfId="0" applyFont="1" applyBorder="1" applyAlignment="1">
      <alignment horizontal="center" vertical="center" wrapText="1"/>
    </xf>
    <xf numFmtId="0" fontId="0" fillId="0" borderId="46" xfId="0" applyBorder="1"/>
    <xf numFmtId="0" fontId="1" fillId="5" borderId="27" xfId="0" applyFont="1" applyFill="1" applyBorder="1" applyAlignment="1">
      <alignment horizontal="center" vertical="center" wrapText="1"/>
    </xf>
    <xf numFmtId="164" fontId="4" fillId="0" borderId="39" xfId="0" applyNumberFormat="1" applyFont="1" applyBorder="1"/>
    <xf numFmtId="164" fontId="4" fillId="0" borderId="40" xfId="0" applyNumberFormat="1" applyFont="1" applyBorder="1"/>
    <xf numFmtId="164" fontId="4" fillId="0" borderId="44" xfId="0" applyNumberFormat="1" applyFont="1" applyBorder="1"/>
    <xf numFmtId="164" fontId="4" fillId="0" borderId="27" xfId="0" applyNumberFormat="1" applyFont="1" applyBorder="1"/>
    <xf numFmtId="164" fontId="4" fillId="0" borderId="21" xfId="0" applyNumberFormat="1" applyFont="1" applyBorder="1"/>
    <xf numFmtId="164" fontId="4" fillId="0" borderId="17" xfId="0" applyNumberFormat="1" applyFont="1" applyBorder="1"/>
    <xf numFmtId="164" fontId="4" fillId="0" borderId="29" xfId="0" applyNumberFormat="1" applyFont="1" applyBorder="1"/>
    <xf numFmtId="164" fontId="4" fillId="0" borderId="28" xfId="0" applyNumberFormat="1" applyFont="1" applyBorder="1"/>
    <xf numFmtId="164" fontId="4" fillId="0" borderId="22" xfId="0" applyNumberFormat="1" applyFont="1" applyBorder="1"/>
    <xf numFmtId="164" fontId="4" fillId="0" borderId="0" xfId="0" applyNumberFormat="1" applyFont="1" applyBorder="1"/>
    <xf numFmtId="164" fontId="4" fillId="0" borderId="23" xfId="0" applyNumberFormat="1" applyFont="1" applyBorder="1"/>
    <xf numFmtId="164" fontId="4" fillId="0" borderId="46" xfId="0" applyNumberFormat="1" applyFont="1" applyBorder="1"/>
    <xf numFmtId="164" fontId="1" fillId="4" borderId="5" xfId="0" applyNumberFormat="1" applyFont="1" applyFill="1" applyBorder="1" applyAlignment="1">
      <alignment horizontal="right" vertical="center" wrapText="1"/>
    </xf>
    <xf numFmtId="164" fontId="1" fillId="4" borderId="30" xfId="0" applyNumberFormat="1" applyFont="1" applyFill="1" applyBorder="1" applyAlignment="1">
      <alignment horizontal="right" vertical="center" wrapText="1"/>
    </xf>
    <xf numFmtId="164" fontId="1" fillId="4" borderId="6" xfId="0" applyNumberFormat="1" applyFont="1" applyFill="1" applyBorder="1" applyAlignment="1">
      <alignment horizontal="right" vertical="center" wrapText="1"/>
    </xf>
    <xf numFmtId="164" fontId="1" fillId="4" borderId="38" xfId="0" applyNumberFormat="1" applyFont="1" applyFill="1" applyBorder="1" applyAlignment="1">
      <alignment horizontal="right" vertical="center" wrapText="1"/>
    </xf>
    <xf numFmtId="164" fontId="1" fillId="7" borderId="5" xfId="0" applyNumberFormat="1" applyFont="1" applyFill="1" applyBorder="1" applyAlignment="1">
      <alignment horizontal="right" vertical="center" wrapText="1"/>
    </xf>
    <xf numFmtId="164" fontId="1" fillId="2" borderId="6" xfId="0" applyNumberFormat="1" applyFont="1" applyFill="1" applyBorder="1" applyAlignment="1">
      <alignment horizontal="right" vertical="center" wrapText="1"/>
    </xf>
    <xf numFmtId="164" fontId="1" fillId="8" borderId="8" xfId="0" applyNumberFormat="1" applyFont="1" applyFill="1" applyBorder="1" applyAlignment="1">
      <alignment horizontal="right" vertical="center" wrapText="1"/>
    </xf>
    <xf numFmtId="164" fontId="1" fillId="0" borderId="12" xfId="0" applyNumberFormat="1" applyFont="1" applyFill="1" applyBorder="1" applyAlignment="1">
      <alignment horizontal="right" vertical="center" wrapText="1"/>
    </xf>
    <xf numFmtId="164" fontId="1" fillId="4" borderId="7" xfId="0" applyNumberFormat="1" applyFont="1" applyFill="1" applyBorder="1" applyAlignment="1">
      <alignment horizontal="right" vertical="center" wrapText="1"/>
    </xf>
    <xf numFmtId="164" fontId="1" fillId="4" borderId="5" xfId="0" applyNumberFormat="1" applyFont="1" applyFill="1" applyBorder="1" applyAlignment="1">
      <alignment horizontal="right"/>
    </xf>
    <xf numFmtId="164" fontId="1" fillId="7" borderId="8" xfId="0" applyNumberFormat="1" applyFont="1" applyFill="1" applyBorder="1" applyAlignment="1">
      <alignment horizontal="right" vertical="center" wrapText="1"/>
    </xf>
    <xf numFmtId="164" fontId="1" fillId="4" borderId="12" xfId="0" applyNumberFormat="1" applyFont="1" applyFill="1" applyBorder="1" applyAlignment="1">
      <alignment horizontal="right"/>
    </xf>
    <xf numFmtId="0" fontId="1" fillId="6" borderId="18" xfId="0" applyFont="1" applyFill="1" applyBorder="1" applyAlignment="1">
      <alignment horizontal="left"/>
    </xf>
    <xf numFmtId="0" fontId="1" fillId="6" borderId="19" xfId="0" applyFont="1" applyFill="1" applyBorder="1" applyAlignment="1">
      <alignment horizontal="left"/>
    </xf>
    <xf numFmtId="0" fontId="1" fillId="6" borderId="20" xfId="0" applyFont="1" applyFill="1" applyBorder="1" applyAlignment="1">
      <alignment horizontal="left"/>
    </xf>
    <xf numFmtId="0" fontId="3" fillId="0" borderId="27" xfId="0" applyFont="1" applyBorder="1" applyAlignment="1">
      <alignment horizontal="left" vertical="center"/>
    </xf>
    <xf numFmtId="0" fontId="3" fillId="0" borderId="28" xfId="0" applyFont="1" applyBorder="1" applyAlignment="1">
      <alignment horizontal="left" vertical="center"/>
    </xf>
    <xf numFmtId="0" fontId="1" fillId="5" borderId="18" xfId="0" applyFont="1" applyFill="1" applyBorder="1" applyAlignment="1">
      <alignment horizontal="left"/>
    </xf>
    <xf numFmtId="0" fontId="1" fillId="5" borderId="19" xfId="0" applyFont="1" applyFill="1" applyBorder="1" applyAlignment="1">
      <alignment horizontal="left"/>
    </xf>
    <xf numFmtId="0" fontId="1" fillId="5" borderId="20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4" borderId="19" xfId="0" applyFont="1" applyFill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4" borderId="9" xfId="0" applyNumberFormat="1" applyFont="1" applyFill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V59"/>
  <sheetViews>
    <sheetView showGridLines="0" tabSelected="1" zoomScale="90" zoomScaleNormal="90" workbookViewId="0">
      <pane ySplit="2" topLeftCell="A3" activePane="bottomLeft" state="frozen"/>
      <selection pane="bottomLeft" activeCell="H9" sqref="H9"/>
    </sheetView>
  </sheetViews>
  <sheetFormatPr defaultRowHeight="16.5" outlineLevelCol="1" x14ac:dyDescent="0.3"/>
  <cols>
    <col min="1" max="1" width="55.140625" style="28" customWidth="1"/>
    <col min="2" max="2" width="11" style="28" customWidth="1"/>
    <col min="3" max="3" width="13.28515625" style="28" customWidth="1"/>
    <col min="4" max="4" width="14.7109375" style="28" customWidth="1"/>
    <col min="5" max="5" width="13.7109375" style="28" customWidth="1" collapsed="1"/>
    <col min="6" max="6" width="15.140625" style="28" customWidth="1"/>
    <col min="7" max="7" width="13.7109375" style="28" customWidth="1"/>
    <col min="8" max="8" width="14.5703125" style="28" customWidth="1" collapsed="1"/>
    <col min="9" max="9" width="12.42578125" style="28" customWidth="1"/>
    <col min="10" max="10" width="13.7109375" style="28" customWidth="1"/>
    <col min="11" max="11" width="12" style="28" customWidth="1"/>
    <col min="12" max="12" width="11.7109375" style="28" bestFit="1" customWidth="1"/>
    <col min="13" max="13" width="13.5703125" style="28" customWidth="1"/>
    <col min="14" max="14" width="10.5703125" style="28" hidden="1" customWidth="1" outlineLevel="1"/>
    <col min="15" max="15" width="9.28515625" style="28" hidden="1" customWidth="1" outlineLevel="1"/>
    <col min="16" max="16" width="10" style="28" hidden="1" customWidth="1" outlineLevel="1"/>
    <col min="17" max="17" width="9.140625" style="28" collapsed="1"/>
    <col min="18" max="18" width="12.28515625" style="28" customWidth="1"/>
    <col min="19" max="19" width="11.85546875" style="28" customWidth="1"/>
    <col min="20" max="20" width="9.140625" style="28"/>
    <col min="21" max="22" width="9.140625" style="27"/>
  </cols>
  <sheetData>
    <row r="1" spans="1:19" ht="17.25" thickBot="1" x14ac:dyDescent="0.35">
      <c r="A1" s="142" t="s">
        <v>32</v>
      </c>
      <c r="B1" s="150">
        <v>2025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2"/>
      <c r="N1" s="150">
        <v>2026</v>
      </c>
      <c r="O1" s="151"/>
      <c r="P1" s="152"/>
    </row>
    <row r="2" spans="1:19" ht="17.25" thickBot="1" x14ac:dyDescent="0.35">
      <c r="A2" s="143"/>
      <c r="B2" s="150" t="s">
        <v>33</v>
      </c>
      <c r="C2" s="151"/>
      <c r="D2" s="152"/>
      <c r="E2" s="151" t="s">
        <v>34</v>
      </c>
      <c r="F2" s="151"/>
      <c r="G2" s="151"/>
      <c r="H2" s="150" t="s">
        <v>35</v>
      </c>
      <c r="I2" s="151"/>
      <c r="J2" s="152"/>
      <c r="K2" s="150" t="s">
        <v>36</v>
      </c>
      <c r="L2" s="151"/>
      <c r="M2" s="152"/>
      <c r="N2" s="150" t="s">
        <v>33</v>
      </c>
      <c r="O2" s="151"/>
      <c r="P2" s="152"/>
    </row>
    <row r="3" spans="1:19" ht="17.25" thickBot="1" x14ac:dyDescent="0.35">
      <c r="A3" s="149" t="s">
        <v>24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</row>
    <row r="4" spans="1:19" ht="27" customHeight="1" thickBot="1" x14ac:dyDescent="0.35">
      <c r="A4" s="1" t="s">
        <v>0</v>
      </c>
      <c r="B4" s="3" t="s">
        <v>1</v>
      </c>
      <c r="C4" s="3" t="s">
        <v>2</v>
      </c>
      <c r="D4" s="4" t="s">
        <v>3</v>
      </c>
      <c r="E4" s="2" t="s">
        <v>4</v>
      </c>
      <c r="F4" s="3" t="s">
        <v>5</v>
      </c>
      <c r="G4" s="4" t="s">
        <v>6</v>
      </c>
      <c r="H4" s="2" t="s">
        <v>7</v>
      </c>
      <c r="I4" s="3" t="s">
        <v>8</v>
      </c>
      <c r="J4" s="4" t="s">
        <v>9</v>
      </c>
      <c r="K4" s="2" t="s">
        <v>10</v>
      </c>
      <c r="L4" s="3" t="s">
        <v>11</v>
      </c>
      <c r="M4" s="4" t="s">
        <v>12</v>
      </c>
      <c r="N4" s="14" t="s">
        <v>1</v>
      </c>
      <c r="O4" s="3" t="s">
        <v>2</v>
      </c>
      <c r="P4" s="4" t="s">
        <v>3</v>
      </c>
    </row>
    <row r="5" spans="1:19" ht="16.149999999999999" customHeight="1" x14ac:dyDescent="0.3">
      <c r="A5" s="11" t="s">
        <v>19</v>
      </c>
      <c r="B5" s="49"/>
      <c r="C5" s="127">
        <v>16632</v>
      </c>
      <c r="D5" s="50"/>
      <c r="E5" s="51"/>
      <c r="F5" s="52"/>
      <c r="G5" s="53"/>
      <c r="H5" s="51"/>
      <c r="I5" s="52"/>
      <c r="J5" s="53"/>
      <c r="K5" s="51"/>
      <c r="L5" s="52"/>
      <c r="M5" s="53"/>
      <c r="N5" s="15"/>
      <c r="O5" s="16"/>
      <c r="P5" s="17"/>
      <c r="R5" s="29"/>
      <c r="S5" s="30" t="s">
        <v>23</v>
      </c>
    </row>
    <row r="6" spans="1:19" ht="16.149999999999999" customHeight="1" x14ac:dyDescent="0.3">
      <c r="A6" s="11" t="s">
        <v>51</v>
      </c>
      <c r="B6" s="49"/>
      <c r="C6" s="131"/>
      <c r="D6" s="50"/>
      <c r="E6" s="135">
        <v>12000</v>
      </c>
      <c r="F6" s="52"/>
      <c r="G6" s="53"/>
      <c r="H6" s="51"/>
      <c r="I6" s="52"/>
      <c r="J6" s="53"/>
      <c r="K6" s="51"/>
      <c r="L6" s="52"/>
      <c r="M6" s="53"/>
      <c r="N6" s="15"/>
      <c r="O6" s="16"/>
      <c r="P6" s="17"/>
      <c r="R6" s="32"/>
      <c r="S6" s="30" t="s">
        <v>21</v>
      </c>
    </row>
    <row r="7" spans="1:19" x14ac:dyDescent="0.3">
      <c r="A7" s="11" t="s">
        <v>20</v>
      </c>
      <c r="B7" s="49"/>
      <c r="C7" s="49"/>
      <c r="D7" s="50"/>
      <c r="E7" s="54"/>
      <c r="F7" s="136">
        <v>15000</v>
      </c>
      <c r="G7" s="56"/>
      <c r="H7" s="57"/>
      <c r="I7" s="58"/>
      <c r="J7" s="56"/>
      <c r="K7" s="57"/>
      <c r="L7" s="58"/>
      <c r="M7" s="56"/>
      <c r="N7" s="15"/>
      <c r="O7" s="16"/>
      <c r="P7" s="17"/>
      <c r="R7" s="33"/>
      <c r="S7" s="30" t="s">
        <v>22</v>
      </c>
    </row>
    <row r="8" spans="1:19" x14ac:dyDescent="0.3">
      <c r="A8" s="10" t="s">
        <v>14</v>
      </c>
      <c r="B8" s="59"/>
      <c r="C8" s="59"/>
      <c r="D8" s="60"/>
      <c r="E8" s="61"/>
      <c r="F8" s="156">
        <v>37800</v>
      </c>
      <c r="G8" s="63"/>
      <c r="H8" s="64"/>
      <c r="I8" s="65"/>
      <c r="J8" s="63"/>
      <c r="K8" s="64"/>
      <c r="L8" s="65"/>
      <c r="M8" s="63"/>
      <c r="N8" s="18"/>
      <c r="O8" s="9"/>
      <c r="P8" s="19"/>
    </row>
    <row r="9" spans="1:19" x14ac:dyDescent="0.3">
      <c r="A9" s="10" t="s">
        <v>15</v>
      </c>
      <c r="B9" s="59"/>
      <c r="C9" s="59"/>
      <c r="D9" s="60"/>
      <c r="E9" s="61"/>
      <c r="F9" s="65"/>
      <c r="G9" s="63"/>
      <c r="H9" s="64"/>
      <c r="I9" s="62">
        <v>60000</v>
      </c>
      <c r="J9" s="63"/>
      <c r="K9" s="64"/>
      <c r="L9" s="65"/>
      <c r="M9" s="63"/>
      <c r="N9" s="18"/>
      <c r="O9" s="9"/>
      <c r="P9" s="19"/>
    </row>
    <row r="10" spans="1:19" ht="17.25" thickBot="1" x14ac:dyDescent="0.35">
      <c r="A10" s="10" t="s">
        <v>16</v>
      </c>
      <c r="B10" s="59"/>
      <c r="C10" s="59"/>
      <c r="D10" s="60"/>
      <c r="E10" s="61"/>
      <c r="F10" s="65"/>
      <c r="G10" s="63"/>
      <c r="H10" s="64"/>
      <c r="I10" s="62">
        <v>64800</v>
      </c>
      <c r="J10" s="63"/>
      <c r="K10" s="64"/>
      <c r="L10" s="65"/>
      <c r="M10" s="63"/>
      <c r="N10" s="18"/>
      <c r="O10" s="9"/>
      <c r="P10" s="19"/>
      <c r="R10" s="155" t="s">
        <v>42</v>
      </c>
      <c r="S10" s="155"/>
    </row>
    <row r="11" spans="1:19" ht="17.25" thickBot="1" x14ac:dyDescent="0.35">
      <c r="A11" s="1" t="s">
        <v>17</v>
      </c>
      <c r="B11" s="66">
        <f>SUM(B5:B10)</f>
        <v>0</v>
      </c>
      <c r="C11" s="66">
        <f>SUM(C5:C10)</f>
        <v>16632</v>
      </c>
      <c r="D11" s="67">
        <f t="shared" ref="D11:N11" si="0">SUM(D5:D10)</f>
        <v>0</v>
      </c>
      <c r="E11" s="68">
        <f t="shared" si="0"/>
        <v>12000</v>
      </c>
      <c r="F11" s="66">
        <f t="shared" si="0"/>
        <v>52800</v>
      </c>
      <c r="G11" s="67">
        <f t="shared" si="0"/>
        <v>0</v>
      </c>
      <c r="H11" s="68">
        <f t="shared" si="0"/>
        <v>0</v>
      </c>
      <c r="I11" s="66">
        <f t="shared" si="0"/>
        <v>124800</v>
      </c>
      <c r="J11" s="67">
        <f t="shared" si="0"/>
        <v>0</v>
      </c>
      <c r="K11" s="68">
        <f t="shared" si="0"/>
        <v>0</v>
      </c>
      <c r="L11" s="66">
        <f t="shared" si="0"/>
        <v>0</v>
      </c>
      <c r="M11" s="67">
        <f t="shared" si="0"/>
        <v>0</v>
      </c>
      <c r="N11" s="20">
        <f t="shared" si="0"/>
        <v>0</v>
      </c>
      <c r="O11" s="20">
        <f t="shared" ref="O11:P11" si="1">SUM(O5:O10)</f>
        <v>0</v>
      </c>
      <c r="P11" s="26">
        <f t="shared" si="1"/>
        <v>0</v>
      </c>
      <c r="R11" s="34" t="s">
        <v>30</v>
      </c>
      <c r="S11" s="35" t="s">
        <v>31</v>
      </c>
    </row>
    <row r="12" spans="1:19" ht="17.25" thickBot="1" x14ac:dyDescent="0.35">
      <c r="A12" s="12"/>
      <c r="B12" s="36"/>
      <c r="C12" s="36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8"/>
      <c r="O12" s="39"/>
      <c r="P12" s="40"/>
      <c r="R12" s="41">
        <f>S12/1.2</f>
        <v>31500</v>
      </c>
      <c r="S12" s="42">
        <v>37800</v>
      </c>
    </row>
    <row r="13" spans="1:19" ht="29.25" customHeight="1" thickBot="1" x14ac:dyDescent="0.35">
      <c r="A13" s="1" t="s">
        <v>18</v>
      </c>
      <c r="B13" s="3" t="s">
        <v>1</v>
      </c>
      <c r="C13" s="3" t="s">
        <v>2</v>
      </c>
      <c r="D13" s="8" t="s">
        <v>3</v>
      </c>
      <c r="E13" s="5" t="s">
        <v>4</v>
      </c>
      <c r="F13" s="6" t="s">
        <v>5</v>
      </c>
      <c r="G13" s="7" t="s">
        <v>6</v>
      </c>
      <c r="H13" s="5" t="s">
        <v>7</v>
      </c>
      <c r="I13" s="6" t="s">
        <v>8</v>
      </c>
      <c r="J13" s="7" t="s">
        <v>9</v>
      </c>
      <c r="K13" s="5" t="s">
        <v>10</v>
      </c>
      <c r="L13" s="6" t="s">
        <v>11</v>
      </c>
      <c r="M13" s="7" t="s">
        <v>12</v>
      </c>
      <c r="N13" s="2" t="s">
        <v>1</v>
      </c>
      <c r="O13" s="3" t="s">
        <v>2</v>
      </c>
      <c r="P13" s="4" t="s">
        <v>3</v>
      </c>
    </row>
    <row r="14" spans="1:19" x14ac:dyDescent="0.3">
      <c r="A14" s="11" t="s">
        <v>19</v>
      </c>
      <c r="B14" s="52"/>
      <c r="C14" s="52"/>
      <c r="D14" s="129">
        <v>3465</v>
      </c>
      <c r="E14" s="54"/>
      <c r="F14" s="58"/>
      <c r="G14" s="69">
        <v>3465</v>
      </c>
      <c r="H14" s="57"/>
      <c r="I14" s="55"/>
      <c r="J14" s="69">
        <v>3465</v>
      </c>
      <c r="K14" s="57"/>
      <c r="L14" s="58"/>
      <c r="M14" s="50">
        <v>3465</v>
      </c>
      <c r="N14" s="21"/>
      <c r="O14" s="16"/>
      <c r="P14" s="31">
        <v>3200</v>
      </c>
    </row>
    <row r="15" spans="1:19" x14ac:dyDescent="0.3">
      <c r="A15" s="11" t="s">
        <v>52</v>
      </c>
      <c r="B15" s="52"/>
      <c r="C15" s="52"/>
      <c r="D15" s="132"/>
      <c r="E15" s="54"/>
      <c r="F15" s="136">
        <v>10000</v>
      </c>
      <c r="G15" s="69"/>
      <c r="H15" s="57"/>
      <c r="I15" s="55"/>
      <c r="J15" s="69"/>
      <c r="K15" s="57"/>
      <c r="L15" s="58"/>
      <c r="M15" s="50"/>
      <c r="N15" s="21"/>
      <c r="O15" s="16"/>
      <c r="P15" s="31"/>
    </row>
    <row r="16" spans="1:19" x14ac:dyDescent="0.3">
      <c r="A16" s="10" t="s">
        <v>13</v>
      </c>
      <c r="B16" s="70"/>
      <c r="C16" s="70"/>
      <c r="D16" s="71"/>
      <c r="E16" s="61"/>
      <c r="F16" s="65"/>
      <c r="G16" s="138">
        <v>15000</v>
      </c>
      <c r="H16" s="64"/>
      <c r="I16" s="62"/>
      <c r="J16" s="72"/>
      <c r="K16" s="64"/>
      <c r="L16" s="65"/>
      <c r="M16" s="63"/>
      <c r="N16" s="22"/>
      <c r="O16" s="9"/>
      <c r="P16" s="19"/>
    </row>
    <row r="17" spans="1:16" x14ac:dyDescent="0.3">
      <c r="A17" s="10" t="s">
        <v>14</v>
      </c>
      <c r="B17" s="70"/>
      <c r="C17" s="70"/>
      <c r="D17" s="71"/>
      <c r="E17" s="61"/>
      <c r="F17" s="65"/>
      <c r="G17" s="72"/>
      <c r="H17" s="64"/>
      <c r="I17" s="62">
        <v>31500</v>
      </c>
      <c r="J17" s="73"/>
      <c r="K17" s="64"/>
      <c r="L17" s="65"/>
      <c r="M17" s="63"/>
      <c r="N17" s="22"/>
      <c r="O17" s="9"/>
      <c r="P17" s="19"/>
    </row>
    <row r="18" spans="1:16" x14ac:dyDescent="0.3">
      <c r="A18" s="10" t="s">
        <v>15</v>
      </c>
      <c r="B18" s="70"/>
      <c r="C18" s="70"/>
      <c r="D18" s="71"/>
      <c r="E18" s="61"/>
      <c r="F18" s="65"/>
      <c r="G18" s="63"/>
      <c r="H18" s="64"/>
      <c r="I18" s="62"/>
      <c r="J18" s="72"/>
      <c r="K18" s="64"/>
      <c r="L18" s="65">
        <v>50000</v>
      </c>
      <c r="M18" s="63"/>
      <c r="N18" s="22"/>
      <c r="O18" s="9"/>
      <c r="P18" s="19"/>
    </row>
    <row r="19" spans="1:16" ht="17.25" thickBot="1" x14ac:dyDescent="0.35">
      <c r="A19" s="13" t="s">
        <v>16</v>
      </c>
      <c r="B19" s="74"/>
      <c r="C19" s="74"/>
      <c r="D19" s="75"/>
      <c r="E19" s="76"/>
      <c r="F19" s="77"/>
      <c r="G19" s="78"/>
      <c r="H19" s="79"/>
      <c r="I19" s="80"/>
      <c r="J19" s="81">
        <v>54000</v>
      </c>
      <c r="K19" s="79"/>
      <c r="L19" s="77"/>
      <c r="M19" s="78"/>
      <c r="N19" s="23"/>
      <c r="O19" s="24"/>
      <c r="P19" s="25"/>
    </row>
    <row r="20" spans="1:16" ht="17.25" thickBot="1" x14ac:dyDescent="0.35">
      <c r="A20" s="1" t="s">
        <v>17</v>
      </c>
      <c r="B20" s="66">
        <f>SUM(B14:B19)</f>
        <v>0</v>
      </c>
      <c r="C20" s="66">
        <f t="shared" ref="C20:M20" si="2">SUM(C14:C19)</f>
        <v>0</v>
      </c>
      <c r="D20" s="82">
        <f>SUM(D14:D19)</f>
        <v>3465</v>
      </c>
      <c r="E20" s="68">
        <f t="shared" si="2"/>
        <v>0</v>
      </c>
      <c r="F20" s="66">
        <f t="shared" si="2"/>
        <v>10000</v>
      </c>
      <c r="G20" s="67">
        <f t="shared" si="2"/>
        <v>18465</v>
      </c>
      <c r="H20" s="68">
        <f t="shared" si="2"/>
        <v>0</v>
      </c>
      <c r="I20" s="66">
        <f t="shared" si="2"/>
        <v>31500</v>
      </c>
      <c r="J20" s="67">
        <f t="shared" si="2"/>
        <v>57465</v>
      </c>
      <c r="K20" s="68">
        <f t="shared" si="2"/>
        <v>0</v>
      </c>
      <c r="L20" s="66">
        <f t="shared" si="2"/>
        <v>50000</v>
      </c>
      <c r="M20" s="67">
        <f t="shared" si="2"/>
        <v>3465</v>
      </c>
      <c r="N20" s="5">
        <f>SUM(N14:N19)</f>
        <v>0</v>
      </c>
      <c r="O20" s="6">
        <f t="shared" ref="O20:P20" si="3">SUM(O14:O19)</f>
        <v>0</v>
      </c>
      <c r="P20" s="7">
        <f t="shared" si="3"/>
        <v>3200</v>
      </c>
    </row>
    <row r="22" spans="1:16" ht="17.25" thickBot="1" x14ac:dyDescent="0.35">
      <c r="A22" s="147" t="s">
        <v>25</v>
      </c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8"/>
      <c r="N22" s="153">
        <v>2026</v>
      </c>
      <c r="O22" s="154"/>
      <c r="P22" s="154"/>
    </row>
    <row r="23" spans="1:16" ht="29.25" thickBot="1" x14ac:dyDescent="0.35">
      <c r="A23" s="1" t="s">
        <v>39</v>
      </c>
      <c r="B23" s="3" t="s">
        <v>1</v>
      </c>
      <c r="C23" s="3" t="s">
        <v>2</v>
      </c>
      <c r="D23" s="4" t="s">
        <v>3</v>
      </c>
      <c r="E23" s="2" t="s">
        <v>4</v>
      </c>
      <c r="F23" s="3" t="s">
        <v>5</v>
      </c>
      <c r="G23" s="4" t="s">
        <v>6</v>
      </c>
      <c r="H23" s="2" t="s">
        <v>7</v>
      </c>
      <c r="I23" s="3" t="s">
        <v>8</v>
      </c>
      <c r="J23" s="4" t="s">
        <v>9</v>
      </c>
      <c r="K23" s="2" t="s">
        <v>10</v>
      </c>
      <c r="L23" s="3" t="s">
        <v>11</v>
      </c>
      <c r="M23" s="4" t="s">
        <v>12</v>
      </c>
      <c r="N23" s="14" t="s">
        <v>1</v>
      </c>
      <c r="O23" s="3" t="s">
        <v>2</v>
      </c>
      <c r="P23" s="4" t="s">
        <v>3</v>
      </c>
    </row>
    <row r="24" spans="1:16" x14ac:dyDescent="0.3">
      <c r="A24" s="11" t="s">
        <v>43</v>
      </c>
      <c r="B24" s="52"/>
      <c r="C24" s="52"/>
      <c r="D24" s="53"/>
      <c r="E24" s="135">
        <v>431235</v>
      </c>
      <c r="F24" s="52"/>
      <c r="G24" s="53"/>
      <c r="H24" s="51"/>
      <c r="I24" s="52"/>
      <c r="J24" s="53"/>
      <c r="K24" s="51"/>
      <c r="L24" s="52"/>
      <c r="M24" s="53"/>
      <c r="N24" s="15"/>
      <c r="O24" s="16"/>
      <c r="P24" s="17"/>
    </row>
    <row r="25" spans="1:16" x14ac:dyDescent="0.3">
      <c r="A25" s="11" t="s">
        <v>44</v>
      </c>
      <c r="B25" s="52"/>
      <c r="C25" s="52"/>
      <c r="D25" s="53"/>
      <c r="E25" s="135">
        <v>99540</v>
      </c>
      <c r="F25" s="55"/>
      <c r="G25" s="56"/>
      <c r="H25" s="57"/>
      <c r="I25" s="58"/>
      <c r="J25" s="56"/>
      <c r="K25" s="57"/>
      <c r="L25" s="58"/>
      <c r="M25" s="56"/>
      <c r="N25" s="15"/>
      <c r="O25" s="16"/>
      <c r="P25" s="17"/>
    </row>
    <row r="26" spans="1:16" ht="17.25" thickBot="1" x14ac:dyDescent="0.35">
      <c r="A26" s="90" t="s">
        <v>46</v>
      </c>
      <c r="B26" s="91"/>
      <c r="C26" s="128">
        <v>294000</v>
      </c>
      <c r="D26" s="92"/>
      <c r="E26" s="93"/>
      <c r="F26" s="94"/>
      <c r="G26" s="95"/>
      <c r="H26" s="96"/>
      <c r="I26" s="97"/>
      <c r="J26" s="95"/>
      <c r="K26" s="96"/>
      <c r="L26" s="97"/>
      <c r="M26" s="95"/>
      <c r="N26" s="98"/>
      <c r="O26" s="98"/>
      <c r="P26" s="99"/>
    </row>
    <row r="27" spans="1:16" ht="17.25" thickBot="1" x14ac:dyDescent="0.35">
      <c r="A27" s="1" t="s">
        <v>17</v>
      </c>
      <c r="B27" s="66">
        <f t="shared" ref="B27:M27" si="4">SUM(B24:B26)</f>
        <v>0</v>
      </c>
      <c r="C27" s="66">
        <f t="shared" si="4"/>
        <v>294000</v>
      </c>
      <c r="D27" s="67">
        <f t="shared" si="4"/>
        <v>0</v>
      </c>
      <c r="E27" s="68">
        <f>SUM(E24:E26)</f>
        <v>530775</v>
      </c>
      <c r="F27" s="66">
        <f t="shared" si="4"/>
        <v>0</v>
      </c>
      <c r="G27" s="67">
        <f t="shared" si="4"/>
        <v>0</v>
      </c>
      <c r="H27" s="68">
        <f t="shared" si="4"/>
        <v>0</v>
      </c>
      <c r="I27" s="66">
        <f t="shared" si="4"/>
        <v>0</v>
      </c>
      <c r="J27" s="67">
        <f t="shared" si="4"/>
        <v>0</v>
      </c>
      <c r="K27" s="68">
        <f t="shared" si="4"/>
        <v>0</v>
      </c>
      <c r="L27" s="66">
        <f t="shared" si="4"/>
        <v>0</v>
      </c>
      <c r="M27" s="67">
        <f t="shared" si="4"/>
        <v>0</v>
      </c>
      <c r="N27" s="20">
        <f t="shared" ref="N27:P27" si="5">SUM(N24:N25)</f>
        <v>0</v>
      </c>
      <c r="O27" s="20">
        <f t="shared" si="5"/>
        <v>0</v>
      </c>
      <c r="P27" s="26">
        <f t="shared" si="5"/>
        <v>0</v>
      </c>
    </row>
    <row r="28" spans="1:16" ht="17.25" thickBot="1" x14ac:dyDescent="0.35">
      <c r="A28" s="12"/>
      <c r="B28" s="36"/>
      <c r="C28" s="36"/>
      <c r="D28" s="36"/>
      <c r="E28" s="37"/>
      <c r="F28" s="37"/>
      <c r="G28" s="37"/>
      <c r="H28" s="37"/>
      <c r="I28" s="37"/>
      <c r="J28" s="37"/>
      <c r="K28" s="37"/>
      <c r="L28" s="37"/>
      <c r="M28" s="37"/>
      <c r="N28" s="38"/>
      <c r="O28" s="39"/>
      <c r="P28" s="40"/>
    </row>
    <row r="29" spans="1:16" ht="29.25" thickBot="1" x14ac:dyDescent="0.35">
      <c r="A29" s="1" t="s">
        <v>40</v>
      </c>
      <c r="B29" s="3" t="s">
        <v>1</v>
      </c>
      <c r="C29" s="3" t="s">
        <v>2</v>
      </c>
      <c r="D29" s="8" t="s">
        <v>3</v>
      </c>
      <c r="E29" s="5" t="s">
        <v>4</v>
      </c>
      <c r="F29" s="6" t="s">
        <v>5</v>
      </c>
      <c r="G29" s="7" t="s">
        <v>6</v>
      </c>
      <c r="H29" s="5" t="s">
        <v>7</v>
      </c>
      <c r="I29" s="6" t="s">
        <v>8</v>
      </c>
      <c r="J29" s="7" t="s">
        <v>9</v>
      </c>
      <c r="K29" s="5" t="s">
        <v>10</v>
      </c>
      <c r="L29" s="6" t="s">
        <v>11</v>
      </c>
      <c r="M29" s="7" t="s">
        <v>12</v>
      </c>
      <c r="N29" s="2" t="s">
        <v>1</v>
      </c>
      <c r="O29" s="3" t="s">
        <v>2</v>
      </c>
      <c r="P29" s="4" t="s">
        <v>3</v>
      </c>
    </row>
    <row r="30" spans="1:16" x14ac:dyDescent="0.3">
      <c r="A30" s="11" t="s">
        <v>28</v>
      </c>
      <c r="B30" s="52"/>
      <c r="C30" s="52"/>
      <c r="D30" s="83"/>
      <c r="E30" s="54"/>
      <c r="F30" s="58">
        <v>410700</v>
      </c>
      <c r="G30" s="84"/>
      <c r="H30" s="57"/>
      <c r="I30" s="55"/>
      <c r="J30" s="84"/>
      <c r="K30" s="57"/>
      <c r="L30" s="58"/>
      <c r="M30" s="56"/>
      <c r="N30" s="21"/>
      <c r="O30" s="16"/>
      <c r="P30" s="31">
        <v>3200</v>
      </c>
    </row>
    <row r="31" spans="1:16" x14ac:dyDescent="0.3">
      <c r="A31" s="11" t="s">
        <v>27</v>
      </c>
      <c r="B31" s="70"/>
      <c r="C31" s="70"/>
      <c r="D31" s="71"/>
      <c r="E31" s="61"/>
      <c r="F31" s="65">
        <v>94800</v>
      </c>
      <c r="G31" s="72"/>
      <c r="H31" s="64"/>
      <c r="I31" s="62"/>
      <c r="J31" s="72"/>
      <c r="K31" s="64"/>
      <c r="L31" s="65"/>
      <c r="M31" s="63"/>
      <c r="N31" s="22"/>
      <c r="O31" s="9"/>
      <c r="P31" s="19"/>
    </row>
    <row r="32" spans="1:16" ht="17.25" thickBot="1" x14ac:dyDescent="0.35">
      <c r="A32" s="90" t="s">
        <v>46</v>
      </c>
      <c r="B32" s="91"/>
      <c r="C32" s="91"/>
      <c r="D32" s="130">
        <v>280000</v>
      </c>
      <c r="E32" s="93"/>
      <c r="F32" s="97"/>
      <c r="G32" s="100"/>
      <c r="H32" s="96"/>
      <c r="I32" s="94"/>
      <c r="J32" s="100"/>
      <c r="K32" s="96"/>
      <c r="L32" s="97"/>
      <c r="M32" s="95"/>
      <c r="N32" s="101"/>
      <c r="O32" s="102"/>
      <c r="P32" s="103"/>
    </row>
    <row r="33" spans="1:16" ht="17.25" thickBot="1" x14ac:dyDescent="0.35">
      <c r="A33" s="1" t="s">
        <v>17</v>
      </c>
      <c r="B33" s="66">
        <f t="shared" ref="B33:M33" si="6">SUM(B30:B32)</f>
        <v>0</v>
      </c>
      <c r="C33" s="66">
        <f t="shared" si="6"/>
        <v>0</v>
      </c>
      <c r="D33" s="82">
        <f t="shared" si="6"/>
        <v>280000</v>
      </c>
      <c r="E33" s="68">
        <f t="shared" si="6"/>
        <v>0</v>
      </c>
      <c r="F33" s="66">
        <f t="shared" si="6"/>
        <v>505500</v>
      </c>
      <c r="G33" s="67">
        <f t="shared" si="6"/>
        <v>0</v>
      </c>
      <c r="H33" s="68">
        <f t="shared" si="6"/>
        <v>0</v>
      </c>
      <c r="I33" s="66">
        <f t="shared" si="6"/>
        <v>0</v>
      </c>
      <c r="J33" s="67">
        <f t="shared" si="6"/>
        <v>0</v>
      </c>
      <c r="K33" s="68">
        <f t="shared" si="6"/>
        <v>0</v>
      </c>
      <c r="L33" s="66">
        <f t="shared" si="6"/>
        <v>0</v>
      </c>
      <c r="M33" s="67">
        <f t="shared" si="6"/>
        <v>0</v>
      </c>
      <c r="N33" s="5">
        <f t="shared" ref="N33:P33" si="7">SUM(N30:N31)</f>
        <v>0</v>
      </c>
      <c r="O33" s="6">
        <f t="shared" si="7"/>
        <v>0</v>
      </c>
      <c r="P33" s="7">
        <f t="shared" si="7"/>
        <v>3200</v>
      </c>
    </row>
    <row r="34" spans="1:16" ht="17.25" thickBot="1" x14ac:dyDescent="0.35"/>
    <row r="35" spans="1:16" ht="17.25" thickBot="1" x14ac:dyDescent="0.35">
      <c r="A35" s="144" t="s">
        <v>26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6"/>
      <c r="N35" s="153">
        <v>2026</v>
      </c>
      <c r="O35" s="154"/>
      <c r="P35" s="154"/>
    </row>
    <row r="36" spans="1:16" ht="29.25" thickBot="1" x14ac:dyDescent="0.35">
      <c r="A36" s="1" t="s">
        <v>37</v>
      </c>
      <c r="B36" s="3" t="s">
        <v>1</v>
      </c>
      <c r="C36" s="3" t="s">
        <v>2</v>
      </c>
      <c r="D36" s="4" t="s">
        <v>3</v>
      </c>
      <c r="E36" s="2" t="s">
        <v>4</v>
      </c>
      <c r="F36" s="3" t="s">
        <v>5</v>
      </c>
      <c r="G36" s="4" t="s">
        <v>6</v>
      </c>
      <c r="H36" s="2" t="s">
        <v>7</v>
      </c>
      <c r="I36" s="3" t="s">
        <v>8</v>
      </c>
      <c r="J36" s="4" t="s">
        <v>9</v>
      </c>
      <c r="K36" s="2" t="s">
        <v>10</v>
      </c>
      <c r="L36" s="3" t="s">
        <v>11</v>
      </c>
      <c r="M36" s="4" t="s">
        <v>12</v>
      </c>
      <c r="N36" s="14" t="s">
        <v>1</v>
      </c>
      <c r="O36" s="3" t="s">
        <v>2</v>
      </c>
      <c r="P36" s="4" t="s">
        <v>3</v>
      </c>
    </row>
    <row r="37" spans="1:16" x14ac:dyDescent="0.3">
      <c r="A37" s="11" t="s">
        <v>45</v>
      </c>
      <c r="B37" s="52"/>
      <c r="C37" s="52"/>
      <c r="D37" s="53"/>
      <c r="E37" s="54"/>
      <c r="F37" s="52"/>
      <c r="G37" s="137"/>
      <c r="H37" s="51"/>
      <c r="I37" s="52"/>
      <c r="J37" s="133">
        <v>144000</v>
      </c>
      <c r="K37" s="51"/>
      <c r="L37" s="52"/>
      <c r="M37" s="53"/>
      <c r="N37" s="45"/>
      <c r="O37" s="43"/>
      <c r="P37" s="44"/>
    </row>
    <row r="38" spans="1:16" x14ac:dyDescent="0.3">
      <c r="A38" s="11" t="s">
        <v>54</v>
      </c>
      <c r="B38" s="52"/>
      <c r="C38" s="127">
        <v>43120</v>
      </c>
      <c r="D38" s="53"/>
      <c r="E38" s="54"/>
      <c r="F38" s="52"/>
      <c r="G38" s="50"/>
      <c r="H38" s="51"/>
      <c r="I38" s="52"/>
      <c r="J38" s="53"/>
      <c r="K38" s="51"/>
      <c r="L38" s="52"/>
      <c r="M38" s="53"/>
      <c r="N38" s="45"/>
      <c r="O38" s="43"/>
      <c r="P38" s="44"/>
    </row>
    <row r="39" spans="1:16" x14ac:dyDescent="0.3">
      <c r="A39" s="10" t="s">
        <v>60</v>
      </c>
      <c r="B39" s="70"/>
      <c r="C39" s="70"/>
      <c r="D39" s="85"/>
      <c r="E39" s="86"/>
      <c r="F39" s="70"/>
      <c r="G39" s="134">
        <v>317520</v>
      </c>
      <c r="H39" s="86"/>
      <c r="I39" s="70"/>
      <c r="J39" s="85"/>
      <c r="K39" s="86"/>
      <c r="L39" s="70"/>
      <c r="M39" s="85"/>
      <c r="N39" s="15">
        <v>20000</v>
      </c>
      <c r="O39" s="16"/>
      <c r="P39" s="17"/>
    </row>
    <row r="40" spans="1:16" ht="17.25" thickBot="1" x14ac:dyDescent="0.35">
      <c r="A40" s="46" t="s">
        <v>17</v>
      </c>
      <c r="B40" s="87">
        <f>SUM(B37:B39)</f>
        <v>0</v>
      </c>
      <c r="C40" s="87">
        <f t="shared" ref="C40:P40" si="8">SUM(C37:C39)</f>
        <v>43120</v>
      </c>
      <c r="D40" s="88">
        <f t="shared" si="8"/>
        <v>0</v>
      </c>
      <c r="E40" s="89">
        <f t="shared" si="8"/>
        <v>0</v>
      </c>
      <c r="F40" s="87">
        <f t="shared" si="8"/>
        <v>0</v>
      </c>
      <c r="G40" s="88">
        <f t="shared" si="8"/>
        <v>317520</v>
      </c>
      <c r="H40" s="89">
        <f t="shared" si="8"/>
        <v>0</v>
      </c>
      <c r="I40" s="87">
        <f t="shared" si="8"/>
        <v>0</v>
      </c>
      <c r="J40" s="88">
        <f t="shared" si="8"/>
        <v>144000</v>
      </c>
      <c r="K40" s="89">
        <f t="shared" si="8"/>
        <v>0</v>
      </c>
      <c r="L40" s="87">
        <f t="shared" si="8"/>
        <v>0</v>
      </c>
      <c r="M40" s="88">
        <f t="shared" si="8"/>
        <v>0</v>
      </c>
      <c r="N40" s="48">
        <f t="shared" si="8"/>
        <v>20000</v>
      </c>
      <c r="O40" s="47">
        <f t="shared" si="8"/>
        <v>0</v>
      </c>
      <c r="P40" s="47">
        <f t="shared" si="8"/>
        <v>0</v>
      </c>
    </row>
    <row r="41" spans="1:16" ht="17.25" thickBot="1" x14ac:dyDescent="0.35">
      <c r="A41" s="12"/>
      <c r="B41" s="36"/>
      <c r="C41" s="36"/>
      <c r="D41" s="36"/>
      <c r="E41" s="37"/>
      <c r="F41" s="37"/>
      <c r="G41" s="37"/>
      <c r="H41" s="37"/>
      <c r="I41" s="37"/>
      <c r="J41" s="37"/>
      <c r="K41" s="37"/>
      <c r="L41" s="37"/>
      <c r="M41" s="37"/>
      <c r="N41" s="38"/>
      <c r="O41" s="39"/>
      <c r="P41" s="40"/>
    </row>
    <row r="42" spans="1:16" ht="29.25" thickBot="1" x14ac:dyDescent="0.35">
      <c r="A42" s="1" t="s">
        <v>38</v>
      </c>
      <c r="B42" s="3" t="s">
        <v>1</v>
      </c>
      <c r="C42" s="3" t="s">
        <v>2</v>
      </c>
      <c r="D42" s="4" t="s">
        <v>3</v>
      </c>
      <c r="E42" s="5" t="s">
        <v>4</v>
      </c>
      <c r="F42" s="6" t="s">
        <v>5</v>
      </c>
      <c r="G42" s="7" t="s">
        <v>6</v>
      </c>
      <c r="H42" s="5" t="s">
        <v>7</v>
      </c>
      <c r="I42" s="6" t="s">
        <v>8</v>
      </c>
      <c r="J42" s="7" t="s">
        <v>9</v>
      </c>
      <c r="K42" s="5" t="s">
        <v>10</v>
      </c>
      <c r="L42" s="6" t="s">
        <v>11</v>
      </c>
      <c r="M42" s="7" t="s">
        <v>12</v>
      </c>
      <c r="N42" s="14" t="s">
        <v>1</v>
      </c>
      <c r="O42" s="3" t="s">
        <v>2</v>
      </c>
      <c r="P42" s="4" t="s">
        <v>3</v>
      </c>
    </row>
    <row r="43" spans="1:16" x14ac:dyDescent="0.3">
      <c r="A43" s="11" t="s">
        <v>41</v>
      </c>
      <c r="B43" s="52"/>
      <c r="C43" s="52"/>
      <c r="D43" s="53"/>
      <c r="E43" s="54"/>
      <c r="F43" s="49"/>
      <c r="G43" s="50"/>
      <c r="H43" s="54"/>
      <c r="I43" s="49"/>
      <c r="J43" s="50"/>
      <c r="K43" s="54">
        <v>12000</v>
      </c>
      <c r="L43" s="49">
        <v>12000</v>
      </c>
      <c r="M43" s="50">
        <v>12000</v>
      </c>
      <c r="N43" s="45"/>
      <c r="O43" s="43"/>
      <c r="P43" s="44"/>
    </row>
    <row r="44" spans="1:16" x14ac:dyDescent="0.3">
      <c r="A44" s="11" t="s">
        <v>54</v>
      </c>
      <c r="B44" s="52"/>
      <c r="C44" s="49">
        <v>10800</v>
      </c>
      <c r="D44" s="50">
        <v>10800</v>
      </c>
      <c r="E44" s="54">
        <v>10800</v>
      </c>
      <c r="F44" s="49">
        <v>10800</v>
      </c>
      <c r="G44" s="50"/>
      <c r="H44" s="54"/>
      <c r="I44" s="49"/>
      <c r="J44" s="50"/>
      <c r="K44" s="54"/>
      <c r="L44" s="49"/>
      <c r="M44" s="50"/>
      <c r="N44" s="45"/>
      <c r="O44" s="43"/>
      <c r="P44" s="44"/>
    </row>
    <row r="45" spans="1:16" ht="17.25" thickBot="1" x14ac:dyDescent="0.35">
      <c r="A45" s="10" t="s">
        <v>29</v>
      </c>
      <c r="B45" s="59">
        <v>4006.16</v>
      </c>
      <c r="C45" s="59">
        <v>3618.46</v>
      </c>
      <c r="D45" s="60">
        <v>4006.15</v>
      </c>
      <c r="E45" s="61">
        <v>3876.93</v>
      </c>
      <c r="F45" s="65">
        <v>4006.15</v>
      </c>
      <c r="G45" s="72">
        <v>26500</v>
      </c>
      <c r="H45" s="64">
        <v>26500</v>
      </c>
      <c r="I45" s="62">
        <v>26500</v>
      </c>
      <c r="J45" s="72">
        <v>26500</v>
      </c>
      <c r="K45" s="64">
        <v>26500</v>
      </c>
      <c r="L45" s="65">
        <v>26500</v>
      </c>
      <c r="M45" s="63">
        <v>26500</v>
      </c>
      <c r="N45" s="15"/>
      <c r="O45" s="16"/>
      <c r="P45" s="31">
        <v>3200</v>
      </c>
    </row>
    <row r="46" spans="1:16" ht="17.25" thickBot="1" x14ac:dyDescent="0.35">
      <c r="A46" s="46" t="s">
        <v>17</v>
      </c>
      <c r="B46" s="87">
        <f>SUM(B43:B45)</f>
        <v>4006.16</v>
      </c>
      <c r="C46" s="87">
        <f t="shared" ref="C46:M46" si="9">SUM(C43:C45)</f>
        <v>14418.46</v>
      </c>
      <c r="D46" s="88">
        <f t="shared" si="9"/>
        <v>14806.15</v>
      </c>
      <c r="E46" s="89">
        <f t="shared" si="9"/>
        <v>14676.93</v>
      </c>
      <c r="F46" s="87">
        <f t="shared" si="9"/>
        <v>14806.15</v>
      </c>
      <c r="G46" s="88">
        <f t="shared" si="9"/>
        <v>26500</v>
      </c>
      <c r="H46" s="89">
        <f t="shared" si="9"/>
        <v>26500</v>
      </c>
      <c r="I46" s="87">
        <f t="shared" si="9"/>
        <v>26500</v>
      </c>
      <c r="J46" s="88">
        <f>SUM(J43:J45)</f>
        <v>26500</v>
      </c>
      <c r="K46" s="89">
        <f t="shared" si="9"/>
        <v>38500</v>
      </c>
      <c r="L46" s="87">
        <f t="shared" si="9"/>
        <v>38500</v>
      </c>
      <c r="M46" s="88">
        <f t="shared" si="9"/>
        <v>38500</v>
      </c>
      <c r="N46" s="20">
        <f t="shared" ref="N46:P46" si="10">SUM(N45:N45)</f>
        <v>0</v>
      </c>
      <c r="O46" s="6">
        <f t="shared" si="10"/>
        <v>0</v>
      </c>
      <c r="P46" s="7">
        <f t="shared" si="10"/>
        <v>3200</v>
      </c>
    </row>
    <row r="47" spans="1:16" ht="17.25" thickBot="1" x14ac:dyDescent="0.35"/>
    <row r="48" spans="1:16" ht="17.25" thickBot="1" x14ac:dyDescent="0.35">
      <c r="A48" s="139" t="s">
        <v>55</v>
      </c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L48" s="140"/>
      <c r="M48" s="141"/>
    </row>
    <row r="49" spans="1:13" ht="29.25" thickBot="1" x14ac:dyDescent="0.35">
      <c r="A49" s="1" t="s">
        <v>56</v>
      </c>
      <c r="B49" s="3" t="s">
        <v>1</v>
      </c>
      <c r="C49" s="3" t="s">
        <v>2</v>
      </c>
      <c r="D49" s="4" t="s">
        <v>3</v>
      </c>
      <c r="E49" s="2" t="s">
        <v>4</v>
      </c>
      <c r="F49" s="3" t="s">
        <v>5</v>
      </c>
      <c r="G49" s="4" t="s">
        <v>6</v>
      </c>
      <c r="H49" s="2" t="s">
        <v>7</v>
      </c>
      <c r="I49" s="3" t="s">
        <v>8</v>
      </c>
      <c r="J49" s="4" t="s">
        <v>9</v>
      </c>
      <c r="K49" s="2" t="s">
        <v>10</v>
      </c>
      <c r="L49" s="3" t="s">
        <v>11</v>
      </c>
      <c r="M49" s="4" t="s">
        <v>12</v>
      </c>
    </row>
    <row r="50" spans="1:13" x14ac:dyDescent="0.3">
      <c r="A50" s="11" t="s">
        <v>58</v>
      </c>
      <c r="B50" s="49"/>
      <c r="C50" s="127">
        <v>305000</v>
      </c>
      <c r="D50" s="50"/>
      <c r="E50" s="54"/>
      <c r="F50" s="49"/>
      <c r="G50" s="50"/>
      <c r="H50" s="54"/>
      <c r="I50" s="49"/>
      <c r="J50" s="50"/>
      <c r="K50" s="54"/>
      <c r="L50" s="49"/>
      <c r="M50" s="50"/>
    </row>
    <row r="51" spans="1:13" x14ac:dyDescent="0.3">
      <c r="A51" s="11" t="s">
        <v>59</v>
      </c>
      <c r="B51" s="49"/>
      <c r="C51" s="49"/>
      <c r="D51" s="50"/>
      <c r="E51" s="135">
        <v>60000</v>
      </c>
      <c r="F51" s="49"/>
      <c r="G51" s="50"/>
      <c r="H51" s="54"/>
      <c r="I51" s="49"/>
      <c r="J51" s="50"/>
      <c r="K51" s="54"/>
      <c r="L51" s="49"/>
      <c r="M51" s="50"/>
    </row>
    <row r="52" spans="1:13" x14ac:dyDescent="0.3">
      <c r="A52" s="10"/>
      <c r="B52" s="59"/>
      <c r="C52" s="59"/>
      <c r="D52" s="60"/>
      <c r="E52" s="61"/>
      <c r="F52" s="59"/>
      <c r="G52" s="60"/>
      <c r="H52" s="61"/>
      <c r="I52" s="59"/>
      <c r="J52" s="60"/>
      <c r="K52" s="61"/>
      <c r="L52" s="59"/>
      <c r="M52" s="60"/>
    </row>
    <row r="53" spans="1:13" ht="17.25" thickBot="1" x14ac:dyDescent="0.35">
      <c r="A53" s="46" t="s">
        <v>17</v>
      </c>
      <c r="B53" s="87">
        <f>SUM(B50:B52)</f>
        <v>0</v>
      </c>
      <c r="C53" s="87">
        <f t="shared" ref="C53:M53" si="11">SUM(C50:C52)</f>
        <v>305000</v>
      </c>
      <c r="D53" s="88">
        <f t="shared" si="11"/>
        <v>0</v>
      </c>
      <c r="E53" s="89">
        <f t="shared" si="11"/>
        <v>60000</v>
      </c>
      <c r="F53" s="87">
        <f t="shared" si="11"/>
        <v>0</v>
      </c>
      <c r="G53" s="88">
        <f t="shared" si="11"/>
        <v>0</v>
      </c>
      <c r="H53" s="89">
        <f t="shared" si="11"/>
        <v>0</v>
      </c>
      <c r="I53" s="87">
        <f t="shared" si="11"/>
        <v>0</v>
      </c>
      <c r="J53" s="88">
        <f t="shared" si="11"/>
        <v>0</v>
      </c>
      <c r="K53" s="89">
        <f t="shared" si="11"/>
        <v>0</v>
      </c>
      <c r="L53" s="87">
        <f t="shared" si="11"/>
        <v>0</v>
      </c>
      <c r="M53" s="88">
        <f t="shared" si="11"/>
        <v>0</v>
      </c>
    </row>
    <row r="54" spans="1:13" ht="17.25" thickBot="1" x14ac:dyDescent="0.35">
      <c r="A54" s="12"/>
      <c r="B54" s="36"/>
      <c r="C54" s="36"/>
      <c r="D54" s="36"/>
      <c r="E54" s="37"/>
      <c r="F54" s="37"/>
      <c r="G54" s="37"/>
      <c r="H54" s="37"/>
      <c r="I54" s="37"/>
      <c r="J54" s="37"/>
      <c r="K54" s="37"/>
      <c r="L54" s="37"/>
      <c r="M54" s="37"/>
    </row>
    <row r="55" spans="1:13" ht="29.25" thickBot="1" x14ac:dyDescent="0.35">
      <c r="A55" s="1" t="s">
        <v>57</v>
      </c>
      <c r="B55" s="3" t="s">
        <v>1</v>
      </c>
      <c r="C55" s="3" t="s">
        <v>2</v>
      </c>
      <c r="D55" s="4" t="s">
        <v>3</v>
      </c>
      <c r="E55" s="5" t="s">
        <v>4</v>
      </c>
      <c r="F55" s="6" t="s">
        <v>5</v>
      </c>
      <c r="G55" s="7" t="s">
        <v>6</v>
      </c>
      <c r="H55" s="5" t="s">
        <v>7</v>
      </c>
      <c r="I55" s="6" t="s">
        <v>8</v>
      </c>
      <c r="J55" s="7" t="s">
        <v>9</v>
      </c>
      <c r="K55" s="5" t="s">
        <v>10</v>
      </c>
      <c r="L55" s="6" t="s">
        <v>11</v>
      </c>
      <c r="M55" s="7" t="s">
        <v>12</v>
      </c>
    </row>
    <row r="56" spans="1:13" x14ac:dyDescent="0.3">
      <c r="A56" s="11" t="s">
        <v>58</v>
      </c>
      <c r="B56" s="49"/>
      <c r="C56" s="127">
        <v>305000</v>
      </c>
      <c r="D56" s="50"/>
      <c r="E56" s="54"/>
      <c r="F56" s="49"/>
      <c r="G56" s="50"/>
      <c r="H56" s="54"/>
      <c r="I56" s="49"/>
      <c r="J56" s="50"/>
      <c r="K56" s="54"/>
      <c r="L56" s="49"/>
      <c r="M56" s="50"/>
    </row>
    <row r="57" spans="1:13" x14ac:dyDescent="0.3">
      <c r="A57" s="11" t="s">
        <v>59</v>
      </c>
      <c r="B57" s="49"/>
      <c r="C57" s="49"/>
      <c r="D57" s="50"/>
      <c r="E57" s="54">
        <v>60000</v>
      </c>
      <c r="F57" s="49"/>
      <c r="G57" s="50"/>
      <c r="H57" s="54"/>
      <c r="I57" s="49"/>
      <c r="J57" s="50"/>
      <c r="K57" s="54"/>
      <c r="L57" s="49"/>
      <c r="M57" s="50"/>
    </row>
    <row r="58" spans="1:13" x14ac:dyDescent="0.3">
      <c r="A58" s="10"/>
      <c r="B58" s="59"/>
      <c r="C58" s="59"/>
      <c r="D58" s="60"/>
      <c r="E58" s="61"/>
      <c r="F58" s="65"/>
      <c r="G58" s="72"/>
      <c r="H58" s="64"/>
      <c r="I58" s="62"/>
      <c r="J58" s="72"/>
      <c r="K58" s="64"/>
      <c r="L58" s="65"/>
      <c r="M58" s="63"/>
    </row>
    <row r="59" spans="1:13" ht="17.25" thickBot="1" x14ac:dyDescent="0.35">
      <c r="A59" s="46" t="s">
        <v>17</v>
      </c>
      <c r="B59" s="87">
        <f>SUM(B56:B58)</f>
        <v>0</v>
      </c>
      <c r="C59" s="87">
        <f t="shared" ref="C59:I59" si="12">SUM(C56:C58)</f>
        <v>305000</v>
      </c>
      <c r="D59" s="88">
        <f t="shared" si="12"/>
        <v>0</v>
      </c>
      <c r="E59" s="89">
        <f t="shared" si="12"/>
        <v>60000</v>
      </c>
      <c r="F59" s="87">
        <f t="shared" si="12"/>
        <v>0</v>
      </c>
      <c r="G59" s="88">
        <f t="shared" si="12"/>
        <v>0</v>
      </c>
      <c r="H59" s="89">
        <f t="shared" si="12"/>
        <v>0</v>
      </c>
      <c r="I59" s="87">
        <f t="shared" si="12"/>
        <v>0</v>
      </c>
      <c r="J59" s="88">
        <f>SUM(J56:J58)</f>
        <v>0</v>
      </c>
      <c r="K59" s="89">
        <f t="shared" ref="K59:M59" si="13">SUM(K56:K58)</f>
        <v>0</v>
      </c>
      <c r="L59" s="87">
        <f t="shared" si="13"/>
        <v>0</v>
      </c>
      <c r="M59" s="88">
        <f t="shared" si="13"/>
        <v>0</v>
      </c>
    </row>
  </sheetData>
  <mergeCells count="15">
    <mergeCell ref="N1:P1"/>
    <mergeCell ref="N22:P22"/>
    <mergeCell ref="N35:P35"/>
    <mergeCell ref="R10:S10"/>
    <mergeCell ref="B2:D2"/>
    <mergeCell ref="E2:G2"/>
    <mergeCell ref="H2:J2"/>
    <mergeCell ref="K2:M2"/>
    <mergeCell ref="N2:P2"/>
    <mergeCell ref="A48:M48"/>
    <mergeCell ref="A1:A2"/>
    <mergeCell ref="A35:M35"/>
    <mergeCell ref="A22:M22"/>
    <mergeCell ref="A3:M3"/>
    <mergeCell ref="B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180C-2D05-4E6F-91ED-1C9FACDC21EB}">
  <sheetPr codeName="Лист2"/>
  <dimension ref="A1:O7"/>
  <sheetViews>
    <sheetView zoomScale="90" zoomScaleNormal="90" workbookViewId="0">
      <selection activeCell="O5" sqref="O5"/>
    </sheetView>
  </sheetViews>
  <sheetFormatPr defaultRowHeight="15" x14ac:dyDescent="0.25"/>
  <cols>
    <col min="1" max="1" width="35.28515625" customWidth="1"/>
    <col min="2" max="2" width="20" customWidth="1"/>
    <col min="3" max="3" width="13.140625" customWidth="1"/>
    <col min="4" max="4" width="14.85546875" customWidth="1"/>
    <col min="5" max="5" width="13.140625" customWidth="1"/>
    <col min="6" max="6" width="13" customWidth="1"/>
    <col min="7" max="7" width="12.85546875" customWidth="1"/>
    <col min="8" max="8" width="13.42578125" customWidth="1"/>
    <col min="9" max="9" width="12.7109375" customWidth="1"/>
    <col min="10" max="10" width="14.140625" customWidth="1"/>
    <col min="11" max="11" width="12.42578125" customWidth="1"/>
    <col min="12" max="12" width="12.140625" customWidth="1"/>
    <col min="13" max="13" width="12.42578125" customWidth="1"/>
    <col min="14" max="14" width="11.85546875" customWidth="1"/>
    <col min="15" max="15" width="13.140625" customWidth="1"/>
  </cols>
  <sheetData>
    <row r="1" spans="1:15" ht="15.75" thickBot="1" x14ac:dyDescent="0.3">
      <c r="A1" s="104" t="s">
        <v>47</v>
      </c>
      <c r="B1" s="110" t="s">
        <v>50</v>
      </c>
      <c r="C1" s="112" t="s">
        <v>1</v>
      </c>
      <c r="D1" s="107" t="s">
        <v>2</v>
      </c>
      <c r="E1" s="108" t="s">
        <v>3</v>
      </c>
      <c r="F1" s="109" t="s">
        <v>4</v>
      </c>
      <c r="G1" s="107" t="s">
        <v>5</v>
      </c>
      <c r="H1" s="108" t="s">
        <v>6</v>
      </c>
      <c r="I1" s="109" t="s">
        <v>7</v>
      </c>
      <c r="J1" s="107" t="s">
        <v>8</v>
      </c>
      <c r="K1" s="108" t="s">
        <v>9</v>
      </c>
      <c r="L1" s="109" t="s">
        <v>10</v>
      </c>
      <c r="M1" s="107" t="s">
        <v>11</v>
      </c>
      <c r="N1" s="108" t="s">
        <v>12</v>
      </c>
      <c r="O1" s="114" t="s">
        <v>53</v>
      </c>
    </row>
    <row r="2" spans="1:15" x14ac:dyDescent="0.25">
      <c r="A2" s="104" t="s">
        <v>24</v>
      </c>
      <c r="B2" s="110" t="s">
        <v>48</v>
      </c>
      <c r="C2" s="115">
        <f>Лист3!B11</f>
        <v>0</v>
      </c>
      <c r="D2" s="116">
        <f>Лист3!C11</f>
        <v>16632</v>
      </c>
      <c r="E2" s="117">
        <f>Лист3!D11</f>
        <v>0</v>
      </c>
      <c r="F2" s="115">
        <f>Лист3!E11</f>
        <v>12000</v>
      </c>
      <c r="G2" s="116">
        <f>Лист3!F11</f>
        <v>52800</v>
      </c>
      <c r="H2" s="117">
        <f>Лист3!G11</f>
        <v>0</v>
      </c>
      <c r="I2" s="115">
        <f>Лист3!H11</f>
        <v>0</v>
      </c>
      <c r="J2" s="116">
        <f>Лист3!I11</f>
        <v>124800</v>
      </c>
      <c r="K2" s="117">
        <f>Лист3!J11</f>
        <v>0</v>
      </c>
      <c r="L2" s="116">
        <f>Лист3!K11</f>
        <v>0</v>
      </c>
      <c r="M2" s="116">
        <f>Лист3!L11</f>
        <v>0</v>
      </c>
      <c r="N2" s="117">
        <f>Лист3!M11</f>
        <v>0</v>
      </c>
      <c r="O2" s="118">
        <f>SUM(C2:N2)</f>
        <v>206232</v>
      </c>
    </row>
    <row r="3" spans="1:15" ht="15.75" thickBot="1" x14ac:dyDescent="0.3">
      <c r="A3" s="106"/>
      <c r="B3" s="111" t="s">
        <v>49</v>
      </c>
      <c r="C3" s="119">
        <f>Лист3!B20</f>
        <v>0</v>
      </c>
      <c r="D3" s="120">
        <f>Лист3!C20</f>
        <v>0</v>
      </c>
      <c r="E3" s="121">
        <f>Лист3!D20</f>
        <v>3465</v>
      </c>
      <c r="F3" s="119">
        <f>Лист3!E20</f>
        <v>0</v>
      </c>
      <c r="G3" s="120">
        <f>Лист3!F20</f>
        <v>10000</v>
      </c>
      <c r="H3" s="121">
        <f>Лист3!G20</f>
        <v>18465</v>
      </c>
      <c r="I3" s="119">
        <f>Лист3!H20</f>
        <v>0</v>
      </c>
      <c r="J3" s="120">
        <f>Лист3!I20</f>
        <v>31500</v>
      </c>
      <c r="K3" s="121">
        <f>Лист3!J20</f>
        <v>57465</v>
      </c>
      <c r="L3" s="120">
        <f>Лист3!K20</f>
        <v>0</v>
      </c>
      <c r="M3" s="120">
        <f>Лист3!L20</f>
        <v>50000</v>
      </c>
      <c r="N3" s="121">
        <f>Лист3!M20</f>
        <v>3465</v>
      </c>
      <c r="O3" s="122">
        <f t="shared" ref="O3:O7" si="0">SUM(C3:N3)</f>
        <v>174360</v>
      </c>
    </row>
    <row r="4" spans="1:15" x14ac:dyDescent="0.25">
      <c r="A4" s="104" t="s">
        <v>25</v>
      </c>
      <c r="B4" s="110" t="s">
        <v>48</v>
      </c>
      <c r="C4" s="115">
        <f>Лист3!B27</f>
        <v>0</v>
      </c>
      <c r="D4" s="116">
        <f>Лист3!C27</f>
        <v>294000</v>
      </c>
      <c r="E4" s="117">
        <f>Лист3!D27</f>
        <v>0</v>
      </c>
      <c r="F4" s="115">
        <f>Лист3!E27</f>
        <v>530775</v>
      </c>
      <c r="G4" s="116">
        <f>Лист3!F27</f>
        <v>0</v>
      </c>
      <c r="H4" s="117">
        <f>Лист3!G27</f>
        <v>0</v>
      </c>
      <c r="I4" s="115">
        <f>Лист3!H27</f>
        <v>0</v>
      </c>
      <c r="J4" s="116">
        <f>Лист3!I27</f>
        <v>0</v>
      </c>
      <c r="K4" s="117">
        <f>Лист3!J27</f>
        <v>0</v>
      </c>
      <c r="L4" s="116">
        <f>Лист3!K27</f>
        <v>0</v>
      </c>
      <c r="M4" s="116">
        <f>Лист3!L27</f>
        <v>0</v>
      </c>
      <c r="N4" s="117">
        <f>Лист3!M27</f>
        <v>0</v>
      </c>
      <c r="O4" s="118">
        <f t="shared" si="0"/>
        <v>824775</v>
      </c>
    </row>
    <row r="5" spans="1:15" ht="15.75" thickBot="1" x14ac:dyDescent="0.3">
      <c r="A5" s="106"/>
      <c r="B5" s="111" t="s">
        <v>49</v>
      </c>
      <c r="C5" s="119">
        <f>Лист3!B33</f>
        <v>0</v>
      </c>
      <c r="D5" s="120">
        <f>Лист3!C33</f>
        <v>0</v>
      </c>
      <c r="E5" s="121">
        <f>Лист3!D33</f>
        <v>280000</v>
      </c>
      <c r="F5" s="119">
        <f>Лист3!E33</f>
        <v>0</v>
      </c>
      <c r="G5" s="120">
        <f>Лист3!F33</f>
        <v>505500</v>
      </c>
      <c r="H5" s="121">
        <f>Лист3!G33</f>
        <v>0</v>
      </c>
      <c r="I5" s="119">
        <f>Лист3!H33</f>
        <v>0</v>
      </c>
      <c r="J5" s="120">
        <f>Лист3!I33</f>
        <v>0</v>
      </c>
      <c r="K5" s="121">
        <f>Лист3!J33</f>
        <v>0</v>
      </c>
      <c r="L5" s="120">
        <f>Лист3!K33</f>
        <v>0</v>
      </c>
      <c r="M5" s="120">
        <f>Лист3!L33</f>
        <v>0</v>
      </c>
      <c r="N5" s="121">
        <f>Лист3!M33</f>
        <v>0</v>
      </c>
      <c r="O5" s="122">
        <f t="shared" si="0"/>
        <v>785500</v>
      </c>
    </row>
    <row r="6" spans="1:15" x14ac:dyDescent="0.25">
      <c r="A6" s="105" t="s">
        <v>26</v>
      </c>
      <c r="B6" s="113" t="s">
        <v>48</v>
      </c>
      <c r="C6" s="123">
        <f>Лист3!B40</f>
        <v>0</v>
      </c>
      <c r="D6" s="124">
        <f>Лист3!C40</f>
        <v>43120</v>
      </c>
      <c r="E6" s="125">
        <f>Лист3!D40</f>
        <v>0</v>
      </c>
      <c r="F6" s="123">
        <f>Лист3!E40</f>
        <v>0</v>
      </c>
      <c r="G6" s="124">
        <f>Лист3!F40</f>
        <v>0</v>
      </c>
      <c r="H6" s="125">
        <f>Лист3!G40</f>
        <v>317520</v>
      </c>
      <c r="I6" s="123">
        <f>Лист3!H40</f>
        <v>0</v>
      </c>
      <c r="J6" s="124">
        <f>Лист3!I40</f>
        <v>0</v>
      </c>
      <c r="K6" s="125">
        <f>Лист3!J40</f>
        <v>144000</v>
      </c>
      <c r="L6" s="124">
        <f>Лист3!K40</f>
        <v>0</v>
      </c>
      <c r="M6" s="124">
        <f>Лист3!L40</f>
        <v>0</v>
      </c>
      <c r="N6" s="125">
        <f>Лист3!M40</f>
        <v>0</v>
      </c>
      <c r="O6" s="126">
        <f t="shared" si="0"/>
        <v>504640</v>
      </c>
    </row>
    <row r="7" spans="1:15" ht="15.75" thickBot="1" x14ac:dyDescent="0.3">
      <c r="A7" s="106"/>
      <c r="B7" s="111" t="s">
        <v>49</v>
      </c>
      <c r="C7" s="119">
        <f>Лист3!B46</f>
        <v>4006.16</v>
      </c>
      <c r="D7" s="120">
        <f>Лист3!C46</f>
        <v>14418.46</v>
      </c>
      <c r="E7" s="121">
        <f>Лист3!D46</f>
        <v>14806.15</v>
      </c>
      <c r="F7" s="119">
        <f>Лист3!E46</f>
        <v>14676.93</v>
      </c>
      <c r="G7" s="120">
        <f>Лист3!F46</f>
        <v>14806.15</v>
      </c>
      <c r="H7" s="121">
        <f>Лист3!G46</f>
        <v>26500</v>
      </c>
      <c r="I7" s="119">
        <f>Лист3!H46</f>
        <v>26500</v>
      </c>
      <c r="J7" s="120">
        <f>Лист3!I46</f>
        <v>26500</v>
      </c>
      <c r="K7" s="121">
        <f>Лист3!J46</f>
        <v>26500</v>
      </c>
      <c r="L7" s="120">
        <f>Лист3!K46</f>
        <v>38500</v>
      </c>
      <c r="M7" s="120">
        <f>Лист3!L46</f>
        <v>38500</v>
      </c>
      <c r="N7" s="121">
        <f>Лист3!M46</f>
        <v>38500</v>
      </c>
      <c r="O7" s="122">
        <f t="shared" si="0"/>
        <v>284213.84999999998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Лист3</vt:lpstr>
      <vt:lpstr>Лист1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Серединский Андрей Дмитриевич</dc:creator>
  <cp:lastModifiedBy>Серединский Андрей Дмитриевич</cp:lastModifiedBy>
  <dcterms:created xsi:type="dcterms:W3CDTF">2024-04-17T14:15:33Z</dcterms:created>
  <dcterms:modified xsi:type="dcterms:W3CDTF">2025-05-30T10:50:45Z</dcterms:modified>
</cp:coreProperties>
</file>