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дание 1" sheetId="1" r:id="rId1"/>
    <sheet name="Задание 2" sheetId="2" r:id="rId2"/>
  </sheets>
  <calcPr calcId="124519"/>
</workbook>
</file>

<file path=xl/calcChain.xml><?xml version="1.0" encoding="utf-8"?>
<calcChain xmlns="http://schemas.openxmlformats.org/spreadsheetml/2006/main">
  <c r="N45" i="2"/>
  <c r="N46"/>
  <c r="K45"/>
  <c r="L45"/>
  <c r="M45"/>
  <c r="K46"/>
  <c r="L46"/>
  <c r="M46"/>
  <c r="H45"/>
  <c r="I45"/>
  <c r="J45"/>
  <c r="I46"/>
  <c r="J46"/>
  <c r="C46"/>
  <c r="D46"/>
  <c r="E46"/>
  <c r="F46"/>
  <c r="G46"/>
  <c r="H46"/>
  <c r="B46"/>
  <c r="D45"/>
  <c r="E45"/>
  <c r="F45"/>
  <c r="G45"/>
  <c r="C45"/>
  <c r="B45"/>
  <c r="K8"/>
  <c r="D33"/>
  <c r="E33"/>
  <c r="F33"/>
  <c r="G33"/>
  <c r="H33"/>
  <c r="I33"/>
  <c r="J33"/>
  <c r="K33"/>
  <c r="D34"/>
  <c r="E34"/>
  <c r="F34"/>
  <c r="G34"/>
  <c r="H34"/>
  <c r="I34"/>
  <c r="J34"/>
  <c r="K34"/>
  <c r="C33"/>
  <c r="C34"/>
  <c r="B34"/>
  <c r="B33"/>
  <c r="D9"/>
  <c r="E9"/>
  <c r="F9"/>
  <c r="G9"/>
  <c r="H9"/>
  <c r="I9"/>
  <c r="J9"/>
  <c r="K9"/>
  <c r="C9"/>
  <c r="B9"/>
  <c r="J8"/>
  <c r="I8"/>
  <c r="H8"/>
  <c r="G8"/>
  <c r="F8"/>
  <c r="E8"/>
  <c r="D8"/>
  <c r="C8"/>
  <c r="B8"/>
  <c r="AK47" i="1"/>
  <c r="AE41"/>
  <c r="AJ9"/>
  <c r="F51"/>
  <c r="F50"/>
  <c r="F49"/>
  <c r="AK46"/>
  <c r="AJ46"/>
  <c r="AJ47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C46"/>
  <c r="C47"/>
  <c r="B47"/>
  <c r="B46"/>
  <c r="AE40"/>
  <c r="Z40"/>
  <c r="AA40"/>
  <c r="AB40"/>
  <c r="AC40"/>
  <c r="AD40"/>
  <c r="Z41"/>
  <c r="AA41"/>
  <c r="AB41"/>
  <c r="AC41"/>
  <c r="AD41"/>
  <c r="W40"/>
  <c r="X40"/>
  <c r="Y40"/>
  <c r="W41"/>
  <c r="X41"/>
  <c r="Y41"/>
  <c r="I40"/>
  <c r="J40"/>
  <c r="K40"/>
  <c r="L40"/>
  <c r="M40"/>
  <c r="N40"/>
  <c r="O40"/>
  <c r="P40"/>
  <c r="Q40"/>
  <c r="R40"/>
  <c r="S40"/>
  <c r="T40"/>
  <c r="U40"/>
  <c r="V40"/>
  <c r="I41"/>
  <c r="J41"/>
  <c r="K41"/>
  <c r="L41"/>
  <c r="M41"/>
  <c r="N41"/>
  <c r="O41"/>
  <c r="P41"/>
  <c r="Q41"/>
  <c r="R41"/>
  <c r="S41"/>
  <c r="T41"/>
  <c r="U41"/>
  <c r="V41"/>
  <c r="C40"/>
  <c r="D40"/>
  <c r="E40"/>
  <c r="F40"/>
  <c r="G40"/>
  <c r="H40"/>
  <c r="C41"/>
  <c r="D41"/>
  <c r="E41"/>
  <c r="F41"/>
  <c r="G41"/>
  <c r="H41"/>
  <c r="B41"/>
  <c r="B40"/>
  <c r="T34"/>
  <c r="U34"/>
  <c r="V34"/>
  <c r="T35"/>
  <c r="U35"/>
  <c r="V35"/>
  <c r="N34"/>
  <c r="O34"/>
  <c r="P34"/>
  <c r="Q34"/>
  <c r="R34"/>
  <c r="S34"/>
  <c r="N35"/>
  <c r="O35"/>
  <c r="P35"/>
  <c r="Q35"/>
  <c r="R35"/>
  <c r="S35"/>
  <c r="C34"/>
  <c r="D34"/>
  <c r="E34"/>
  <c r="F34"/>
  <c r="G34"/>
  <c r="H34"/>
  <c r="I34"/>
  <c r="J34"/>
  <c r="K34"/>
  <c r="L34"/>
  <c r="M34"/>
  <c r="C35"/>
  <c r="D35"/>
  <c r="E35"/>
  <c r="F35"/>
  <c r="G35"/>
  <c r="H35"/>
  <c r="I35"/>
  <c r="J35"/>
  <c r="K35"/>
  <c r="L35"/>
  <c r="M35"/>
  <c r="B34"/>
  <c r="B35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F28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B9"/>
  <c r="B8"/>
</calcChain>
</file>

<file path=xl/sharedStrings.xml><?xml version="1.0" encoding="utf-8"?>
<sst xmlns="http://schemas.openxmlformats.org/spreadsheetml/2006/main" count="73" uniqueCount="28">
  <si>
    <t>V0</t>
  </si>
  <si>
    <t>м/с</t>
  </si>
  <si>
    <t>град</t>
  </si>
  <si>
    <t>g</t>
  </si>
  <si>
    <t>м/с2</t>
  </si>
  <si>
    <t>угол α</t>
  </si>
  <si>
    <t>t</t>
  </si>
  <si>
    <t>c</t>
  </si>
  <si>
    <t>x</t>
  </si>
  <si>
    <t>y</t>
  </si>
  <si>
    <t xml:space="preserve">Дальность полета снаряда при угле 58 градусов = </t>
  </si>
  <si>
    <t>Дальность при угле</t>
  </si>
  <si>
    <t>градусов равна</t>
  </si>
  <si>
    <t>м</t>
  </si>
  <si>
    <t>Дальность максимальна при угле 45 градусов. Если угол больше или меньше 45 градусов, то дальность уменьшается.</t>
  </si>
  <si>
    <t>h</t>
  </si>
  <si>
    <t>Чем выше начальная скорость, тем больший путь тело преодолеет</t>
  </si>
  <si>
    <t>Ваня испытывает дальности стрельбы рогатки.</t>
  </si>
  <si>
    <t>Найдя бездюдное место, он забирается на небольшой пригорок h=10</t>
  </si>
  <si>
    <t>Найдите дальность стрельбы и её зависимость от высоты и начальной скорости.</t>
  </si>
  <si>
    <t>Ваня решил посмотреть, как изменится дальность полета, при изменении высоты</t>
  </si>
  <si>
    <t>Провев этот эксперимент, Ваня понял, что чем выше начальная точка, тем больший путь тело преодолеет</t>
  </si>
  <si>
    <t>При тех же начальных условиях, Ваня изменяет начальную скорость</t>
  </si>
  <si>
    <t>Провев этот эксперимент, Ваня понял, что чем выше начальная скорость, тем выше и дальше тело полетит</t>
  </si>
  <si>
    <t>При стрельбе с начальной скоростью Vo=80, снаряд улетел на 649,8481 м</t>
  </si>
  <si>
    <t>При стрельбе с начальной скоростью Vo=60, снаряд улетел на 369,7461 м</t>
  </si>
  <si>
    <t>При стрельбе с высоты 10 метров, снаряд улетел на 369,7461 м</t>
  </si>
  <si>
    <t>При стрельбе с высоты 20 метров, снаряд улетел на 378,9951 м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</si>
</sst>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3" fillId="2" borderId="1" xfId="1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1" xfId="2" applyFont="1" applyBorder="1" applyAlignment="1">
      <alignment horizont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'Задание 1'!$A$9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1'!$B$8:$AJ$8</c:f>
              <c:numCache>
                <c:formatCode>General</c:formatCode>
                <c:ptCount val="35"/>
                <c:pt idx="0">
                  <c:v>0</c:v>
                </c:pt>
                <c:pt idx="1">
                  <c:v>105.98385284664099</c:v>
                </c:pt>
                <c:pt idx="2">
                  <c:v>211.96770569328197</c:v>
                </c:pt>
                <c:pt idx="3">
                  <c:v>317.95155853992298</c:v>
                </c:pt>
                <c:pt idx="4">
                  <c:v>423.93541138656394</c:v>
                </c:pt>
                <c:pt idx="5">
                  <c:v>529.9192642332049</c:v>
                </c:pt>
                <c:pt idx="6">
                  <c:v>635.90311707984597</c:v>
                </c:pt>
                <c:pt idx="7">
                  <c:v>741.88696992648693</c:v>
                </c:pt>
                <c:pt idx="8">
                  <c:v>847.87082277312788</c:v>
                </c:pt>
                <c:pt idx="9">
                  <c:v>953.85467561976884</c:v>
                </c:pt>
                <c:pt idx="10">
                  <c:v>1059.8385284664098</c:v>
                </c:pt>
                <c:pt idx="11">
                  <c:v>1165.8223813130508</c:v>
                </c:pt>
                <c:pt idx="12">
                  <c:v>1271.8062341596919</c:v>
                </c:pt>
                <c:pt idx="13">
                  <c:v>1377.7900870063329</c:v>
                </c:pt>
                <c:pt idx="14">
                  <c:v>1483.7739398529739</c:v>
                </c:pt>
                <c:pt idx="15">
                  <c:v>1589.7577926996148</c:v>
                </c:pt>
                <c:pt idx="16">
                  <c:v>1695.7416455462558</c:v>
                </c:pt>
                <c:pt idx="17">
                  <c:v>1801.7254983928967</c:v>
                </c:pt>
                <c:pt idx="18">
                  <c:v>1907.7093512395377</c:v>
                </c:pt>
                <c:pt idx="19">
                  <c:v>2013.6932040861786</c:v>
                </c:pt>
                <c:pt idx="20">
                  <c:v>2119.6770569328196</c:v>
                </c:pt>
                <c:pt idx="21">
                  <c:v>2225.6609097794608</c:v>
                </c:pt>
                <c:pt idx="22">
                  <c:v>2331.6447626261015</c:v>
                </c:pt>
                <c:pt idx="23">
                  <c:v>2437.6286154727427</c:v>
                </c:pt>
                <c:pt idx="24">
                  <c:v>2543.6124683193839</c:v>
                </c:pt>
                <c:pt idx="25">
                  <c:v>2649.5963211660246</c:v>
                </c:pt>
                <c:pt idx="26">
                  <c:v>2755.5801740126658</c:v>
                </c:pt>
                <c:pt idx="27">
                  <c:v>2861.5640268593065</c:v>
                </c:pt>
                <c:pt idx="28">
                  <c:v>2967.5478797059477</c:v>
                </c:pt>
                <c:pt idx="29">
                  <c:v>3073.5317325525884</c:v>
                </c:pt>
                <c:pt idx="30">
                  <c:v>3179.5155853992296</c:v>
                </c:pt>
                <c:pt idx="31">
                  <c:v>3285.4994382458704</c:v>
                </c:pt>
                <c:pt idx="32">
                  <c:v>3391.4832910925115</c:v>
                </c:pt>
                <c:pt idx="33">
                  <c:v>3497.4671439391527</c:v>
                </c:pt>
                <c:pt idx="34">
                  <c:v>3595.1736578784707</c:v>
                </c:pt>
              </c:numCache>
            </c:numRef>
          </c:xVal>
          <c:yVal>
            <c:numRef>
              <c:f>'Задание 1'!$B$9:$AJ$9</c:f>
              <c:numCache>
                <c:formatCode>General</c:formatCode>
                <c:ptCount val="35"/>
                <c:pt idx="0">
                  <c:v>0</c:v>
                </c:pt>
                <c:pt idx="1">
                  <c:v>164.60961923128519</c:v>
                </c:pt>
                <c:pt idx="2">
                  <c:v>319.21923846257039</c:v>
                </c:pt>
                <c:pt idx="3">
                  <c:v>463.82885769385558</c:v>
                </c:pt>
                <c:pt idx="4">
                  <c:v>598.43847692514078</c:v>
                </c:pt>
                <c:pt idx="5">
                  <c:v>723.04809615642603</c:v>
                </c:pt>
                <c:pt idx="6">
                  <c:v>837.65771538771116</c:v>
                </c:pt>
                <c:pt idx="7">
                  <c:v>942.2673346189963</c:v>
                </c:pt>
                <c:pt idx="8">
                  <c:v>1036.8769538502816</c:v>
                </c:pt>
                <c:pt idx="9">
                  <c:v>1121.4865730815668</c:v>
                </c:pt>
                <c:pt idx="10">
                  <c:v>1196.0961923128521</c:v>
                </c:pt>
                <c:pt idx="11">
                  <c:v>1260.7058115441371</c:v>
                </c:pt>
                <c:pt idx="12">
                  <c:v>1315.3154307754223</c:v>
                </c:pt>
                <c:pt idx="13">
                  <c:v>1359.9250500067074</c:v>
                </c:pt>
                <c:pt idx="14">
                  <c:v>1394.5346692379926</c:v>
                </c:pt>
                <c:pt idx="15">
                  <c:v>1419.1442884692779</c:v>
                </c:pt>
                <c:pt idx="16">
                  <c:v>1433.7539077005631</c:v>
                </c:pt>
                <c:pt idx="17">
                  <c:v>1438.3635269318484</c:v>
                </c:pt>
                <c:pt idx="18">
                  <c:v>1432.9731461631336</c:v>
                </c:pt>
                <c:pt idx="19">
                  <c:v>1417.5827653944189</c:v>
                </c:pt>
                <c:pt idx="20">
                  <c:v>1392.1923846257041</c:v>
                </c:pt>
                <c:pt idx="21">
                  <c:v>1356.8020038569889</c:v>
                </c:pt>
                <c:pt idx="22">
                  <c:v>1311.4116230882742</c:v>
                </c:pt>
                <c:pt idx="23">
                  <c:v>1256.0212423195594</c:v>
                </c:pt>
                <c:pt idx="24">
                  <c:v>1190.6308615508447</c:v>
                </c:pt>
                <c:pt idx="25">
                  <c:v>1115.2404807821295</c:v>
                </c:pt>
                <c:pt idx="26">
                  <c:v>1029.8501000134147</c:v>
                </c:pt>
                <c:pt idx="27">
                  <c:v>934.45971924469995</c:v>
                </c:pt>
                <c:pt idx="28">
                  <c:v>829.06933847598521</c:v>
                </c:pt>
                <c:pt idx="29">
                  <c:v>713.67895770727046</c:v>
                </c:pt>
                <c:pt idx="30">
                  <c:v>588.28857693855571</c:v>
                </c:pt>
                <c:pt idx="31">
                  <c:v>452.89819616984096</c:v>
                </c:pt>
                <c:pt idx="32">
                  <c:v>307.50781540112621</c:v>
                </c:pt>
                <c:pt idx="33">
                  <c:v>152.11743463241146</c:v>
                </c:pt>
                <c:pt idx="34">
                  <c:v>4.04455173338647E-3</c:v>
                </c:pt>
              </c:numCache>
            </c:numRef>
          </c:yVal>
          <c:smooth val="1"/>
        </c:ser>
        <c:axId val="59756928"/>
        <c:axId val="59759232"/>
      </c:scatterChart>
      <c:valAx>
        <c:axId val="597569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9759232"/>
        <c:crosses val="autoZero"/>
        <c:crossBetween val="midCat"/>
      </c:valAx>
      <c:valAx>
        <c:axId val="597592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9756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1"/>
          <c:tx>
            <c:v>α=30</c:v>
          </c:tx>
          <c:marker>
            <c:symbol val="none"/>
          </c:marker>
          <c:xVal>
            <c:numRef>
              <c:f>'Задание 1'!$B$34:$V$34</c:f>
              <c:numCache>
                <c:formatCode>General</c:formatCode>
                <c:ptCount val="21"/>
                <c:pt idx="0">
                  <c:v>0</c:v>
                </c:pt>
                <c:pt idx="1">
                  <c:v>173.20508075688775</c:v>
                </c:pt>
                <c:pt idx="2">
                  <c:v>346.41016151377551</c:v>
                </c:pt>
                <c:pt idx="3">
                  <c:v>519.6152422706632</c:v>
                </c:pt>
                <c:pt idx="4">
                  <c:v>692.82032302755101</c:v>
                </c:pt>
                <c:pt idx="5">
                  <c:v>866.02540378443882</c:v>
                </c:pt>
                <c:pt idx="6">
                  <c:v>1039.2304845413264</c:v>
                </c:pt>
                <c:pt idx="7">
                  <c:v>1212.4355652982142</c:v>
                </c:pt>
                <c:pt idx="8">
                  <c:v>1385.640646055102</c:v>
                </c:pt>
                <c:pt idx="9">
                  <c:v>1558.8457268119898</c:v>
                </c:pt>
                <c:pt idx="10">
                  <c:v>1732.0508075688776</c:v>
                </c:pt>
                <c:pt idx="11">
                  <c:v>1905.2558883257652</c:v>
                </c:pt>
                <c:pt idx="12">
                  <c:v>2078.4609690826528</c:v>
                </c:pt>
                <c:pt idx="13">
                  <c:v>2251.6660498395408</c:v>
                </c:pt>
                <c:pt idx="14">
                  <c:v>2424.8711305964284</c:v>
                </c:pt>
                <c:pt idx="15">
                  <c:v>2598.0762113533165</c:v>
                </c:pt>
                <c:pt idx="16">
                  <c:v>2771.281292110204</c:v>
                </c:pt>
                <c:pt idx="17">
                  <c:v>2944.4863728670916</c:v>
                </c:pt>
                <c:pt idx="18">
                  <c:v>3117.6914536239797</c:v>
                </c:pt>
                <c:pt idx="19">
                  <c:v>3290.8965343808673</c:v>
                </c:pt>
                <c:pt idx="20">
                  <c:v>3464.1016151377553</c:v>
                </c:pt>
              </c:numCache>
            </c:numRef>
          </c:xVal>
          <c:yVal>
            <c:numRef>
              <c:f>'Задание 1'!$B$35:$V$35</c:f>
              <c:numCache>
                <c:formatCode>General</c:formatCode>
                <c:ptCount val="21"/>
                <c:pt idx="0">
                  <c:v>0</c:v>
                </c:pt>
                <c:pt idx="1">
                  <c:v>94.999999999999986</c:v>
                </c:pt>
                <c:pt idx="2">
                  <c:v>179.99999999999997</c:v>
                </c:pt>
                <c:pt idx="3">
                  <c:v>254.99999999999994</c:v>
                </c:pt>
                <c:pt idx="4">
                  <c:v>319.99999999999994</c:v>
                </c:pt>
                <c:pt idx="5">
                  <c:v>374.99999999999994</c:v>
                </c:pt>
                <c:pt idx="6">
                  <c:v>419.99999999999989</c:v>
                </c:pt>
                <c:pt idx="7">
                  <c:v>454.99999999999989</c:v>
                </c:pt>
                <c:pt idx="8">
                  <c:v>479.99999999999989</c:v>
                </c:pt>
                <c:pt idx="9">
                  <c:v>494.99999999999989</c:v>
                </c:pt>
                <c:pt idx="10">
                  <c:v>499.99999999999989</c:v>
                </c:pt>
                <c:pt idx="11">
                  <c:v>494.99999999999977</c:v>
                </c:pt>
                <c:pt idx="12">
                  <c:v>479.99999999999977</c:v>
                </c:pt>
                <c:pt idx="13">
                  <c:v>454.99999999999977</c:v>
                </c:pt>
                <c:pt idx="14">
                  <c:v>419.99999999999977</c:v>
                </c:pt>
                <c:pt idx="15">
                  <c:v>374.99999999999977</c:v>
                </c:pt>
                <c:pt idx="16">
                  <c:v>319.99999999999977</c:v>
                </c:pt>
                <c:pt idx="17">
                  <c:v>254.99999999999977</c:v>
                </c:pt>
                <c:pt idx="18">
                  <c:v>179.99999999999977</c:v>
                </c:pt>
                <c:pt idx="19">
                  <c:v>94.999999999999773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α=45</c:v>
          </c:tx>
          <c:marker>
            <c:symbol val="none"/>
          </c:marker>
          <c:xVal>
            <c:numRef>
              <c:f>'Задание 1'!$B$40:$AE$40</c:f>
              <c:numCache>
                <c:formatCode>General</c:formatCode>
                <c:ptCount val="30"/>
                <c:pt idx="0">
                  <c:v>0</c:v>
                </c:pt>
                <c:pt idx="1">
                  <c:v>141.42135623730951</c:v>
                </c:pt>
                <c:pt idx="2">
                  <c:v>282.84271247461902</c:v>
                </c:pt>
                <c:pt idx="3">
                  <c:v>424.26406871192853</c:v>
                </c:pt>
                <c:pt idx="4">
                  <c:v>565.68542494923804</c:v>
                </c:pt>
                <c:pt idx="5">
                  <c:v>707.10678118654755</c:v>
                </c:pt>
                <c:pt idx="6">
                  <c:v>848.52813742385706</c:v>
                </c:pt>
                <c:pt idx="7">
                  <c:v>989.94949366116657</c:v>
                </c:pt>
                <c:pt idx="8">
                  <c:v>1131.3708498984761</c:v>
                </c:pt>
                <c:pt idx="9">
                  <c:v>1272.7922061357856</c:v>
                </c:pt>
                <c:pt idx="10">
                  <c:v>1414.2135623730951</c:v>
                </c:pt>
                <c:pt idx="11">
                  <c:v>1555.6349186104046</c:v>
                </c:pt>
                <c:pt idx="12">
                  <c:v>1697.0562748477141</c:v>
                </c:pt>
                <c:pt idx="13">
                  <c:v>1838.4776310850236</c:v>
                </c:pt>
                <c:pt idx="14">
                  <c:v>1979.8989873223331</c:v>
                </c:pt>
                <c:pt idx="15">
                  <c:v>2121.3203435596424</c:v>
                </c:pt>
                <c:pt idx="16">
                  <c:v>2262.7416997969522</c:v>
                </c:pt>
                <c:pt idx="17">
                  <c:v>2404.1630560342619</c:v>
                </c:pt>
                <c:pt idx="18">
                  <c:v>2545.5844122715712</c:v>
                </c:pt>
                <c:pt idx="19">
                  <c:v>2687.0057685088805</c:v>
                </c:pt>
                <c:pt idx="20">
                  <c:v>2828.4271247461902</c:v>
                </c:pt>
                <c:pt idx="21">
                  <c:v>2969.8484809834999</c:v>
                </c:pt>
                <c:pt idx="22">
                  <c:v>3111.2698372208092</c:v>
                </c:pt>
                <c:pt idx="23">
                  <c:v>3252.6911934581185</c:v>
                </c:pt>
                <c:pt idx="24">
                  <c:v>3394.1125496954282</c:v>
                </c:pt>
                <c:pt idx="25">
                  <c:v>3535.533905932738</c:v>
                </c:pt>
                <c:pt idx="26">
                  <c:v>3676.9552621700473</c:v>
                </c:pt>
                <c:pt idx="27">
                  <c:v>3818.3766184073565</c:v>
                </c:pt>
                <c:pt idx="28">
                  <c:v>3959.7979746446663</c:v>
                </c:pt>
                <c:pt idx="29">
                  <c:v>4000.0040662229335</c:v>
                </c:pt>
              </c:numCache>
            </c:numRef>
          </c:xVal>
          <c:yVal>
            <c:numRef>
              <c:f>'Задание 1'!$B$41:$AE$41</c:f>
              <c:numCache>
                <c:formatCode>General</c:formatCode>
                <c:ptCount val="30"/>
                <c:pt idx="0">
                  <c:v>0</c:v>
                </c:pt>
                <c:pt idx="1">
                  <c:v>136.42135623730948</c:v>
                </c:pt>
                <c:pt idx="2">
                  <c:v>262.84271247461896</c:v>
                </c:pt>
                <c:pt idx="3">
                  <c:v>379.26406871192842</c:v>
                </c:pt>
                <c:pt idx="4">
                  <c:v>485.68542494923793</c:v>
                </c:pt>
                <c:pt idx="5">
                  <c:v>582.10678118654744</c:v>
                </c:pt>
                <c:pt idx="6">
                  <c:v>668.52813742385683</c:v>
                </c:pt>
                <c:pt idx="7">
                  <c:v>744.94949366116634</c:v>
                </c:pt>
                <c:pt idx="8">
                  <c:v>811.37084989847585</c:v>
                </c:pt>
                <c:pt idx="9">
                  <c:v>867.79220613578536</c:v>
                </c:pt>
                <c:pt idx="10">
                  <c:v>914.21356237309487</c:v>
                </c:pt>
                <c:pt idx="11">
                  <c:v>950.63491861040438</c:v>
                </c:pt>
                <c:pt idx="12">
                  <c:v>977.05627484771367</c:v>
                </c:pt>
                <c:pt idx="13">
                  <c:v>993.47763108502318</c:v>
                </c:pt>
                <c:pt idx="14">
                  <c:v>999.89898732233269</c:v>
                </c:pt>
                <c:pt idx="15">
                  <c:v>996.32034355964242</c:v>
                </c:pt>
                <c:pt idx="16">
                  <c:v>982.74169979695171</c:v>
                </c:pt>
                <c:pt idx="17">
                  <c:v>959.16305603426099</c:v>
                </c:pt>
                <c:pt idx="18">
                  <c:v>925.58441227157073</c:v>
                </c:pt>
                <c:pt idx="19">
                  <c:v>882.00576850888001</c:v>
                </c:pt>
                <c:pt idx="20">
                  <c:v>828.42712474618975</c:v>
                </c:pt>
                <c:pt idx="21">
                  <c:v>764.84848098349903</c:v>
                </c:pt>
                <c:pt idx="22">
                  <c:v>691.26983722080877</c:v>
                </c:pt>
                <c:pt idx="23">
                  <c:v>607.69119345811805</c:v>
                </c:pt>
                <c:pt idx="24">
                  <c:v>514.11254969542733</c:v>
                </c:pt>
                <c:pt idx="25">
                  <c:v>410.53390593273707</c:v>
                </c:pt>
                <c:pt idx="26">
                  <c:v>296.95526217004635</c:v>
                </c:pt>
                <c:pt idx="27">
                  <c:v>173.37661840735609</c:v>
                </c:pt>
                <c:pt idx="28">
                  <c:v>39.797974644665373</c:v>
                </c:pt>
                <c:pt idx="29">
                  <c:v>-4.0662270675966283E-3</c:v>
                </c:pt>
              </c:numCache>
            </c:numRef>
          </c:yVal>
          <c:smooth val="1"/>
        </c:ser>
        <c:ser>
          <c:idx val="0"/>
          <c:order val="0"/>
          <c:tx>
            <c:v>α=60</c:v>
          </c:tx>
          <c:marker>
            <c:symbol val="none"/>
          </c:marker>
          <c:xVal>
            <c:numRef>
              <c:f>'Задание 1'!$B$46:$AK$46</c:f>
              <c:numCache>
                <c:formatCode>General</c:formatCode>
                <c:ptCount val="36"/>
                <c:pt idx="0">
                  <c:v>0</c:v>
                </c:pt>
                <c:pt idx="1">
                  <c:v>100.00000000000003</c:v>
                </c:pt>
                <c:pt idx="2">
                  <c:v>200.00000000000006</c:v>
                </c:pt>
                <c:pt idx="3">
                  <c:v>300.00000000000011</c:v>
                </c:pt>
                <c:pt idx="4">
                  <c:v>400.00000000000011</c:v>
                </c:pt>
                <c:pt idx="5">
                  <c:v>500.00000000000011</c:v>
                </c:pt>
                <c:pt idx="6">
                  <c:v>600.00000000000023</c:v>
                </c:pt>
                <c:pt idx="7">
                  <c:v>700.00000000000023</c:v>
                </c:pt>
                <c:pt idx="8">
                  <c:v>800.00000000000023</c:v>
                </c:pt>
                <c:pt idx="9">
                  <c:v>900.00000000000023</c:v>
                </c:pt>
                <c:pt idx="10">
                  <c:v>1000.0000000000002</c:v>
                </c:pt>
                <c:pt idx="11">
                  <c:v>1100.0000000000002</c:v>
                </c:pt>
                <c:pt idx="12">
                  <c:v>1200.0000000000005</c:v>
                </c:pt>
                <c:pt idx="13">
                  <c:v>1300.0000000000005</c:v>
                </c:pt>
                <c:pt idx="14">
                  <c:v>1400.0000000000005</c:v>
                </c:pt>
                <c:pt idx="15">
                  <c:v>1500.0000000000005</c:v>
                </c:pt>
                <c:pt idx="16">
                  <c:v>1600.0000000000005</c:v>
                </c:pt>
                <c:pt idx="17">
                  <c:v>1700.0000000000005</c:v>
                </c:pt>
                <c:pt idx="18">
                  <c:v>1800.0000000000005</c:v>
                </c:pt>
                <c:pt idx="19">
                  <c:v>1900.0000000000005</c:v>
                </c:pt>
                <c:pt idx="20">
                  <c:v>2000.0000000000005</c:v>
                </c:pt>
                <c:pt idx="21">
                  <c:v>2100.0000000000005</c:v>
                </c:pt>
                <c:pt idx="22">
                  <c:v>2200.0000000000005</c:v>
                </c:pt>
                <c:pt idx="23">
                  <c:v>2300.0000000000005</c:v>
                </c:pt>
                <c:pt idx="24">
                  <c:v>2400.0000000000009</c:v>
                </c:pt>
                <c:pt idx="25">
                  <c:v>2500.0000000000009</c:v>
                </c:pt>
                <c:pt idx="26">
                  <c:v>2600.0000000000009</c:v>
                </c:pt>
                <c:pt idx="27">
                  <c:v>2700.0000000000009</c:v>
                </c:pt>
                <c:pt idx="28">
                  <c:v>2800.0000000000009</c:v>
                </c:pt>
                <c:pt idx="29">
                  <c:v>2900.0000000000009</c:v>
                </c:pt>
                <c:pt idx="30">
                  <c:v>3000.0000000000009</c:v>
                </c:pt>
                <c:pt idx="31">
                  <c:v>3100.0000000000009</c:v>
                </c:pt>
                <c:pt idx="32">
                  <c:v>3200.0000000000009</c:v>
                </c:pt>
                <c:pt idx="33">
                  <c:v>3300.0000000000009</c:v>
                </c:pt>
                <c:pt idx="34">
                  <c:v>3400.0000000000009</c:v>
                </c:pt>
                <c:pt idx="35">
                  <c:v>3464.1015000000011</c:v>
                </c:pt>
              </c:numCache>
            </c:numRef>
          </c:xVal>
          <c:yVal>
            <c:numRef>
              <c:f>'Задание 1'!$B$47:$AK$47</c:f>
              <c:numCache>
                <c:formatCode>General</c:formatCode>
                <c:ptCount val="36"/>
                <c:pt idx="0">
                  <c:v>0</c:v>
                </c:pt>
                <c:pt idx="1">
                  <c:v>168.20508075688772</c:v>
                </c:pt>
                <c:pt idx="2">
                  <c:v>326.41016151377545</c:v>
                </c:pt>
                <c:pt idx="3">
                  <c:v>474.6152422706632</c:v>
                </c:pt>
                <c:pt idx="4">
                  <c:v>612.8203230275509</c:v>
                </c:pt>
                <c:pt idx="5">
                  <c:v>741.02540378443859</c:v>
                </c:pt>
                <c:pt idx="6">
                  <c:v>859.2304845413264</c:v>
                </c:pt>
                <c:pt idx="7">
                  <c:v>967.43556529821399</c:v>
                </c:pt>
                <c:pt idx="8">
                  <c:v>1065.6406460551018</c:v>
                </c:pt>
                <c:pt idx="9">
                  <c:v>1153.8457268119896</c:v>
                </c:pt>
                <c:pt idx="10">
                  <c:v>1232.0508075688772</c:v>
                </c:pt>
                <c:pt idx="11">
                  <c:v>1300.255888325765</c:v>
                </c:pt>
                <c:pt idx="12">
                  <c:v>1358.4609690826528</c:v>
                </c:pt>
                <c:pt idx="13">
                  <c:v>1406.6660498395404</c:v>
                </c:pt>
                <c:pt idx="14">
                  <c:v>1444.871130596428</c:v>
                </c:pt>
                <c:pt idx="15">
                  <c:v>1473.076211353316</c:v>
                </c:pt>
                <c:pt idx="16">
                  <c:v>1491.2812921102036</c:v>
                </c:pt>
                <c:pt idx="17">
                  <c:v>1499.4863728670912</c:v>
                </c:pt>
                <c:pt idx="18">
                  <c:v>1497.6914536239792</c:v>
                </c:pt>
                <c:pt idx="19">
                  <c:v>1485.8965343808668</c:v>
                </c:pt>
                <c:pt idx="20">
                  <c:v>1464.1016151377544</c:v>
                </c:pt>
                <c:pt idx="21">
                  <c:v>1432.3066958946424</c:v>
                </c:pt>
                <c:pt idx="22">
                  <c:v>1390.51177665153</c:v>
                </c:pt>
                <c:pt idx="23">
                  <c:v>1338.7168574084176</c:v>
                </c:pt>
                <c:pt idx="24">
                  <c:v>1276.9219381653056</c:v>
                </c:pt>
                <c:pt idx="25">
                  <c:v>1205.1270189221932</c:v>
                </c:pt>
                <c:pt idx="26">
                  <c:v>1123.3320996790808</c:v>
                </c:pt>
                <c:pt idx="27">
                  <c:v>1031.5371804359684</c:v>
                </c:pt>
                <c:pt idx="28">
                  <c:v>929.74226119285595</c:v>
                </c:pt>
                <c:pt idx="29">
                  <c:v>817.94734194974444</c:v>
                </c:pt>
                <c:pt idx="30">
                  <c:v>696.15242270663202</c:v>
                </c:pt>
                <c:pt idx="31">
                  <c:v>564.35750346351961</c:v>
                </c:pt>
                <c:pt idx="32">
                  <c:v>422.56258422040719</c:v>
                </c:pt>
                <c:pt idx="33">
                  <c:v>270.76766497729477</c:v>
                </c:pt>
                <c:pt idx="34">
                  <c:v>108.97274573418235</c:v>
                </c:pt>
                <c:pt idx="35">
                  <c:v>1.9942443304898916E-4</c:v>
                </c:pt>
              </c:numCache>
            </c:numRef>
          </c:yVal>
          <c:smooth val="1"/>
        </c:ser>
        <c:axId val="67034496"/>
        <c:axId val="78376320"/>
      </c:scatterChart>
      <c:valAx>
        <c:axId val="67034496"/>
        <c:scaling>
          <c:orientation val="minMax"/>
        </c:scaling>
        <c:axPos val="b"/>
        <c:numFmt formatCode="General" sourceLinked="1"/>
        <c:tickLblPos val="nextTo"/>
        <c:crossAx val="78376320"/>
        <c:crosses val="autoZero"/>
        <c:crossBetween val="midCat"/>
      </c:valAx>
      <c:valAx>
        <c:axId val="78376320"/>
        <c:scaling>
          <c:orientation val="minMax"/>
        </c:scaling>
        <c:axPos val="l"/>
        <c:majorGridlines/>
        <c:numFmt formatCode="General" sourceLinked="1"/>
        <c:tickLblPos val="nextTo"/>
        <c:crossAx val="670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h=10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h=</a:t>
            </a:r>
            <a:r>
              <a:rPr lang="ru-RU">
                <a:solidFill>
                  <a:schemeClr val="accent1">
                    <a:lumMod val="75000"/>
                  </a:schemeClr>
                </a:solidFill>
              </a:rPr>
              <a:t>20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</c:title>
    <c:plotArea>
      <c:layout/>
      <c:scatterChart>
        <c:scatterStyle val="smoothMarker"/>
        <c:ser>
          <c:idx val="1"/>
          <c:order val="1"/>
          <c:tx>
            <c:strRef>
              <c:f>'Задание 2'!$A$9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2'!$B$8:$AO$8</c:f>
              <c:numCache>
                <c:formatCode>General</c:formatCode>
                <c:ptCount val="40"/>
                <c:pt idx="0">
                  <c:v>0</c:v>
                </c:pt>
                <c:pt idx="1">
                  <c:v>42.426406871192853</c:v>
                </c:pt>
                <c:pt idx="2">
                  <c:v>84.852813742385706</c:v>
                </c:pt>
                <c:pt idx="3">
                  <c:v>127.27922061357856</c:v>
                </c:pt>
                <c:pt idx="4">
                  <c:v>169.70562748477141</c:v>
                </c:pt>
                <c:pt idx="5">
                  <c:v>212.13203435596427</c:v>
                </c:pt>
                <c:pt idx="6">
                  <c:v>254.55844122715712</c:v>
                </c:pt>
                <c:pt idx="7">
                  <c:v>296.98484809834997</c:v>
                </c:pt>
                <c:pt idx="8">
                  <c:v>339.41125496954282</c:v>
                </c:pt>
                <c:pt idx="9">
                  <c:v>369.74613588244569</c:v>
                </c:pt>
              </c:numCache>
            </c:numRef>
          </c:xVal>
          <c:yVal>
            <c:numRef>
              <c:f>'Задание 2'!$B$9:$AO$9</c:f>
              <c:numCache>
                <c:formatCode>General</c:formatCode>
                <c:ptCount val="40"/>
                <c:pt idx="0">
                  <c:v>10</c:v>
                </c:pt>
                <c:pt idx="1">
                  <c:v>47.426406871192846</c:v>
                </c:pt>
                <c:pt idx="2">
                  <c:v>74.852813742385692</c:v>
                </c:pt>
                <c:pt idx="3">
                  <c:v>92.279220613578531</c:v>
                </c:pt>
                <c:pt idx="4">
                  <c:v>99.705627484771384</c:v>
                </c:pt>
                <c:pt idx="5">
                  <c:v>97.132034355964237</c:v>
                </c:pt>
                <c:pt idx="6">
                  <c:v>84.558441227157061</c:v>
                </c:pt>
                <c:pt idx="7">
                  <c:v>61.984848098349914</c:v>
                </c:pt>
                <c:pt idx="8">
                  <c:v>29.411254969542767</c:v>
                </c:pt>
                <c:pt idx="9">
                  <c:v>-9.9891175543689315E-3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'Задание 2'!$A$34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2'!$B$33:$AR$33</c:f>
              <c:numCache>
                <c:formatCode>General</c:formatCode>
                <c:ptCount val="43"/>
                <c:pt idx="0">
                  <c:v>0</c:v>
                </c:pt>
                <c:pt idx="1">
                  <c:v>42.426406871192853</c:v>
                </c:pt>
                <c:pt idx="2">
                  <c:v>84.852813742385706</c:v>
                </c:pt>
                <c:pt idx="3">
                  <c:v>127.27922061357856</c:v>
                </c:pt>
                <c:pt idx="4">
                  <c:v>169.70562748477141</c:v>
                </c:pt>
                <c:pt idx="5">
                  <c:v>212.13203435596427</c:v>
                </c:pt>
                <c:pt idx="6">
                  <c:v>254.55844122715712</c:v>
                </c:pt>
                <c:pt idx="7">
                  <c:v>296.98484809834997</c:v>
                </c:pt>
                <c:pt idx="8">
                  <c:v>339.41125496954282</c:v>
                </c:pt>
                <c:pt idx="9">
                  <c:v>378.99509258036574</c:v>
                </c:pt>
              </c:numCache>
            </c:numRef>
          </c:xVal>
          <c:yVal>
            <c:numRef>
              <c:f>'Задание 2'!$B$34:$AR$34</c:f>
              <c:numCache>
                <c:formatCode>General</c:formatCode>
                <c:ptCount val="43"/>
                <c:pt idx="0">
                  <c:v>20</c:v>
                </c:pt>
                <c:pt idx="1">
                  <c:v>57.426406871192846</c:v>
                </c:pt>
                <c:pt idx="2">
                  <c:v>84.852813742385692</c:v>
                </c:pt>
                <c:pt idx="3">
                  <c:v>102.27922061357853</c:v>
                </c:pt>
                <c:pt idx="4">
                  <c:v>109.70562748477138</c:v>
                </c:pt>
                <c:pt idx="5">
                  <c:v>107.13203435596424</c:v>
                </c:pt>
                <c:pt idx="6">
                  <c:v>94.558441227157061</c:v>
                </c:pt>
                <c:pt idx="7">
                  <c:v>71.984848098349914</c:v>
                </c:pt>
                <c:pt idx="8">
                  <c:v>39.411254969542767</c:v>
                </c:pt>
                <c:pt idx="9">
                  <c:v>2.6475803657035613E-3</c:v>
                </c:pt>
              </c:numCache>
            </c:numRef>
          </c:yVal>
          <c:smooth val="1"/>
        </c:ser>
        <c:axId val="63034496"/>
        <c:axId val="63036416"/>
      </c:scatterChart>
      <c:valAx>
        <c:axId val="6303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</c:title>
        <c:numFmt formatCode="General" sourceLinked="1"/>
        <c:majorTickMark val="none"/>
        <c:tickLblPos val="nextTo"/>
        <c:crossAx val="63036416"/>
        <c:crosses val="autoZero"/>
        <c:crossBetween val="midCat"/>
      </c:valAx>
      <c:valAx>
        <c:axId val="63036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</c:title>
        <c:numFmt formatCode="General" sourceLinked="1"/>
        <c:majorTickMark val="none"/>
        <c:tickLblPos val="nextTo"/>
        <c:crossAx val="6303449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Vo=60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Vo=80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layout/>
    </c:title>
    <c:plotArea>
      <c:layout/>
      <c:scatterChart>
        <c:scatterStyle val="smoothMarker"/>
        <c:ser>
          <c:idx val="2"/>
          <c:order val="1"/>
          <c:tx>
            <c:strRef>
              <c:f>'Задание 2'!$A$46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2'!$B$45:$N$45</c:f>
              <c:numCache>
                <c:formatCode>General</c:formatCode>
                <c:ptCount val="13"/>
                <c:pt idx="0">
                  <c:v>0</c:v>
                </c:pt>
                <c:pt idx="1">
                  <c:v>56.568542494923804</c:v>
                </c:pt>
                <c:pt idx="2">
                  <c:v>113.13708498984761</c:v>
                </c:pt>
                <c:pt idx="3">
                  <c:v>169.70562748477141</c:v>
                </c:pt>
                <c:pt idx="4">
                  <c:v>226.27416997969522</c:v>
                </c:pt>
                <c:pt idx="5">
                  <c:v>282.84271247461902</c:v>
                </c:pt>
                <c:pt idx="6">
                  <c:v>339.41125496954282</c:v>
                </c:pt>
                <c:pt idx="7">
                  <c:v>395.97979746446663</c:v>
                </c:pt>
                <c:pt idx="8">
                  <c:v>452.54833995939043</c:v>
                </c:pt>
                <c:pt idx="9">
                  <c:v>509.11688245431429</c:v>
                </c:pt>
                <c:pt idx="10">
                  <c:v>565.68542494923804</c:v>
                </c:pt>
                <c:pt idx="11">
                  <c:v>622.25396744416184</c:v>
                </c:pt>
                <c:pt idx="12">
                  <c:v>649.84810247318569</c:v>
                </c:pt>
              </c:numCache>
            </c:numRef>
          </c:xVal>
          <c:yVal>
            <c:numRef>
              <c:f>'Задание 2'!$B$46:$N$46</c:f>
              <c:numCache>
                <c:formatCode>General</c:formatCode>
                <c:ptCount val="13"/>
                <c:pt idx="0">
                  <c:v>10</c:v>
                </c:pt>
                <c:pt idx="1">
                  <c:v>61.568542494923797</c:v>
                </c:pt>
                <c:pt idx="2">
                  <c:v>103.13708498984759</c:v>
                </c:pt>
                <c:pt idx="3">
                  <c:v>134.70562748477138</c:v>
                </c:pt>
                <c:pt idx="4">
                  <c:v>156.27416997969519</c:v>
                </c:pt>
                <c:pt idx="5">
                  <c:v>167.84271247461896</c:v>
                </c:pt>
                <c:pt idx="6">
                  <c:v>169.41125496954277</c:v>
                </c:pt>
                <c:pt idx="7">
                  <c:v>160.97979746446657</c:v>
                </c:pt>
                <c:pt idx="8">
                  <c:v>142.54833995939038</c:v>
                </c:pt>
                <c:pt idx="9">
                  <c:v>114.11688245431418</c:v>
                </c:pt>
                <c:pt idx="10">
                  <c:v>75.685424949237927</c:v>
                </c:pt>
                <c:pt idx="11">
                  <c:v>27.253967444161731</c:v>
                </c:pt>
                <c:pt idx="12">
                  <c:v>3.5827318561132415E-4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'Задание 2'!$A$9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2'!$B$8:$AO$8</c:f>
              <c:numCache>
                <c:formatCode>General</c:formatCode>
                <c:ptCount val="40"/>
                <c:pt idx="0">
                  <c:v>0</c:v>
                </c:pt>
                <c:pt idx="1">
                  <c:v>42.426406871192853</c:v>
                </c:pt>
                <c:pt idx="2">
                  <c:v>84.852813742385706</c:v>
                </c:pt>
                <c:pt idx="3">
                  <c:v>127.27922061357856</c:v>
                </c:pt>
                <c:pt idx="4">
                  <c:v>169.70562748477141</c:v>
                </c:pt>
                <c:pt idx="5">
                  <c:v>212.13203435596427</c:v>
                </c:pt>
                <c:pt idx="6">
                  <c:v>254.55844122715712</c:v>
                </c:pt>
                <c:pt idx="7">
                  <c:v>296.98484809834997</c:v>
                </c:pt>
                <c:pt idx="8">
                  <c:v>339.41125496954282</c:v>
                </c:pt>
                <c:pt idx="9">
                  <c:v>369.74613588244569</c:v>
                </c:pt>
              </c:numCache>
            </c:numRef>
          </c:xVal>
          <c:yVal>
            <c:numRef>
              <c:f>'Задание 2'!$B$9:$AO$9</c:f>
              <c:numCache>
                <c:formatCode>General</c:formatCode>
                <c:ptCount val="40"/>
                <c:pt idx="0">
                  <c:v>10</c:v>
                </c:pt>
                <c:pt idx="1">
                  <c:v>47.426406871192846</c:v>
                </c:pt>
                <c:pt idx="2">
                  <c:v>74.852813742385692</c:v>
                </c:pt>
                <c:pt idx="3">
                  <c:v>92.279220613578531</c:v>
                </c:pt>
                <c:pt idx="4">
                  <c:v>99.705627484771384</c:v>
                </c:pt>
                <c:pt idx="5">
                  <c:v>97.132034355964237</c:v>
                </c:pt>
                <c:pt idx="6">
                  <c:v>84.558441227157061</c:v>
                </c:pt>
                <c:pt idx="7">
                  <c:v>61.984848098349914</c:v>
                </c:pt>
                <c:pt idx="8">
                  <c:v>29.411254969542767</c:v>
                </c:pt>
                <c:pt idx="9">
                  <c:v>-9.9891175543689315E-3</c:v>
                </c:pt>
              </c:numCache>
            </c:numRef>
          </c:yVal>
          <c:smooth val="1"/>
        </c:ser>
        <c:axId val="63008768"/>
        <c:axId val="63010688"/>
      </c:scatterChart>
      <c:valAx>
        <c:axId val="6300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010688"/>
        <c:crosses val="autoZero"/>
        <c:crossBetween val="midCat"/>
      </c:valAx>
      <c:valAx>
        <c:axId val="6301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00876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0</xdr:rowOff>
    </xdr:from>
    <xdr:to>
      <xdr:col>8</xdr:col>
      <xdr:colOff>295275</xdr:colOff>
      <xdr:row>25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180975</xdr:rowOff>
    </xdr:from>
    <xdr:to>
      <xdr:col>7</xdr:col>
      <xdr:colOff>304800</xdr:colOff>
      <xdr:row>67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8</xdr:col>
      <xdr:colOff>314325</xdr:colOff>
      <xdr:row>25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179294</xdr:rowOff>
    </xdr:from>
    <xdr:to>
      <xdr:col>8</xdr:col>
      <xdr:colOff>336177</xdr:colOff>
      <xdr:row>61</xdr:row>
      <xdr:rowOff>67236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2"/>
  <sheetViews>
    <sheetView tabSelected="1" topLeftCell="A52" workbookViewId="0">
      <selection activeCell="R51" sqref="R51"/>
    </sheetView>
  </sheetViews>
  <sheetFormatPr defaultRowHeight="15"/>
  <sheetData>
    <row r="1" spans="1:36">
      <c r="A1" s="1" t="s">
        <v>0</v>
      </c>
      <c r="B1" s="2">
        <v>200</v>
      </c>
      <c r="C1" s="3" t="s">
        <v>1</v>
      </c>
    </row>
    <row r="2" spans="1:36">
      <c r="A2" s="1" t="s">
        <v>5</v>
      </c>
      <c r="B2" s="2">
        <v>58</v>
      </c>
      <c r="C2" s="3" t="s">
        <v>2</v>
      </c>
    </row>
    <row r="3" spans="1:36">
      <c r="A3" s="4" t="s">
        <v>3</v>
      </c>
      <c r="B3" s="5">
        <v>10</v>
      </c>
      <c r="C3" s="7" t="s">
        <v>4</v>
      </c>
    </row>
    <row r="4" spans="1:36">
      <c r="A4" s="4" t="s">
        <v>6</v>
      </c>
      <c r="B4" s="5">
        <v>33.921900000000001</v>
      </c>
      <c r="C4" s="6" t="s">
        <v>7</v>
      </c>
    </row>
    <row r="7" spans="1:36">
      <c r="A7" s="1" t="s">
        <v>6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2">
        <v>32</v>
      </c>
      <c r="AI7" s="2">
        <v>33</v>
      </c>
      <c r="AJ7" s="2">
        <v>33.921900000000001</v>
      </c>
    </row>
    <row r="8" spans="1:36">
      <c r="A8" s="1" t="s">
        <v>8</v>
      </c>
      <c r="B8" s="2">
        <f>COS(RADIANS($B$2))*$B$1*B7</f>
        <v>0</v>
      </c>
      <c r="C8" s="2">
        <f t="shared" ref="C8:AJ8" si="0">COS(RADIANS($B$2))*$B$1*C7</f>
        <v>105.98385284664099</v>
      </c>
      <c r="D8" s="2">
        <f t="shared" si="0"/>
        <v>211.96770569328197</v>
      </c>
      <c r="E8" s="2">
        <f t="shared" si="0"/>
        <v>317.95155853992298</v>
      </c>
      <c r="F8" s="2">
        <f t="shared" si="0"/>
        <v>423.93541138656394</v>
      </c>
      <c r="G8" s="2">
        <f t="shared" si="0"/>
        <v>529.9192642332049</v>
      </c>
      <c r="H8" s="2">
        <f t="shared" si="0"/>
        <v>635.90311707984597</v>
      </c>
      <c r="I8" s="2">
        <f t="shared" si="0"/>
        <v>741.88696992648693</v>
      </c>
      <c r="J8" s="2">
        <f t="shared" si="0"/>
        <v>847.87082277312788</v>
      </c>
      <c r="K8" s="2">
        <f t="shared" si="0"/>
        <v>953.85467561976884</v>
      </c>
      <c r="L8" s="2">
        <f t="shared" si="0"/>
        <v>1059.8385284664098</v>
      </c>
      <c r="M8" s="2">
        <f t="shared" si="0"/>
        <v>1165.8223813130508</v>
      </c>
      <c r="N8" s="2">
        <f t="shared" si="0"/>
        <v>1271.8062341596919</v>
      </c>
      <c r="O8" s="2">
        <f t="shared" si="0"/>
        <v>1377.7900870063329</v>
      </c>
      <c r="P8" s="2">
        <f t="shared" si="0"/>
        <v>1483.7739398529739</v>
      </c>
      <c r="Q8" s="2">
        <f t="shared" si="0"/>
        <v>1589.7577926996148</v>
      </c>
      <c r="R8" s="2">
        <f t="shared" si="0"/>
        <v>1695.7416455462558</v>
      </c>
      <c r="S8" s="2">
        <f t="shared" si="0"/>
        <v>1801.7254983928967</v>
      </c>
      <c r="T8" s="2">
        <f t="shared" si="0"/>
        <v>1907.7093512395377</v>
      </c>
      <c r="U8" s="2">
        <f t="shared" si="0"/>
        <v>2013.6932040861786</v>
      </c>
      <c r="V8" s="2">
        <f t="shared" si="0"/>
        <v>2119.6770569328196</v>
      </c>
      <c r="W8" s="2">
        <f t="shared" si="0"/>
        <v>2225.6609097794608</v>
      </c>
      <c r="X8" s="2">
        <f t="shared" si="0"/>
        <v>2331.6447626261015</v>
      </c>
      <c r="Y8" s="2">
        <f t="shared" si="0"/>
        <v>2437.6286154727427</v>
      </c>
      <c r="Z8" s="2">
        <f t="shared" si="0"/>
        <v>2543.6124683193839</v>
      </c>
      <c r="AA8" s="2">
        <f t="shared" si="0"/>
        <v>2649.5963211660246</v>
      </c>
      <c r="AB8" s="2">
        <f t="shared" si="0"/>
        <v>2755.5801740126658</v>
      </c>
      <c r="AC8" s="2">
        <f t="shared" si="0"/>
        <v>2861.5640268593065</v>
      </c>
      <c r="AD8" s="2">
        <f t="shared" si="0"/>
        <v>2967.5478797059477</v>
      </c>
      <c r="AE8" s="2">
        <f t="shared" si="0"/>
        <v>3073.5317325525884</v>
      </c>
      <c r="AF8" s="2">
        <f t="shared" si="0"/>
        <v>3179.5155853992296</v>
      </c>
      <c r="AG8" s="2">
        <f t="shared" si="0"/>
        <v>3285.4994382458704</v>
      </c>
      <c r="AH8" s="2">
        <f t="shared" si="0"/>
        <v>3391.4832910925115</v>
      </c>
      <c r="AI8" s="2">
        <f t="shared" si="0"/>
        <v>3497.4671439391527</v>
      </c>
      <c r="AJ8" s="2">
        <f t="shared" si="0"/>
        <v>3595.1736578784707</v>
      </c>
    </row>
    <row r="9" spans="1:36">
      <c r="A9" s="4" t="s">
        <v>9</v>
      </c>
      <c r="B9" s="5">
        <f>$B$1*SIN(RADIANS($B$2))*B7-(($B$3*B7*B7)/2)</f>
        <v>0</v>
      </c>
      <c r="C9" s="5">
        <f t="shared" ref="C9:AJ9" si="1">$B$1*SIN(RADIANS($B$2))*C7-(($B$3*C7*C7)/2)</f>
        <v>164.60961923128519</v>
      </c>
      <c r="D9" s="5">
        <f t="shared" si="1"/>
        <v>319.21923846257039</v>
      </c>
      <c r="E9" s="5">
        <f t="shared" si="1"/>
        <v>463.82885769385558</v>
      </c>
      <c r="F9" s="5">
        <f t="shared" si="1"/>
        <v>598.43847692514078</v>
      </c>
      <c r="G9" s="5">
        <f t="shared" si="1"/>
        <v>723.04809615642603</v>
      </c>
      <c r="H9" s="5">
        <f t="shared" si="1"/>
        <v>837.65771538771116</v>
      </c>
      <c r="I9" s="5">
        <f t="shared" si="1"/>
        <v>942.2673346189963</v>
      </c>
      <c r="J9" s="5">
        <f t="shared" si="1"/>
        <v>1036.8769538502816</v>
      </c>
      <c r="K9" s="5">
        <f t="shared" si="1"/>
        <v>1121.4865730815668</v>
      </c>
      <c r="L9" s="5">
        <f t="shared" si="1"/>
        <v>1196.0961923128521</v>
      </c>
      <c r="M9" s="5">
        <f t="shared" si="1"/>
        <v>1260.7058115441371</v>
      </c>
      <c r="N9" s="5">
        <f t="shared" si="1"/>
        <v>1315.3154307754223</v>
      </c>
      <c r="O9" s="5">
        <f t="shared" si="1"/>
        <v>1359.9250500067074</v>
      </c>
      <c r="P9" s="5">
        <f t="shared" si="1"/>
        <v>1394.5346692379926</v>
      </c>
      <c r="Q9" s="5">
        <f t="shared" si="1"/>
        <v>1419.1442884692779</v>
      </c>
      <c r="R9" s="5">
        <f t="shared" si="1"/>
        <v>1433.7539077005631</v>
      </c>
      <c r="S9" s="5">
        <f t="shared" si="1"/>
        <v>1438.3635269318484</v>
      </c>
      <c r="T9" s="5">
        <f t="shared" si="1"/>
        <v>1432.9731461631336</v>
      </c>
      <c r="U9" s="5">
        <f t="shared" si="1"/>
        <v>1417.5827653944189</v>
      </c>
      <c r="V9" s="5">
        <f t="shared" si="1"/>
        <v>1392.1923846257041</v>
      </c>
      <c r="W9" s="5">
        <f t="shared" si="1"/>
        <v>1356.8020038569889</v>
      </c>
      <c r="X9" s="5">
        <f t="shared" si="1"/>
        <v>1311.4116230882742</v>
      </c>
      <c r="Y9" s="5">
        <f t="shared" si="1"/>
        <v>1256.0212423195594</v>
      </c>
      <c r="Z9" s="5">
        <f t="shared" si="1"/>
        <v>1190.6308615508447</v>
      </c>
      <c r="AA9" s="5">
        <f t="shared" si="1"/>
        <v>1115.2404807821295</v>
      </c>
      <c r="AB9" s="5">
        <f t="shared" si="1"/>
        <v>1029.8501000134147</v>
      </c>
      <c r="AC9" s="5">
        <f t="shared" si="1"/>
        <v>934.45971924469995</v>
      </c>
      <c r="AD9" s="5">
        <f t="shared" si="1"/>
        <v>829.06933847598521</v>
      </c>
      <c r="AE9" s="5">
        <f t="shared" si="1"/>
        <v>713.67895770727046</v>
      </c>
      <c r="AF9" s="5">
        <f t="shared" si="1"/>
        <v>588.28857693855571</v>
      </c>
      <c r="AG9" s="5">
        <f t="shared" si="1"/>
        <v>452.89819616984096</v>
      </c>
      <c r="AH9" s="5">
        <f t="shared" si="1"/>
        <v>307.50781540112621</v>
      </c>
      <c r="AI9" s="5">
        <f t="shared" si="1"/>
        <v>152.11743463241146</v>
      </c>
      <c r="AJ9" s="5">
        <f t="shared" si="1"/>
        <v>4.04455173338647E-3</v>
      </c>
    </row>
    <row r="28" spans="1:6">
      <c r="A28" t="s">
        <v>10</v>
      </c>
      <c r="F28">
        <f>AJ8</f>
        <v>3595.1736578784707</v>
      </c>
    </row>
    <row r="31" spans="1:6">
      <c r="A31" s="1" t="s">
        <v>5</v>
      </c>
      <c r="B31" s="2">
        <v>30</v>
      </c>
    </row>
    <row r="33" spans="1:37">
      <c r="A33" s="1" t="s">
        <v>6</v>
      </c>
      <c r="B33" s="2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  <c r="K33" s="2">
        <v>9</v>
      </c>
      <c r="L33" s="2">
        <v>10</v>
      </c>
      <c r="M33" s="2">
        <v>11</v>
      </c>
      <c r="N33" s="2">
        <v>12</v>
      </c>
      <c r="O33" s="2">
        <v>13</v>
      </c>
      <c r="P33" s="2">
        <v>14</v>
      </c>
      <c r="Q33" s="2">
        <v>15</v>
      </c>
      <c r="R33" s="2">
        <v>16</v>
      </c>
      <c r="S33" s="2">
        <v>17</v>
      </c>
      <c r="T33" s="2">
        <v>18</v>
      </c>
      <c r="U33" s="2">
        <v>19</v>
      </c>
      <c r="V33" s="2">
        <v>20</v>
      </c>
    </row>
    <row r="34" spans="1:37">
      <c r="A34" s="1" t="s">
        <v>8</v>
      </c>
      <c r="B34" s="2">
        <f>COS(RADIANS($B$31))*$B$1*B33</f>
        <v>0</v>
      </c>
      <c r="C34" s="2">
        <f t="shared" ref="C34:M34" si="2">COS(RADIANS($B$31))*$B$1*C33</f>
        <v>173.20508075688775</v>
      </c>
      <c r="D34" s="2">
        <f t="shared" si="2"/>
        <v>346.41016151377551</v>
      </c>
      <c r="E34" s="2">
        <f t="shared" si="2"/>
        <v>519.6152422706632</v>
      </c>
      <c r="F34" s="2">
        <f t="shared" si="2"/>
        <v>692.82032302755101</v>
      </c>
      <c r="G34" s="2">
        <f t="shared" si="2"/>
        <v>866.02540378443882</v>
      </c>
      <c r="H34" s="2">
        <f t="shared" si="2"/>
        <v>1039.2304845413264</v>
      </c>
      <c r="I34" s="2">
        <f t="shared" si="2"/>
        <v>1212.4355652982142</v>
      </c>
      <c r="J34" s="2">
        <f t="shared" si="2"/>
        <v>1385.640646055102</v>
      </c>
      <c r="K34" s="2">
        <f t="shared" si="2"/>
        <v>1558.8457268119898</v>
      </c>
      <c r="L34" s="2">
        <f t="shared" si="2"/>
        <v>1732.0508075688776</v>
      </c>
      <c r="M34" s="2">
        <f t="shared" si="2"/>
        <v>1905.2558883257652</v>
      </c>
      <c r="N34" s="2">
        <f t="shared" ref="N34" si="3">COS(RADIANS($B$31))*$B$1*N33</f>
        <v>2078.4609690826528</v>
      </c>
      <c r="O34" s="2">
        <f t="shared" ref="O34" si="4">COS(RADIANS($B$31))*$B$1*O33</f>
        <v>2251.6660498395408</v>
      </c>
      <c r="P34" s="2">
        <f t="shared" ref="P34" si="5">COS(RADIANS($B$31))*$B$1*P33</f>
        <v>2424.8711305964284</v>
      </c>
      <c r="Q34" s="2">
        <f t="shared" ref="Q34" si="6">COS(RADIANS($B$31))*$B$1*Q33</f>
        <v>2598.0762113533165</v>
      </c>
      <c r="R34" s="2">
        <f t="shared" ref="R34" si="7">COS(RADIANS($B$31))*$B$1*R33</f>
        <v>2771.281292110204</v>
      </c>
      <c r="S34" s="2">
        <f t="shared" ref="S34" si="8">COS(RADIANS($B$31))*$B$1*S33</f>
        <v>2944.4863728670916</v>
      </c>
      <c r="T34" s="2">
        <f t="shared" ref="T34" si="9">COS(RADIANS($B$31))*$B$1*T33</f>
        <v>3117.6914536239797</v>
      </c>
      <c r="U34" s="2">
        <f t="shared" ref="U34" si="10">COS(RADIANS($B$31))*$B$1*U33</f>
        <v>3290.8965343808673</v>
      </c>
      <c r="V34" s="2">
        <f t="shared" ref="V34" si="11">COS(RADIANS($B$31))*$B$1*V33</f>
        <v>3464.1016151377553</v>
      </c>
    </row>
    <row r="35" spans="1:37">
      <c r="A35" s="4" t="s">
        <v>9</v>
      </c>
      <c r="B35" s="5">
        <f>$B$1*SIN(RADIANS($B$31))*B33-(($B$3*B33*B33)/2)</f>
        <v>0</v>
      </c>
      <c r="C35" s="5">
        <f t="shared" ref="C35:M35" si="12">$B$1*SIN(RADIANS($B$31))*C33-(($B$3*C33*C33)/2)</f>
        <v>94.999999999999986</v>
      </c>
      <c r="D35" s="5">
        <f t="shared" si="12"/>
        <v>179.99999999999997</v>
      </c>
      <c r="E35" s="5">
        <f t="shared" si="12"/>
        <v>254.99999999999994</v>
      </c>
      <c r="F35" s="5">
        <f t="shared" si="12"/>
        <v>319.99999999999994</v>
      </c>
      <c r="G35" s="5">
        <f t="shared" si="12"/>
        <v>374.99999999999994</v>
      </c>
      <c r="H35" s="5">
        <f t="shared" si="12"/>
        <v>419.99999999999989</v>
      </c>
      <c r="I35" s="5">
        <f t="shared" si="12"/>
        <v>454.99999999999989</v>
      </c>
      <c r="J35" s="5">
        <f t="shared" si="12"/>
        <v>479.99999999999989</v>
      </c>
      <c r="K35" s="5">
        <f t="shared" si="12"/>
        <v>494.99999999999989</v>
      </c>
      <c r="L35" s="5">
        <f t="shared" si="12"/>
        <v>499.99999999999989</v>
      </c>
      <c r="M35" s="5">
        <f t="shared" si="12"/>
        <v>494.99999999999977</v>
      </c>
      <c r="N35" s="5">
        <f t="shared" ref="N35:U35" si="13">$B$1*SIN(RADIANS($B$31))*N33-(($B$3*N33*N33)/2)</f>
        <v>479.99999999999977</v>
      </c>
      <c r="O35" s="5">
        <f t="shared" si="13"/>
        <v>454.99999999999977</v>
      </c>
      <c r="P35" s="5">
        <f t="shared" si="13"/>
        <v>419.99999999999977</v>
      </c>
      <c r="Q35" s="5">
        <f t="shared" si="13"/>
        <v>374.99999999999977</v>
      </c>
      <c r="R35" s="5">
        <f t="shared" si="13"/>
        <v>319.99999999999977</v>
      </c>
      <c r="S35" s="5">
        <f t="shared" si="13"/>
        <v>254.99999999999977</v>
      </c>
      <c r="T35" s="5">
        <f t="shared" si="13"/>
        <v>179.99999999999977</v>
      </c>
      <c r="U35" s="5">
        <f t="shared" si="13"/>
        <v>94.999999999999773</v>
      </c>
      <c r="V35" s="5">
        <f t="shared" ref="V35" si="14">$B$1*SIN(RADIANS($B$31))*V33-(($B$3*V33*V33)/2)</f>
        <v>0</v>
      </c>
    </row>
    <row r="37" spans="1:37">
      <c r="A37" s="1" t="s">
        <v>5</v>
      </c>
      <c r="B37" s="2">
        <v>45</v>
      </c>
    </row>
    <row r="39" spans="1:37">
      <c r="A39" s="1" t="s">
        <v>6</v>
      </c>
      <c r="B39" s="2">
        <v>0</v>
      </c>
      <c r="C39" s="2">
        <v>1</v>
      </c>
      <c r="D39" s="2">
        <v>2</v>
      </c>
      <c r="E39" s="2">
        <v>3</v>
      </c>
      <c r="F39" s="2">
        <v>4</v>
      </c>
      <c r="G39" s="2">
        <v>5</v>
      </c>
      <c r="H39" s="2">
        <v>6</v>
      </c>
      <c r="I39" s="2">
        <v>7</v>
      </c>
      <c r="J39" s="2">
        <v>8</v>
      </c>
      <c r="K39" s="2">
        <v>9</v>
      </c>
      <c r="L39" s="2">
        <v>10</v>
      </c>
      <c r="M39" s="2">
        <v>11</v>
      </c>
      <c r="N39" s="2">
        <v>12</v>
      </c>
      <c r="O39" s="2">
        <v>13</v>
      </c>
      <c r="P39" s="2">
        <v>14</v>
      </c>
      <c r="Q39" s="2">
        <v>15</v>
      </c>
      <c r="R39" s="2">
        <v>16</v>
      </c>
      <c r="S39" s="2">
        <v>17</v>
      </c>
      <c r="T39" s="2">
        <v>18</v>
      </c>
      <c r="U39" s="2">
        <v>19</v>
      </c>
      <c r="V39" s="2">
        <v>20</v>
      </c>
      <c r="W39" s="2">
        <v>21</v>
      </c>
      <c r="X39" s="2">
        <v>22</v>
      </c>
      <c r="Y39" s="2">
        <v>23</v>
      </c>
      <c r="Z39" s="2">
        <v>24</v>
      </c>
      <c r="AA39" s="2">
        <v>25</v>
      </c>
      <c r="AB39" s="2">
        <v>26</v>
      </c>
      <c r="AC39" s="2">
        <v>27</v>
      </c>
      <c r="AD39" s="2">
        <v>28</v>
      </c>
      <c r="AE39" s="2">
        <v>28.284300000000002</v>
      </c>
    </row>
    <row r="40" spans="1:37">
      <c r="A40" s="1" t="s">
        <v>8</v>
      </c>
      <c r="B40" s="2">
        <f>COS(RADIANS($B$37))*$B$1*B39</f>
        <v>0</v>
      </c>
      <c r="C40" s="2">
        <f t="shared" ref="C40:I40" si="15">COS(RADIANS($B$37))*$B$1*C39</f>
        <v>141.42135623730951</v>
      </c>
      <c r="D40" s="2">
        <f t="shared" si="15"/>
        <v>282.84271247461902</v>
      </c>
      <c r="E40" s="2">
        <f t="shared" si="15"/>
        <v>424.26406871192853</v>
      </c>
      <c r="F40" s="2">
        <f t="shared" si="15"/>
        <v>565.68542494923804</v>
      </c>
      <c r="G40" s="2">
        <f t="shared" si="15"/>
        <v>707.10678118654755</v>
      </c>
      <c r="H40" s="2">
        <f t="shared" si="15"/>
        <v>848.52813742385706</v>
      </c>
      <c r="I40" s="2">
        <f t="shared" si="15"/>
        <v>989.94949366116657</v>
      </c>
      <c r="J40" s="2">
        <f t="shared" ref="J40" si="16">COS(RADIANS($B$37))*$B$1*J39</f>
        <v>1131.3708498984761</v>
      </c>
      <c r="K40" s="2">
        <f t="shared" ref="K40" si="17">COS(RADIANS($B$37))*$B$1*K39</f>
        <v>1272.7922061357856</v>
      </c>
      <c r="L40" s="2">
        <f t="shared" ref="L40" si="18">COS(RADIANS($B$37))*$B$1*L39</f>
        <v>1414.2135623730951</v>
      </c>
      <c r="M40" s="2">
        <f t="shared" ref="M40" si="19">COS(RADIANS($B$37))*$B$1*M39</f>
        <v>1555.6349186104046</v>
      </c>
      <c r="N40" s="2">
        <f t="shared" ref="N40" si="20">COS(RADIANS($B$37))*$B$1*N39</f>
        <v>1697.0562748477141</v>
      </c>
      <c r="O40" s="2">
        <f t="shared" ref="O40:P40" si="21">COS(RADIANS($B$37))*$B$1*O39</f>
        <v>1838.4776310850236</v>
      </c>
      <c r="P40" s="2">
        <f t="shared" si="21"/>
        <v>1979.8989873223331</v>
      </c>
      <c r="Q40" s="2">
        <f t="shared" ref="Q40" si="22">COS(RADIANS($B$37))*$B$1*Q39</f>
        <v>2121.3203435596424</v>
      </c>
      <c r="R40" s="2">
        <f t="shared" ref="R40" si="23">COS(RADIANS($B$37))*$B$1*R39</f>
        <v>2262.7416997969522</v>
      </c>
      <c r="S40" s="2">
        <f t="shared" ref="S40" si="24">COS(RADIANS($B$37))*$B$1*S39</f>
        <v>2404.1630560342619</v>
      </c>
      <c r="T40" s="2">
        <f t="shared" ref="T40" si="25">COS(RADIANS($B$37))*$B$1*T39</f>
        <v>2545.5844122715712</v>
      </c>
      <c r="U40" s="2">
        <f t="shared" ref="U40" si="26">COS(RADIANS($B$37))*$B$1*U39</f>
        <v>2687.0057685088805</v>
      </c>
      <c r="V40" s="2">
        <f t="shared" ref="V40" si="27">COS(RADIANS($B$37))*$B$1*V39</f>
        <v>2828.4271247461902</v>
      </c>
      <c r="W40" s="2">
        <f>COS(RADIANS($B$37))*$B$1*W39</f>
        <v>2969.8484809834999</v>
      </c>
      <c r="X40" s="2">
        <f t="shared" ref="X40" si="28">COS(RADIANS($B$37))*$B$1*X39</f>
        <v>3111.2698372208092</v>
      </c>
      <c r="Y40" s="2">
        <f t="shared" ref="Y40" si="29">COS(RADIANS($B$37))*$B$1*Y39</f>
        <v>3252.6911934581185</v>
      </c>
      <c r="Z40" s="2">
        <f>COS(RADIANS($B$37))*$B$1*Z39</f>
        <v>3394.1125496954282</v>
      </c>
      <c r="AA40" s="2">
        <f t="shared" ref="AA40" si="30">COS(RADIANS($B$37))*$B$1*AA39</f>
        <v>3535.533905932738</v>
      </c>
      <c r="AB40" s="2">
        <f t="shared" ref="AB40" si="31">COS(RADIANS($B$37))*$B$1*AB39</f>
        <v>3676.9552621700473</v>
      </c>
      <c r="AC40" s="2">
        <f t="shared" ref="AC40" si="32">COS(RADIANS($B$37))*$B$1*AC39</f>
        <v>3818.3766184073565</v>
      </c>
      <c r="AD40" s="2">
        <f t="shared" ref="AD40" si="33">COS(RADIANS($B$37))*$B$1*AD39</f>
        <v>3959.7979746446663</v>
      </c>
      <c r="AE40" s="2">
        <f>COS(RADIANS($B$37))*$B$1*AE39</f>
        <v>4000.0040662229335</v>
      </c>
    </row>
    <row r="41" spans="1:37">
      <c r="A41" s="4" t="s">
        <v>9</v>
      </c>
      <c r="B41" s="5">
        <f>$B$1*SIN(RADIANS($B$37))*B39-(($B$3*B39*B39)/2)</f>
        <v>0</v>
      </c>
      <c r="C41" s="5">
        <f t="shared" ref="C41:I41" si="34">$B$1*SIN(RADIANS($B$37))*C39-(($B$3*C39*C39)/2)</f>
        <v>136.42135623730948</v>
      </c>
      <c r="D41" s="5">
        <f t="shared" si="34"/>
        <v>262.84271247461896</v>
      </c>
      <c r="E41" s="5">
        <f t="shared" si="34"/>
        <v>379.26406871192842</v>
      </c>
      <c r="F41" s="5">
        <f t="shared" si="34"/>
        <v>485.68542494923793</v>
      </c>
      <c r="G41" s="5">
        <f t="shared" si="34"/>
        <v>582.10678118654744</v>
      </c>
      <c r="H41" s="5">
        <f t="shared" si="34"/>
        <v>668.52813742385683</v>
      </c>
      <c r="I41" s="5">
        <f t="shared" si="34"/>
        <v>744.94949366116634</v>
      </c>
      <c r="J41" s="5">
        <f t="shared" ref="J41:V41" si="35">$B$1*SIN(RADIANS($B$37))*J39-(($B$3*J39*J39)/2)</f>
        <v>811.37084989847585</v>
      </c>
      <c r="K41" s="5">
        <f t="shared" si="35"/>
        <v>867.79220613578536</v>
      </c>
      <c r="L41" s="5">
        <f t="shared" si="35"/>
        <v>914.21356237309487</v>
      </c>
      <c r="M41" s="5">
        <f t="shared" si="35"/>
        <v>950.63491861040438</v>
      </c>
      <c r="N41" s="5">
        <f t="shared" si="35"/>
        <v>977.05627484771367</v>
      </c>
      <c r="O41" s="5">
        <f t="shared" si="35"/>
        <v>993.47763108502318</v>
      </c>
      <c r="P41" s="5">
        <f t="shared" si="35"/>
        <v>999.89898732233269</v>
      </c>
      <c r="Q41" s="5">
        <f t="shared" si="35"/>
        <v>996.32034355964242</v>
      </c>
      <c r="R41" s="5">
        <f t="shared" si="35"/>
        <v>982.74169979695171</v>
      </c>
      <c r="S41" s="5">
        <f t="shared" si="35"/>
        <v>959.16305603426099</v>
      </c>
      <c r="T41" s="5">
        <f t="shared" si="35"/>
        <v>925.58441227157073</v>
      </c>
      <c r="U41" s="5">
        <f t="shared" si="35"/>
        <v>882.00576850888001</v>
      </c>
      <c r="V41" s="5">
        <f t="shared" si="35"/>
        <v>828.42712474618975</v>
      </c>
      <c r="W41" s="5">
        <f>$B$1*SIN(RADIANS($B$37))*W39-(($B$3*W39*W39)/2)</f>
        <v>764.84848098349903</v>
      </c>
      <c r="X41" s="5">
        <f t="shared" ref="X41:Y41" si="36">$B$1*SIN(RADIANS($B$37))*X39-(($B$3*X39*X39)/2)</f>
        <v>691.26983722080877</v>
      </c>
      <c r="Y41" s="5">
        <f t="shared" si="36"/>
        <v>607.69119345811805</v>
      </c>
      <c r="Z41" s="5">
        <f>$B$1*SIN(RADIANS($B$37))*Z39-(($B$3*Z39*Z39)/2)</f>
        <v>514.11254969542733</v>
      </c>
      <c r="AA41" s="5">
        <f t="shared" ref="AA41:AE41" si="37">$B$1*SIN(RADIANS($B$37))*AA39-(($B$3*AA39*AA39)/2)</f>
        <v>410.53390593273707</v>
      </c>
      <c r="AB41" s="5">
        <f t="shared" si="37"/>
        <v>296.95526217004635</v>
      </c>
      <c r="AC41" s="5">
        <f t="shared" si="37"/>
        <v>173.37661840735609</v>
      </c>
      <c r="AD41" s="5">
        <f t="shared" si="37"/>
        <v>39.797974644665373</v>
      </c>
      <c r="AE41" s="5">
        <f t="shared" si="37"/>
        <v>-4.0662270675966283E-3</v>
      </c>
    </row>
    <row r="43" spans="1:37">
      <c r="A43" s="1" t="s">
        <v>5</v>
      </c>
      <c r="B43" s="2">
        <v>60</v>
      </c>
    </row>
    <row r="45" spans="1:37">
      <c r="A45" s="1" t="s">
        <v>6</v>
      </c>
      <c r="B45" s="2">
        <v>0</v>
      </c>
      <c r="C45" s="2">
        <v>1</v>
      </c>
      <c r="D45" s="2">
        <v>2</v>
      </c>
      <c r="E45" s="2">
        <v>3</v>
      </c>
      <c r="F45" s="2">
        <v>4</v>
      </c>
      <c r="G45" s="2">
        <v>5</v>
      </c>
      <c r="H45" s="2">
        <v>6</v>
      </c>
      <c r="I45" s="2">
        <v>7</v>
      </c>
      <c r="J45" s="2">
        <v>8</v>
      </c>
      <c r="K45" s="2">
        <v>9</v>
      </c>
      <c r="L45" s="2">
        <v>10</v>
      </c>
      <c r="M45" s="2">
        <v>11</v>
      </c>
      <c r="N45" s="2">
        <v>12</v>
      </c>
      <c r="O45" s="2">
        <v>13</v>
      </c>
      <c r="P45" s="2">
        <v>14</v>
      </c>
      <c r="Q45" s="2">
        <v>15</v>
      </c>
      <c r="R45" s="2">
        <v>16</v>
      </c>
      <c r="S45" s="2">
        <v>17</v>
      </c>
      <c r="T45" s="2">
        <v>18</v>
      </c>
      <c r="U45" s="2">
        <v>19</v>
      </c>
      <c r="V45" s="2">
        <v>20</v>
      </c>
      <c r="W45" s="2">
        <v>21</v>
      </c>
      <c r="X45" s="2">
        <v>22</v>
      </c>
      <c r="Y45" s="2">
        <v>23</v>
      </c>
      <c r="Z45" s="2">
        <v>24</v>
      </c>
      <c r="AA45" s="2">
        <v>25</v>
      </c>
      <c r="AB45" s="2">
        <v>26</v>
      </c>
      <c r="AC45" s="2">
        <v>27</v>
      </c>
      <c r="AD45" s="2">
        <v>28</v>
      </c>
      <c r="AE45" s="2">
        <v>29</v>
      </c>
      <c r="AF45" s="2">
        <v>30</v>
      </c>
      <c r="AG45" s="2">
        <v>31</v>
      </c>
      <c r="AH45" s="2">
        <v>32</v>
      </c>
      <c r="AI45" s="2">
        <v>33</v>
      </c>
      <c r="AJ45" s="2">
        <v>34</v>
      </c>
      <c r="AK45" s="2">
        <v>34.641015000000003</v>
      </c>
    </row>
    <row r="46" spans="1:37">
      <c r="A46" s="1" t="s">
        <v>8</v>
      </c>
      <c r="B46" s="2">
        <f>COS(RADIANS($B$43))*$B$1*B45</f>
        <v>0</v>
      </c>
      <c r="C46" s="2">
        <f t="shared" ref="C46:D46" si="38">COS(RADIANS($B$43))*$B$1*C45</f>
        <v>100.00000000000003</v>
      </c>
      <c r="D46" s="2">
        <f t="shared" si="38"/>
        <v>200.00000000000006</v>
      </c>
      <c r="E46" s="2">
        <f t="shared" ref="E46:F46" si="39">COS(RADIANS($B$43))*$B$1*E45</f>
        <v>300.00000000000011</v>
      </c>
      <c r="F46" s="2">
        <f t="shared" si="39"/>
        <v>400.00000000000011</v>
      </c>
      <c r="G46" s="2">
        <f t="shared" ref="G46:H46" si="40">COS(RADIANS($B$43))*$B$1*G45</f>
        <v>500.00000000000011</v>
      </c>
      <c r="H46" s="2">
        <f t="shared" si="40"/>
        <v>600.00000000000023</v>
      </c>
      <c r="I46" s="2">
        <f t="shared" ref="I46:J46" si="41">COS(RADIANS($B$43))*$B$1*I45</f>
        <v>700.00000000000023</v>
      </c>
      <c r="J46" s="2">
        <f t="shared" si="41"/>
        <v>800.00000000000023</v>
      </c>
      <c r="K46" s="2">
        <f t="shared" ref="K46:L46" si="42">COS(RADIANS($B$43))*$B$1*K45</f>
        <v>900.00000000000023</v>
      </c>
      <c r="L46" s="2">
        <f t="shared" si="42"/>
        <v>1000.0000000000002</v>
      </c>
      <c r="M46" s="2">
        <f t="shared" ref="M46:N46" si="43">COS(RADIANS($B$43))*$B$1*M45</f>
        <v>1100.0000000000002</v>
      </c>
      <c r="N46" s="2">
        <f t="shared" si="43"/>
        <v>1200.0000000000005</v>
      </c>
      <c r="O46" s="2">
        <f t="shared" ref="O46:P46" si="44">COS(RADIANS($B$43))*$B$1*O45</f>
        <v>1300.0000000000005</v>
      </c>
      <c r="P46" s="2">
        <f t="shared" si="44"/>
        <v>1400.0000000000005</v>
      </c>
      <c r="Q46" s="2">
        <f t="shared" ref="Q46:R46" si="45">COS(RADIANS($B$43))*$B$1*Q45</f>
        <v>1500.0000000000005</v>
      </c>
      <c r="R46" s="2">
        <f t="shared" si="45"/>
        <v>1600.0000000000005</v>
      </c>
      <c r="S46" s="2">
        <f t="shared" ref="S46:T46" si="46">COS(RADIANS($B$43))*$B$1*S45</f>
        <v>1700.0000000000005</v>
      </c>
      <c r="T46" s="2">
        <f t="shared" si="46"/>
        <v>1800.0000000000005</v>
      </c>
      <c r="U46" s="2">
        <f t="shared" ref="U46:V46" si="47">COS(RADIANS($B$43))*$B$1*U45</f>
        <v>1900.0000000000005</v>
      </c>
      <c r="V46" s="2">
        <f t="shared" si="47"/>
        <v>2000.0000000000005</v>
      </c>
      <c r="W46" s="2">
        <f t="shared" ref="W46:X46" si="48">COS(RADIANS($B$43))*$B$1*W45</f>
        <v>2100.0000000000005</v>
      </c>
      <c r="X46" s="2">
        <f t="shared" si="48"/>
        <v>2200.0000000000005</v>
      </c>
      <c r="Y46" s="2">
        <f t="shared" ref="Y46:Z46" si="49">COS(RADIANS($B$43))*$B$1*Y45</f>
        <v>2300.0000000000005</v>
      </c>
      <c r="Z46" s="2">
        <f t="shared" si="49"/>
        <v>2400.0000000000009</v>
      </c>
      <c r="AA46" s="2">
        <f t="shared" ref="AA46:AB46" si="50">COS(RADIANS($B$43))*$B$1*AA45</f>
        <v>2500.0000000000009</v>
      </c>
      <c r="AB46" s="2">
        <f t="shared" si="50"/>
        <v>2600.0000000000009</v>
      </c>
      <c r="AC46" s="2">
        <f t="shared" ref="AC46:AD46" si="51">COS(RADIANS($B$43))*$B$1*AC45</f>
        <v>2700.0000000000009</v>
      </c>
      <c r="AD46" s="2">
        <f t="shared" si="51"/>
        <v>2800.0000000000009</v>
      </c>
      <c r="AE46" s="2">
        <f t="shared" ref="AE46:AF46" si="52">COS(RADIANS($B$43))*$B$1*AE45</f>
        <v>2900.0000000000009</v>
      </c>
      <c r="AF46" s="2">
        <f t="shared" si="52"/>
        <v>3000.0000000000009</v>
      </c>
      <c r="AG46" s="2">
        <f t="shared" ref="AG46:AH46" si="53">COS(RADIANS($B$43))*$B$1*AG45</f>
        <v>3100.0000000000009</v>
      </c>
      <c r="AH46" s="2">
        <f t="shared" si="53"/>
        <v>3200.0000000000009</v>
      </c>
      <c r="AI46" s="2">
        <f t="shared" ref="AI46" si="54">COS(RADIANS($B$43))*$B$1*AI45</f>
        <v>3300.0000000000009</v>
      </c>
      <c r="AJ46" s="2">
        <f>COS(RADIANS($B$43))*$B$1*AJ45</f>
        <v>3400.0000000000009</v>
      </c>
      <c r="AK46" s="2">
        <f>COS(RADIANS($B$43))*$B$1*AK45</f>
        <v>3464.1015000000011</v>
      </c>
    </row>
    <row r="47" spans="1:37">
      <c r="A47" s="4" t="s">
        <v>9</v>
      </c>
      <c r="B47" s="5">
        <f>$B$1*SIN(RADIANS($B$43))*B45-(($B$3*B45*B45)/2)</f>
        <v>0</v>
      </c>
      <c r="C47" s="5">
        <f t="shared" ref="C47:D47" si="55">$B$1*SIN(RADIANS($B$43))*C45-(($B$3*C45*C45)/2)</f>
        <v>168.20508075688772</v>
      </c>
      <c r="D47" s="5">
        <f t="shared" si="55"/>
        <v>326.41016151377545</v>
      </c>
      <c r="E47" s="5">
        <f t="shared" ref="E47:AK47" si="56">$B$1*SIN(RADIANS($B$43))*E45-(($B$3*E45*E45)/2)</f>
        <v>474.6152422706632</v>
      </c>
      <c r="F47" s="5">
        <f t="shared" si="56"/>
        <v>612.8203230275509</v>
      </c>
      <c r="G47" s="5">
        <f t="shared" si="56"/>
        <v>741.02540378443859</v>
      </c>
      <c r="H47" s="5">
        <f t="shared" si="56"/>
        <v>859.2304845413264</v>
      </c>
      <c r="I47" s="5">
        <f t="shared" si="56"/>
        <v>967.43556529821399</v>
      </c>
      <c r="J47" s="5">
        <f t="shared" si="56"/>
        <v>1065.6406460551018</v>
      </c>
      <c r="K47" s="5">
        <f t="shared" si="56"/>
        <v>1153.8457268119896</v>
      </c>
      <c r="L47" s="5">
        <f t="shared" si="56"/>
        <v>1232.0508075688772</v>
      </c>
      <c r="M47" s="5">
        <f t="shared" si="56"/>
        <v>1300.255888325765</v>
      </c>
      <c r="N47" s="5">
        <f t="shared" si="56"/>
        <v>1358.4609690826528</v>
      </c>
      <c r="O47" s="5">
        <f t="shared" si="56"/>
        <v>1406.6660498395404</v>
      </c>
      <c r="P47" s="5">
        <f t="shared" si="56"/>
        <v>1444.871130596428</v>
      </c>
      <c r="Q47" s="5">
        <f t="shared" si="56"/>
        <v>1473.076211353316</v>
      </c>
      <c r="R47" s="5">
        <f t="shared" si="56"/>
        <v>1491.2812921102036</v>
      </c>
      <c r="S47" s="5">
        <f t="shared" si="56"/>
        <v>1499.4863728670912</v>
      </c>
      <c r="T47" s="5">
        <f t="shared" si="56"/>
        <v>1497.6914536239792</v>
      </c>
      <c r="U47" s="5">
        <f t="shared" si="56"/>
        <v>1485.8965343808668</v>
      </c>
      <c r="V47" s="5">
        <f t="shared" si="56"/>
        <v>1464.1016151377544</v>
      </c>
      <c r="W47" s="5">
        <f t="shared" si="56"/>
        <v>1432.3066958946424</v>
      </c>
      <c r="X47" s="5">
        <f t="shared" si="56"/>
        <v>1390.51177665153</v>
      </c>
      <c r="Y47" s="5">
        <f t="shared" si="56"/>
        <v>1338.7168574084176</v>
      </c>
      <c r="Z47" s="5">
        <f t="shared" si="56"/>
        <v>1276.9219381653056</v>
      </c>
      <c r="AA47" s="5">
        <f t="shared" si="56"/>
        <v>1205.1270189221932</v>
      </c>
      <c r="AB47" s="5">
        <f t="shared" si="56"/>
        <v>1123.3320996790808</v>
      </c>
      <c r="AC47" s="5">
        <f t="shared" si="56"/>
        <v>1031.5371804359684</v>
      </c>
      <c r="AD47" s="5">
        <f t="shared" si="56"/>
        <v>929.74226119285595</v>
      </c>
      <c r="AE47" s="5">
        <f t="shared" si="56"/>
        <v>817.94734194974444</v>
      </c>
      <c r="AF47" s="5">
        <f t="shared" si="56"/>
        <v>696.15242270663202</v>
      </c>
      <c r="AG47" s="5">
        <f t="shared" si="56"/>
        <v>564.35750346351961</v>
      </c>
      <c r="AH47" s="5">
        <f t="shared" si="56"/>
        <v>422.56258422040719</v>
      </c>
      <c r="AI47" s="5">
        <f t="shared" si="56"/>
        <v>270.76766497729477</v>
      </c>
      <c r="AJ47" s="5">
        <f>$B$1*SIN(RADIANS($B$43))*AJ45-(($B$3*AJ45*AJ45)/2)</f>
        <v>108.97274573418235</v>
      </c>
      <c r="AK47" s="5">
        <f t="shared" si="56"/>
        <v>1.9942443304898916E-4</v>
      </c>
    </row>
    <row r="49" spans="1:7">
      <c r="A49" t="s">
        <v>11</v>
      </c>
      <c r="C49" s="7">
        <v>30</v>
      </c>
      <c r="D49" t="s">
        <v>12</v>
      </c>
      <c r="F49" s="8">
        <f>V34</f>
        <v>3464.1016151377553</v>
      </c>
      <c r="G49" t="s">
        <v>13</v>
      </c>
    </row>
    <row r="50" spans="1:7">
      <c r="A50" t="s">
        <v>11</v>
      </c>
      <c r="C50" s="7">
        <v>45</v>
      </c>
      <c r="D50" t="s">
        <v>12</v>
      </c>
      <c r="F50" s="8">
        <f>AE40</f>
        <v>4000.0040662229335</v>
      </c>
      <c r="G50" t="s">
        <v>13</v>
      </c>
    </row>
    <row r="51" spans="1:7">
      <c r="A51" t="s">
        <v>11</v>
      </c>
      <c r="C51" s="7">
        <v>60</v>
      </c>
      <c r="D51" t="s">
        <v>12</v>
      </c>
      <c r="F51" s="8">
        <f>AK46</f>
        <v>3464.1015000000011</v>
      </c>
      <c r="G51" t="s">
        <v>13</v>
      </c>
    </row>
    <row r="52" spans="1:7">
      <c r="A52" t="s">
        <v>14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5"/>
  <sheetViews>
    <sheetView topLeftCell="A45" workbookViewId="0">
      <selection activeCell="M29" sqref="M29"/>
    </sheetView>
  </sheetViews>
  <sheetFormatPr defaultRowHeight="15"/>
  <sheetData>
    <row r="1" spans="1:11">
      <c r="A1" s="1" t="s">
        <v>0</v>
      </c>
      <c r="B1" s="2">
        <v>60</v>
      </c>
      <c r="C1" s="3" t="s">
        <v>1</v>
      </c>
      <c r="E1" t="s">
        <v>17</v>
      </c>
    </row>
    <row r="2" spans="1:11">
      <c r="A2" s="1" t="s">
        <v>5</v>
      </c>
      <c r="B2" s="2">
        <v>45</v>
      </c>
      <c r="C2" s="3" t="s">
        <v>2</v>
      </c>
      <c r="E2" t="s">
        <v>18</v>
      </c>
    </row>
    <row r="3" spans="1:11">
      <c r="A3" s="4" t="s">
        <v>3</v>
      </c>
      <c r="B3" s="5">
        <v>10</v>
      </c>
      <c r="C3" s="7" t="s">
        <v>4</v>
      </c>
      <c r="E3" t="s">
        <v>19</v>
      </c>
    </row>
    <row r="4" spans="1:11">
      <c r="A4" s="4" t="s">
        <v>15</v>
      </c>
      <c r="B4" s="10">
        <v>10</v>
      </c>
      <c r="C4" s="9" t="s">
        <v>13</v>
      </c>
    </row>
    <row r="7" spans="1:11">
      <c r="A7" s="1" t="s">
        <v>6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8.7149999999999999</v>
      </c>
    </row>
    <row r="8" spans="1:11">
      <c r="A8" s="1" t="s">
        <v>8</v>
      </c>
      <c r="B8" s="2">
        <f>COS(RADIANS($B$2))*$B$1*B7</f>
        <v>0</v>
      </c>
      <c r="C8" s="2">
        <f t="shared" ref="C8:J8" si="0">COS(RADIANS($B$2))*$B$1*C7</f>
        <v>42.426406871192853</v>
      </c>
      <c r="D8" s="2">
        <f t="shared" si="0"/>
        <v>84.852813742385706</v>
      </c>
      <c r="E8" s="2">
        <f t="shared" si="0"/>
        <v>127.27922061357856</v>
      </c>
      <c r="F8" s="2">
        <f t="shared" si="0"/>
        <v>169.70562748477141</v>
      </c>
      <c r="G8" s="2">
        <f t="shared" si="0"/>
        <v>212.13203435596427</v>
      </c>
      <c r="H8" s="2">
        <f t="shared" si="0"/>
        <v>254.55844122715712</v>
      </c>
      <c r="I8" s="2">
        <f t="shared" si="0"/>
        <v>296.98484809834997</v>
      </c>
      <c r="J8" s="2">
        <f t="shared" si="0"/>
        <v>339.41125496954282</v>
      </c>
      <c r="K8" s="2">
        <f>COS(RADIANS($B$2))*$B$1*K7</f>
        <v>369.74613588244569</v>
      </c>
    </row>
    <row r="9" spans="1:11">
      <c r="A9" s="4" t="s">
        <v>9</v>
      </c>
      <c r="B9" s="5">
        <f>$B$1*SIN(RADIANS($B$2))*B7-(($B$3*B7*B7)/2)+$B$4</f>
        <v>10</v>
      </c>
      <c r="C9" s="5">
        <f>$B$1*SIN(RADIANS($B$2))*C7-(($B$3*C7*C7)/2)+$B$4</f>
        <v>47.426406871192846</v>
      </c>
      <c r="D9" s="5">
        <f t="shared" ref="D9:K9" si="1">$B$1*SIN(RADIANS($B$2))*D7-(($B$3*D7*D7)/2)+$B$4</f>
        <v>74.852813742385692</v>
      </c>
      <c r="E9" s="5">
        <f t="shared" si="1"/>
        <v>92.279220613578531</v>
      </c>
      <c r="F9" s="5">
        <f t="shared" si="1"/>
        <v>99.705627484771384</v>
      </c>
      <c r="G9" s="5">
        <f t="shared" si="1"/>
        <v>97.132034355964237</v>
      </c>
      <c r="H9" s="5">
        <f t="shared" si="1"/>
        <v>84.558441227157061</v>
      </c>
      <c r="I9" s="5">
        <f t="shared" si="1"/>
        <v>61.984848098349914</v>
      </c>
      <c r="J9" s="5">
        <f t="shared" si="1"/>
        <v>29.411254969542767</v>
      </c>
      <c r="K9" s="5">
        <f t="shared" si="1"/>
        <v>-9.9891175543689315E-3</v>
      </c>
    </row>
    <row r="23" spans="1:11">
      <c r="J23" t="s">
        <v>26</v>
      </c>
    </row>
    <row r="24" spans="1:11">
      <c r="J24" t="s">
        <v>27</v>
      </c>
    </row>
    <row r="29" spans="1:11">
      <c r="A29" s="4" t="s">
        <v>15</v>
      </c>
      <c r="B29" s="5">
        <v>20</v>
      </c>
      <c r="C29" s="9" t="s">
        <v>13</v>
      </c>
      <c r="E29" t="s">
        <v>20</v>
      </c>
    </row>
    <row r="32" spans="1:11">
      <c r="A32" s="1" t="s">
        <v>6</v>
      </c>
      <c r="B32" s="2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8.9329999999999998</v>
      </c>
    </row>
    <row r="33" spans="1:14">
      <c r="A33" s="1" t="s">
        <v>8</v>
      </c>
      <c r="B33" s="2">
        <f>COS(RADIANS($B$2))*$B$1*B32</f>
        <v>0</v>
      </c>
      <c r="C33" s="2">
        <f>COS(RADIANS($B$2))*$B$1*C32</f>
        <v>42.426406871192853</v>
      </c>
      <c r="D33" s="2">
        <f t="shared" ref="D33:K33" si="2">COS(RADIANS($B$2))*$B$1*D32</f>
        <v>84.852813742385706</v>
      </c>
      <c r="E33" s="2">
        <f t="shared" si="2"/>
        <v>127.27922061357856</v>
      </c>
      <c r="F33" s="2">
        <f t="shared" si="2"/>
        <v>169.70562748477141</v>
      </c>
      <c r="G33" s="2">
        <f t="shared" si="2"/>
        <v>212.13203435596427</v>
      </c>
      <c r="H33" s="2">
        <f t="shared" si="2"/>
        <v>254.55844122715712</v>
      </c>
      <c r="I33" s="2">
        <f t="shared" si="2"/>
        <v>296.98484809834997</v>
      </c>
      <c r="J33" s="2">
        <f t="shared" si="2"/>
        <v>339.41125496954282</v>
      </c>
      <c r="K33" s="2">
        <f t="shared" si="2"/>
        <v>378.99509258036574</v>
      </c>
    </row>
    <row r="34" spans="1:14">
      <c r="A34" s="4" t="s">
        <v>9</v>
      </c>
      <c r="B34" s="5">
        <f>$B$1*SIN(RADIANS($B$2))*B32-(($B$3*B32*B32)/2)+$B$29</f>
        <v>20</v>
      </c>
      <c r="C34" s="5">
        <f>$B$1*SIN(RADIANS($B$2))*C32-(($B$3*C32*C32)/2)+$B$29</f>
        <v>57.426406871192846</v>
      </c>
      <c r="D34" s="5">
        <f t="shared" ref="D34:K34" si="3">$B$1*SIN(RADIANS($B$2))*D32-(($B$3*D32*D32)/2)+$B$29</f>
        <v>84.852813742385692</v>
      </c>
      <c r="E34" s="5">
        <f t="shared" si="3"/>
        <v>102.27922061357853</v>
      </c>
      <c r="F34" s="5">
        <f t="shared" si="3"/>
        <v>109.70562748477138</v>
      </c>
      <c r="G34" s="5">
        <f t="shared" si="3"/>
        <v>107.13203435596424</v>
      </c>
      <c r="H34" s="5">
        <f t="shared" si="3"/>
        <v>94.558441227157061</v>
      </c>
      <c r="I34" s="5">
        <f t="shared" si="3"/>
        <v>71.984848098349914</v>
      </c>
      <c r="J34" s="5">
        <f t="shared" si="3"/>
        <v>39.411254969542767</v>
      </c>
      <c r="K34" s="5">
        <f t="shared" si="3"/>
        <v>2.6475803657035613E-3</v>
      </c>
    </row>
    <row r="36" spans="1:14">
      <c r="A36" t="s">
        <v>21</v>
      </c>
    </row>
    <row r="38" spans="1:14">
      <c r="A38" s="1" t="s">
        <v>0</v>
      </c>
      <c r="B38" s="2">
        <v>80</v>
      </c>
      <c r="C38" s="3" t="s">
        <v>1</v>
      </c>
      <c r="E38" t="s">
        <v>22</v>
      </c>
    </row>
    <row r="39" spans="1:14">
      <c r="A39" s="1" t="s">
        <v>5</v>
      </c>
      <c r="B39" s="2">
        <v>45</v>
      </c>
      <c r="C39" s="3" t="s">
        <v>2</v>
      </c>
    </row>
    <row r="40" spans="1:14">
      <c r="A40" s="4" t="s">
        <v>3</v>
      </c>
      <c r="B40" s="5">
        <v>10</v>
      </c>
      <c r="C40" s="7" t="s">
        <v>4</v>
      </c>
    </row>
    <row r="41" spans="1:14">
      <c r="A41" s="4" t="s">
        <v>15</v>
      </c>
      <c r="B41" s="10">
        <v>10</v>
      </c>
      <c r="C41" s="9" t="s">
        <v>13</v>
      </c>
    </row>
    <row r="44" spans="1:14">
      <c r="A44" s="1" t="s">
        <v>6</v>
      </c>
      <c r="B44" s="2">
        <v>0</v>
      </c>
      <c r="C44" s="2">
        <v>1</v>
      </c>
      <c r="D44" s="2">
        <v>2</v>
      </c>
      <c r="E44" s="2">
        <v>3</v>
      </c>
      <c r="F44" s="2">
        <v>4</v>
      </c>
      <c r="G44" s="2">
        <v>5</v>
      </c>
      <c r="H44" s="2">
        <v>6</v>
      </c>
      <c r="I44" s="2">
        <v>7</v>
      </c>
      <c r="J44" s="2">
        <v>8</v>
      </c>
      <c r="K44" s="2">
        <v>9</v>
      </c>
      <c r="L44" s="2">
        <v>10</v>
      </c>
      <c r="M44" s="2">
        <v>11</v>
      </c>
      <c r="N44" s="11">
        <v>11.4878</v>
      </c>
    </row>
    <row r="45" spans="1:14">
      <c r="A45" s="1" t="s">
        <v>8</v>
      </c>
      <c r="B45" s="2">
        <f>COS(RADIANS($B$39))*B44*$B$38</f>
        <v>0</v>
      </c>
      <c r="C45" s="2">
        <f>COS(RADIANS($B$39))*C44*$B$38</f>
        <v>56.568542494923804</v>
      </c>
      <c r="D45" s="2">
        <f t="shared" ref="D45:G45" si="4">COS(RADIANS($B$39))*D44*$B$38</f>
        <v>113.13708498984761</v>
      </c>
      <c r="E45" s="2">
        <f t="shared" si="4"/>
        <v>169.70562748477141</v>
      </c>
      <c r="F45" s="2">
        <f t="shared" si="4"/>
        <v>226.27416997969522</v>
      </c>
      <c r="G45" s="2">
        <f t="shared" si="4"/>
        <v>282.84271247461902</v>
      </c>
      <c r="H45" s="2">
        <f t="shared" ref="H45" si="5">COS(RADIANS($B$39))*H44*$B$38</f>
        <v>339.41125496954282</v>
      </c>
      <c r="I45" s="2">
        <f t="shared" ref="I45" si="6">COS(RADIANS($B$39))*I44*$B$38</f>
        <v>395.97979746446663</v>
      </c>
      <c r="J45" s="2">
        <f t="shared" ref="J45" si="7">COS(RADIANS($B$39))*J44*$B$38</f>
        <v>452.54833995939043</v>
      </c>
      <c r="K45" s="2">
        <f>COS(RADIANS($B$39))*K44*$B$38</f>
        <v>509.11688245431429</v>
      </c>
      <c r="L45" s="2">
        <f>COS(RADIANS($B$39))*L44*$B$38</f>
        <v>565.68542494923804</v>
      </c>
      <c r="M45" s="2">
        <f t="shared" ref="M45" si="8">COS(RADIANS($B$39))*M44*$B$38</f>
        <v>622.25396744416184</v>
      </c>
      <c r="N45" s="2">
        <f>COS(RADIANS($B$39))*N44*$B$38</f>
        <v>649.84810247318569</v>
      </c>
    </row>
    <row r="46" spans="1:14">
      <c r="A46" s="4" t="s">
        <v>9</v>
      </c>
      <c r="B46" s="5">
        <f>$B$38*SIN(RADIANS($B$39))*B44-(($B$40*B44*B44)/2)+$B$4</f>
        <v>10</v>
      </c>
      <c r="C46" s="5">
        <f t="shared" ref="C46:J46" si="9">$B$38*SIN(RADIANS($B$39))*C44-(($B$40*C44*C44)/2)+$B$4</f>
        <v>61.568542494923797</v>
      </c>
      <c r="D46" s="5">
        <f t="shared" si="9"/>
        <v>103.13708498984759</v>
      </c>
      <c r="E46" s="5">
        <f t="shared" si="9"/>
        <v>134.70562748477138</v>
      </c>
      <c r="F46" s="5">
        <f t="shared" si="9"/>
        <v>156.27416997969519</v>
      </c>
      <c r="G46" s="5">
        <f t="shared" si="9"/>
        <v>167.84271247461896</v>
      </c>
      <c r="H46" s="5">
        <f t="shared" si="9"/>
        <v>169.41125496954277</v>
      </c>
      <c r="I46" s="5">
        <f>$B$38*SIN(RADIANS($B$39))*I44-(($B$40*I44*I44)/2)+$B$4</f>
        <v>160.97979746446657</v>
      </c>
      <c r="J46" s="5">
        <f t="shared" si="9"/>
        <v>142.54833995939038</v>
      </c>
      <c r="K46" s="5">
        <f>$B$38*SIN(RADIANS($B$39))*K44-(($B$40*K44*K44)/2)+$B$4</f>
        <v>114.11688245431418</v>
      </c>
      <c r="L46" s="5">
        <f t="shared" ref="L46:M46" si="10">$B$38*SIN(RADIANS($B$39))*L44-(($B$40*L44*L44)/2)+$B$4</f>
        <v>75.685424949237927</v>
      </c>
      <c r="M46" s="5">
        <f t="shared" si="10"/>
        <v>27.253967444161731</v>
      </c>
      <c r="N46" s="5">
        <f>$B$38*SIN(RADIANS($B$39))*N44-(($B$40*N44*N44)/2)+$B$4</f>
        <v>3.5827318561132415E-4</v>
      </c>
    </row>
    <row r="58" spans="1:10">
      <c r="J58" t="s">
        <v>25</v>
      </c>
    </row>
    <row r="59" spans="1:10">
      <c r="J59" t="s">
        <v>24</v>
      </c>
    </row>
    <row r="64" spans="1:10">
      <c r="A64" t="s">
        <v>23</v>
      </c>
    </row>
    <row r="75" spans="1:1">
      <c r="A75" t="s">
        <v>16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2017-10-19T05:55:13Z</dcterms:modified>
</cp:coreProperties>
</file>