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Задание 1" sheetId="1" r:id="rId1"/>
    <sheet name="Задание 2" sheetId="2" r:id="rId2"/>
  </sheets>
  <definedNames>
    <definedName name="_GoBack" localSheetId="0">'Задание 1'!$A$2</definedName>
  </definedNames>
  <calcPr calcId="124519"/>
</workbook>
</file>

<file path=xl/calcChain.xml><?xml version="1.0" encoding="utf-8"?>
<calcChain xmlns="http://schemas.openxmlformats.org/spreadsheetml/2006/main">
  <c r="J2" i="2"/>
  <c r="I2"/>
  <c r="H2"/>
  <c r="G2"/>
  <c r="F2"/>
  <c r="E2"/>
  <c r="I5" i="1"/>
  <c r="H5"/>
  <c r="G5"/>
  <c r="F5"/>
  <c r="E2"/>
  <c r="D2"/>
  <c r="C2"/>
  <c r="B2"/>
  <c r="F2" l="1"/>
  <c r="D12" s="1"/>
  <c r="D7"/>
  <c r="D11"/>
  <c r="D9"/>
  <c r="D5"/>
  <c r="D10"/>
  <c r="D8"/>
  <c r="D6"/>
  <c r="E5" l="1" a="1"/>
  <c r="E5" l="1"/>
  <c r="E10"/>
  <c r="E6"/>
  <c r="E9"/>
  <c r="E12"/>
  <c r="E8"/>
  <c r="E11"/>
  <c r="E7"/>
</calcChain>
</file>

<file path=xl/sharedStrings.xml><?xml version="1.0" encoding="utf-8"?>
<sst xmlns="http://schemas.openxmlformats.org/spreadsheetml/2006/main" count="25" uniqueCount="23">
  <si>
    <t>Ряд признаков</t>
  </si>
  <si>
    <t>Количество</t>
  </si>
  <si>
    <t>min</t>
  </si>
  <si>
    <t>max</t>
  </si>
  <si>
    <t>Длина интервала</t>
  </si>
  <si>
    <t>Интервал</t>
  </si>
  <si>
    <t>№</t>
  </si>
  <si>
    <t>Частота</t>
  </si>
  <si>
    <t>Количество интервалов + 1</t>
  </si>
  <si>
    <t>x среднее</t>
  </si>
  <si>
    <t>Диспресия</t>
  </si>
  <si>
    <t>СКО</t>
  </si>
  <si>
    <t>Коэффициент вариации</t>
  </si>
  <si>
    <t>Группа рабочих</t>
  </si>
  <si>
    <t>Число рабочих</t>
  </si>
  <si>
    <t>Работающие на одном станке</t>
  </si>
  <si>
    <t>Работающие на двух станках</t>
  </si>
  <si>
    <t>Дисперсия зар. платы</t>
  </si>
  <si>
    <t>Средняя зар. плата одного рабочего в группе</t>
  </si>
  <si>
    <t>Общее среднее</t>
  </si>
  <si>
    <t>Срденяя груп. дисперсий</t>
  </si>
  <si>
    <t>Межгрупповая дисперсия</t>
  </si>
  <si>
    <t>Общая дисперсия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</si>
</sst>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0" borderId="0" xfId="0" applyAlignment="1">
      <alignment horizontal="center"/>
    </xf>
    <xf numFmtId="10" fontId="2" fillId="2" borderId="1" xfId="1" applyNumberFormat="1" applyAlignment="1">
      <alignment horizontal="center"/>
    </xf>
    <xf numFmtId="0" fontId="0" fillId="3" borderId="2" xfId="2" applyFont="1" applyBorder="1" applyAlignment="1">
      <alignment horizontal="center"/>
    </xf>
    <xf numFmtId="9" fontId="2" fillId="2" borderId="1" xfId="3" applyFont="1" applyFill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2" fillId="2" borderId="1" xfId="1" applyFont="1" applyAlignment="1">
      <alignment horizontal="center"/>
    </xf>
    <xf numFmtId="0" fontId="3" fillId="3" borderId="1" xfId="2" applyFont="1" applyBorder="1" applyAlignment="1">
      <alignment horizontal="center"/>
    </xf>
  </cellXfs>
  <cellStyles count="4">
    <cellStyle name="40% - Акцент3" xfId="2" builtinId="39"/>
    <cellStyle name="Вывод" xfId="1" builtinId="21"/>
    <cellStyle name="Обычный" xfId="0" builtinId="0"/>
    <cellStyle name="Процентный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opLeftCell="E1" workbookViewId="0">
      <selection activeCell="I4" sqref="I4"/>
    </sheetView>
  </sheetViews>
  <sheetFormatPr defaultRowHeight="15"/>
  <cols>
    <col min="1" max="1" width="14.42578125" bestFit="1" customWidth="1"/>
    <col min="2" max="2" width="11.5703125" bestFit="1" customWidth="1"/>
    <col min="3" max="3" width="9.140625" customWidth="1"/>
    <col min="4" max="4" width="9.85546875" bestFit="1" customWidth="1"/>
    <col min="5" max="5" width="26.140625" bestFit="1" customWidth="1"/>
    <col min="6" max="6" width="23.140625" bestFit="1" customWidth="1"/>
    <col min="7" max="7" width="12" bestFit="1" customWidth="1"/>
    <col min="9" max="9" width="23" bestFit="1" customWidth="1"/>
  </cols>
  <sheetData>
    <row r="1" spans="1:13">
      <c r="A1" s="3" t="s">
        <v>0</v>
      </c>
      <c r="B1" s="3" t="s">
        <v>1</v>
      </c>
      <c r="C1" s="4" t="s">
        <v>2</v>
      </c>
      <c r="D1" s="4" t="s">
        <v>3</v>
      </c>
      <c r="E1" s="4" t="s">
        <v>8</v>
      </c>
      <c r="F1" s="4" t="s">
        <v>4</v>
      </c>
      <c r="G1" s="1"/>
      <c r="H1" s="1"/>
      <c r="I1" s="1"/>
      <c r="J1" s="1"/>
      <c r="K1" s="1"/>
      <c r="L1" s="1"/>
      <c r="M1" s="1"/>
    </row>
    <row r="2" spans="1:13">
      <c r="A2" s="2">
        <v>94.1</v>
      </c>
      <c r="B2" s="2">
        <f>COUNT(A2:A99)</f>
        <v>98</v>
      </c>
      <c r="C2" s="2">
        <f>MIN(A2:A99)</f>
        <v>94.1</v>
      </c>
      <c r="D2" s="2">
        <f>MAX(A2:A99)</f>
        <v>140</v>
      </c>
      <c r="E2" s="2">
        <f>FLOOR(1+1.4*LN(B2),1)</f>
        <v>7</v>
      </c>
      <c r="F2" s="2">
        <f>(D2-C2)/E2</f>
        <v>6.5571428571428578</v>
      </c>
      <c r="G2" s="1"/>
      <c r="H2" s="1"/>
      <c r="I2" s="1"/>
      <c r="J2" s="1"/>
      <c r="K2" s="1"/>
      <c r="L2" s="1"/>
      <c r="M2" s="1"/>
    </row>
    <row r="3" spans="1:13">
      <c r="A3" s="2">
        <v>97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99.2</v>
      </c>
      <c r="B4" s="1"/>
      <c r="C4" s="3" t="s">
        <v>6</v>
      </c>
      <c r="D4" s="3" t="s">
        <v>5</v>
      </c>
      <c r="E4" s="3" t="s">
        <v>7</v>
      </c>
      <c r="F4" s="4" t="s">
        <v>9</v>
      </c>
      <c r="G4" s="4" t="s">
        <v>10</v>
      </c>
      <c r="H4" s="4" t="s">
        <v>11</v>
      </c>
      <c r="I4" s="4" t="s">
        <v>12</v>
      </c>
      <c r="J4" s="1"/>
      <c r="K4" s="1"/>
      <c r="L4" s="1"/>
      <c r="M4" s="1"/>
    </row>
    <row r="5" spans="1:13">
      <c r="A5" s="2">
        <v>100.1</v>
      </c>
      <c r="B5" s="1"/>
      <c r="C5" s="2">
        <v>1</v>
      </c>
      <c r="D5" s="2">
        <f>$C$2+($F$2*(C5-1))</f>
        <v>94.1</v>
      </c>
      <c r="E5" s="2">
        <f t="array" ref="E5:E12">FREQUENCY($A$2:$A$99,D5:D12)</f>
        <v>1</v>
      </c>
      <c r="F5" s="2">
        <f>SUM(A2:A99)/B2</f>
        <v>119.27244897959183</v>
      </c>
      <c r="G5" s="2">
        <f>VAR(A2:A99)</f>
        <v>87.34717126025761</v>
      </c>
      <c r="H5" s="2">
        <f>SQRT(G5)</f>
        <v>9.3459708570194895</v>
      </c>
      <c r="I5" s="6">
        <f>(H5/F5)</f>
        <v>7.8358170197533522E-2</v>
      </c>
      <c r="J5" s="5"/>
      <c r="K5" s="1"/>
      <c r="L5" s="1"/>
      <c r="M5" s="1"/>
    </row>
    <row r="6" spans="1:13">
      <c r="A6" s="2">
        <v>102</v>
      </c>
      <c r="B6" s="1"/>
      <c r="C6" s="2">
        <v>2</v>
      </c>
      <c r="D6" s="2">
        <f t="shared" ref="D6:D12" si="0">$C$2+($F$2*(C6-1))</f>
        <v>100.65714285714286</v>
      </c>
      <c r="E6" s="2">
        <v>3</v>
      </c>
      <c r="F6" s="2"/>
      <c r="G6" s="2"/>
      <c r="H6" s="2"/>
      <c r="I6" s="2"/>
      <c r="J6" s="1"/>
      <c r="K6" s="1"/>
      <c r="L6" s="1"/>
      <c r="M6" s="1"/>
    </row>
    <row r="7" spans="1:13">
      <c r="A7" s="2">
        <v>103.4</v>
      </c>
      <c r="B7" s="1"/>
      <c r="C7" s="2">
        <v>3</v>
      </c>
      <c r="D7" s="2">
        <f t="shared" si="0"/>
        <v>107.21428571428571</v>
      </c>
      <c r="E7" s="2">
        <v>8</v>
      </c>
      <c r="F7" s="2"/>
      <c r="G7" s="2"/>
      <c r="H7" s="2"/>
      <c r="I7" s="2"/>
      <c r="J7" s="1"/>
      <c r="K7" s="1"/>
      <c r="L7" s="1"/>
      <c r="M7" s="1"/>
    </row>
    <row r="8" spans="1:13">
      <c r="A8" s="2">
        <v>105.5</v>
      </c>
      <c r="B8" s="1"/>
      <c r="C8" s="2">
        <v>4</v>
      </c>
      <c r="D8" s="2">
        <f t="shared" si="0"/>
        <v>113.77142857142857</v>
      </c>
      <c r="E8" s="2">
        <v>14</v>
      </c>
      <c r="F8" s="2"/>
      <c r="G8" s="2"/>
      <c r="H8" s="2"/>
      <c r="I8" s="2"/>
      <c r="J8" s="1"/>
      <c r="K8" s="1"/>
      <c r="L8" s="1"/>
      <c r="M8" s="1"/>
    </row>
    <row r="9" spans="1:13">
      <c r="A9" s="2">
        <v>105.9</v>
      </c>
      <c r="B9" s="1"/>
      <c r="C9" s="2">
        <v>5</v>
      </c>
      <c r="D9" s="2">
        <f t="shared" si="0"/>
        <v>120.32857142857142</v>
      </c>
      <c r="E9" s="2">
        <v>25</v>
      </c>
      <c r="F9" s="2"/>
      <c r="G9" s="2"/>
      <c r="H9" s="2"/>
      <c r="I9" s="2"/>
      <c r="J9" s="1"/>
      <c r="K9" s="1"/>
      <c r="L9" s="1"/>
      <c r="M9" s="1"/>
    </row>
    <row r="10" spans="1:13">
      <c r="A10" s="2">
        <v>106.1</v>
      </c>
      <c r="B10" s="1"/>
      <c r="C10" s="2">
        <v>6</v>
      </c>
      <c r="D10" s="2">
        <f t="shared" si="0"/>
        <v>126.88571428571429</v>
      </c>
      <c r="E10" s="2">
        <v>27</v>
      </c>
      <c r="F10" s="2"/>
      <c r="G10" s="2"/>
      <c r="H10" s="2"/>
      <c r="I10" s="2"/>
      <c r="J10" s="1"/>
      <c r="K10" s="1"/>
      <c r="L10" s="1"/>
      <c r="M10" s="1"/>
    </row>
    <row r="11" spans="1:13">
      <c r="A11" s="2">
        <v>106.5</v>
      </c>
      <c r="B11" s="1"/>
      <c r="C11" s="2">
        <v>7</v>
      </c>
      <c r="D11" s="2">
        <f t="shared" si="0"/>
        <v>133.44285714285715</v>
      </c>
      <c r="E11" s="2">
        <v>13</v>
      </c>
      <c r="F11" s="2"/>
      <c r="G11" s="2"/>
      <c r="H11" s="2"/>
      <c r="I11" s="2"/>
      <c r="J11" s="1"/>
      <c r="K11" s="1"/>
      <c r="L11" s="1"/>
      <c r="M11" s="1"/>
    </row>
    <row r="12" spans="1:13">
      <c r="A12" s="2">
        <v>107</v>
      </c>
      <c r="B12" s="1"/>
      <c r="C12" s="2">
        <v>8</v>
      </c>
      <c r="D12" s="2">
        <f t="shared" si="0"/>
        <v>140</v>
      </c>
      <c r="E12" s="2">
        <v>7</v>
      </c>
      <c r="F12" s="2"/>
      <c r="G12" s="2"/>
      <c r="H12" s="2"/>
      <c r="I12" s="2"/>
      <c r="J12" s="1"/>
      <c r="K12" s="1"/>
      <c r="L12" s="1"/>
      <c r="M12" s="1"/>
    </row>
    <row r="13" spans="1:13">
      <c r="A13" s="2">
        <v>107.1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108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108.2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109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109.5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110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111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111.5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112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112.3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112.5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112.9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113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113.2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>
        <v>113.5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>
        <v>114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>
        <v>114.1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>
        <v>114.5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>
        <v>115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>
        <v>115.2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>
        <v>115.5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>
        <v>115.7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>
        <v>116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>
        <v>116.5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>
        <v>116.9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>
        <v>117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>
        <v>117.5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>
        <v>117.5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>
        <v>118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>
        <v>118.1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>
        <v>118.3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>
        <v>118.5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>
        <v>118.9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>
        <v>119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>
        <v>119.2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>
        <v>119.5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>
        <v>119.6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>
        <v>119.8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>
        <v>120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>
        <v>120.2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>
        <v>120.6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>
        <v>120.8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>
        <v>121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>
        <v>121.1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>
        <v>121.5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>
        <v>121.9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>
        <v>122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>
        <v>122.2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>
        <v>122.5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>
        <v>122.6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>
        <v>122.9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>
        <v>123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>
        <v>123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>
        <v>123.1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>
        <v>123.2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>
        <v>123.5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>
        <v>123.5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>
        <v>123.8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>
        <v>123.9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>
        <v>124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>
        <v>124.5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>
        <v>124.8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>
        <v>125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>
        <v>125.5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>
        <v>126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>
        <v>126.1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>
        <v>126.5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>
        <v>127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>
        <v>127.5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>
        <v>127.8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>
        <v>128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>
        <v>128.5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>
        <v>129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>
        <v>129.5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>
        <v>129.9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>
        <v>130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>
        <v>131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>
        <v>131.4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>
        <v>132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>
        <v>133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>
        <v>133.6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>
        <v>134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>
        <v>134.19999999999999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>
        <v>135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>
        <v>135.80000000000001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>
        <v>138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>
        <v>140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sortState ref="A2:A99">
    <sortCondition ref="A98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G1" workbookViewId="0">
      <selection activeCell="I9" sqref="I9"/>
    </sheetView>
  </sheetViews>
  <sheetFormatPr defaultRowHeight="15"/>
  <cols>
    <col min="1" max="1" width="28.7109375" bestFit="1" customWidth="1"/>
    <col min="2" max="2" width="14.7109375" bestFit="1" customWidth="1"/>
    <col min="3" max="3" width="43.7109375" bestFit="1" customWidth="1"/>
    <col min="4" max="4" width="21.42578125" bestFit="1" customWidth="1"/>
    <col min="5" max="5" width="16" bestFit="1" customWidth="1"/>
    <col min="6" max="6" width="24.5703125" bestFit="1" customWidth="1"/>
    <col min="7" max="7" width="25" bestFit="1" customWidth="1"/>
    <col min="8" max="8" width="18.42578125" bestFit="1" customWidth="1"/>
    <col min="9" max="10" width="23" bestFit="1" customWidth="1"/>
  </cols>
  <sheetData>
    <row r="1" spans="1:10">
      <c r="A1" s="3" t="s">
        <v>13</v>
      </c>
      <c r="B1" s="3" t="s">
        <v>14</v>
      </c>
      <c r="C1" s="3" t="s">
        <v>18</v>
      </c>
      <c r="D1" s="3" t="s">
        <v>17</v>
      </c>
      <c r="E1" s="3" t="s">
        <v>19</v>
      </c>
      <c r="F1" s="7" t="s">
        <v>20</v>
      </c>
      <c r="G1" s="7" t="s">
        <v>21</v>
      </c>
      <c r="H1" s="9" t="s">
        <v>22</v>
      </c>
      <c r="I1" s="4" t="s">
        <v>11</v>
      </c>
      <c r="J1" s="11" t="s">
        <v>12</v>
      </c>
    </row>
    <row r="2" spans="1:10">
      <c r="A2" s="3" t="s">
        <v>15</v>
      </c>
      <c r="B2" s="2">
        <v>40</v>
      </c>
      <c r="C2" s="2">
        <v>2400</v>
      </c>
      <c r="D2" s="2">
        <v>180000</v>
      </c>
      <c r="E2" s="2">
        <f>(C2*B2+C3*B3)/(B2+B3)</f>
        <v>2880</v>
      </c>
      <c r="F2" s="2">
        <f>(D2*B2+D3*B3)/(B2+B3)</f>
        <v>192000</v>
      </c>
      <c r="G2" s="2">
        <f>((C2-E2)^2*B2+(C3-E2)^2*B3)/(B2+B3)</f>
        <v>153600</v>
      </c>
      <c r="H2" s="10">
        <f>F2+G2</f>
        <v>345600</v>
      </c>
      <c r="I2" s="2">
        <f>SQRT(H2)</f>
        <v>587.87753826796279</v>
      </c>
      <c r="J2" s="8">
        <f>I2/E2</f>
        <v>0.20412414523193154</v>
      </c>
    </row>
    <row r="3" spans="1:10">
      <c r="A3" s="3" t="s">
        <v>16</v>
      </c>
      <c r="B3" s="2">
        <v>60</v>
      </c>
      <c r="C3" s="2">
        <v>3200</v>
      </c>
      <c r="D3" s="2">
        <v>200000</v>
      </c>
      <c r="E3" s="2"/>
      <c r="F3" s="2"/>
      <c r="G3" s="2"/>
      <c r="H3" s="10"/>
      <c r="I3" s="2"/>
      <c r="J3" s="10"/>
    </row>
  </sheetData>
  <pageMargins left="0.7" right="0.7" top="0.75" bottom="0.75" header="0.3" footer="0.3"/>
  <pageSetup paperSize="9" orientation="portrait" horizontalDpi="180" verticalDpi="180" r:id="rId1"/>
  <ignoredErrors>
    <ignoredError sqref="I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Задание 1</vt:lpstr>
      <vt:lpstr>Задание 2</vt:lpstr>
      <vt:lpstr>'Задание 1'!_GoBack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2018-11-11T14:45:33Z</dcterms:modified>
</cp:coreProperties>
</file>