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1430" windowHeight="7530" activeTab="1"/>
  </bookViews>
  <sheets>
    <sheet name="Задание 1" sheetId="3" r:id="rId1"/>
    <sheet name="Задание 2" sheetId="1" r:id="rId2"/>
  </sheets>
  <definedNames>
    <definedName name="_GoBack" localSheetId="0">'Задание 1'!$A$2</definedName>
    <definedName name="_GoBack" localSheetId="1">'Задание 2'!$A$2</definedName>
  </definedNames>
  <calcPr calcId="124519"/>
</workbook>
</file>

<file path=xl/calcChain.xml><?xml version="1.0" encoding="utf-8"?>
<calcChain xmlns="http://schemas.openxmlformats.org/spreadsheetml/2006/main">
  <c r="D13" i="1"/>
  <c r="D12"/>
  <c r="D12" i="3"/>
  <c r="J6" i="1"/>
  <c r="J7"/>
  <c r="J8"/>
  <c r="J9"/>
  <c r="J10"/>
  <c r="J5"/>
  <c r="J10" i="3"/>
  <c r="J9"/>
  <c r="J8"/>
  <c r="J7"/>
  <c r="J6"/>
  <c r="D15" s="1"/>
  <c r="D16" s="1"/>
  <c r="J5"/>
  <c r="E5" a="1"/>
  <c r="E10" s="1"/>
  <c r="D2"/>
  <c r="C2"/>
  <c r="B2"/>
  <c r="E5" i="1" a="1"/>
  <c r="E5" s="1"/>
  <c r="D2"/>
  <c r="C2"/>
  <c r="B2"/>
  <c r="H10" i="3" l="1"/>
  <c r="I10"/>
  <c r="E6"/>
  <c r="E8"/>
  <c r="E5"/>
  <c r="E7"/>
  <c r="E9"/>
  <c r="D15" i="1"/>
  <c r="D16" s="1"/>
  <c r="I5"/>
  <c r="H5"/>
  <c r="E10"/>
  <c r="E8"/>
  <c r="E6"/>
  <c r="E9"/>
  <c r="E7"/>
  <c r="F5"/>
  <c r="I7" i="3" l="1"/>
  <c r="H7"/>
  <c r="D13"/>
  <c r="H8"/>
  <c r="I8"/>
  <c r="I9"/>
  <c r="H9"/>
  <c r="I5"/>
  <c r="H5"/>
  <c r="F5"/>
  <c r="G5" s="1"/>
  <c r="H6"/>
  <c r="F6"/>
  <c r="G6" s="1"/>
  <c r="I6"/>
  <c r="D14"/>
  <c r="H9" i="1"/>
  <c r="I9"/>
  <c r="I8"/>
  <c r="H8"/>
  <c r="H7"/>
  <c r="I7"/>
  <c r="I6"/>
  <c r="H6"/>
  <c r="I10"/>
  <c r="H10"/>
  <c r="D14"/>
  <c r="G5"/>
  <c r="F6"/>
  <c r="F7" s="1"/>
  <c r="F8" s="1"/>
  <c r="F9" s="1"/>
  <c r="F10" s="1"/>
  <c r="F7" i="3" l="1"/>
  <c r="G7" i="1"/>
  <c r="G6"/>
  <c r="G8"/>
  <c r="G7" i="3" l="1"/>
  <c r="F8"/>
  <c r="G9" i="1"/>
  <c r="G8" i="3" l="1"/>
  <c r="F9"/>
  <c r="G10" i="1"/>
  <c r="G9" i="3" l="1"/>
  <c r="F10"/>
  <c r="G10" l="1"/>
</calcChain>
</file>

<file path=xl/sharedStrings.xml><?xml version="1.0" encoding="utf-8"?>
<sst xmlns="http://schemas.openxmlformats.org/spreadsheetml/2006/main" count="34" uniqueCount="17">
  <si>
    <t>Ряд признаков</t>
  </si>
  <si>
    <t>Количество</t>
  </si>
  <si>
    <t>min</t>
  </si>
  <si>
    <t>max</t>
  </si>
  <si>
    <t>Интервал</t>
  </si>
  <si>
    <t>№</t>
  </si>
  <si>
    <t>Частота</t>
  </si>
  <si>
    <t>Эмп. Функция</t>
  </si>
  <si>
    <t>Накопленная частота</t>
  </si>
  <si>
    <t>Медиана</t>
  </si>
  <si>
    <t>Мода</t>
  </si>
  <si>
    <t>Сред. Выр.</t>
  </si>
  <si>
    <t>Дисперсия</t>
  </si>
  <si>
    <t>СКО</t>
  </si>
  <si>
    <t>Частность</t>
  </si>
  <si>
    <t>Среднее</t>
  </si>
  <si>
    <t>(x-xср)^2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</si>
</sst>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Font="1" applyAlignment="1">
      <alignment horizontal="center"/>
    </xf>
    <xf numFmtId="0" fontId="2" fillId="2" borderId="1" xfId="1" applyAlignment="1">
      <alignment horizontal="center"/>
    </xf>
    <xf numFmtId="0" fontId="1" fillId="3" borderId="1" xfId="2" applyBorder="1" applyAlignment="1">
      <alignment horizontal="center"/>
    </xf>
    <xf numFmtId="0" fontId="0" fillId="3" borderId="1" xfId="2" applyFont="1" applyBorder="1" applyAlignment="1">
      <alignment horizontal="center"/>
    </xf>
    <xf numFmtId="0" fontId="2" fillId="2" borderId="1" xfId="1"/>
  </cellXfs>
  <cellStyles count="3">
    <cellStyle name="40% - Акцент3" xfId="2" builtinId="39"/>
    <cellStyle name="Вывод" xfId="1" builtinId="2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Полигон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7.1157620541336827E-2"/>
          <c:y val="0.21795166229221349"/>
          <c:w val="0.85217170277555332"/>
          <c:h val="0.65482210557013731"/>
        </c:manualLayout>
      </c:layout>
      <c:scatterChart>
        <c:scatterStyle val="smoothMarker"/>
        <c:ser>
          <c:idx val="0"/>
          <c:order val="0"/>
          <c:xVal>
            <c:numRef>
              <c:f>'Задание 1'!$D$5:$D$10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'Задание 1'!$E$5:$E$10</c:f>
              <c:numCache>
                <c:formatCode>General</c:formatCode>
                <c:ptCount val="6"/>
                <c:pt idx="0">
                  <c:v>11</c:v>
                </c:pt>
                <c:pt idx="1">
                  <c:v>13</c:v>
                </c:pt>
                <c:pt idx="2">
                  <c:v>25</c:v>
                </c:pt>
                <c:pt idx="3">
                  <c:v>27</c:v>
                </c:pt>
                <c:pt idx="4">
                  <c:v>15</c:v>
                </c:pt>
                <c:pt idx="5">
                  <c:v>9</c:v>
                </c:pt>
              </c:numCache>
            </c:numRef>
          </c:yVal>
          <c:smooth val="1"/>
        </c:ser>
        <c:axId val="156318336"/>
        <c:axId val="156328320"/>
      </c:scatterChart>
      <c:valAx>
        <c:axId val="156318336"/>
        <c:scaling>
          <c:orientation val="minMax"/>
        </c:scaling>
        <c:axPos val="b"/>
        <c:numFmt formatCode="General" sourceLinked="1"/>
        <c:majorTickMark val="none"/>
        <c:tickLblPos val="nextTo"/>
        <c:crossAx val="156328320"/>
        <c:crosses val="autoZero"/>
        <c:crossBetween val="midCat"/>
      </c:valAx>
      <c:valAx>
        <c:axId val="156328320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56318336"/>
        <c:crosses val="autoZero"/>
        <c:crossBetween val="midCat"/>
      </c:valAx>
    </c:plotArea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Гистограмма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val>
            <c:numRef>
              <c:f>'Задание 1'!$E$5:$E$10</c:f>
              <c:numCache>
                <c:formatCode>General</c:formatCode>
                <c:ptCount val="6"/>
                <c:pt idx="0">
                  <c:v>11</c:v>
                </c:pt>
                <c:pt idx="1">
                  <c:v>13</c:v>
                </c:pt>
                <c:pt idx="2">
                  <c:v>25</c:v>
                </c:pt>
                <c:pt idx="3">
                  <c:v>27</c:v>
                </c:pt>
                <c:pt idx="4">
                  <c:v>15</c:v>
                </c:pt>
                <c:pt idx="5">
                  <c:v>9</c:v>
                </c:pt>
              </c:numCache>
            </c:numRef>
          </c:val>
        </c:ser>
        <c:gapWidth val="55"/>
        <c:overlap val="100"/>
        <c:axId val="156339584"/>
        <c:axId val="156353664"/>
      </c:barChart>
      <c:catAx>
        <c:axId val="156339584"/>
        <c:scaling>
          <c:orientation val="minMax"/>
        </c:scaling>
        <c:delete val="1"/>
        <c:axPos val="b"/>
        <c:majorTickMark val="none"/>
        <c:tickLblPos val="nextTo"/>
        <c:crossAx val="156353664"/>
        <c:crosses val="autoZero"/>
        <c:auto val="1"/>
        <c:lblAlgn val="ctr"/>
        <c:lblOffset val="100"/>
        <c:tickLblSkip val="1"/>
      </c:catAx>
      <c:valAx>
        <c:axId val="156353664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56339584"/>
        <c:crosses val="autoZero"/>
        <c:crossBetween val="between"/>
      </c:val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Кумулята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8.7266185476815403E-2"/>
          <c:y val="0.21795166229221349"/>
          <c:w val="0.85333114610673666"/>
          <c:h val="0.65482210557013765"/>
        </c:manualLayout>
      </c:layout>
      <c:scatterChart>
        <c:scatterStyle val="smoothMarker"/>
        <c:ser>
          <c:idx val="0"/>
          <c:order val="0"/>
          <c:xVal>
            <c:numRef>
              <c:f>'Задание 1'!$D$5:$D$10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'Задание 1'!$F$5:$F$10</c:f>
              <c:numCache>
                <c:formatCode>General</c:formatCode>
                <c:ptCount val="6"/>
                <c:pt idx="0">
                  <c:v>11</c:v>
                </c:pt>
                <c:pt idx="1">
                  <c:v>24</c:v>
                </c:pt>
                <c:pt idx="2">
                  <c:v>49</c:v>
                </c:pt>
                <c:pt idx="3">
                  <c:v>76</c:v>
                </c:pt>
                <c:pt idx="4">
                  <c:v>91</c:v>
                </c:pt>
                <c:pt idx="5">
                  <c:v>100</c:v>
                </c:pt>
              </c:numCache>
            </c:numRef>
          </c:yVal>
          <c:smooth val="1"/>
        </c:ser>
        <c:axId val="156386048"/>
        <c:axId val="156387584"/>
      </c:scatterChart>
      <c:valAx>
        <c:axId val="156386048"/>
        <c:scaling>
          <c:orientation val="minMax"/>
        </c:scaling>
        <c:axPos val="b"/>
        <c:numFmt formatCode="General" sourceLinked="1"/>
        <c:majorTickMark val="none"/>
        <c:tickLblPos val="nextTo"/>
        <c:crossAx val="156387584"/>
        <c:crosses val="autoZero"/>
        <c:crossBetween val="midCat"/>
      </c:valAx>
      <c:valAx>
        <c:axId val="156387584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56386048"/>
        <c:crosses val="autoZero"/>
        <c:crossBetween val="midCat"/>
      </c:val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u="none" strike="noStrike" baseline="0"/>
              <a:t>Эмпирическая ф. распределения</a:t>
            </a:r>
            <a:endParaRPr lang="ru-RU"/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'Задание 1'!$D$5:$D$10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'Задание 1'!$G$5:$G$10</c:f>
              <c:numCache>
                <c:formatCode>General</c:formatCode>
                <c:ptCount val="6"/>
                <c:pt idx="0">
                  <c:v>0.11</c:v>
                </c:pt>
                <c:pt idx="1">
                  <c:v>0.24</c:v>
                </c:pt>
                <c:pt idx="2">
                  <c:v>0.49</c:v>
                </c:pt>
                <c:pt idx="3">
                  <c:v>0.76</c:v>
                </c:pt>
                <c:pt idx="4">
                  <c:v>0.91</c:v>
                </c:pt>
                <c:pt idx="5">
                  <c:v>1</c:v>
                </c:pt>
              </c:numCache>
            </c:numRef>
          </c:yVal>
          <c:smooth val="1"/>
        </c:ser>
        <c:axId val="156415488"/>
        <c:axId val="156417024"/>
      </c:scatterChart>
      <c:valAx>
        <c:axId val="156415488"/>
        <c:scaling>
          <c:orientation val="minMax"/>
        </c:scaling>
        <c:axPos val="b"/>
        <c:numFmt formatCode="General" sourceLinked="1"/>
        <c:majorTickMark val="none"/>
        <c:tickLblPos val="nextTo"/>
        <c:crossAx val="156417024"/>
        <c:crosses val="autoZero"/>
        <c:crossBetween val="midCat"/>
      </c:valAx>
      <c:valAx>
        <c:axId val="156417024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56415488"/>
        <c:crosses val="autoZero"/>
        <c:crossBetween val="midCat"/>
      </c:val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Ряд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val>
            <c:numRef>
              <c:f>'Задание 1'!$A$2:$A$101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</c:numCache>
            </c:numRef>
          </c:val>
        </c:ser>
        <c:marker val="1"/>
        <c:axId val="156432640"/>
        <c:axId val="155389952"/>
      </c:lineChart>
      <c:catAx>
        <c:axId val="156432640"/>
        <c:scaling>
          <c:orientation val="minMax"/>
        </c:scaling>
        <c:axPos val="b"/>
        <c:majorTickMark val="none"/>
        <c:tickLblPos val="nextTo"/>
        <c:crossAx val="155389952"/>
        <c:crosses val="autoZero"/>
        <c:auto val="1"/>
        <c:lblAlgn val="ctr"/>
        <c:lblOffset val="100"/>
      </c:catAx>
      <c:valAx>
        <c:axId val="155389952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56432640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Полигон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7.1157620541336786E-2"/>
          <c:y val="0.21795166229221347"/>
          <c:w val="0.8521717027755531"/>
          <c:h val="0.65482210557013709"/>
        </c:manualLayout>
      </c:layout>
      <c:scatterChart>
        <c:scatterStyle val="smoothMarker"/>
        <c:ser>
          <c:idx val="0"/>
          <c:order val="0"/>
          <c:xVal>
            <c:numRef>
              <c:f>'Задание 2'!$D$5:$D$10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xVal>
          <c:yVal>
            <c:numRef>
              <c:f>'Задание 2'!$E$5:$E$10</c:f>
              <c:numCache>
                <c:formatCode>General</c:formatCode>
                <c:ptCount val="6"/>
                <c:pt idx="0">
                  <c:v>12</c:v>
                </c:pt>
                <c:pt idx="1">
                  <c:v>20</c:v>
                </c:pt>
                <c:pt idx="2">
                  <c:v>28</c:v>
                </c:pt>
                <c:pt idx="3">
                  <c:v>18</c:v>
                </c:pt>
                <c:pt idx="4">
                  <c:v>12</c:v>
                </c:pt>
                <c:pt idx="5">
                  <c:v>10</c:v>
                </c:pt>
              </c:numCache>
            </c:numRef>
          </c:yVal>
          <c:smooth val="1"/>
        </c:ser>
        <c:axId val="91012096"/>
        <c:axId val="104411904"/>
      </c:scatterChart>
      <c:valAx>
        <c:axId val="91012096"/>
        <c:scaling>
          <c:orientation val="minMax"/>
        </c:scaling>
        <c:axPos val="b"/>
        <c:numFmt formatCode="General" sourceLinked="1"/>
        <c:majorTickMark val="none"/>
        <c:tickLblPos val="nextTo"/>
        <c:crossAx val="104411904"/>
        <c:crosses val="autoZero"/>
        <c:crossBetween val="midCat"/>
      </c:valAx>
      <c:valAx>
        <c:axId val="104411904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91012096"/>
        <c:crosses val="autoZero"/>
        <c:crossBetween val="midCat"/>
      </c:val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Гистограмма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val>
            <c:numRef>
              <c:f>'Задание 2'!$E$5:$E$10</c:f>
              <c:numCache>
                <c:formatCode>General</c:formatCode>
                <c:ptCount val="6"/>
                <c:pt idx="0">
                  <c:v>12</c:v>
                </c:pt>
                <c:pt idx="1">
                  <c:v>20</c:v>
                </c:pt>
                <c:pt idx="2">
                  <c:v>28</c:v>
                </c:pt>
                <c:pt idx="3">
                  <c:v>18</c:v>
                </c:pt>
                <c:pt idx="4">
                  <c:v>12</c:v>
                </c:pt>
                <c:pt idx="5">
                  <c:v>10</c:v>
                </c:pt>
              </c:numCache>
            </c:numRef>
          </c:val>
        </c:ser>
        <c:gapWidth val="55"/>
        <c:overlap val="100"/>
        <c:axId val="104436096"/>
        <c:axId val="104437632"/>
      </c:barChart>
      <c:catAx>
        <c:axId val="104436096"/>
        <c:scaling>
          <c:orientation val="minMax"/>
        </c:scaling>
        <c:delete val="1"/>
        <c:axPos val="b"/>
        <c:majorTickMark val="none"/>
        <c:tickLblPos val="nextTo"/>
        <c:crossAx val="104437632"/>
        <c:crosses val="autoZero"/>
        <c:auto val="1"/>
        <c:lblAlgn val="ctr"/>
        <c:lblOffset val="100"/>
        <c:tickLblSkip val="1"/>
      </c:catAx>
      <c:valAx>
        <c:axId val="104437632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04436096"/>
        <c:crosses val="autoZero"/>
        <c:crossBetween val="between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Кумулята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8.7266185476815403E-2"/>
          <c:y val="0.21795166229221349"/>
          <c:w val="0.85333114610673666"/>
          <c:h val="0.65482210557013742"/>
        </c:manualLayout>
      </c:layout>
      <c:scatterChart>
        <c:scatterStyle val="smoothMarker"/>
        <c:ser>
          <c:idx val="0"/>
          <c:order val="0"/>
          <c:xVal>
            <c:numRef>
              <c:f>'Задание 2'!$D$5:$D$10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xVal>
          <c:yVal>
            <c:numRef>
              <c:f>'Задание 2'!$F$5:$F$10</c:f>
              <c:numCache>
                <c:formatCode>General</c:formatCode>
                <c:ptCount val="6"/>
                <c:pt idx="0">
                  <c:v>12</c:v>
                </c:pt>
                <c:pt idx="1">
                  <c:v>32</c:v>
                </c:pt>
                <c:pt idx="2">
                  <c:v>60</c:v>
                </c:pt>
                <c:pt idx="3">
                  <c:v>78</c:v>
                </c:pt>
                <c:pt idx="4">
                  <c:v>90</c:v>
                </c:pt>
                <c:pt idx="5">
                  <c:v>100</c:v>
                </c:pt>
              </c:numCache>
            </c:numRef>
          </c:yVal>
          <c:smooth val="1"/>
        </c:ser>
        <c:axId val="103744640"/>
        <c:axId val="103746176"/>
      </c:scatterChart>
      <c:valAx>
        <c:axId val="103744640"/>
        <c:scaling>
          <c:orientation val="minMax"/>
        </c:scaling>
        <c:axPos val="b"/>
        <c:numFmt formatCode="General" sourceLinked="1"/>
        <c:majorTickMark val="none"/>
        <c:tickLblPos val="nextTo"/>
        <c:crossAx val="103746176"/>
        <c:crosses val="autoZero"/>
        <c:crossBetween val="midCat"/>
      </c:valAx>
      <c:valAx>
        <c:axId val="103746176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03744640"/>
        <c:crosses val="autoZero"/>
        <c:crossBetween val="midCat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u="none" strike="noStrike" baseline="0"/>
              <a:t>Эмпирическая ф. распределения</a:t>
            </a:r>
            <a:endParaRPr lang="ru-RU"/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'Задание 2'!$D$5:$D$10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xVal>
          <c:yVal>
            <c:numRef>
              <c:f>'Задание 2'!$G$5:$G$10</c:f>
              <c:numCache>
                <c:formatCode>General</c:formatCode>
                <c:ptCount val="6"/>
                <c:pt idx="0">
                  <c:v>0.12</c:v>
                </c:pt>
                <c:pt idx="1">
                  <c:v>0.32</c:v>
                </c:pt>
                <c:pt idx="2">
                  <c:v>0.6</c:v>
                </c:pt>
                <c:pt idx="3">
                  <c:v>0.78</c:v>
                </c:pt>
                <c:pt idx="4">
                  <c:v>0.9</c:v>
                </c:pt>
                <c:pt idx="5">
                  <c:v>1</c:v>
                </c:pt>
              </c:numCache>
            </c:numRef>
          </c:yVal>
          <c:smooth val="1"/>
        </c:ser>
        <c:axId val="103774080"/>
        <c:axId val="103775616"/>
      </c:scatterChart>
      <c:valAx>
        <c:axId val="103774080"/>
        <c:scaling>
          <c:orientation val="minMax"/>
        </c:scaling>
        <c:axPos val="b"/>
        <c:numFmt formatCode="General" sourceLinked="1"/>
        <c:majorTickMark val="none"/>
        <c:tickLblPos val="nextTo"/>
        <c:crossAx val="103775616"/>
        <c:crosses val="autoZero"/>
        <c:crossBetween val="midCat"/>
      </c:valAx>
      <c:valAx>
        <c:axId val="103775616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03774080"/>
        <c:crosses val="autoZero"/>
        <c:crossBetween val="midCat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Ряд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val>
            <c:numRef>
              <c:f>'Задание 2'!$A$2:$A$101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</c:numCache>
            </c:numRef>
          </c:val>
        </c:ser>
        <c:dLbls/>
        <c:marker val="1"/>
        <c:axId val="156883968"/>
        <c:axId val="157291264"/>
      </c:lineChart>
      <c:catAx>
        <c:axId val="156883968"/>
        <c:scaling>
          <c:orientation val="minMax"/>
        </c:scaling>
        <c:axPos val="b"/>
        <c:majorTickMark val="none"/>
        <c:tickLblPos val="nextTo"/>
        <c:crossAx val="157291264"/>
        <c:crosses val="autoZero"/>
        <c:auto val="1"/>
        <c:lblAlgn val="ctr"/>
        <c:lblOffset val="100"/>
      </c:catAx>
      <c:valAx>
        <c:axId val="157291264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56883968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2241</xdr:colOff>
      <xdr:row>11</xdr:row>
      <xdr:rowOff>0</xdr:rowOff>
    </xdr:from>
    <xdr:to>
      <xdr:col>7</xdr:col>
      <xdr:colOff>504264</xdr:colOff>
      <xdr:row>25</xdr:row>
      <xdr:rowOff>76200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504263</xdr:colOff>
      <xdr:row>11</xdr:row>
      <xdr:rowOff>0</xdr:rowOff>
    </xdr:from>
    <xdr:to>
      <xdr:col>14</xdr:col>
      <xdr:colOff>551328</xdr:colOff>
      <xdr:row>25</xdr:row>
      <xdr:rowOff>76200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25</xdr:row>
      <xdr:rowOff>77881</xdr:rowOff>
    </xdr:from>
    <xdr:to>
      <xdr:col>7</xdr:col>
      <xdr:colOff>504265</xdr:colOff>
      <xdr:row>39</xdr:row>
      <xdr:rowOff>154081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506506</xdr:colOff>
      <xdr:row>25</xdr:row>
      <xdr:rowOff>77881</xdr:rowOff>
    </xdr:from>
    <xdr:to>
      <xdr:col>14</xdr:col>
      <xdr:colOff>549088</xdr:colOff>
      <xdr:row>39</xdr:row>
      <xdr:rowOff>154081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549088</xdr:colOff>
      <xdr:row>18</xdr:row>
      <xdr:rowOff>33618</xdr:rowOff>
    </xdr:from>
    <xdr:to>
      <xdr:col>22</xdr:col>
      <xdr:colOff>280147</xdr:colOff>
      <xdr:row>32</xdr:row>
      <xdr:rowOff>112059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2241</xdr:colOff>
      <xdr:row>11</xdr:row>
      <xdr:rowOff>0</xdr:rowOff>
    </xdr:from>
    <xdr:to>
      <xdr:col>7</xdr:col>
      <xdr:colOff>504264</xdr:colOff>
      <xdr:row>25</xdr:row>
      <xdr:rowOff>76200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504263</xdr:colOff>
      <xdr:row>11</xdr:row>
      <xdr:rowOff>0</xdr:rowOff>
    </xdr:from>
    <xdr:to>
      <xdr:col>14</xdr:col>
      <xdr:colOff>551328</xdr:colOff>
      <xdr:row>25</xdr:row>
      <xdr:rowOff>76200</xdr:rowOff>
    </xdr:to>
    <xdr:graphicFrame macro="">
      <xdr:nvGraphicFramePr>
        <xdr:cNvPr id="22" name="Диаграмма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25</xdr:row>
      <xdr:rowOff>77881</xdr:rowOff>
    </xdr:from>
    <xdr:to>
      <xdr:col>7</xdr:col>
      <xdr:colOff>504265</xdr:colOff>
      <xdr:row>39</xdr:row>
      <xdr:rowOff>154081</xdr:rowOff>
    </xdr:to>
    <xdr:graphicFrame macro="">
      <xdr:nvGraphicFramePr>
        <xdr:cNvPr id="23" name="Диаграмма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506506</xdr:colOff>
      <xdr:row>25</xdr:row>
      <xdr:rowOff>77881</xdr:rowOff>
    </xdr:from>
    <xdr:to>
      <xdr:col>14</xdr:col>
      <xdr:colOff>549088</xdr:colOff>
      <xdr:row>39</xdr:row>
      <xdr:rowOff>154081</xdr:rowOff>
    </xdr:to>
    <xdr:graphicFrame macro="">
      <xdr:nvGraphicFramePr>
        <xdr:cNvPr id="24" name="Диаграмма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549088</xdr:colOff>
      <xdr:row>18</xdr:row>
      <xdr:rowOff>33618</xdr:rowOff>
    </xdr:from>
    <xdr:to>
      <xdr:col>22</xdr:col>
      <xdr:colOff>280147</xdr:colOff>
      <xdr:row>32</xdr:row>
      <xdr:rowOff>112059</xdr:rowOff>
    </xdr:to>
    <xdr:graphicFrame macro="">
      <xdr:nvGraphicFramePr>
        <xdr:cNvPr id="13" name="Диаграмма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zoomScale="85" zoomScaleNormal="85" workbookViewId="0">
      <selection activeCell="D12" sqref="D12"/>
    </sheetView>
  </sheetViews>
  <sheetFormatPr defaultRowHeight="15"/>
  <cols>
    <col min="1" max="1" width="14.42578125" bestFit="1" customWidth="1"/>
    <col min="2" max="2" width="11.5703125" bestFit="1" customWidth="1"/>
    <col min="3" max="3" width="10.85546875" bestFit="1" customWidth="1"/>
    <col min="4" max="4" width="9.85546875" bestFit="1" customWidth="1"/>
    <col min="5" max="5" width="26.140625" bestFit="1" customWidth="1"/>
    <col min="6" max="6" width="20.5703125" bestFit="1" customWidth="1"/>
    <col min="7" max="7" width="13.7109375" bestFit="1" customWidth="1"/>
    <col min="8" max="8" width="12" bestFit="1" customWidth="1"/>
    <col min="9" max="9" width="10" bestFit="1" customWidth="1"/>
  </cols>
  <sheetData>
    <row r="1" spans="1:13">
      <c r="A1" s="3" t="s">
        <v>0</v>
      </c>
      <c r="B1" s="3" t="s">
        <v>1</v>
      </c>
      <c r="C1" s="4" t="s">
        <v>2</v>
      </c>
      <c r="D1" s="4" t="s">
        <v>3</v>
      </c>
      <c r="H1" s="1"/>
      <c r="I1" s="1"/>
      <c r="J1" s="1"/>
      <c r="K1" s="1"/>
      <c r="L1" s="1"/>
      <c r="M1" s="1"/>
    </row>
    <row r="2" spans="1:13">
      <c r="A2" s="2">
        <v>1</v>
      </c>
      <c r="B2" s="2">
        <f>COUNT(A2:A101)</f>
        <v>100</v>
      </c>
      <c r="C2" s="2">
        <f>MIN(A2:A101)</f>
        <v>1</v>
      </c>
      <c r="D2" s="2">
        <f>MAX(A2:A101)</f>
        <v>6</v>
      </c>
      <c r="H2" s="1"/>
      <c r="I2" s="1"/>
      <c r="J2" s="1"/>
      <c r="K2" s="1"/>
      <c r="L2" s="1"/>
      <c r="M2" s="1"/>
    </row>
    <row r="3" spans="1:13">
      <c r="A3" s="2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2">
        <v>1</v>
      </c>
      <c r="B4" s="1"/>
      <c r="C4" s="3" t="s">
        <v>5</v>
      </c>
      <c r="D4" s="3" t="s">
        <v>4</v>
      </c>
      <c r="E4" s="3" t="s">
        <v>6</v>
      </c>
      <c r="F4" s="3" t="s">
        <v>8</v>
      </c>
      <c r="G4" s="4" t="s">
        <v>7</v>
      </c>
      <c r="H4" s="4" t="s">
        <v>11</v>
      </c>
      <c r="I4" s="4" t="s">
        <v>14</v>
      </c>
      <c r="J4" s="4" t="s">
        <v>16</v>
      </c>
      <c r="K4" s="1"/>
      <c r="L4" s="1"/>
      <c r="M4" s="1"/>
    </row>
    <row r="5" spans="1:13">
      <c r="A5" s="2">
        <v>1</v>
      </c>
      <c r="B5" s="1"/>
      <c r="C5" s="2">
        <v>1</v>
      </c>
      <c r="D5" s="2">
        <v>1</v>
      </c>
      <c r="E5" s="2">
        <f t="array" ref="E5:E10">FREQUENCY($A$2:$A$101,D5:D10)</f>
        <v>11</v>
      </c>
      <c r="F5" s="2">
        <f>E5</f>
        <v>11</v>
      </c>
      <c r="G5" s="2">
        <f>F5/$B$2</f>
        <v>0.11</v>
      </c>
      <c r="H5" s="2">
        <f>D5*E5</f>
        <v>11</v>
      </c>
      <c r="I5" s="2">
        <f>E5/$B$2</f>
        <v>0.11</v>
      </c>
      <c r="J5" s="2">
        <f>(D5-3)^2*D5</f>
        <v>4</v>
      </c>
      <c r="K5" s="1"/>
      <c r="L5" s="1"/>
      <c r="M5" s="1"/>
    </row>
    <row r="6" spans="1:13">
      <c r="A6" s="2">
        <v>1</v>
      </c>
      <c r="B6" s="1"/>
      <c r="C6" s="2">
        <v>2</v>
      </c>
      <c r="D6" s="2">
        <v>2</v>
      </c>
      <c r="E6" s="2">
        <v>13</v>
      </c>
      <c r="F6" s="2">
        <f>E6+F5</f>
        <v>24</v>
      </c>
      <c r="G6" s="2">
        <f t="shared" ref="G6:G10" si="0">F6/$B$2</f>
        <v>0.24</v>
      </c>
      <c r="H6" s="2">
        <f>D6*E6</f>
        <v>26</v>
      </c>
      <c r="I6" s="2">
        <f t="shared" ref="I6:I10" si="1">E6/$B$2</f>
        <v>0.13</v>
      </c>
      <c r="J6" s="2">
        <f t="shared" ref="J6:J10" si="2">(D6-3)^2*D6</f>
        <v>2</v>
      </c>
      <c r="K6" s="1"/>
      <c r="L6" s="1"/>
      <c r="M6" s="1"/>
    </row>
    <row r="7" spans="1:13">
      <c r="A7" s="2">
        <v>1</v>
      </c>
      <c r="B7" s="1"/>
      <c r="C7" s="2">
        <v>3</v>
      </c>
      <c r="D7" s="2">
        <v>3</v>
      </c>
      <c r="E7" s="2">
        <v>25</v>
      </c>
      <c r="F7" s="2">
        <f t="shared" ref="F7:F10" si="3">E7+F6</f>
        <v>49</v>
      </c>
      <c r="G7" s="2">
        <f t="shared" si="0"/>
        <v>0.49</v>
      </c>
      <c r="H7" s="2">
        <f t="shared" ref="H7:H10" si="4">D7*E7</f>
        <v>75</v>
      </c>
      <c r="I7" s="2">
        <f t="shared" si="1"/>
        <v>0.25</v>
      </c>
      <c r="J7" s="2">
        <f t="shared" si="2"/>
        <v>0</v>
      </c>
      <c r="K7" s="1"/>
      <c r="L7" s="1"/>
      <c r="M7" s="1"/>
    </row>
    <row r="8" spans="1:13">
      <c r="A8" s="2">
        <v>1</v>
      </c>
      <c r="B8" s="1"/>
      <c r="C8" s="2">
        <v>4</v>
      </c>
      <c r="D8" s="2">
        <v>4</v>
      </c>
      <c r="E8" s="2">
        <v>27</v>
      </c>
      <c r="F8" s="2">
        <f t="shared" si="3"/>
        <v>76</v>
      </c>
      <c r="G8" s="2">
        <f t="shared" si="0"/>
        <v>0.76</v>
      </c>
      <c r="H8" s="2">
        <f t="shared" si="4"/>
        <v>108</v>
      </c>
      <c r="I8" s="2">
        <f t="shared" si="1"/>
        <v>0.27</v>
      </c>
      <c r="J8" s="2">
        <f t="shared" si="2"/>
        <v>4</v>
      </c>
      <c r="K8" s="1"/>
      <c r="L8" s="1"/>
      <c r="M8" s="1"/>
    </row>
    <row r="9" spans="1:13">
      <c r="A9" s="2">
        <v>1</v>
      </c>
      <c r="B9" s="1"/>
      <c r="C9" s="2">
        <v>5</v>
      </c>
      <c r="D9" s="2">
        <v>5</v>
      </c>
      <c r="E9" s="2">
        <v>15</v>
      </c>
      <c r="F9" s="2">
        <f t="shared" si="3"/>
        <v>91</v>
      </c>
      <c r="G9" s="2">
        <f t="shared" si="0"/>
        <v>0.91</v>
      </c>
      <c r="H9" s="2">
        <f t="shared" si="4"/>
        <v>75</v>
      </c>
      <c r="I9" s="2">
        <f t="shared" si="1"/>
        <v>0.15</v>
      </c>
      <c r="J9" s="2">
        <f t="shared" si="2"/>
        <v>20</v>
      </c>
      <c r="K9" s="1"/>
      <c r="L9" s="1"/>
      <c r="M9" s="1"/>
    </row>
    <row r="10" spans="1:13">
      <c r="A10" s="2">
        <v>1</v>
      </c>
      <c r="B10" s="1"/>
      <c r="C10" s="2">
        <v>6</v>
      </c>
      <c r="D10" s="2">
        <v>6</v>
      </c>
      <c r="E10" s="2">
        <v>9</v>
      </c>
      <c r="F10" s="2">
        <f t="shared" si="3"/>
        <v>100</v>
      </c>
      <c r="G10" s="2">
        <f t="shared" si="0"/>
        <v>1</v>
      </c>
      <c r="H10" s="2">
        <f t="shared" si="4"/>
        <v>54</v>
      </c>
      <c r="I10" s="2">
        <f t="shared" si="1"/>
        <v>0.09</v>
      </c>
      <c r="J10" s="2">
        <f t="shared" si="2"/>
        <v>54</v>
      </c>
      <c r="K10" s="1"/>
      <c r="L10" s="1"/>
      <c r="M10" s="1"/>
    </row>
    <row r="11" spans="1:13">
      <c r="A11" s="2">
        <v>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2">
        <v>1</v>
      </c>
      <c r="B12" s="1"/>
      <c r="C12" s="4" t="s">
        <v>9</v>
      </c>
      <c r="D12" s="2">
        <f>D8+1*((0.5*(F10)-(E7+E6+E5))/E8)</f>
        <v>4.0370370370370372</v>
      </c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2">
        <v>2</v>
      </c>
      <c r="B13" s="1"/>
      <c r="C13" s="4" t="s">
        <v>10</v>
      </c>
      <c r="D13" s="5">
        <f>D8+1*((E8-E7)/((E8-E7)*(E8-E9)))</f>
        <v>4.083333333333333</v>
      </c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2">
        <v>2</v>
      </c>
      <c r="B14" s="1"/>
      <c r="C14" s="4" t="s">
        <v>15</v>
      </c>
      <c r="D14" s="5">
        <f>B2/COUNT(E5:E10)</f>
        <v>16.666666666666668</v>
      </c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2">
        <v>2</v>
      </c>
      <c r="B15" s="1"/>
      <c r="C15" s="4" t="s">
        <v>12</v>
      </c>
      <c r="D15" s="2">
        <f>SQRT(SUM(J5:J10)/B2)</f>
        <v>0.91651513899116799</v>
      </c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2">
        <v>2</v>
      </c>
      <c r="B16" s="1"/>
      <c r="C16" s="4" t="s">
        <v>13</v>
      </c>
      <c r="D16" s="5">
        <f>SQRT(D15)</f>
        <v>0.95734797173815955</v>
      </c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2">
        <v>2</v>
      </c>
      <c r="B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2">
        <v>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2">
        <v>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2">
        <v>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2">
        <v>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2">
        <v>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2">
        <v>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2">
        <v>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2">
        <v>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2">
        <v>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>
      <c r="A27" s="2">
        <v>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>
      <c r="A28" s="2">
        <v>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2">
        <v>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>
      <c r="A30" s="2">
        <v>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2">
        <v>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2">
        <v>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2">
        <v>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2">
        <v>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>
      <c r="A35" s="2">
        <v>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2">
        <v>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2">
        <v>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2">
        <v>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2">
        <v>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>
      <c r="A40" s="2">
        <v>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>
      <c r="A41" s="2">
        <v>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>
      <c r="A42" s="2">
        <v>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>
      <c r="A43" s="2">
        <v>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>
      <c r="A44" s="2">
        <v>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>
      <c r="A45" s="2">
        <v>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>
      <c r="A46" s="2">
        <v>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>
      <c r="A47" s="2">
        <v>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>
      <c r="A48" s="2">
        <v>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>
      <c r="A49" s="2">
        <v>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>
      <c r="A50" s="2">
        <v>3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>
      <c r="A51" s="2">
        <v>4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>
      <c r="A52" s="2">
        <v>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>
      <c r="A53" s="2">
        <v>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>
      <c r="A54" s="2">
        <v>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>
      <c r="A55" s="2">
        <v>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>
      <c r="A56" s="2">
        <v>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>
      <c r="A57" s="2">
        <v>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>
      <c r="A58" s="2">
        <v>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>
      <c r="A59" s="2">
        <v>4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>
      <c r="A60" s="2">
        <v>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>
      <c r="A61" s="2">
        <v>4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>
      <c r="A62" s="2">
        <v>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>
      <c r="A63" s="2">
        <v>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>
      <c r="A64" s="2">
        <v>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>
      <c r="A65" s="2">
        <v>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>
      <c r="A66" s="2">
        <v>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>
      <c r="A67" s="2">
        <v>4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>
      <c r="A68" s="2">
        <v>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>
      <c r="A69" s="2">
        <v>4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>
      <c r="A70" s="2">
        <v>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>
      <c r="A71" s="2">
        <v>4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>
      <c r="A72" s="2">
        <v>4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>
      <c r="A73" s="2">
        <v>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2">
        <v>4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>
      <c r="A75" s="2">
        <v>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>
      <c r="A76" s="2">
        <v>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>
      <c r="A77" s="2">
        <v>4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>
      <c r="A78" s="2">
        <v>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>
      <c r="A79" s="2">
        <v>5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>
      <c r="A80" s="2">
        <v>5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>
      <c r="A81" s="2">
        <v>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>
      <c r="A82" s="2">
        <v>5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>
      <c r="A83" s="2">
        <v>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>
      <c r="A84" s="2">
        <v>5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>
      <c r="A85" s="2">
        <v>5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>
      <c r="A86" s="2">
        <v>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>
      <c r="A87" s="2">
        <v>5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>
      <c r="A88" s="2">
        <v>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>
      <c r="A89" s="2">
        <v>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>
      <c r="A90" s="2">
        <v>5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>
      <c r="A91" s="2">
        <v>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>
      <c r="A92" s="2">
        <v>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>
      <c r="A93" s="2">
        <v>6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>
      <c r="A94" s="2">
        <v>6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>
      <c r="A95" s="2">
        <v>6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>
      <c r="A96" s="2">
        <v>6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>
      <c r="A97" s="2">
        <v>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>
      <c r="A98" s="2">
        <v>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>
      <c r="A99" s="2">
        <v>6</v>
      </c>
      <c r="B99" s="1"/>
      <c r="I99" s="1"/>
      <c r="J99" s="1"/>
      <c r="K99" s="1"/>
      <c r="L99" s="1"/>
      <c r="M99" s="1"/>
    </row>
    <row r="100" spans="1:13">
      <c r="A100" s="2">
        <v>6</v>
      </c>
      <c r="B100" s="1"/>
      <c r="I100" s="1"/>
      <c r="J100" s="1"/>
      <c r="K100" s="1"/>
      <c r="L100" s="1"/>
      <c r="M100" s="1"/>
    </row>
    <row r="101" spans="1:13">
      <c r="A101" s="2">
        <v>6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tabSelected="1" topLeftCell="A6" zoomScale="70" zoomScaleNormal="70" workbookViewId="0">
      <selection activeCell="U10" sqref="U10"/>
    </sheetView>
  </sheetViews>
  <sheetFormatPr defaultRowHeight="15"/>
  <cols>
    <col min="1" max="1" width="14.42578125" bestFit="1" customWidth="1"/>
    <col min="2" max="2" width="11.5703125" bestFit="1" customWidth="1"/>
    <col min="3" max="3" width="10.85546875" bestFit="1" customWidth="1"/>
    <col min="4" max="4" width="9.85546875" bestFit="1" customWidth="1"/>
    <col min="5" max="5" width="26.140625" bestFit="1" customWidth="1"/>
    <col min="6" max="6" width="20.5703125" bestFit="1" customWidth="1"/>
    <col min="7" max="7" width="13.7109375" bestFit="1" customWidth="1"/>
    <col min="8" max="8" width="12" bestFit="1" customWidth="1"/>
    <col min="9" max="9" width="10" bestFit="1" customWidth="1"/>
  </cols>
  <sheetData>
    <row r="1" spans="1:13">
      <c r="A1" s="3" t="s">
        <v>0</v>
      </c>
      <c r="B1" s="3" t="s">
        <v>1</v>
      </c>
      <c r="C1" s="4" t="s">
        <v>2</v>
      </c>
      <c r="D1" s="4" t="s">
        <v>3</v>
      </c>
      <c r="H1" s="1"/>
      <c r="I1" s="1"/>
      <c r="J1" s="1"/>
      <c r="K1" s="1"/>
      <c r="L1" s="1"/>
      <c r="M1" s="1"/>
    </row>
    <row r="2" spans="1:13">
      <c r="A2" s="2">
        <v>2</v>
      </c>
      <c r="B2" s="2">
        <f>COUNT(A2:A101)</f>
        <v>100</v>
      </c>
      <c r="C2" s="2">
        <f>MIN(A2:A101)</f>
        <v>2</v>
      </c>
      <c r="D2" s="2">
        <f>MAX(A2:A101)</f>
        <v>7</v>
      </c>
      <c r="H2" s="1"/>
      <c r="I2" s="1"/>
      <c r="J2" s="1"/>
      <c r="K2" s="1"/>
      <c r="L2" s="1"/>
      <c r="M2" s="1"/>
    </row>
    <row r="3" spans="1:13">
      <c r="A3" s="2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2">
        <v>2</v>
      </c>
      <c r="B4" s="1"/>
      <c r="C4" s="3" t="s">
        <v>5</v>
      </c>
      <c r="D4" s="3" t="s">
        <v>4</v>
      </c>
      <c r="E4" s="3" t="s">
        <v>6</v>
      </c>
      <c r="F4" s="3" t="s">
        <v>8</v>
      </c>
      <c r="G4" s="4" t="s">
        <v>7</v>
      </c>
      <c r="H4" s="4" t="s">
        <v>11</v>
      </c>
      <c r="I4" s="4" t="s">
        <v>14</v>
      </c>
      <c r="J4" s="4" t="s">
        <v>16</v>
      </c>
      <c r="K4" s="1"/>
      <c r="L4" s="1"/>
      <c r="M4" s="1"/>
    </row>
    <row r="5" spans="1:13">
      <c r="A5" s="2">
        <v>2</v>
      </c>
      <c r="B5" s="1"/>
      <c r="C5" s="2">
        <v>1</v>
      </c>
      <c r="D5" s="2">
        <v>2</v>
      </c>
      <c r="E5" s="2">
        <f t="array" ref="E5:E10">FREQUENCY($A$2:$A$101,D5:D10)</f>
        <v>12</v>
      </c>
      <c r="F5" s="2">
        <f>E5</f>
        <v>12</v>
      </c>
      <c r="G5" s="2">
        <f>F5/$B$2</f>
        <v>0.12</v>
      </c>
      <c r="H5" s="2">
        <f>D5*E5</f>
        <v>24</v>
      </c>
      <c r="I5" s="2">
        <f>E5/$B$2</f>
        <v>0.12</v>
      </c>
      <c r="J5" s="2">
        <f>(D5-4)^2*D5</f>
        <v>8</v>
      </c>
      <c r="K5" s="1"/>
      <c r="L5" s="1"/>
      <c r="M5" s="1"/>
    </row>
    <row r="6" spans="1:13">
      <c r="A6" s="2">
        <v>2</v>
      </c>
      <c r="B6" s="1"/>
      <c r="C6" s="2">
        <v>2</v>
      </c>
      <c r="D6" s="2">
        <v>3</v>
      </c>
      <c r="E6" s="2">
        <v>20</v>
      </c>
      <c r="F6" s="2">
        <f>E6+F5</f>
        <v>32</v>
      </c>
      <c r="G6" s="2">
        <f t="shared" ref="G6:G10" si="0">F6/$B$2</f>
        <v>0.32</v>
      </c>
      <c r="H6" s="2">
        <f>D6*E6</f>
        <v>60</v>
      </c>
      <c r="I6" s="2">
        <f t="shared" ref="I6:J10" si="1">E6/$B$2</f>
        <v>0.2</v>
      </c>
      <c r="J6" s="2">
        <f t="shared" ref="J6:J10" si="2">(D6-4)^2*D6</f>
        <v>3</v>
      </c>
      <c r="K6" s="1"/>
      <c r="L6" s="1"/>
      <c r="M6" s="1"/>
    </row>
    <row r="7" spans="1:13">
      <c r="A7" s="2">
        <v>2</v>
      </c>
      <c r="B7" s="1"/>
      <c r="C7" s="2">
        <v>3</v>
      </c>
      <c r="D7" s="2">
        <v>4</v>
      </c>
      <c r="E7" s="2">
        <v>28</v>
      </c>
      <c r="F7" s="2">
        <f t="shared" ref="F7:F10" si="3">E7+F6</f>
        <v>60</v>
      </c>
      <c r="G7" s="2">
        <f t="shared" si="0"/>
        <v>0.6</v>
      </c>
      <c r="H7" s="2">
        <f t="shared" ref="H7:I10" si="4">D7*E7</f>
        <v>112</v>
      </c>
      <c r="I7" s="2">
        <f t="shared" si="1"/>
        <v>0.28000000000000003</v>
      </c>
      <c r="J7" s="2">
        <f t="shared" si="2"/>
        <v>0</v>
      </c>
      <c r="K7" s="1"/>
      <c r="L7" s="1"/>
      <c r="M7" s="1"/>
    </row>
    <row r="8" spans="1:13">
      <c r="A8" s="2">
        <v>2</v>
      </c>
      <c r="B8" s="1"/>
      <c r="C8" s="2">
        <v>4</v>
      </c>
      <c r="D8" s="2">
        <v>5</v>
      </c>
      <c r="E8" s="2">
        <v>18</v>
      </c>
      <c r="F8" s="2">
        <f t="shared" si="3"/>
        <v>78</v>
      </c>
      <c r="G8" s="2">
        <f t="shared" si="0"/>
        <v>0.78</v>
      </c>
      <c r="H8" s="2">
        <f t="shared" si="4"/>
        <v>90</v>
      </c>
      <c r="I8" s="2">
        <f t="shared" si="1"/>
        <v>0.18</v>
      </c>
      <c r="J8" s="2">
        <f t="shared" si="2"/>
        <v>5</v>
      </c>
      <c r="K8" s="1"/>
      <c r="L8" s="1"/>
      <c r="M8" s="1"/>
    </row>
    <row r="9" spans="1:13">
      <c r="A9" s="2">
        <v>2</v>
      </c>
      <c r="B9" s="1"/>
      <c r="C9" s="2">
        <v>5</v>
      </c>
      <c r="D9" s="2">
        <v>6</v>
      </c>
      <c r="E9" s="2">
        <v>12</v>
      </c>
      <c r="F9" s="2">
        <f t="shared" si="3"/>
        <v>90</v>
      </c>
      <c r="G9" s="2">
        <f t="shared" si="0"/>
        <v>0.9</v>
      </c>
      <c r="H9" s="2">
        <f t="shared" si="4"/>
        <v>72</v>
      </c>
      <c r="I9" s="2">
        <f t="shared" si="1"/>
        <v>0.12</v>
      </c>
      <c r="J9" s="2">
        <f t="shared" si="2"/>
        <v>24</v>
      </c>
      <c r="K9" s="1"/>
      <c r="L9" s="1"/>
      <c r="M9" s="1"/>
    </row>
    <row r="10" spans="1:13">
      <c r="A10" s="2">
        <v>2</v>
      </c>
      <c r="B10" s="1"/>
      <c r="C10" s="2">
        <v>6</v>
      </c>
      <c r="D10" s="2">
        <v>7</v>
      </c>
      <c r="E10" s="2">
        <v>10</v>
      </c>
      <c r="F10" s="2">
        <f t="shared" si="3"/>
        <v>100</v>
      </c>
      <c r="G10" s="2">
        <f t="shared" si="0"/>
        <v>1</v>
      </c>
      <c r="H10" s="2">
        <f t="shared" si="4"/>
        <v>70</v>
      </c>
      <c r="I10" s="2">
        <f t="shared" si="1"/>
        <v>0.1</v>
      </c>
      <c r="J10" s="2">
        <f t="shared" si="2"/>
        <v>63</v>
      </c>
      <c r="K10" s="1"/>
      <c r="L10" s="1"/>
      <c r="M10" s="1"/>
    </row>
    <row r="11" spans="1:13">
      <c r="A11" s="2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2">
        <v>2</v>
      </c>
      <c r="B12" s="1"/>
      <c r="C12" s="4" t="s">
        <v>9</v>
      </c>
      <c r="D12" s="2">
        <f>D7+1*((0.5*(F10)-(E6+E5))/E7)</f>
        <v>4.6428571428571432</v>
      </c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2">
        <v>2</v>
      </c>
      <c r="B13" s="1"/>
      <c r="C13" s="4" t="s">
        <v>10</v>
      </c>
      <c r="D13" s="5">
        <f>D7+1*((E7-E6)/((E7-E6)*(E7-E8)))</f>
        <v>4.0999999999999996</v>
      </c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2">
        <v>3</v>
      </c>
      <c r="B14" s="1"/>
      <c r="C14" s="4" t="s">
        <v>15</v>
      </c>
      <c r="D14" s="5">
        <f>B2/COUNT(E5:E10)</f>
        <v>16.666666666666668</v>
      </c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2">
        <v>3</v>
      </c>
      <c r="B15" s="1"/>
      <c r="C15" s="4" t="s">
        <v>12</v>
      </c>
      <c r="D15" s="2">
        <f>SQRT(SUM(J5:J10)/B2)</f>
        <v>1.014889156509222</v>
      </c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2">
        <v>3</v>
      </c>
      <c r="B16" s="1"/>
      <c r="C16" s="4" t="s">
        <v>13</v>
      </c>
      <c r="D16" s="5">
        <f>SQRT(D15)</f>
        <v>1.0074170717777329</v>
      </c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2">
        <v>3</v>
      </c>
      <c r="B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2">
        <v>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2">
        <v>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2">
        <v>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2">
        <v>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2">
        <v>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2">
        <v>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2">
        <v>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2">
        <v>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2">
        <v>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>
      <c r="A27" s="2">
        <v>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>
      <c r="A28" s="2">
        <v>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2">
        <v>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>
      <c r="A30" s="2">
        <v>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2">
        <v>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2">
        <v>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2">
        <v>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2">
        <v>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>
      <c r="A35" s="2">
        <v>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2">
        <v>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2">
        <v>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2">
        <v>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2">
        <v>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>
      <c r="A40" s="2">
        <v>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>
      <c r="A41" s="2">
        <v>4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>
      <c r="A42" s="2">
        <v>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>
      <c r="A43" s="2">
        <v>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>
      <c r="A44" s="2">
        <v>4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>
      <c r="A45" s="2">
        <v>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>
      <c r="A46" s="2">
        <v>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>
      <c r="A47" s="2">
        <v>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>
      <c r="A48" s="2">
        <v>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>
      <c r="A49" s="2">
        <v>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>
      <c r="A50" s="2">
        <v>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>
      <c r="A51" s="2">
        <v>4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>
      <c r="A52" s="2">
        <v>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>
      <c r="A53" s="2">
        <v>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>
      <c r="A54" s="2">
        <v>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>
      <c r="A55" s="2">
        <v>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>
      <c r="A56" s="2">
        <v>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>
      <c r="A57" s="2">
        <v>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>
      <c r="A58" s="2">
        <v>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>
      <c r="A59" s="2">
        <v>4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>
      <c r="A60" s="2">
        <v>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>
      <c r="A61" s="2">
        <v>4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>
      <c r="A62" s="2">
        <v>5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>
      <c r="A63" s="2">
        <v>5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>
      <c r="A64" s="2">
        <v>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>
      <c r="A65" s="2">
        <v>5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>
      <c r="A66" s="2">
        <v>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>
      <c r="A67" s="2">
        <v>5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>
      <c r="A68" s="2">
        <v>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>
      <c r="A69" s="2">
        <v>5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>
      <c r="A70" s="2">
        <v>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>
      <c r="A71" s="2">
        <v>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>
      <c r="A72" s="2">
        <v>5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>
      <c r="A73" s="2">
        <v>5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2">
        <v>5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>
      <c r="A75" s="2">
        <v>5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>
      <c r="A76" s="2">
        <v>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>
      <c r="A77" s="2">
        <v>5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>
      <c r="A78" s="2">
        <v>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>
      <c r="A79" s="2">
        <v>5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>
      <c r="A80" s="2">
        <v>6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>
      <c r="A81" s="2">
        <v>6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>
      <c r="A82" s="2">
        <v>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>
      <c r="A83" s="2">
        <v>6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>
      <c r="A84" s="2">
        <v>6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>
      <c r="A85" s="2">
        <v>6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>
      <c r="A86" s="2">
        <v>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>
      <c r="A87" s="2">
        <v>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>
      <c r="A88" s="2">
        <v>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>
      <c r="A89" s="2">
        <v>6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>
      <c r="A90" s="2">
        <v>6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>
      <c r="A91" s="2">
        <v>6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>
      <c r="A92" s="2">
        <v>7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>
      <c r="A93" s="2">
        <v>7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>
      <c r="A94" s="2">
        <v>7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>
      <c r="A95" s="2">
        <v>7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>
      <c r="A96" s="2">
        <v>7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>
      <c r="A97" s="2">
        <v>7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>
      <c r="A98" s="2">
        <v>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>
      <c r="A99" s="2">
        <v>7</v>
      </c>
      <c r="B99" s="1"/>
      <c r="I99" s="1"/>
      <c r="J99" s="1"/>
      <c r="K99" s="1"/>
      <c r="L99" s="1"/>
      <c r="M99" s="1"/>
    </row>
    <row r="100" spans="1:13">
      <c r="A100" s="2">
        <v>7</v>
      </c>
      <c r="B100" s="1"/>
      <c r="I100" s="1"/>
      <c r="J100" s="1"/>
      <c r="K100" s="1"/>
      <c r="L100" s="1"/>
      <c r="M100" s="1"/>
    </row>
    <row r="101" spans="1:13">
      <c r="A101" s="2">
        <v>7</v>
      </c>
    </row>
  </sheetData>
  <sortState ref="A2:A101">
    <sortCondition ref="A2"/>
  </sortState>
  <pageMargins left="0.7" right="0.7" top="0.75" bottom="0.75" header="0.3" footer="0.3"/>
  <pageSetup paperSize="9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Задание 1</vt:lpstr>
      <vt:lpstr>Задание 2</vt:lpstr>
      <vt:lpstr>'Задание 1'!_GoBack</vt:lpstr>
      <vt:lpstr>'Задание 2'!_GoBack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2018-12-28T14:35:24Z</dcterms:modified>
</cp:coreProperties>
</file>