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charts/chart2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4"/>
  </bookViews>
  <sheets>
    <sheet name="Задание 1" sheetId="1" r:id="rId1"/>
    <sheet name="Задание 2" sheetId="2" r:id="rId2"/>
    <sheet name="Задание 3" sheetId="3" r:id="rId3"/>
    <sheet name="Задание 4" sheetId="6" r:id="rId4"/>
    <sheet name="Задание 5" sheetId="7" r:id="rId5"/>
  </sheets>
  <definedNames>
    <definedName name="_GoBack" localSheetId="0">'Задание 1'!$A$2</definedName>
  </definedNames>
  <calcPr calcId="124519"/>
</workbook>
</file>

<file path=xl/calcChain.xml><?xml version="1.0" encoding="utf-8"?>
<calcChain xmlns="http://schemas.openxmlformats.org/spreadsheetml/2006/main">
  <c r="G9" i="7"/>
  <c r="G10"/>
  <c r="G11"/>
  <c r="G12"/>
  <c r="G13"/>
  <c r="G14"/>
  <c r="G15"/>
  <c r="F9"/>
  <c r="F10"/>
  <c r="F11" s="1"/>
  <c r="F12" s="1"/>
  <c r="F13" s="1"/>
  <c r="F14" s="1"/>
  <c r="F15" s="1"/>
  <c r="E5" a="1"/>
  <c r="E5"/>
  <c r="E6"/>
  <c r="E7"/>
  <c r="E8"/>
  <c r="E9"/>
  <c r="E10"/>
  <c r="E11"/>
  <c r="E12"/>
  <c r="E13"/>
  <c r="E14"/>
  <c r="E15"/>
  <c r="D2"/>
  <c r="C2"/>
  <c r="B2"/>
  <c r="E5" i="6" a="1"/>
  <c r="E5" s="1"/>
  <c r="D2"/>
  <c r="C2"/>
  <c r="B2"/>
  <c r="E2" i="3"/>
  <c r="E2" i="1"/>
  <c r="F2" i="3"/>
  <c r="D6" s="1"/>
  <c r="D2"/>
  <c r="C2"/>
  <c r="B2"/>
  <c r="G4" i="2"/>
  <c r="C4"/>
  <c r="D4"/>
  <c r="E4"/>
  <c r="F4"/>
  <c r="B4"/>
  <c r="D3"/>
  <c r="E3"/>
  <c r="F3" s="1"/>
  <c r="G3" s="1"/>
  <c r="C3"/>
  <c r="B3"/>
  <c r="D2" i="1"/>
  <c r="C2"/>
  <c r="B2"/>
  <c r="F5" i="7" l="1"/>
  <c r="G5" s="1"/>
  <c r="E8" i="6"/>
  <c r="E6"/>
  <c r="E7"/>
  <c r="D5" i="3"/>
  <c r="D12"/>
  <c r="F2" i="1"/>
  <c r="D12" s="1"/>
  <c r="D10" i="3"/>
  <c r="D7" i="1"/>
  <c r="D11"/>
  <c r="D9"/>
  <c r="D5"/>
  <c r="D10"/>
  <c r="D8"/>
  <c r="D6"/>
  <c r="F6" i="7" l="1"/>
  <c r="D11" i="3"/>
  <c r="D9"/>
  <c r="D7"/>
  <c r="D8"/>
  <c r="E5" i="1" a="1"/>
  <c r="G6" i="7" l="1"/>
  <c r="F7"/>
  <c r="E5" i="3" a="1"/>
  <c r="E5" s="1"/>
  <c r="E12"/>
  <c r="E11"/>
  <c r="E10"/>
  <c r="E9"/>
  <c r="E5" i="1"/>
  <c r="F5" s="1"/>
  <c r="G5" s="1"/>
  <c r="E10"/>
  <c r="E6"/>
  <c r="F6" s="1"/>
  <c r="G6" s="1"/>
  <c r="E9"/>
  <c r="E12"/>
  <c r="E8"/>
  <c r="E11"/>
  <c r="E7"/>
  <c r="G7" i="7" l="1"/>
  <c r="F8"/>
  <c r="G8" s="1"/>
  <c r="F5" i="6"/>
  <c r="E6" i="3"/>
  <c r="E7"/>
  <c r="E8"/>
  <c r="F7" i="1"/>
  <c r="G7" s="1"/>
  <c r="F8"/>
  <c r="F5" i="3"/>
  <c r="G5" s="1"/>
  <c r="G5" i="6" l="1"/>
  <c r="F6"/>
  <c r="G6" s="1"/>
  <c r="F6" i="3"/>
  <c r="G6" s="1"/>
  <c r="F9" i="1"/>
  <c r="G8"/>
  <c r="F7" i="3"/>
  <c r="G7" s="1"/>
  <c r="F7" i="6" l="1"/>
  <c r="G7" s="1"/>
  <c r="F10" i="1"/>
  <c r="G9"/>
  <c r="F8" i="3"/>
  <c r="F8" i="6" l="1"/>
  <c r="G8" s="1"/>
  <c r="F11" i="1"/>
  <c r="G10"/>
  <c r="G8" i="3"/>
  <c r="F9"/>
  <c r="F12" i="1" l="1"/>
  <c r="G12" s="1"/>
  <c r="G11"/>
  <c r="G9" i="3"/>
  <c r="F10"/>
  <c r="G10" l="1"/>
  <c r="F11"/>
  <c r="F12" s="1"/>
  <c r="G12" s="1"/>
  <c r="G11" l="1"/>
</calcChain>
</file>

<file path=xl/sharedStrings.xml><?xml version="1.0" encoding="utf-8"?>
<sst xmlns="http://schemas.openxmlformats.org/spreadsheetml/2006/main" count="44" uniqueCount="13">
  <si>
    <t>Ряд признаков</t>
  </si>
  <si>
    <t>Количество</t>
  </si>
  <si>
    <t>min</t>
  </si>
  <si>
    <t>max</t>
  </si>
  <si>
    <t>Длина интервала</t>
  </si>
  <si>
    <t>Интервал</t>
  </si>
  <si>
    <t>№</t>
  </si>
  <si>
    <t>Частота</t>
  </si>
  <si>
    <t>Эмп. Функция</t>
  </si>
  <si>
    <t>Накопленная частота</t>
  </si>
  <si>
    <t>Тарифный разряд</t>
  </si>
  <si>
    <t>Кол-во рабочих (частота)</t>
  </si>
  <si>
    <t>Количество интервалов + 1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</si>
</sst>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2" fillId="2" borderId="1" xfId="1" applyAlignment="1">
      <alignment horizontal="center"/>
    </xf>
    <xf numFmtId="0" fontId="1" fillId="3" borderId="1" xfId="2" applyBorder="1" applyAlignment="1">
      <alignment horizontal="center"/>
    </xf>
    <xf numFmtId="0" fontId="0" fillId="3" borderId="1" xfId="2" applyFont="1" applyBorder="1" applyAlignment="1">
      <alignment horizontal="center"/>
    </xf>
  </cellXfs>
  <cellStyles count="3">
    <cellStyle name="40% - Акцент3" xfId="2" builtinId="39"/>
    <cellStyle name="Вывод" xfId="1" builtinId="2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Полигон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1'!$D$5:$D$12</c:f>
              <c:numCache>
                <c:formatCode>General</c:formatCode>
                <c:ptCount val="8"/>
                <c:pt idx="0">
                  <c:v>94.1</c:v>
                </c:pt>
                <c:pt idx="1">
                  <c:v>100.65714285714286</c:v>
                </c:pt>
                <c:pt idx="2">
                  <c:v>107.21428571428571</c:v>
                </c:pt>
                <c:pt idx="3">
                  <c:v>113.77142857142857</c:v>
                </c:pt>
                <c:pt idx="4">
                  <c:v>120.32857142857142</c:v>
                </c:pt>
                <c:pt idx="5">
                  <c:v>126.88571428571429</c:v>
                </c:pt>
                <c:pt idx="6">
                  <c:v>133.44285714285715</c:v>
                </c:pt>
                <c:pt idx="7">
                  <c:v>140</c:v>
                </c:pt>
              </c:numCache>
            </c:numRef>
          </c:xVal>
          <c:yVal>
            <c:numRef>
              <c:f>'Задание 1'!$E$5:$E$12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14</c:v>
                </c:pt>
                <c:pt idx="4">
                  <c:v>25</c:v>
                </c:pt>
                <c:pt idx="5">
                  <c:v>27</c:v>
                </c:pt>
                <c:pt idx="6">
                  <c:v>13</c:v>
                </c:pt>
                <c:pt idx="7">
                  <c:v>7</c:v>
                </c:pt>
              </c:numCache>
            </c:numRef>
          </c:yVal>
          <c:smooth val="1"/>
        </c:ser>
        <c:dLbls/>
        <c:axId val="84567552"/>
        <c:axId val="83769984"/>
      </c:scatterChart>
      <c:valAx>
        <c:axId val="84567552"/>
        <c:scaling>
          <c:orientation val="minMax"/>
          <c:max val="140.1"/>
          <c:min val="94"/>
        </c:scaling>
        <c:axPos val="b"/>
        <c:numFmt formatCode="General" sourceLinked="1"/>
        <c:majorTickMark val="none"/>
        <c:tickLblPos val="nextTo"/>
        <c:crossAx val="83769984"/>
        <c:crosses val="autoZero"/>
        <c:crossBetween val="midCat"/>
      </c:valAx>
      <c:valAx>
        <c:axId val="83769984"/>
        <c:scaling>
          <c:orientation val="minMax"/>
          <c:max val="28"/>
          <c:min val="0"/>
        </c:scaling>
        <c:axPos val="l"/>
        <c:majorGridlines/>
        <c:numFmt formatCode="General" sourceLinked="1"/>
        <c:majorTickMark val="none"/>
        <c:tickLblPos val="nextTo"/>
        <c:crossAx val="84567552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val>
            <c:numRef>
              <c:f>'Задание 1'!$E$5:$E$12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14</c:v>
                </c:pt>
                <c:pt idx="4">
                  <c:v>25</c:v>
                </c:pt>
                <c:pt idx="5">
                  <c:v>27</c:v>
                </c:pt>
                <c:pt idx="6">
                  <c:v>13</c:v>
                </c:pt>
                <c:pt idx="7">
                  <c:v>7</c:v>
                </c:pt>
              </c:numCache>
            </c:numRef>
          </c:val>
        </c:ser>
        <c:dLbls/>
        <c:gapWidth val="55"/>
        <c:overlap val="100"/>
        <c:axId val="113013888"/>
        <c:axId val="113019136"/>
      </c:barChart>
      <c:catAx>
        <c:axId val="113013888"/>
        <c:scaling>
          <c:orientation val="minMax"/>
        </c:scaling>
        <c:delete val="1"/>
        <c:axPos val="b"/>
        <c:majorTickMark val="none"/>
        <c:tickLblPos val="nextTo"/>
        <c:crossAx val="113019136"/>
        <c:crosses val="autoZero"/>
        <c:auto val="1"/>
        <c:lblAlgn val="ctr"/>
        <c:lblOffset val="100"/>
        <c:tickLblSkip val="1"/>
      </c:catAx>
      <c:valAx>
        <c:axId val="11301913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13013888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Кумулята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8.7266185476815403E-2"/>
          <c:y val="0.21795166229221347"/>
          <c:w val="0.85333114610673666"/>
          <c:h val="0.65482210557013709"/>
        </c:manualLayout>
      </c:layout>
      <c:scatterChart>
        <c:scatterStyle val="smoothMarker"/>
        <c:ser>
          <c:idx val="0"/>
          <c:order val="0"/>
          <c:xVal>
            <c:numRef>
              <c:f>'Задание 1'!$D$5:$D$12</c:f>
              <c:numCache>
                <c:formatCode>General</c:formatCode>
                <c:ptCount val="8"/>
                <c:pt idx="0">
                  <c:v>94.1</c:v>
                </c:pt>
                <c:pt idx="1">
                  <c:v>100.65714285714286</c:v>
                </c:pt>
                <c:pt idx="2">
                  <c:v>107.21428571428571</c:v>
                </c:pt>
                <c:pt idx="3">
                  <c:v>113.77142857142857</c:v>
                </c:pt>
                <c:pt idx="4">
                  <c:v>120.32857142857142</c:v>
                </c:pt>
                <c:pt idx="5">
                  <c:v>126.88571428571429</c:v>
                </c:pt>
                <c:pt idx="6">
                  <c:v>133.44285714285715</c:v>
                </c:pt>
                <c:pt idx="7">
                  <c:v>140</c:v>
                </c:pt>
              </c:numCache>
            </c:numRef>
          </c:xVal>
          <c:yVal>
            <c:numRef>
              <c:f>'Задание 1'!$F$5:$F$12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26</c:v>
                </c:pt>
                <c:pt idx="4">
                  <c:v>51</c:v>
                </c:pt>
                <c:pt idx="5">
                  <c:v>78</c:v>
                </c:pt>
                <c:pt idx="6">
                  <c:v>91</c:v>
                </c:pt>
                <c:pt idx="7">
                  <c:v>98</c:v>
                </c:pt>
              </c:numCache>
            </c:numRef>
          </c:yVal>
          <c:smooth val="1"/>
        </c:ser>
        <c:dLbls/>
        <c:axId val="131816832"/>
        <c:axId val="129514496"/>
      </c:scatterChart>
      <c:valAx>
        <c:axId val="131816832"/>
        <c:scaling>
          <c:orientation val="minMax"/>
          <c:max val="140.1"/>
          <c:min val="94"/>
        </c:scaling>
        <c:axPos val="b"/>
        <c:numFmt formatCode="General" sourceLinked="1"/>
        <c:majorTickMark val="none"/>
        <c:tickLblPos val="nextTo"/>
        <c:crossAx val="129514496"/>
        <c:crosses val="autoZero"/>
        <c:crossBetween val="midCat"/>
      </c:valAx>
      <c:valAx>
        <c:axId val="129514496"/>
        <c:scaling>
          <c:orientation val="minMax"/>
          <c:max val="98"/>
          <c:min val="0"/>
        </c:scaling>
        <c:axPos val="l"/>
        <c:majorGridlines/>
        <c:numFmt formatCode="General" sourceLinked="1"/>
        <c:majorTickMark val="none"/>
        <c:tickLblPos val="nextTo"/>
        <c:crossAx val="131816832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Эмпирическая ф. распределения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1'!$D$5:$D$12</c:f>
              <c:numCache>
                <c:formatCode>General</c:formatCode>
                <c:ptCount val="8"/>
                <c:pt idx="0">
                  <c:v>94.1</c:v>
                </c:pt>
                <c:pt idx="1">
                  <c:v>100.65714285714286</c:v>
                </c:pt>
                <c:pt idx="2">
                  <c:v>107.21428571428571</c:v>
                </c:pt>
                <c:pt idx="3">
                  <c:v>113.77142857142857</c:v>
                </c:pt>
                <c:pt idx="4">
                  <c:v>120.32857142857142</c:v>
                </c:pt>
                <c:pt idx="5">
                  <c:v>126.88571428571429</c:v>
                </c:pt>
                <c:pt idx="6">
                  <c:v>133.44285714285715</c:v>
                </c:pt>
                <c:pt idx="7">
                  <c:v>140</c:v>
                </c:pt>
              </c:numCache>
            </c:numRef>
          </c:xVal>
          <c:yVal>
            <c:numRef>
              <c:f>'Задание 1'!$G$5:$G$12</c:f>
              <c:numCache>
                <c:formatCode>General</c:formatCode>
                <c:ptCount val="8"/>
                <c:pt idx="0">
                  <c:v>1.020408163265306E-2</c:v>
                </c:pt>
                <c:pt idx="1">
                  <c:v>4.0816326530612242E-2</c:v>
                </c:pt>
                <c:pt idx="2">
                  <c:v>0.12244897959183673</c:v>
                </c:pt>
                <c:pt idx="3">
                  <c:v>0.26530612244897961</c:v>
                </c:pt>
                <c:pt idx="4">
                  <c:v>0.52040816326530615</c:v>
                </c:pt>
                <c:pt idx="5">
                  <c:v>0.79591836734693877</c:v>
                </c:pt>
                <c:pt idx="6">
                  <c:v>0.9285714285714286</c:v>
                </c:pt>
                <c:pt idx="7">
                  <c:v>1</c:v>
                </c:pt>
              </c:numCache>
            </c:numRef>
          </c:yVal>
          <c:smooth val="1"/>
        </c:ser>
        <c:dLbls/>
        <c:axId val="131051520"/>
        <c:axId val="181258496"/>
      </c:scatterChart>
      <c:valAx>
        <c:axId val="131051520"/>
        <c:scaling>
          <c:orientation val="minMax"/>
          <c:max val="140"/>
          <c:min val="94"/>
        </c:scaling>
        <c:axPos val="b"/>
        <c:numFmt formatCode="General" sourceLinked="1"/>
        <c:majorTickMark val="none"/>
        <c:tickLblPos val="nextTo"/>
        <c:crossAx val="181258496"/>
        <c:crosses val="autoZero"/>
        <c:crossBetween val="midCat"/>
      </c:valAx>
      <c:valAx>
        <c:axId val="181258496"/>
        <c:scaling>
          <c:orientation val="minMax"/>
          <c:max val="1"/>
        </c:scaling>
        <c:axPos val="l"/>
        <c:majorGridlines/>
        <c:numFmt formatCode="General" sourceLinked="1"/>
        <c:majorTickMark val="none"/>
        <c:tickLblPos val="nextTo"/>
        <c:crossAx val="13105152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val>
            <c:numRef>
              <c:f>'Задание 2'!$B$2:$G$2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22</c:v>
                </c:pt>
                <c:pt idx="5">
                  <c:v>9</c:v>
                </c:pt>
              </c:numCache>
            </c:numRef>
          </c:val>
        </c:ser>
        <c:dLbls/>
        <c:gapWidth val="55"/>
        <c:overlap val="100"/>
        <c:axId val="157280128"/>
        <c:axId val="157281664"/>
      </c:barChart>
      <c:catAx>
        <c:axId val="157280128"/>
        <c:scaling>
          <c:orientation val="minMax"/>
        </c:scaling>
        <c:delete val="1"/>
        <c:axPos val="b"/>
        <c:majorTickMark val="none"/>
        <c:tickLblPos val="nextTo"/>
        <c:crossAx val="157281664"/>
        <c:crosses val="autoZero"/>
        <c:auto val="1"/>
        <c:lblAlgn val="ctr"/>
        <c:lblOffset val="100"/>
      </c:catAx>
      <c:valAx>
        <c:axId val="15728166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57280128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Полигон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2'!$B$1:$G$1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'Задание 2'!$B$2:$G$2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22</c:v>
                </c:pt>
                <c:pt idx="5">
                  <c:v>9</c:v>
                </c:pt>
              </c:numCache>
            </c:numRef>
          </c:yVal>
          <c:smooth val="1"/>
        </c:ser>
        <c:dLbls/>
        <c:axId val="164117888"/>
        <c:axId val="164116352"/>
      </c:scatterChart>
      <c:valAx>
        <c:axId val="164117888"/>
        <c:scaling>
          <c:orientation val="minMax"/>
          <c:max val="6"/>
          <c:min val="1"/>
        </c:scaling>
        <c:axPos val="b"/>
        <c:numFmt formatCode="General" sourceLinked="1"/>
        <c:majorTickMark val="none"/>
        <c:tickLblPos val="nextTo"/>
        <c:crossAx val="164116352"/>
        <c:crosses val="autoZero"/>
        <c:crossBetween val="midCat"/>
      </c:valAx>
      <c:valAx>
        <c:axId val="164116352"/>
        <c:scaling>
          <c:orientation val="minMax"/>
          <c:max val="22"/>
          <c:min val="2"/>
        </c:scaling>
        <c:axPos val="l"/>
        <c:majorGridlines/>
        <c:numFmt formatCode="General" sourceLinked="1"/>
        <c:majorTickMark val="none"/>
        <c:tickLblPos val="nextTo"/>
        <c:crossAx val="164117888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Кумулята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2'!$B$1:$G$1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'Задание 2'!$B$3:$G$3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11</c:v>
                </c:pt>
                <c:pt idx="3">
                  <c:v>19</c:v>
                </c:pt>
                <c:pt idx="4">
                  <c:v>41</c:v>
                </c:pt>
                <c:pt idx="5">
                  <c:v>50</c:v>
                </c:pt>
              </c:numCache>
            </c:numRef>
          </c:yVal>
          <c:smooth val="1"/>
        </c:ser>
        <c:dLbls/>
        <c:axId val="156025600"/>
        <c:axId val="156022656"/>
      </c:scatterChart>
      <c:valAx>
        <c:axId val="156025600"/>
        <c:scaling>
          <c:orientation val="minMax"/>
          <c:max val="6"/>
          <c:min val="1"/>
        </c:scaling>
        <c:axPos val="b"/>
        <c:numFmt formatCode="General" sourceLinked="1"/>
        <c:majorTickMark val="none"/>
        <c:tickLblPos val="nextTo"/>
        <c:crossAx val="156022656"/>
        <c:crosses val="autoZero"/>
        <c:crossBetween val="midCat"/>
      </c:valAx>
      <c:valAx>
        <c:axId val="156022656"/>
        <c:scaling>
          <c:orientation val="minMax"/>
          <c:max val="52"/>
          <c:min val="2"/>
        </c:scaling>
        <c:axPos val="l"/>
        <c:majorGridlines/>
        <c:numFmt formatCode="General" sourceLinked="1"/>
        <c:majorTickMark val="none"/>
        <c:tickLblPos val="nextTo"/>
        <c:crossAx val="15602560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Эмпирическая ф. распределения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2'!$B$1:$G$1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'Задание 2'!$B$4:$G$4</c:f>
              <c:numCache>
                <c:formatCode>General</c:formatCode>
                <c:ptCount val="6"/>
                <c:pt idx="0">
                  <c:v>0.04</c:v>
                </c:pt>
                <c:pt idx="1">
                  <c:v>0.1</c:v>
                </c:pt>
                <c:pt idx="2">
                  <c:v>0.22</c:v>
                </c:pt>
                <c:pt idx="3">
                  <c:v>0.38</c:v>
                </c:pt>
                <c:pt idx="4">
                  <c:v>0.82</c:v>
                </c:pt>
                <c:pt idx="5">
                  <c:v>1</c:v>
                </c:pt>
              </c:numCache>
            </c:numRef>
          </c:yVal>
          <c:smooth val="1"/>
        </c:ser>
        <c:dLbls/>
        <c:axId val="164698752"/>
        <c:axId val="164696448"/>
      </c:scatterChart>
      <c:valAx>
        <c:axId val="164698752"/>
        <c:scaling>
          <c:orientation val="minMax"/>
          <c:max val="6"/>
          <c:min val="1"/>
        </c:scaling>
        <c:axPos val="b"/>
        <c:numFmt formatCode="General" sourceLinked="1"/>
        <c:majorTickMark val="none"/>
        <c:tickLblPos val="nextTo"/>
        <c:crossAx val="164696448"/>
        <c:crosses val="autoZero"/>
        <c:crossBetween val="midCat"/>
      </c:valAx>
      <c:valAx>
        <c:axId val="164696448"/>
        <c:scaling>
          <c:orientation val="minMax"/>
          <c:max val="1"/>
          <c:min val="0"/>
        </c:scaling>
        <c:axPos val="l"/>
        <c:majorGridlines/>
        <c:numFmt formatCode="General" sourceLinked="1"/>
        <c:majorTickMark val="none"/>
        <c:tickLblPos val="nextTo"/>
        <c:crossAx val="164698752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Гистограмма</a:t>
            </a:r>
            <a:endParaRPr lang="ru-RU"/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val>
            <c:numRef>
              <c:f>'Задание 3'!$E$5:$E$12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15</c:v>
                </c:pt>
                <c:pt idx="3">
                  <c:v>27</c:v>
                </c:pt>
                <c:pt idx="4">
                  <c:v>25</c:v>
                </c:pt>
                <c:pt idx="5">
                  <c:v>21</c:v>
                </c:pt>
                <c:pt idx="6">
                  <c:v>5</c:v>
                </c:pt>
                <c:pt idx="7">
                  <c:v>2</c:v>
                </c:pt>
              </c:numCache>
            </c:numRef>
          </c:val>
        </c:ser>
        <c:dLbls/>
        <c:gapWidth val="55"/>
        <c:overlap val="100"/>
        <c:axId val="157246976"/>
        <c:axId val="157248512"/>
      </c:barChart>
      <c:catAx>
        <c:axId val="157246976"/>
        <c:scaling>
          <c:orientation val="minMax"/>
        </c:scaling>
        <c:delete val="1"/>
        <c:axPos val="b"/>
        <c:majorTickMark val="none"/>
        <c:tickLblPos val="nextTo"/>
        <c:crossAx val="157248512"/>
        <c:crosses val="autoZero"/>
        <c:auto val="1"/>
        <c:lblAlgn val="ctr"/>
        <c:lblOffset val="100"/>
      </c:catAx>
      <c:valAx>
        <c:axId val="15724851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5724697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Полигон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3'!$D$5:$D$12</c:f>
              <c:numCache>
                <c:formatCode>General</c:formatCode>
                <c:ptCount val="8"/>
                <c:pt idx="0">
                  <c:v>0.21398374000000001</c:v>
                </c:pt>
                <c:pt idx="1">
                  <c:v>0.45125411857142861</c:v>
                </c:pt>
                <c:pt idx="2">
                  <c:v>0.68852449714285713</c:v>
                </c:pt>
                <c:pt idx="3">
                  <c:v>0.92579487571428576</c:v>
                </c:pt>
                <c:pt idx="4">
                  <c:v>1.1630652542857143</c:v>
                </c:pt>
                <c:pt idx="5">
                  <c:v>1.4003356328571428</c:v>
                </c:pt>
                <c:pt idx="6">
                  <c:v>1.6376060114285715</c:v>
                </c:pt>
                <c:pt idx="7">
                  <c:v>1.8748763900000001</c:v>
                </c:pt>
              </c:numCache>
            </c:numRef>
          </c:xVal>
          <c:yVal>
            <c:numRef>
              <c:f>'Задание 3'!$E$5:$E$12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15</c:v>
                </c:pt>
                <c:pt idx="3">
                  <c:v>27</c:v>
                </c:pt>
                <c:pt idx="4">
                  <c:v>25</c:v>
                </c:pt>
                <c:pt idx="5">
                  <c:v>21</c:v>
                </c:pt>
                <c:pt idx="6">
                  <c:v>5</c:v>
                </c:pt>
                <c:pt idx="7">
                  <c:v>2</c:v>
                </c:pt>
              </c:numCache>
            </c:numRef>
          </c:yVal>
          <c:smooth val="1"/>
        </c:ser>
        <c:dLbls/>
        <c:axId val="175774720"/>
        <c:axId val="173641088"/>
      </c:scatterChart>
      <c:valAx>
        <c:axId val="175774720"/>
        <c:scaling>
          <c:orientation val="minMax"/>
          <c:max val="1.9000000000000001"/>
          <c:min val="0.2"/>
        </c:scaling>
        <c:axPos val="b"/>
        <c:numFmt formatCode="General" sourceLinked="1"/>
        <c:majorTickMark val="none"/>
        <c:tickLblPos val="nextTo"/>
        <c:crossAx val="173641088"/>
        <c:crosses val="autoZero"/>
        <c:crossBetween val="midCat"/>
      </c:valAx>
      <c:valAx>
        <c:axId val="173641088"/>
        <c:scaling>
          <c:orientation val="minMax"/>
          <c:max val="28"/>
          <c:min val="0"/>
        </c:scaling>
        <c:axPos val="l"/>
        <c:majorGridlines/>
        <c:numFmt formatCode="General" sourceLinked="1"/>
        <c:majorTickMark val="none"/>
        <c:tickLblPos val="nextTo"/>
        <c:crossAx val="17577472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Кумулята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3'!$D$5:$D$12</c:f>
              <c:numCache>
                <c:formatCode>General</c:formatCode>
                <c:ptCount val="8"/>
                <c:pt idx="0">
                  <c:v>0.21398374000000001</c:v>
                </c:pt>
                <c:pt idx="1">
                  <c:v>0.45125411857142861</c:v>
                </c:pt>
                <c:pt idx="2">
                  <c:v>0.68852449714285713</c:v>
                </c:pt>
                <c:pt idx="3">
                  <c:v>0.92579487571428576</c:v>
                </c:pt>
                <c:pt idx="4">
                  <c:v>1.1630652542857143</c:v>
                </c:pt>
                <c:pt idx="5">
                  <c:v>1.4003356328571428</c:v>
                </c:pt>
                <c:pt idx="6">
                  <c:v>1.6376060114285715</c:v>
                </c:pt>
                <c:pt idx="7">
                  <c:v>1.8748763900000001</c:v>
                </c:pt>
              </c:numCache>
            </c:numRef>
          </c:xVal>
          <c:yVal>
            <c:numRef>
              <c:f>'Задание 3'!$F$5:$F$12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47</c:v>
                </c:pt>
                <c:pt idx="4">
                  <c:v>72</c:v>
                </c:pt>
                <c:pt idx="5">
                  <c:v>93</c:v>
                </c:pt>
                <c:pt idx="6">
                  <c:v>98</c:v>
                </c:pt>
                <c:pt idx="7">
                  <c:v>100</c:v>
                </c:pt>
              </c:numCache>
            </c:numRef>
          </c:yVal>
          <c:smooth val="1"/>
        </c:ser>
        <c:dLbls/>
        <c:axId val="180834304"/>
        <c:axId val="177231360"/>
      </c:scatterChart>
      <c:valAx>
        <c:axId val="180834304"/>
        <c:scaling>
          <c:orientation val="minMax"/>
          <c:max val="1.9000000000000001"/>
          <c:min val="0.2"/>
        </c:scaling>
        <c:axPos val="b"/>
        <c:numFmt formatCode="General" sourceLinked="1"/>
        <c:majorTickMark val="none"/>
        <c:tickLblPos val="nextTo"/>
        <c:crossAx val="177231360"/>
        <c:crosses val="autoZero"/>
        <c:crossBetween val="midCat"/>
      </c:valAx>
      <c:valAx>
        <c:axId val="177231360"/>
        <c:scaling>
          <c:orientation val="minMax"/>
          <c:max val="100"/>
          <c:min val="0"/>
        </c:scaling>
        <c:axPos val="l"/>
        <c:majorGridlines/>
        <c:numFmt formatCode="General" sourceLinked="1"/>
        <c:majorTickMark val="none"/>
        <c:tickLblPos val="nextTo"/>
        <c:crossAx val="180834304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Эмпирическая ф. распределения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3'!$D$5:$D$12</c:f>
              <c:numCache>
                <c:formatCode>General</c:formatCode>
                <c:ptCount val="8"/>
                <c:pt idx="0">
                  <c:v>0.21398374000000001</c:v>
                </c:pt>
                <c:pt idx="1">
                  <c:v>0.45125411857142861</c:v>
                </c:pt>
                <c:pt idx="2">
                  <c:v>0.68852449714285713</c:v>
                </c:pt>
                <c:pt idx="3">
                  <c:v>0.92579487571428576</c:v>
                </c:pt>
                <c:pt idx="4">
                  <c:v>1.1630652542857143</c:v>
                </c:pt>
                <c:pt idx="5">
                  <c:v>1.4003356328571428</c:v>
                </c:pt>
                <c:pt idx="6">
                  <c:v>1.6376060114285715</c:v>
                </c:pt>
                <c:pt idx="7">
                  <c:v>1.8748763900000001</c:v>
                </c:pt>
              </c:numCache>
            </c:numRef>
          </c:xVal>
          <c:yVal>
            <c:numRef>
              <c:f>'Задание 3'!$G$5:$G$12</c:f>
              <c:numCache>
                <c:formatCode>General</c:formatCode>
                <c:ptCount val="8"/>
                <c:pt idx="0">
                  <c:v>0.01</c:v>
                </c:pt>
                <c:pt idx="1">
                  <c:v>0.05</c:v>
                </c:pt>
                <c:pt idx="2">
                  <c:v>0.2</c:v>
                </c:pt>
                <c:pt idx="3">
                  <c:v>0.47</c:v>
                </c:pt>
                <c:pt idx="4">
                  <c:v>0.72</c:v>
                </c:pt>
                <c:pt idx="5">
                  <c:v>0.93</c:v>
                </c:pt>
                <c:pt idx="6">
                  <c:v>0.98</c:v>
                </c:pt>
                <c:pt idx="7">
                  <c:v>1</c:v>
                </c:pt>
              </c:numCache>
            </c:numRef>
          </c:yVal>
          <c:smooth val="1"/>
        </c:ser>
        <c:dLbls/>
        <c:axId val="187684352"/>
        <c:axId val="182315264"/>
      </c:scatterChart>
      <c:valAx>
        <c:axId val="187684352"/>
        <c:scaling>
          <c:orientation val="minMax"/>
          <c:max val="1.9000000000000001"/>
          <c:min val="0.2"/>
        </c:scaling>
        <c:axPos val="b"/>
        <c:numFmt formatCode="General" sourceLinked="1"/>
        <c:majorTickMark val="none"/>
        <c:tickLblPos val="nextTo"/>
        <c:crossAx val="182315264"/>
        <c:crosses val="autoZero"/>
        <c:crossBetween val="midCat"/>
      </c:valAx>
      <c:valAx>
        <c:axId val="182315264"/>
        <c:scaling>
          <c:orientation val="minMax"/>
          <c:max val="1"/>
          <c:min val="0"/>
        </c:scaling>
        <c:axPos val="l"/>
        <c:majorGridlines/>
        <c:numFmt formatCode="General" sourceLinked="1"/>
        <c:majorTickMark val="none"/>
        <c:tickLblPos val="nextTo"/>
        <c:crossAx val="187684352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Гистограмма</a:t>
            </a:r>
            <a:endParaRPr lang="ru-RU"/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val>
            <c:numRef>
              <c:f>'Задание 4'!$E$5:$E$8</c:f>
              <c:numCache>
                <c:formatCode>General</c:formatCode>
                <c:ptCount val="4"/>
                <c:pt idx="0">
                  <c:v>6</c:v>
                </c:pt>
                <c:pt idx="1">
                  <c:v>11</c:v>
                </c:pt>
                <c:pt idx="2">
                  <c:v>9</c:v>
                </c:pt>
                <c:pt idx="3">
                  <c:v>4</c:v>
                </c:pt>
              </c:numCache>
            </c:numRef>
          </c:val>
        </c:ser>
        <c:dLbls/>
        <c:gapWidth val="55"/>
        <c:overlap val="100"/>
        <c:axId val="182479872"/>
        <c:axId val="187433728"/>
      </c:barChart>
      <c:catAx>
        <c:axId val="182479872"/>
        <c:scaling>
          <c:orientation val="minMax"/>
        </c:scaling>
        <c:delete val="1"/>
        <c:axPos val="b"/>
        <c:majorTickMark val="none"/>
        <c:tickLblPos val="nextTo"/>
        <c:crossAx val="187433728"/>
        <c:crosses val="autoZero"/>
        <c:auto val="1"/>
        <c:lblAlgn val="ctr"/>
        <c:lblOffset val="100"/>
      </c:catAx>
      <c:valAx>
        <c:axId val="18743372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8247987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Полигон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4'!$D$5:$D$8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'Задание 4'!$E$5:$E$8</c:f>
              <c:numCache>
                <c:formatCode>General</c:formatCode>
                <c:ptCount val="4"/>
                <c:pt idx="0">
                  <c:v>6</c:v>
                </c:pt>
                <c:pt idx="1">
                  <c:v>11</c:v>
                </c:pt>
                <c:pt idx="2">
                  <c:v>9</c:v>
                </c:pt>
                <c:pt idx="3">
                  <c:v>4</c:v>
                </c:pt>
              </c:numCache>
            </c:numRef>
          </c:yVal>
          <c:smooth val="1"/>
        </c:ser>
        <c:dLbls/>
        <c:axId val="173524096"/>
        <c:axId val="173505920"/>
      </c:scatterChart>
      <c:valAx>
        <c:axId val="173524096"/>
        <c:scaling>
          <c:orientation val="minMax"/>
          <c:max val="5"/>
          <c:min val="2"/>
        </c:scaling>
        <c:axPos val="b"/>
        <c:numFmt formatCode="General" sourceLinked="1"/>
        <c:majorTickMark val="none"/>
        <c:tickLblPos val="nextTo"/>
        <c:crossAx val="173505920"/>
        <c:crosses val="autoZero"/>
        <c:crossBetween val="midCat"/>
      </c:valAx>
      <c:valAx>
        <c:axId val="173505920"/>
        <c:scaling>
          <c:orientation val="minMax"/>
          <c:max val="12"/>
          <c:min val="4"/>
        </c:scaling>
        <c:axPos val="l"/>
        <c:majorGridlines/>
        <c:numFmt formatCode="General" sourceLinked="1"/>
        <c:majorTickMark val="none"/>
        <c:tickLblPos val="nextTo"/>
        <c:crossAx val="173524096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Кумулята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4'!$D$5:$D$8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'Задание 4'!$F$5:$F$8</c:f>
              <c:numCache>
                <c:formatCode>General</c:formatCode>
                <c:ptCount val="4"/>
                <c:pt idx="0">
                  <c:v>6</c:v>
                </c:pt>
                <c:pt idx="1">
                  <c:v>17</c:v>
                </c:pt>
                <c:pt idx="2">
                  <c:v>26</c:v>
                </c:pt>
                <c:pt idx="3">
                  <c:v>30</c:v>
                </c:pt>
              </c:numCache>
            </c:numRef>
          </c:yVal>
          <c:smooth val="1"/>
        </c:ser>
        <c:dLbls/>
        <c:axId val="173489536"/>
        <c:axId val="173488000"/>
      </c:scatterChart>
      <c:valAx>
        <c:axId val="173489536"/>
        <c:scaling>
          <c:orientation val="minMax"/>
          <c:max val="5"/>
          <c:min val="2"/>
        </c:scaling>
        <c:axPos val="b"/>
        <c:numFmt formatCode="General" sourceLinked="1"/>
        <c:majorTickMark val="none"/>
        <c:tickLblPos val="nextTo"/>
        <c:crossAx val="173488000"/>
        <c:crosses val="autoZero"/>
        <c:crossBetween val="midCat"/>
      </c:valAx>
      <c:valAx>
        <c:axId val="173488000"/>
        <c:scaling>
          <c:orientation val="minMax"/>
          <c:max val="30"/>
          <c:min val="5"/>
        </c:scaling>
        <c:axPos val="l"/>
        <c:majorGridlines/>
        <c:numFmt formatCode="General" sourceLinked="1"/>
        <c:majorTickMark val="none"/>
        <c:tickLblPos val="nextTo"/>
        <c:crossAx val="173489536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Эмпирическая ф. распределения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4'!$D$5:$D$8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'Задание 4'!$G$5:$G$8</c:f>
              <c:numCache>
                <c:formatCode>General</c:formatCode>
                <c:ptCount val="4"/>
                <c:pt idx="0">
                  <c:v>0.2</c:v>
                </c:pt>
                <c:pt idx="1">
                  <c:v>0.56666666666666665</c:v>
                </c:pt>
                <c:pt idx="2">
                  <c:v>0.8666666666666667</c:v>
                </c:pt>
                <c:pt idx="3">
                  <c:v>1</c:v>
                </c:pt>
              </c:numCache>
            </c:numRef>
          </c:yVal>
          <c:smooth val="1"/>
        </c:ser>
        <c:dLbls/>
        <c:axId val="181956608"/>
        <c:axId val="189105664"/>
      </c:scatterChart>
      <c:valAx>
        <c:axId val="181956608"/>
        <c:scaling>
          <c:orientation val="minMax"/>
          <c:max val="5"/>
          <c:min val="2"/>
        </c:scaling>
        <c:axPos val="b"/>
        <c:numFmt formatCode="General" sourceLinked="1"/>
        <c:majorTickMark val="none"/>
        <c:tickLblPos val="nextTo"/>
        <c:crossAx val="189105664"/>
        <c:crosses val="autoZero"/>
        <c:crossBetween val="midCat"/>
      </c:valAx>
      <c:valAx>
        <c:axId val="189105664"/>
        <c:scaling>
          <c:orientation val="minMax"/>
          <c:max val="1"/>
          <c:min val="0.2"/>
        </c:scaling>
        <c:axPos val="l"/>
        <c:majorGridlines/>
        <c:numFmt formatCode="General" sourceLinked="1"/>
        <c:majorTickMark val="none"/>
        <c:tickLblPos val="nextTo"/>
        <c:crossAx val="181956608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Гистограмма</a:t>
            </a:r>
            <a:endParaRPr lang="ru-RU"/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val>
            <c:numRef>
              <c:f>'Задание 5'!$E$5:$E$15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5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</c:ser>
        <c:dLbls/>
        <c:gapWidth val="55"/>
        <c:overlap val="100"/>
        <c:axId val="182360320"/>
        <c:axId val="188095872"/>
      </c:barChart>
      <c:catAx>
        <c:axId val="182360320"/>
        <c:scaling>
          <c:orientation val="minMax"/>
        </c:scaling>
        <c:delete val="1"/>
        <c:axPos val="b"/>
        <c:majorTickMark val="none"/>
        <c:tickLblPos val="nextTo"/>
        <c:crossAx val="188095872"/>
        <c:crosses val="autoZero"/>
        <c:auto val="1"/>
        <c:lblAlgn val="ctr"/>
        <c:lblOffset val="100"/>
      </c:catAx>
      <c:valAx>
        <c:axId val="18809587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82360320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Полигон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5'!$D$5:$D$15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xVal>
          <c:yVal>
            <c:numRef>
              <c:f>'Задание 5'!$E$5:$E$15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5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yVal>
          <c:smooth val="1"/>
        </c:ser>
        <c:dLbls/>
        <c:axId val="188591104"/>
        <c:axId val="188589184"/>
      </c:scatterChart>
      <c:valAx>
        <c:axId val="188591104"/>
        <c:scaling>
          <c:orientation val="minMax"/>
          <c:max val="20"/>
          <c:min val="10"/>
        </c:scaling>
        <c:axPos val="b"/>
        <c:numFmt formatCode="General" sourceLinked="1"/>
        <c:majorTickMark val="none"/>
        <c:tickLblPos val="nextTo"/>
        <c:crossAx val="188589184"/>
        <c:crosses val="autoZero"/>
        <c:crossBetween val="midCat"/>
      </c:valAx>
      <c:valAx>
        <c:axId val="188589184"/>
        <c:scaling>
          <c:orientation val="minMax"/>
          <c:max val="7"/>
          <c:min val="0"/>
        </c:scaling>
        <c:axPos val="l"/>
        <c:majorGridlines/>
        <c:numFmt formatCode="General" sourceLinked="1"/>
        <c:majorTickMark val="none"/>
        <c:tickLblPos val="nextTo"/>
        <c:crossAx val="188591104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Кумулята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5'!$D$5:$D$15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xVal>
          <c:yVal>
            <c:numRef>
              <c:f>'Задание 5'!$F$5:$F$15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18</c:v>
                </c:pt>
                <c:pt idx="6">
                  <c:v>23</c:v>
                </c:pt>
                <c:pt idx="7">
                  <c:v>25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</c:numCache>
            </c:numRef>
          </c:yVal>
          <c:smooth val="1"/>
        </c:ser>
        <c:dLbls/>
        <c:axId val="190766080"/>
        <c:axId val="190764544"/>
      </c:scatterChart>
      <c:valAx>
        <c:axId val="190766080"/>
        <c:scaling>
          <c:orientation val="minMax"/>
          <c:max val="20"/>
          <c:min val="10"/>
        </c:scaling>
        <c:axPos val="b"/>
        <c:numFmt formatCode="General" sourceLinked="1"/>
        <c:majorTickMark val="none"/>
        <c:tickLblPos val="nextTo"/>
        <c:crossAx val="190764544"/>
        <c:crosses val="autoZero"/>
        <c:crossBetween val="midCat"/>
      </c:valAx>
      <c:valAx>
        <c:axId val="190764544"/>
        <c:scaling>
          <c:orientation val="minMax"/>
          <c:max val="30"/>
        </c:scaling>
        <c:axPos val="l"/>
        <c:majorGridlines/>
        <c:numFmt formatCode="General" sourceLinked="1"/>
        <c:majorTickMark val="none"/>
        <c:tickLblPos val="nextTo"/>
        <c:crossAx val="19076608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Эмпирическая ф. распределения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5'!$D$5:$D$15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xVal>
          <c:yVal>
            <c:numRef>
              <c:f>'Задание 5'!$G$5:$G$15</c:f>
              <c:numCache>
                <c:formatCode>General</c:formatCode>
                <c:ptCount val="11"/>
                <c:pt idx="0">
                  <c:v>3.3333333333333333E-2</c:v>
                </c:pt>
                <c:pt idx="1">
                  <c:v>6.6666666666666666E-2</c:v>
                </c:pt>
                <c:pt idx="2">
                  <c:v>0.13333333333333333</c:v>
                </c:pt>
                <c:pt idx="3">
                  <c:v>0.26666666666666666</c:v>
                </c:pt>
                <c:pt idx="4">
                  <c:v>0.4</c:v>
                </c:pt>
                <c:pt idx="5">
                  <c:v>0.6</c:v>
                </c:pt>
                <c:pt idx="6">
                  <c:v>0.76666666666666672</c:v>
                </c:pt>
                <c:pt idx="7">
                  <c:v>0.83333333333333337</c:v>
                </c:pt>
                <c:pt idx="8">
                  <c:v>0.8666666666666667</c:v>
                </c:pt>
                <c:pt idx="9">
                  <c:v>0.93333333333333335</c:v>
                </c:pt>
                <c:pt idx="10">
                  <c:v>1</c:v>
                </c:pt>
              </c:numCache>
            </c:numRef>
          </c:yVal>
          <c:smooth val="1"/>
        </c:ser>
        <c:dLbls/>
        <c:axId val="193264256"/>
        <c:axId val="190923136"/>
      </c:scatterChart>
      <c:valAx>
        <c:axId val="193264256"/>
        <c:scaling>
          <c:orientation val="minMax"/>
          <c:max val="20"/>
          <c:min val="10"/>
        </c:scaling>
        <c:axPos val="b"/>
        <c:numFmt formatCode="General" sourceLinked="1"/>
        <c:majorTickMark val="none"/>
        <c:tickLblPos val="nextTo"/>
        <c:crossAx val="190923136"/>
        <c:crosses val="autoZero"/>
        <c:crossBetween val="midCat"/>
      </c:valAx>
      <c:valAx>
        <c:axId val="190923136"/>
        <c:scaling>
          <c:orientation val="minMax"/>
          <c:max val="1"/>
          <c:min val="0"/>
        </c:scaling>
        <c:axPos val="l"/>
        <c:majorGridlines/>
        <c:numFmt formatCode="General" sourceLinked="1"/>
        <c:majorTickMark val="none"/>
        <c:tickLblPos val="nextTo"/>
        <c:crossAx val="193264256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295275</xdr:colOff>
      <xdr:row>0</xdr:row>
      <xdr:rowOff>0</xdr:rowOff>
    </xdr:from>
    <xdr:to>
      <xdr:col>21</xdr:col>
      <xdr:colOff>600075</xdr:colOff>
      <xdr:row>14</xdr:row>
      <xdr:rowOff>76200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904875</xdr:colOff>
      <xdr:row>0</xdr:row>
      <xdr:rowOff>0</xdr:rowOff>
    </xdr:from>
    <xdr:to>
      <xdr:col>14</xdr:col>
      <xdr:colOff>295275</xdr:colOff>
      <xdr:row>14</xdr:row>
      <xdr:rowOff>76200</xdr:rowOff>
    </xdr:to>
    <xdr:graphicFrame macro="">
      <xdr:nvGraphicFramePr>
        <xdr:cNvPr id="22" name="Диаграмма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904875</xdr:colOff>
      <xdr:row>14</xdr:row>
      <xdr:rowOff>76200</xdr:rowOff>
    </xdr:from>
    <xdr:to>
      <xdr:col>14</xdr:col>
      <xdr:colOff>295275</xdr:colOff>
      <xdr:row>28</xdr:row>
      <xdr:rowOff>152400</xdr:rowOff>
    </xdr:to>
    <xdr:graphicFrame macro="">
      <xdr:nvGraphicFramePr>
        <xdr:cNvPr id="23" name="Диаграмма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295275</xdr:colOff>
      <xdr:row>14</xdr:row>
      <xdr:rowOff>76200</xdr:rowOff>
    </xdr:from>
    <xdr:to>
      <xdr:col>21</xdr:col>
      <xdr:colOff>600075</xdr:colOff>
      <xdr:row>28</xdr:row>
      <xdr:rowOff>152400</xdr:rowOff>
    </xdr:to>
    <xdr:graphicFrame macro="">
      <xdr:nvGraphicFramePr>
        <xdr:cNvPr id="24" name="Диаграмма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295275</xdr:colOff>
      <xdr:row>0</xdr:row>
      <xdr:rowOff>0</xdr:rowOff>
    </xdr:from>
    <xdr:to>
      <xdr:col>21</xdr:col>
      <xdr:colOff>600075</xdr:colOff>
      <xdr:row>14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609599</xdr:colOff>
      <xdr:row>14</xdr:row>
      <xdr:rowOff>76200</xdr:rowOff>
    </xdr:from>
    <xdr:to>
      <xdr:col>14</xdr:col>
      <xdr:colOff>295274</xdr:colOff>
      <xdr:row>28</xdr:row>
      <xdr:rowOff>152400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295275</xdr:colOff>
      <xdr:row>14</xdr:row>
      <xdr:rowOff>76200</xdr:rowOff>
    </xdr:from>
    <xdr:to>
      <xdr:col>21</xdr:col>
      <xdr:colOff>600075</xdr:colOff>
      <xdr:row>28</xdr:row>
      <xdr:rowOff>152400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0</xdr:row>
      <xdr:rowOff>0</xdr:rowOff>
    </xdr:from>
    <xdr:to>
      <xdr:col>22</xdr:col>
      <xdr:colOff>0</xdr:colOff>
      <xdr:row>14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14</xdr:row>
      <xdr:rowOff>76200</xdr:rowOff>
    </xdr:from>
    <xdr:to>
      <xdr:col>14</xdr:col>
      <xdr:colOff>304800</xdr:colOff>
      <xdr:row>28</xdr:row>
      <xdr:rowOff>152400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304800</xdr:colOff>
      <xdr:row>14</xdr:row>
      <xdr:rowOff>76200</xdr:rowOff>
    </xdr:from>
    <xdr:to>
      <xdr:col>22</xdr:col>
      <xdr:colOff>0</xdr:colOff>
      <xdr:row>28</xdr:row>
      <xdr:rowOff>152400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0</xdr:row>
      <xdr:rowOff>0</xdr:rowOff>
    </xdr:from>
    <xdr:to>
      <xdr:col>22</xdr:col>
      <xdr:colOff>0</xdr:colOff>
      <xdr:row>14</xdr:row>
      <xdr:rowOff>76200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14</xdr:row>
      <xdr:rowOff>76200</xdr:rowOff>
    </xdr:from>
    <xdr:to>
      <xdr:col>14</xdr:col>
      <xdr:colOff>304800</xdr:colOff>
      <xdr:row>28</xdr:row>
      <xdr:rowOff>152400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304800</xdr:colOff>
      <xdr:row>14</xdr:row>
      <xdr:rowOff>76200</xdr:rowOff>
    </xdr:from>
    <xdr:to>
      <xdr:col>22</xdr:col>
      <xdr:colOff>0</xdr:colOff>
      <xdr:row>28</xdr:row>
      <xdr:rowOff>152400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295275</xdr:colOff>
      <xdr:row>0</xdr:row>
      <xdr:rowOff>0</xdr:rowOff>
    </xdr:from>
    <xdr:to>
      <xdr:col>21</xdr:col>
      <xdr:colOff>600075</xdr:colOff>
      <xdr:row>14</xdr:row>
      <xdr:rowOff>76200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904875</xdr:colOff>
      <xdr:row>14</xdr:row>
      <xdr:rowOff>76200</xdr:rowOff>
    </xdr:from>
    <xdr:to>
      <xdr:col>14</xdr:col>
      <xdr:colOff>295275</xdr:colOff>
      <xdr:row>28</xdr:row>
      <xdr:rowOff>152400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295275</xdr:colOff>
      <xdr:row>14</xdr:row>
      <xdr:rowOff>76200</xdr:rowOff>
    </xdr:from>
    <xdr:to>
      <xdr:col>21</xdr:col>
      <xdr:colOff>600075</xdr:colOff>
      <xdr:row>28</xdr:row>
      <xdr:rowOff>152400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workbookViewId="0">
      <selection activeCell="E5" sqref="E5"/>
    </sheetView>
  </sheetViews>
  <sheetFormatPr defaultRowHeight="15"/>
  <cols>
    <col min="1" max="1" width="14.42578125" bestFit="1" customWidth="1"/>
    <col min="2" max="2" width="11.5703125" bestFit="1" customWidth="1"/>
    <col min="3" max="3" width="9.140625" customWidth="1"/>
    <col min="4" max="4" width="9.85546875" bestFit="1" customWidth="1"/>
    <col min="5" max="5" width="26.140625" bestFit="1" customWidth="1"/>
    <col min="6" max="6" width="20.5703125" bestFit="1" customWidth="1"/>
    <col min="7" max="7" width="13.7109375" bestFit="1" customWidth="1"/>
  </cols>
  <sheetData>
    <row r="1" spans="1:13">
      <c r="A1" s="3" t="s">
        <v>0</v>
      </c>
      <c r="B1" s="3" t="s">
        <v>1</v>
      </c>
      <c r="C1" s="4" t="s">
        <v>2</v>
      </c>
      <c r="D1" s="4" t="s">
        <v>3</v>
      </c>
      <c r="E1" s="4" t="s">
        <v>12</v>
      </c>
      <c r="F1" s="4" t="s">
        <v>4</v>
      </c>
      <c r="G1" s="1"/>
      <c r="H1" s="1"/>
      <c r="I1" s="1"/>
      <c r="J1" s="1"/>
      <c r="K1" s="1"/>
      <c r="L1" s="1"/>
      <c r="M1" s="1"/>
    </row>
    <row r="2" spans="1:13">
      <c r="A2" s="2">
        <v>94.1</v>
      </c>
      <c r="B2" s="2">
        <f>COUNT(A2:A99)</f>
        <v>98</v>
      </c>
      <c r="C2" s="2">
        <f>MIN(A2:A99)</f>
        <v>94.1</v>
      </c>
      <c r="D2" s="2">
        <f>MAX(A2:A99)</f>
        <v>140</v>
      </c>
      <c r="E2" s="2">
        <f>FLOOR(1+1.4*LN(B2),1)</f>
        <v>7</v>
      </c>
      <c r="F2" s="2">
        <f>(D2-C2)/E2</f>
        <v>6.5571428571428578</v>
      </c>
      <c r="G2" s="1"/>
      <c r="H2" s="1"/>
      <c r="I2" s="1"/>
      <c r="J2" s="1"/>
      <c r="K2" s="1"/>
      <c r="L2" s="1"/>
      <c r="M2" s="1"/>
    </row>
    <row r="3" spans="1:13">
      <c r="A3" s="2">
        <v>97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2">
        <v>99.2</v>
      </c>
      <c r="B4" s="1"/>
      <c r="C4" s="3" t="s">
        <v>6</v>
      </c>
      <c r="D4" s="3" t="s">
        <v>5</v>
      </c>
      <c r="E4" s="3" t="s">
        <v>7</v>
      </c>
      <c r="F4" s="3" t="s">
        <v>9</v>
      </c>
      <c r="G4" s="3" t="s">
        <v>8</v>
      </c>
      <c r="H4" s="1"/>
      <c r="I4" s="1"/>
      <c r="J4" s="1"/>
      <c r="K4" s="1"/>
      <c r="L4" s="1"/>
      <c r="M4" s="1"/>
    </row>
    <row r="5" spans="1:13">
      <c r="A5" s="2">
        <v>100.1</v>
      </c>
      <c r="B5" s="1"/>
      <c r="C5" s="2">
        <v>1</v>
      </c>
      <c r="D5" s="2">
        <f>$C$2+($F$2*(C5-1))</f>
        <v>94.1</v>
      </c>
      <c r="E5" s="2">
        <f t="array" ref="E5:E12">FREQUENCY($A$2:$A$99,D5:D12)</f>
        <v>1</v>
      </c>
      <c r="F5" s="2">
        <f>E5</f>
        <v>1</v>
      </c>
      <c r="G5" s="2">
        <f>F5/$B$2</f>
        <v>1.020408163265306E-2</v>
      </c>
      <c r="H5" s="1"/>
      <c r="I5" s="1"/>
      <c r="J5" s="1"/>
      <c r="K5" s="1"/>
      <c r="L5" s="1"/>
      <c r="M5" s="1"/>
    </row>
    <row r="6" spans="1:13">
      <c r="A6" s="2">
        <v>102</v>
      </c>
      <c r="B6" s="1"/>
      <c r="C6" s="2">
        <v>2</v>
      </c>
      <c r="D6" s="2">
        <f t="shared" ref="D6:D12" si="0">$C$2+($F$2*(C6-1))</f>
        <v>100.65714285714286</v>
      </c>
      <c r="E6" s="2">
        <v>3</v>
      </c>
      <c r="F6" s="2">
        <f>E6+F5</f>
        <v>4</v>
      </c>
      <c r="G6" s="2">
        <f t="shared" ref="G6:G12" si="1">F6/$B$2</f>
        <v>4.0816326530612242E-2</v>
      </c>
      <c r="H6" s="1"/>
      <c r="I6" s="1"/>
      <c r="J6" s="1"/>
      <c r="K6" s="1"/>
      <c r="L6" s="1"/>
      <c r="M6" s="1"/>
    </row>
    <row r="7" spans="1:13">
      <c r="A7" s="2">
        <v>103.4</v>
      </c>
      <c r="B7" s="1"/>
      <c r="C7" s="2">
        <v>3</v>
      </c>
      <c r="D7" s="2">
        <f t="shared" si="0"/>
        <v>107.21428571428571</v>
      </c>
      <c r="E7" s="2">
        <v>8</v>
      </c>
      <c r="F7" s="2">
        <f t="shared" ref="F7:F12" si="2">E7+F6</f>
        <v>12</v>
      </c>
      <c r="G7" s="2">
        <f t="shared" si="1"/>
        <v>0.12244897959183673</v>
      </c>
      <c r="H7" s="1"/>
      <c r="I7" s="1"/>
      <c r="J7" s="1"/>
      <c r="K7" s="1"/>
      <c r="L7" s="1"/>
      <c r="M7" s="1"/>
    </row>
    <row r="8" spans="1:13">
      <c r="A8" s="2">
        <v>105.5</v>
      </c>
      <c r="B8" s="1"/>
      <c r="C8" s="2">
        <v>4</v>
      </c>
      <c r="D8" s="2">
        <f t="shared" si="0"/>
        <v>113.77142857142857</v>
      </c>
      <c r="E8" s="2">
        <v>14</v>
      </c>
      <c r="F8" s="2">
        <f t="shared" si="2"/>
        <v>26</v>
      </c>
      <c r="G8" s="2">
        <f t="shared" si="1"/>
        <v>0.26530612244897961</v>
      </c>
      <c r="H8" s="1"/>
      <c r="I8" s="1"/>
      <c r="J8" s="1"/>
      <c r="K8" s="1"/>
      <c r="L8" s="1"/>
      <c r="M8" s="1"/>
    </row>
    <row r="9" spans="1:13">
      <c r="A9" s="2">
        <v>105.9</v>
      </c>
      <c r="B9" s="1"/>
      <c r="C9" s="2">
        <v>5</v>
      </c>
      <c r="D9" s="2">
        <f t="shared" si="0"/>
        <v>120.32857142857142</v>
      </c>
      <c r="E9" s="2">
        <v>25</v>
      </c>
      <c r="F9" s="2">
        <f t="shared" si="2"/>
        <v>51</v>
      </c>
      <c r="G9" s="2">
        <f t="shared" si="1"/>
        <v>0.52040816326530615</v>
      </c>
      <c r="H9" s="1"/>
      <c r="I9" s="1"/>
      <c r="J9" s="1"/>
      <c r="K9" s="1"/>
      <c r="L9" s="1"/>
      <c r="M9" s="1"/>
    </row>
    <row r="10" spans="1:13">
      <c r="A10" s="2">
        <v>106.1</v>
      </c>
      <c r="B10" s="1"/>
      <c r="C10" s="2">
        <v>6</v>
      </c>
      <c r="D10" s="2">
        <f t="shared" si="0"/>
        <v>126.88571428571429</v>
      </c>
      <c r="E10" s="2">
        <v>27</v>
      </c>
      <c r="F10" s="2">
        <f t="shared" si="2"/>
        <v>78</v>
      </c>
      <c r="G10" s="2">
        <f t="shared" si="1"/>
        <v>0.79591836734693877</v>
      </c>
      <c r="H10" s="1"/>
      <c r="I10" s="1"/>
      <c r="J10" s="1"/>
      <c r="K10" s="1"/>
      <c r="L10" s="1"/>
      <c r="M10" s="1"/>
    </row>
    <row r="11" spans="1:13">
      <c r="A11" s="2">
        <v>106.5</v>
      </c>
      <c r="B11" s="1"/>
      <c r="C11" s="2">
        <v>7</v>
      </c>
      <c r="D11" s="2">
        <f t="shared" si="0"/>
        <v>133.44285714285715</v>
      </c>
      <c r="E11" s="2">
        <v>13</v>
      </c>
      <c r="F11" s="2">
        <f t="shared" si="2"/>
        <v>91</v>
      </c>
      <c r="G11" s="2">
        <f t="shared" si="1"/>
        <v>0.9285714285714286</v>
      </c>
      <c r="H11" s="1"/>
      <c r="I11" s="1"/>
      <c r="J11" s="1"/>
      <c r="K11" s="1"/>
      <c r="L11" s="1"/>
      <c r="M11" s="1"/>
    </row>
    <row r="12" spans="1:13">
      <c r="A12" s="2">
        <v>107</v>
      </c>
      <c r="B12" s="1"/>
      <c r="C12" s="2">
        <v>8</v>
      </c>
      <c r="D12" s="2">
        <f t="shared" si="0"/>
        <v>140</v>
      </c>
      <c r="E12" s="2">
        <v>7</v>
      </c>
      <c r="F12" s="2">
        <f t="shared" si="2"/>
        <v>98</v>
      </c>
      <c r="G12" s="2">
        <f t="shared" si="1"/>
        <v>1</v>
      </c>
      <c r="H12" s="1"/>
      <c r="I12" s="1"/>
      <c r="J12" s="1"/>
      <c r="K12" s="1"/>
      <c r="L12" s="1"/>
      <c r="M12" s="1"/>
    </row>
    <row r="13" spans="1:13">
      <c r="A13" s="2">
        <v>107.1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2">
        <v>108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2">
        <v>108.2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2">
        <v>109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2">
        <v>109.5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2">
        <v>110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2">
        <v>111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2">
        <v>111.5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2">
        <v>112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2">
        <v>112.3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2">
        <v>112.5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2">
        <v>112.9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2">
        <v>113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2">
        <v>113.2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2">
        <v>113.5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2">
        <v>114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2">
        <v>114.1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2">
        <v>114.5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2">
        <v>115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2">
        <v>115.2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2">
        <v>115.5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2">
        <v>115.7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2">
        <v>116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2">
        <v>116.5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2">
        <v>116.9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2">
        <v>117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2">
        <v>117.5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2">
        <v>117.5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2">
        <v>118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2">
        <v>118.1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2">
        <v>118.3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2">
        <v>118.5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2">
        <v>118.9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2">
        <v>119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2">
        <v>119.2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2">
        <v>119.5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2">
        <v>119.6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2">
        <v>119.8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2">
        <v>120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2">
        <v>120.2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2">
        <v>120.6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2">
        <v>120.8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2">
        <v>121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2">
        <v>121.1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2">
        <v>121.5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2">
        <v>121.9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2">
        <v>122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2">
        <v>122.2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2">
        <v>122.5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2">
        <v>122.6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2">
        <v>122.9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2">
        <v>123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2">
        <v>123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2">
        <v>123.1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2">
        <v>123.2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2">
        <v>123.5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2">
        <v>123.5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2">
        <v>123.8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2">
        <v>123.9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2">
        <v>124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2">
        <v>124.5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2">
        <v>124.8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2">
        <v>125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2">
        <v>125.5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>
      <c r="A77" s="2">
        <v>126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>
      <c r="A78" s="2">
        <v>126.1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>
      <c r="A79" s="2">
        <v>126.5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>
      <c r="A80" s="2">
        <v>127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>
      <c r="A81" s="2">
        <v>127.5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>
      <c r="A82" s="2">
        <v>127.8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>
      <c r="A83" s="2">
        <v>128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>
      <c r="A84" s="2">
        <v>128.5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>
      <c r="A85" s="2">
        <v>129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>
      <c r="A86" s="2">
        <v>129.5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>
      <c r="A87" s="2">
        <v>129.9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>
      <c r="A88" s="2">
        <v>130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>
      <c r="A89" s="2">
        <v>131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>
      <c r="A90" s="2">
        <v>131.4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>
      <c r="A91" s="2">
        <v>132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>
      <c r="A92" s="2">
        <v>133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>
      <c r="A93" s="2">
        <v>133.6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>
      <c r="A94" s="2">
        <v>134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>
      <c r="A95" s="2">
        <v>134.19999999999999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>
      <c r="A96" s="2">
        <v>135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>
      <c r="A97" s="2">
        <v>135.80000000000001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>
      <c r="A98" s="2">
        <v>138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>
      <c r="A99" s="2">
        <v>140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sortState ref="A2:A99">
    <sortCondition ref="A98"/>
  </sortState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D16" sqref="D16"/>
    </sheetView>
  </sheetViews>
  <sheetFormatPr defaultRowHeight="15"/>
  <cols>
    <col min="1" max="1" width="24.28515625" bestFit="1" customWidth="1"/>
  </cols>
  <sheetData>
    <row r="1" spans="1:7">
      <c r="A1" s="3" t="s">
        <v>10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>
      <c r="A2" s="3" t="s">
        <v>11</v>
      </c>
      <c r="B2" s="2">
        <v>2</v>
      </c>
      <c r="C2" s="2">
        <v>3</v>
      </c>
      <c r="D2" s="2">
        <v>6</v>
      </c>
      <c r="E2" s="2">
        <v>8</v>
      </c>
      <c r="F2" s="2">
        <v>22</v>
      </c>
      <c r="G2" s="2">
        <v>9</v>
      </c>
    </row>
    <row r="3" spans="1:7">
      <c r="A3" s="3" t="s">
        <v>9</v>
      </c>
      <c r="B3" s="2">
        <f>B2</f>
        <v>2</v>
      </c>
      <c r="C3" s="2">
        <f>B3+C2</f>
        <v>5</v>
      </c>
      <c r="D3" s="2">
        <f t="shared" ref="D3:G3" si="0">C3+D2</f>
        <v>11</v>
      </c>
      <c r="E3" s="2">
        <f t="shared" si="0"/>
        <v>19</v>
      </c>
      <c r="F3" s="2">
        <f t="shared" si="0"/>
        <v>41</v>
      </c>
      <c r="G3" s="2">
        <f t="shared" si="0"/>
        <v>50</v>
      </c>
    </row>
    <row r="4" spans="1:7">
      <c r="A4" s="3" t="s">
        <v>8</v>
      </c>
      <c r="B4" s="2">
        <f>B3/$G$3</f>
        <v>0.04</v>
      </c>
      <c r="C4" s="2">
        <f t="shared" ref="C4:F4" si="1">C3/$G$3</f>
        <v>0.1</v>
      </c>
      <c r="D4" s="2">
        <f t="shared" si="1"/>
        <v>0.22</v>
      </c>
      <c r="E4" s="2">
        <f t="shared" si="1"/>
        <v>0.38</v>
      </c>
      <c r="F4" s="2">
        <f t="shared" si="1"/>
        <v>0.82</v>
      </c>
      <c r="G4" s="2">
        <f>G3/$G$3</f>
        <v>1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topLeftCell="D4" workbookViewId="0">
      <selection activeCell="F26" sqref="F26"/>
    </sheetView>
  </sheetViews>
  <sheetFormatPr defaultRowHeight="15"/>
  <cols>
    <col min="1" max="1" width="14.42578125" bestFit="1" customWidth="1"/>
    <col min="2" max="2" width="11.5703125" bestFit="1" customWidth="1"/>
    <col min="3" max="3" width="11" bestFit="1" customWidth="1"/>
    <col min="4" max="4" width="12" bestFit="1" customWidth="1"/>
    <col min="5" max="5" width="26.140625" bestFit="1" customWidth="1"/>
    <col min="6" max="6" width="20.5703125" bestFit="1" customWidth="1"/>
    <col min="7" max="7" width="13.7109375" bestFit="1" customWidth="1"/>
  </cols>
  <sheetData>
    <row r="1" spans="1:7">
      <c r="A1" s="3" t="s">
        <v>0</v>
      </c>
      <c r="B1" s="3" t="s">
        <v>1</v>
      </c>
      <c r="C1" s="4" t="s">
        <v>2</v>
      </c>
      <c r="D1" s="4" t="s">
        <v>3</v>
      </c>
      <c r="E1" s="4" t="s">
        <v>12</v>
      </c>
      <c r="F1" s="4" t="s">
        <v>4</v>
      </c>
      <c r="G1" s="1"/>
    </row>
    <row r="2" spans="1:7">
      <c r="A2" s="2">
        <v>1.14285583</v>
      </c>
      <c r="B2" s="2">
        <f>COUNT(A2:A101)</f>
        <v>100</v>
      </c>
      <c r="C2" s="2">
        <f>MIN(A2:A101)</f>
        <v>0.21398374000000001</v>
      </c>
      <c r="D2" s="2">
        <f>MAX(A2:A101)</f>
        <v>1.8748763900000001</v>
      </c>
      <c r="E2" s="2">
        <f>FLOOR(1+1.4*LN(B2),1)</f>
        <v>7</v>
      </c>
      <c r="F2" s="2">
        <f>(D2-C2)/E2</f>
        <v>0.23727037857142858</v>
      </c>
      <c r="G2" s="1"/>
    </row>
    <row r="3" spans="1:7">
      <c r="A3" s="2">
        <v>0.21398374000000001</v>
      </c>
      <c r="B3" s="1"/>
      <c r="C3" s="1"/>
      <c r="D3" s="1"/>
      <c r="E3" s="1"/>
      <c r="F3" s="1"/>
      <c r="G3" s="1"/>
    </row>
    <row r="4" spans="1:7">
      <c r="A4" s="2">
        <v>1.2564162400000001</v>
      </c>
      <c r="B4" s="1"/>
      <c r="C4" s="3" t="s">
        <v>6</v>
      </c>
      <c r="D4" s="3" t="s">
        <v>5</v>
      </c>
      <c r="E4" s="3" t="s">
        <v>7</v>
      </c>
      <c r="F4" s="3" t="s">
        <v>9</v>
      </c>
      <c r="G4" s="3" t="s">
        <v>8</v>
      </c>
    </row>
    <row r="5" spans="1:7">
      <c r="A5" s="2">
        <v>0.67329945999999996</v>
      </c>
      <c r="B5" s="1"/>
      <c r="C5" s="2">
        <v>1</v>
      </c>
      <c r="D5" s="2">
        <f>$C$2+($F$2*(C5-1))</f>
        <v>0.21398374000000001</v>
      </c>
      <c r="E5" s="2">
        <f t="array" ref="E5:E12">FREQUENCY($A$2:$A$101,D5:D12)</f>
        <v>1</v>
      </c>
      <c r="F5" s="2">
        <f>E5</f>
        <v>1</v>
      </c>
      <c r="G5" s="2">
        <f>F5/$B$2</f>
        <v>0.01</v>
      </c>
    </row>
    <row r="6" spans="1:7">
      <c r="A6" s="2">
        <v>1.2149628299999999</v>
      </c>
      <c r="B6" s="1"/>
      <c r="C6" s="2">
        <v>2</v>
      </c>
      <c r="D6" s="2">
        <f>$C$2+($F$2*(C6-1))</f>
        <v>0.45125411857142861</v>
      </c>
      <c r="E6" s="2">
        <v>4</v>
      </c>
      <c r="F6" s="2">
        <f>E6+F5</f>
        <v>5</v>
      </c>
      <c r="G6" s="2">
        <f t="shared" ref="G6:G12" si="0">F6/$B$2</f>
        <v>0.05</v>
      </c>
    </row>
    <row r="7" spans="1:7">
      <c r="A7" s="2">
        <v>0.99101068999999997</v>
      </c>
      <c r="B7" s="1"/>
      <c r="C7" s="2">
        <v>3</v>
      </c>
      <c r="D7" s="2">
        <f t="shared" ref="D6:D12" si="1">$C$2+($F$2*(C7-1))</f>
        <v>0.68852449714285713</v>
      </c>
      <c r="E7" s="2">
        <v>15</v>
      </c>
      <c r="F7" s="2">
        <f t="shared" ref="F7:F12" si="2">E7+F6</f>
        <v>20</v>
      </c>
      <c r="G7" s="2">
        <f t="shared" si="0"/>
        <v>0.2</v>
      </c>
    </row>
    <row r="8" spans="1:7">
      <c r="A8" s="2">
        <v>1.3992566900000001</v>
      </c>
      <c r="B8" s="1"/>
      <c r="C8" s="2">
        <v>4</v>
      </c>
      <c r="D8" s="2">
        <f t="shared" si="1"/>
        <v>0.92579487571428576</v>
      </c>
      <c r="E8" s="2">
        <v>27</v>
      </c>
      <c r="F8" s="2">
        <f t="shared" si="2"/>
        <v>47</v>
      </c>
      <c r="G8" s="2">
        <f t="shared" si="0"/>
        <v>0.47</v>
      </c>
    </row>
    <row r="9" spans="1:7">
      <c r="A9" s="2">
        <v>0.61109645999999995</v>
      </c>
      <c r="B9" s="1"/>
      <c r="C9" s="2">
        <v>5</v>
      </c>
      <c r="D9" s="2">
        <f t="shared" si="1"/>
        <v>1.1630652542857143</v>
      </c>
      <c r="E9" s="2">
        <v>25</v>
      </c>
      <c r="F9" s="2">
        <f t="shared" si="2"/>
        <v>72</v>
      </c>
      <c r="G9" s="2">
        <f t="shared" si="0"/>
        <v>0.72</v>
      </c>
    </row>
    <row r="10" spans="1:7">
      <c r="A10" s="2">
        <v>0.85890087999999998</v>
      </c>
      <c r="B10" s="1"/>
      <c r="C10" s="2">
        <v>6</v>
      </c>
      <c r="D10" s="2">
        <f t="shared" si="1"/>
        <v>1.4003356328571428</v>
      </c>
      <c r="E10" s="2">
        <v>21</v>
      </c>
      <c r="F10" s="2">
        <f t="shared" si="2"/>
        <v>93</v>
      </c>
      <c r="G10" s="2">
        <f t="shared" si="0"/>
        <v>0.93</v>
      </c>
    </row>
    <row r="11" spans="1:7">
      <c r="A11" s="2">
        <v>0.78632108000000001</v>
      </c>
      <c r="B11" s="1"/>
      <c r="C11" s="2">
        <v>7</v>
      </c>
      <c r="D11" s="2">
        <f t="shared" si="1"/>
        <v>1.6376060114285715</v>
      </c>
      <c r="E11" s="2">
        <v>5</v>
      </c>
      <c r="F11" s="2">
        <f t="shared" si="2"/>
        <v>98</v>
      </c>
      <c r="G11" s="2">
        <f t="shared" si="0"/>
        <v>0.98</v>
      </c>
    </row>
    <row r="12" spans="1:7">
      <c r="A12" s="2">
        <v>0.97384630000000005</v>
      </c>
      <c r="B12" s="1"/>
      <c r="C12" s="2">
        <v>8</v>
      </c>
      <c r="D12" s="2">
        <f t="shared" si="1"/>
        <v>1.8748763900000001</v>
      </c>
      <c r="E12" s="2">
        <v>2</v>
      </c>
      <c r="F12" s="2">
        <f>E12+F11</f>
        <v>100</v>
      </c>
      <c r="G12" s="2">
        <f>F12/$B$2</f>
        <v>1</v>
      </c>
    </row>
    <row r="13" spans="1:7">
      <c r="A13" s="2">
        <v>1.3846759</v>
      </c>
      <c r="B13" s="1"/>
      <c r="C13" s="1"/>
      <c r="D13" s="1"/>
      <c r="E13" s="1"/>
      <c r="F13" s="1"/>
      <c r="G13" s="1"/>
    </row>
    <row r="14" spans="1:7">
      <c r="A14" s="2">
        <v>0.49488378999999999</v>
      </c>
      <c r="B14" s="1"/>
      <c r="C14" s="1"/>
      <c r="D14" s="1"/>
      <c r="E14" s="1"/>
      <c r="F14" s="1"/>
      <c r="G14" s="1"/>
    </row>
    <row r="15" spans="1:7">
      <c r="A15" s="2">
        <v>1.0979642000000001</v>
      </c>
      <c r="B15" s="1"/>
      <c r="C15" s="1"/>
      <c r="D15" s="1"/>
      <c r="E15" s="1"/>
      <c r="F15" s="1"/>
      <c r="G15" s="1"/>
    </row>
    <row r="16" spans="1:7">
      <c r="A16" s="2">
        <v>1.02453946</v>
      </c>
      <c r="B16" s="1"/>
      <c r="C16" s="1"/>
      <c r="D16" s="1"/>
      <c r="E16" s="1"/>
      <c r="F16" s="1"/>
      <c r="G16" s="1"/>
    </row>
    <row r="17" spans="1:7">
      <c r="A17" s="2">
        <v>1.06382694</v>
      </c>
      <c r="B17" s="1"/>
      <c r="C17" s="1"/>
      <c r="D17" s="1"/>
      <c r="E17" s="1"/>
      <c r="F17" s="1"/>
      <c r="G17" s="1"/>
    </row>
    <row r="18" spans="1:7">
      <c r="A18" s="2">
        <v>0.78161594000000001</v>
      </c>
      <c r="B18" s="1"/>
      <c r="C18" s="1"/>
      <c r="D18" s="1"/>
      <c r="E18" s="1"/>
      <c r="F18" s="1"/>
      <c r="G18" s="1"/>
    </row>
    <row r="19" spans="1:7">
      <c r="A19" s="2">
        <v>1.2056732100000001</v>
      </c>
      <c r="B19" s="1"/>
      <c r="C19" s="1"/>
      <c r="D19" s="1"/>
      <c r="E19" s="1"/>
      <c r="F19" s="1"/>
      <c r="G19" s="1"/>
    </row>
    <row r="20" spans="1:7">
      <c r="A20" s="2">
        <v>1.3827028100000001</v>
      </c>
      <c r="B20" s="1"/>
      <c r="C20" s="1"/>
      <c r="D20" s="1"/>
      <c r="E20" s="1"/>
      <c r="F20" s="1"/>
      <c r="G20" s="1"/>
    </row>
    <row r="21" spans="1:7">
      <c r="A21" s="2">
        <v>0.88719157999999998</v>
      </c>
      <c r="B21" s="1"/>
      <c r="C21" s="1"/>
      <c r="D21" s="1"/>
      <c r="E21" s="1"/>
      <c r="F21" s="1"/>
      <c r="G21" s="1"/>
    </row>
    <row r="22" spans="1:7">
      <c r="A22" s="2">
        <v>0.75776633999999998</v>
      </c>
      <c r="B22" s="1"/>
      <c r="C22" s="1"/>
      <c r="D22" s="1"/>
      <c r="E22" s="1"/>
      <c r="F22" s="1"/>
      <c r="G22" s="1"/>
    </row>
    <row r="23" spans="1:7">
      <c r="A23" s="2">
        <v>1.16915277</v>
      </c>
      <c r="B23" s="1"/>
      <c r="C23" s="1"/>
      <c r="D23" s="1"/>
      <c r="E23" s="1"/>
      <c r="F23" s="1"/>
      <c r="G23" s="1"/>
    </row>
    <row r="24" spans="1:7">
      <c r="A24" s="2">
        <v>1.23004829</v>
      </c>
      <c r="B24" s="1"/>
      <c r="C24" s="1"/>
      <c r="D24" s="1"/>
      <c r="E24" s="1"/>
      <c r="F24" s="1"/>
      <c r="G24" s="1"/>
    </row>
    <row r="25" spans="1:7">
      <c r="A25" s="2">
        <v>0.71265086</v>
      </c>
      <c r="B25" s="1"/>
      <c r="C25" s="1"/>
      <c r="D25" s="1"/>
      <c r="E25" s="1"/>
      <c r="F25" s="1"/>
      <c r="G25" s="1"/>
    </row>
    <row r="26" spans="1:7">
      <c r="A26" s="2">
        <v>1.0288758499999999</v>
      </c>
      <c r="B26" s="1"/>
      <c r="C26" s="1"/>
      <c r="D26" s="1"/>
      <c r="E26" s="1"/>
      <c r="F26" s="1"/>
      <c r="G26" s="1"/>
    </row>
    <row r="27" spans="1:7">
      <c r="A27" s="2">
        <v>0.82302014999999995</v>
      </c>
      <c r="B27" s="1"/>
      <c r="C27" s="1"/>
      <c r="D27" s="1"/>
      <c r="E27" s="1"/>
      <c r="F27" s="1"/>
      <c r="G27" s="1"/>
    </row>
    <row r="28" spans="1:7">
      <c r="A28" s="2">
        <v>1.24597822</v>
      </c>
      <c r="B28" s="1"/>
      <c r="C28" s="1"/>
      <c r="D28" s="1"/>
      <c r="E28" s="1"/>
      <c r="F28" s="1"/>
      <c r="G28" s="1"/>
    </row>
    <row r="29" spans="1:7">
      <c r="A29" s="2">
        <v>1.4568654599999999</v>
      </c>
      <c r="B29" s="1"/>
      <c r="C29" s="1"/>
      <c r="D29" s="1"/>
      <c r="E29" s="1"/>
      <c r="F29" s="1"/>
      <c r="G29" s="1"/>
    </row>
    <row r="30" spans="1:7">
      <c r="A30" s="2">
        <v>0.91103144000000003</v>
      </c>
      <c r="B30" s="1"/>
      <c r="C30" s="1"/>
      <c r="D30" s="1"/>
      <c r="E30" s="1"/>
      <c r="F30" s="1"/>
      <c r="G30" s="1"/>
    </row>
    <row r="31" spans="1:7">
      <c r="A31" s="2">
        <v>0.77406980999999997</v>
      </c>
      <c r="B31" s="1"/>
      <c r="C31" s="1"/>
      <c r="D31" s="1"/>
      <c r="E31" s="1"/>
      <c r="F31" s="1"/>
      <c r="G31" s="1"/>
    </row>
    <row r="32" spans="1:7">
      <c r="A32" s="2">
        <v>1.0945361899999999</v>
      </c>
      <c r="B32" s="1"/>
      <c r="C32" s="1"/>
      <c r="D32" s="1"/>
      <c r="E32" s="1"/>
      <c r="F32" s="1"/>
      <c r="G32" s="1"/>
    </row>
    <row r="33" spans="1:7">
      <c r="A33" s="2">
        <v>0.79865010999999997</v>
      </c>
      <c r="B33" s="1"/>
      <c r="C33" s="1"/>
      <c r="D33" s="1"/>
      <c r="E33" s="1"/>
      <c r="F33" s="1"/>
      <c r="G33" s="1"/>
    </row>
    <row r="34" spans="1:7">
      <c r="A34" s="2">
        <v>0.88126134</v>
      </c>
      <c r="B34" s="1"/>
      <c r="C34" s="1"/>
      <c r="D34" s="1"/>
      <c r="E34" s="1"/>
      <c r="F34" s="1"/>
      <c r="G34" s="1"/>
    </row>
    <row r="35" spans="1:7">
      <c r="A35" s="2">
        <v>1.1071180300000001</v>
      </c>
      <c r="B35" s="1"/>
      <c r="C35" s="1"/>
      <c r="D35" s="1"/>
      <c r="E35" s="1"/>
      <c r="F35" s="1"/>
      <c r="G35" s="1"/>
    </row>
    <row r="36" spans="1:7">
      <c r="A36" s="2">
        <v>1.00136848</v>
      </c>
      <c r="B36" s="1"/>
      <c r="C36" s="1"/>
      <c r="D36" s="1"/>
      <c r="E36" s="1"/>
      <c r="F36" s="1"/>
      <c r="G36" s="1"/>
    </row>
    <row r="37" spans="1:7">
      <c r="A37" s="2">
        <v>0.92217983999999997</v>
      </c>
      <c r="B37" s="1"/>
      <c r="C37" s="1"/>
      <c r="D37" s="1"/>
      <c r="E37" s="1"/>
      <c r="F37" s="1"/>
      <c r="G37" s="1"/>
    </row>
    <row r="38" spans="1:7">
      <c r="A38" s="2">
        <v>1.24560914</v>
      </c>
      <c r="B38" s="1"/>
      <c r="C38" s="1"/>
      <c r="D38" s="1"/>
      <c r="E38" s="1"/>
      <c r="F38" s="1"/>
      <c r="G38" s="1"/>
    </row>
    <row r="39" spans="1:7">
      <c r="A39" s="2">
        <v>0.78720263999999995</v>
      </c>
      <c r="B39" s="1"/>
      <c r="C39" s="1"/>
      <c r="D39" s="1"/>
      <c r="E39" s="1"/>
      <c r="F39" s="1"/>
      <c r="G39" s="1"/>
    </row>
    <row r="40" spans="1:7">
      <c r="A40" s="2">
        <v>0.95433299999999999</v>
      </c>
      <c r="B40" s="1"/>
      <c r="C40" s="1"/>
      <c r="D40" s="1"/>
      <c r="E40" s="1"/>
      <c r="F40" s="1"/>
      <c r="G40" s="1"/>
    </row>
    <row r="41" spans="1:7">
      <c r="A41" s="2">
        <v>0.99578226000000003</v>
      </c>
      <c r="B41" s="1"/>
      <c r="C41" s="1"/>
      <c r="D41" s="1"/>
      <c r="E41" s="1"/>
      <c r="F41" s="1"/>
      <c r="G41" s="1"/>
    </row>
    <row r="42" spans="1:7">
      <c r="A42" s="2">
        <v>0.81526016000000001</v>
      </c>
      <c r="B42" s="1"/>
      <c r="C42" s="1"/>
      <c r="D42" s="1"/>
      <c r="E42" s="1"/>
      <c r="F42" s="1"/>
      <c r="G42" s="1"/>
    </row>
    <row r="43" spans="1:7">
      <c r="A43" s="2">
        <v>0.77680747000000006</v>
      </c>
      <c r="B43" s="1"/>
      <c r="C43" s="1"/>
      <c r="D43" s="1"/>
      <c r="E43" s="1"/>
      <c r="F43" s="1"/>
      <c r="G43" s="1"/>
    </row>
    <row r="44" spans="1:7">
      <c r="A44" s="2">
        <v>1.2352767099999999</v>
      </c>
      <c r="B44" s="1"/>
      <c r="C44" s="1"/>
      <c r="D44" s="1"/>
      <c r="E44" s="1"/>
      <c r="F44" s="1"/>
      <c r="G44" s="1"/>
    </row>
    <row r="45" spans="1:7">
      <c r="A45" s="2">
        <v>1.7364999699999999</v>
      </c>
      <c r="B45" s="1"/>
      <c r="C45" s="1"/>
      <c r="D45" s="1"/>
      <c r="E45" s="1"/>
      <c r="F45" s="1"/>
      <c r="G45" s="1"/>
    </row>
    <row r="46" spans="1:7">
      <c r="A46" s="2">
        <v>1.2501588699999999</v>
      </c>
      <c r="B46" s="1"/>
      <c r="C46" s="1"/>
      <c r="D46" s="1"/>
      <c r="E46" s="1"/>
      <c r="F46" s="1"/>
      <c r="G46" s="1"/>
    </row>
    <row r="47" spans="1:7">
      <c r="A47" s="2">
        <v>0.71522996999999999</v>
      </c>
      <c r="B47" s="1"/>
      <c r="C47" s="1"/>
      <c r="D47" s="1"/>
      <c r="E47" s="1"/>
      <c r="F47" s="1"/>
      <c r="G47" s="1"/>
    </row>
    <row r="48" spans="1:7">
      <c r="A48" s="2">
        <v>0.76771727000000001</v>
      </c>
      <c r="B48" s="1"/>
      <c r="C48" s="1"/>
      <c r="D48" s="1"/>
      <c r="E48" s="1"/>
      <c r="F48" s="1"/>
      <c r="G48" s="1"/>
    </row>
    <row r="49" spans="1:7">
      <c r="A49" s="2">
        <v>1.0515177</v>
      </c>
      <c r="B49" s="1"/>
      <c r="C49" s="1"/>
      <c r="D49" s="1"/>
      <c r="E49" s="1"/>
      <c r="F49" s="1"/>
      <c r="G49" s="1"/>
    </row>
    <row r="50" spans="1:7">
      <c r="A50" s="2">
        <v>0.53930926000000001</v>
      </c>
      <c r="B50" s="1"/>
      <c r="C50" s="1"/>
      <c r="D50" s="1"/>
      <c r="E50" s="1"/>
      <c r="F50" s="1"/>
      <c r="G50" s="1"/>
    </row>
    <row r="51" spans="1:7">
      <c r="A51" s="2">
        <v>1.3262378500000001</v>
      </c>
      <c r="B51" s="1"/>
      <c r="C51" s="1"/>
      <c r="D51" s="1"/>
      <c r="E51" s="1"/>
      <c r="F51" s="1"/>
      <c r="G51" s="1"/>
    </row>
    <row r="52" spans="1:7">
      <c r="A52" s="2">
        <v>0.59025817000000003</v>
      </c>
      <c r="B52" s="1"/>
      <c r="C52" s="1"/>
      <c r="D52" s="1"/>
      <c r="E52" s="1"/>
      <c r="F52" s="1"/>
      <c r="G52" s="1"/>
    </row>
    <row r="53" spans="1:7">
      <c r="A53" s="2">
        <v>0.84943462999999997</v>
      </c>
      <c r="B53" s="1"/>
      <c r="C53" s="1"/>
      <c r="D53" s="1"/>
      <c r="E53" s="1"/>
      <c r="F53" s="1"/>
      <c r="G53" s="1"/>
    </row>
    <row r="54" spans="1:7">
      <c r="A54" s="2">
        <v>1.0391314</v>
      </c>
      <c r="B54" s="1"/>
      <c r="C54" s="1"/>
      <c r="D54" s="1"/>
      <c r="E54" s="1"/>
      <c r="F54" s="1"/>
      <c r="G54" s="1"/>
    </row>
    <row r="55" spans="1:7">
      <c r="A55" s="2">
        <v>0.87918459000000004</v>
      </c>
      <c r="B55" s="1"/>
      <c r="C55" s="1"/>
      <c r="D55" s="1"/>
      <c r="E55" s="1"/>
      <c r="F55" s="1"/>
      <c r="G55" s="1"/>
    </row>
    <row r="56" spans="1:7">
      <c r="A56" s="2">
        <v>0.60738124999999998</v>
      </c>
      <c r="B56" s="1"/>
      <c r="C56" s="1"/>
      <c r="D56" s="1"/>
      <c r="E56" s="1"/>
      <c r="F56" s="1"/>
      <c r="G56" s="1"/>
    </row>
    <row r="57" spans="1:7">
      <c r="A57" s="2">
        <v>1.1834613899999999</v>
      </c>
      <c r="B57" s="1"/>
      <c r="C57" s="1"/>
      <c r="D57" s="1"/>
      <c r="E57" s="1"/>
      <c r="F57" s="1"/>
      <c r="G57" s="1"/>
    </row>
    <row r="58" spans="1:7">
      <c r="A58" s="2">
        <v>0.83580502999999995</v>
      </c>
      <c r="B58" s="1"/>
      <c r="C58" s="1"/>
      <c r="D58" s="1"/>
      <c r="E58" s="1"/>
      <c r="F58" s="1"/>
      <c r="G58" s="1"/>
    </row>
    <row r="59" spans="1:7">
      <c r="A59" s="2">
        <v>0.95130778000000005</v>
      </c>
      <c r="B59" s="1"/>
      <c r="C59" s="1"/>
      <c r="D59" s="1"/>
      <c r="E59" s="1"/>
      <c r="F59" s="1"/>
      <c r="G59" s="1"/>
    </row>
    <row r="60" spans="1:7">
      <c r="A60" s="2">
        <v>1.40929416</v>
      </c>
      <c r="B60" s="1"/>
      <c r="C60" s="1"/>
      <c r="D60" s="1"/>
      <c r="E60" s="1"/>
      <c r="F60" s="1"/>
      <c r="G60" s="1"/>
    </row>
    <row r="61" spans="1:7">
      <c r="A61" s="2">
        <v>0.60987356999999998</v>
      </c>
      <c r="B61" s="1"/>
      <c r="C61" s="1"/>
      <c r="D61" s="1"/>
      <c r="E61" s="1"/>
      <c r="F61" s="1"/>
      <c r="G61" s="1"/>
    </row>
    <row r="62" spans="1:7">
      <c r="A62" s="2">
        <v>1.39038211</v>
      </c>
      <c r="B62" s="1"/>
      <c r="C62" s="1"/>
      <c r="D62" s="1"/>
      <c r="E62" s="1"/>
      <c r="F62" s="1"/>
      <c r="G62" s="1"/>
    </row>
    <row r="63" spans="1:7">
      <c r="A63" s="2">
        <v>1.0643041499999999</v>
      </c>
      <c r="B63" s="1"/>
      <c r="C63" s="1"/>
      <c r="D63" s="1"/>
      <c r="E63" s="1"/>
      <c r="F63" s="1"/>
      <c r="G63" s="1"/>
    </row>
    <row r="64" spans="1:7">
      <c r="A64" s="2">
        <v>0.60486759999999995</v>
      </c>
      <c r="B64" s="1"/>
      <c r="C64" s="1"/>
      <c r="D64" s="1"/>
      <c r="E64" s="1"/>
      <c r="F64" s="1"/>
      <c r="G64" s="1"/>
    </row>
    <row r="65" spans="1:7">
      <c r="A65" s="2">
        <v>1.3644375099999999</v>
      </c>
      <c r="B65" s="1"/>
      <c r="C65" s="1"/>
      <c r="D65" s="1"/>
      <c r="E65" s="1"/>
      <c r="F65" s="1"/>
      <c r="G65" s="1"/>
    </row>
    <row r="66" spans="1:7">
      <c r="A66" s="2">
        <v>0.98420392000000001</v>
      </c>
      <c r="B66" s="1"/>
      <c r="C66" s="1"/>
      <c r="D66" s="1"/>
      <c r="E66" s="1"/>
      <c r="F66" s="1"/>
      <c r="G66" s="1"/>
    </row>
    <row r="67" spans="1:7">
      <c r="A67" s="2">
        <v>1.31749231</v>
      </c>
      <c r="B67" s="1"/>
      <c r="C67" s="1"/>
      <c r="D67" s="1"/>
      <c r="E67" s="1"/>
      <c r="F67" s="1"/>
      <c r="G67" s="1"/>
    </row>
    <row r="68" spans="1:7">
      <c r="A68" s="2">
        <v>1.1030418200000001</v>
      </c>
      <c r="B68" s="1"/>
      <c r="C68" s="1"/>
      <c r="D68" s="1"/>
      <c r="E68" s="1"/>
      <c r="F68" s="1"/>
      <c r="G68" s="1"/>
    </row>
    <row r="69" spans="1:7">
      <c r="A69" s="2">
        <v>0.25832192999999998</v>
      </c>
      <c r="B69" s="1"/>
      <c r="C69" s="1"/>
      <c r="D69" s="1"/>
      <c r="E69" s="1"/>
      <c r="F69" s="1"/>
      <c r="G69" s="1"/>
    </row>
    <row r="70" spans="1:7">
      <c r="A70" s="2">
        <v>0.31529515000000002</v>
      </c>
      <c r="B70" s="1"/>
      <c r="C70" s="1"/>
      <c r="D70" s="1"/>
      <c r="E70" s="1"/>
      <c r="F70" s="1"/>
      <c r="G70" s="1"/>
    </row>
    <row r="71" spans="1:7">
      <c r="A71" s="2">
        <v>0.43993342000000002</v>
      </c>
      <c r="B71" s="1"/>
      <c r="C71" s="1"/>
      <c r="D71" s="1"/>
      <c r="E71" s="1"/>
      <c r="F71" s="1"/>
      <c r="G71" s="1"/>
    </row>
    <row r="72" spans="1:7">
      <c r="A72" s="2">
        <v>0.90625882999999996</v>
      </c>
      <c r="B72" s="1"/>
      <c r="C72" s="1"/>
      <c r="D72" s="1"/>
      <c r="E72" s="1"/>
      <c r="F72" s="1"/>
      <c r="G72" s="1"/>
    </row>
    <row r="73" spans="1:7">
      <c r="A73" s="2">
        <v>1.49160615</v>
      </c>
      <c r="B73" s="1"/>
      <c r="C73" s="1"/>
      <c r="D73" s="1"/>
      <c r="E73" s="1"/>
      <c r="F73" s="1"/>
      <c r="G73" s="1"/>
    </row>
    <row r="74" spans="1:7">
      <c r="A74" s="2">
        <v>0.66502074</v>
      </c>
      <c r="B74" s="1"/>
      <c r="C74" s="1"/>
      <c r="D74" s="1"/>
      <c r="E74" s="1"/>
      <c r="F74" s="1"/>
      <c r="G74" s="1"/>
    </row>
    <row r="75" spans="1:7">
      <c r="A75" s="2">
        <v>0.3382135</v>
      </c>
      <c r="B75" s="1"/>
      <c r="C75" s="1"/>
      <c r="D75" s="1"/>
      <c r="E75" s="1"/>
      <c r="F75" s="1"/>
      <c r="G75" s="1"/>
    </row>
    <row r="76" spans="1:7">
      <c r="A76" s="2">
        <v>0.54686389999999996</v>
      </c>
      <c r="B76" s="1"/>
      <c r="C76" s="1"/>
      <c r="D76" s="1"/>
      <c r="E76" s="1"/>
      <c r="F76" s="1"/>
      <c r="G76" s="1"/>
    </row>
    <row r="77" spans="1:7">
      <c r="A77" s="2">
        <v>0.66566206000000006</v>
      </c>
      <c r="B77" s="1"/>
      <c r="C77" s="1"/>
      <c r="D77" s="1"/>
      <c r="E77" s="1"/>
      <c r="F77" s="1"/>
      <c r="G77" s="1"/>
    </row>
    <row r="78" spans="1:7">
      <c r="A78" s="2">
        <v>1.22896107</v>
      </c>
      <c r="B78" s="1"/>
      <c r="C78" s="1"/>
      <c r="D78" s="1"/>
      <c r="E78" s="1"/>
      <c r="F78" s="1"/>
      <c r="G78" s="1"/>
    </row>
    <row r="79" spans="1:7">
      <c r="A79" s="2">
        <v>1.32777678</v>
      </c>
      <c r="B79" s="1"/>
      <c r="C79" s="1"/>
      <c r="D79" s="1"/>
      <c r="E79" s="1"/>
      <c r="F79" s="1"/>
      <c r="G79" s="1"/>
    </row>
    <row r="80" spans="1:7">
      <c r="A80" s="2">
        <v>1.21582933</v>
      </c>
      <c r="B80" s="1"/>
      <c r="C80" s="1"/>
      <c r="D80" s="1"/>
      <c r="E80" s="1"/>
      <c r="F80" s="1"/>
      <c r="G80" s="1"/>
    </row>
    <row r="81" spans="1:7">
      <c r="A81" s="2">
        <v>1.0029847700000001</v>
      </c>
      <c r="B81" s="1"/>
      <c r="C81" s="1"/>
      <c r="D81" s="1"/>
      <c r="E81" s="1"/>
      <c r="F81" s="1"/>
      <c r="G81" s="1"/>
    </row>
    <row r="82" spans="1:7">
      <c r="A82" s="2">
        <v>0.88276509999999997</v>
      </c>
      <c r="B82" s="1"/>
      <c r="C82" s="1"/>
      <c r="D82" s="1"/>
      <c r="E82" s="1"/>
      <c r="F82" s="1"/>
      <c r="G82" s="1"/>
    </row>
    <row r="83" spans="1:7">
      <c r="A83" s="2">
        <v>1.07884146</v>
      </c>
      <c r="B83" s="1"/>
      <c r="C83" s="1"/>
      <c r="D83" s="1"/>
      <c r="E83" s="1"/>
      <c r="F83" s="1"/>
      <c r="G83" s="1"/>
    </row>
    <row r="84" spans="1:7">
      <c r="A84" s="2">
        <v>1.4522116300000001</v>
      </c>
      <c r="B84" s="1"/>
      <c r="C84" s="1"/>
      <c r="D84" s="1"/>
      <c r="E84" s="1"/>
      <c r="F84" s="1"/>
      <c r="G84" s="1"/>
    </row>
    <row r="85" spans="1:7">
      <c r="A85" s="2">
        <v>0.63185446999999995</v>
      </c>
      <c r="B85" s="1"/>
      <c r="C85" s="1"/>
      <c r="D85" s="1"/>
      <c r="E85" s="1"/>
      <c r="F85" s="1"/>
      <c r="G85" s="1"/>
    </row>
    <row r="86" spans="1:7">
      <c r="A86" s="2">
        <v>0.94160580000000005</v>
      </c>
      <c r="B86" s="1"/>
      <c r="C86" s="1"/>
      <c r="D86" s="1"/>
      <c r="E86" s="1"/>
      <c r="F86" s="1"/>
      <c r="G86" s="1"/>
    </row>
    <row r="87" spans="1:7">
      <c r="A87" s="2">
        <v>1.07515286</v>
      </c>
      <c r="B87" s="1"/>
      <c r="C87" s="1"/>
      <c r="D87" s="1"/>
      <c r="E87" s="1"/>
      <c r="F87" s="1"/>
      <c r="G87" s="1"/>
    </row>
    <row r="88" spans="1:7">
      <c r="A88" s="2">
        <v>0.97412237000000002</v>
      </c>
      <c r="B88" s="1"/>
      <c r="C88" s="1"/>
      <c r="D88" s="1"/>
      <c r="E88" s="1"/>
      <c r="F88" s="1"/>
      <c r="G88" s="1"/>
    </row>
    <row r="89" spans="1:7">
      <c r="A89" s="2">
        <v>1.5135481099999999</v>
      </c>
      <c r="B89" s="1"/>
      <c r="C89" s="1"/>
      <c r="D89" s="1"/>
      <c r="E89" s="1"/>
      <c r="F89" s="1"/>
      <c r="G89" s="1"/>
    </row>
    <row r="90" spans="1:7">
      <c r="A90" s="2">
        <v>1.1275334299999999</v>
      </c>
      <c r="B90" s="1"/>
      <c r="C90" s="1"/>
      <c r="D90" s="1"/>
      <c r="E90" s="1"/>
      <c r="F90" s="1"/>
      <c r="G90" s="1"/>
    </row>
    <row r="91" spans="1:7">
      <c r="A91" s="2">
        <v>0.72361969000000004</v>
      </c>
      <c r="B91" s="1"/>
      <c r="C91" s="1"/>
      <c r="D91" s="1"/>
      <c r="E91" s="1"/>
      <c r="F91" s="1"/>
      <c r="G91" s="1"/>
    </row>
    <row r="92" spans="1:7">
      <c r="A92" s="2">
        <v>0.50409524000000006</v>
      </c>
      <c r="B92" s="1"/>
      <c r="C92" s="1"/>
      <c r="D92" s="1"/>
      <c r="E92" s="1"/>
      <c r="F92" s="1"/>
      <c r="G92" s="1"/>
    </row>
    <row r="93" spans="1:7">
      <c r="A93" s="2">
        <v>0.68639066000000004</v>
      </c>
      <c r="B93" s="1"/>
      <c r="C93" s="1"/>
      <c r="D93" s="1"/>
      <c r="E93" s="1"/>
      <c r="F93" s="1"/>
      <c r="G93" s="1"/>
    </row>
    <row r="94" spans="1:7">
      <c r="A94" s="2">
        <v>0.82355365999999997</v>
      </c>
      <c r="B94" s="1"/>
      <c r="C94" s="1"/>
      <c r="D94" s="1"/>
      <c r="E94" s="1"/>
      <c r="F94" s="1"/>
      <c r="G94" s="1"/>
    </row>
    <row r="95" spans="1:7">
      <c r="A95" s="2">
        <v>0.69646315999999997</v>
      </c>
      <c r="B95" s="1"/>
      <c r="C95" s="1"/>
      <c r="D95" s="1"/>
      <c r="E95" s="1"/>
      <c r="F95" s="1"/>
      <c r="G95" s="1"/>
    </row>
    <row r="96" spans="1:7">
      <c r="A96" s="2">
        <v>0.65239473999999997</v>
      </c>
      <c r="B96" s="1"/>
      <c r="C96" s="1"/>
      <c r="D96" s="1"/>
      <c r="E96" s="1"/>
      <c r="F96" s="1"/>
      <c r="G96" s="1"/>
    </row>
    <row r="97" spans="1:7">
      <c r="A97" s="2">
        <v>0.72192621000000001</v>
      </c>
      <c r="B97" s="1"/>
      <c r="C97" s="1"/>
      <c r="D97" s="1"/>
      <c r="E97" s="1"/>
      <c r="F97" s="1"/>
      <c r="G97" s="1"/>
    </row>
    <row r="98" spans="1:7">
      <c r="A98" s="2">
        <v>1.0593247400000001</v>
      </c>
      <c r="B98" s="1"/>
      <c r="C98" s="1"/>
      <c r="D98" s="1"/>
      <c r="E98" s="1"/>
      <c r="F98" s="1"/>
      <c r="G98" s="1"/>
    </row>
    <row r="99" spans="1:7">
      <c r="A99" s="2">
        <v>1.25494818</v>
      </c>
      <c r="B99" s="1"/>
      <c r="C99" s="1"/>
      <c r="D99" s="1"/>
      <c r="E99" s="1"/>
      <c r="F99" s="1"/>
      <c r="G99" s="1"/>
    </row>
    <row r="100" spans="1:7">
      <c r="A100" s="2">
        <v>1.8748763900000001</v>
      </c>
    </row>
    <row r="101" spans="1:7">
      <c r="A101" s="2">
        <v>0.74979351999999999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topLeftCell="D1" workbookViewId="0">
      <selection sqref="A1:G31"/>
    </sheetView>
  </sheetViews>
  <sheetFormatPr defaultRowHeight="15"/>
  <cols>
    <col min="1" max="1" width="14.42578125" bestFit="1" customWidth="1"/>
    <col min="2" max="2" width="11.5703125" bestFit="1" customWidth="1"/>
    <col min="4" max="4" width="9.85546875" bestFit="1" customWidth="1"/>
    <col min="6" max="6" width="20.5703125" bestFit="1" customWidth="1"/>
    <col min="7" max="7" width="13.7109375" bestFit="1" customWidth="1"/>
  </cols>
  <sheetData>
    <row r="1" spans="1:7">
      <c r="A1" s="3" t="s">
        <v>0</v>
      </c>
      <c r="B1" s="3" t="s">
        <v>1</v>
      </c>
      <c r="C1" s="4" t="s">
        <v>2</v>
      </c>
      <c r="D1" s="4" t="s">
        <v>3</v>
      </c>
      <c r="G1" s="1"/>
    </row>
    <row r="2" spans="1:7">
      <c r="A2" s="2">
        <v>4</v>
      </c>
      <c r="B2" s="2">
        <f>COUNT(A2:A31)</f>
        <v>30</v>
      </c>
      <c r="C2" s="2">
        <f>MIN(A2:A31)</f>
        <v>2</v>
      </c>
      <c r="D2" s="2">
        <f>MAX(A2:A31)</f>
        <v>5</v>
      </c>
      <c r="G2" s="1"/>
    </row>
    <row r="3" spans="1:7">
      <c r="A3" s="2">
        <v>4</v>
      </c>
      <c r="B3" s="1"/>
      <c r="C3" s="1"/>
      <c r="D3" s="1"/>
      <c r="E3" s="1"/>
      <c r="F3" s="1"/>
      <c r="G3" s="1"/>
    </row>
    <row r="4" spans="1:7">
      <c r="A4" s="2">
        <v>3</v>
      </c>
      <c r="B4" s="1"/>
      <c r="C4" s="3" t="s">
        <v>6</v>
      </c>
      <c r="D4" s="3" t="s">
        <v>5</v>
      </c>
      <c r="E4" s="3" t="s">
        <v>7</v>
      </c>
      <c r="F4" s="3" t="s">
        <v>9</v>
      </c>
      <c r="G4" s="3" t="s">
        <v>8</v>
      </c>
    </row>
    <row r="5" spans="1:7">
      <c r="A5" s="2">
        <v>3</v>
      </c>
      <c r="B5" s="1"/>
      <c r="C5" s="2">
        <v>1</v>
      </c>
      <c r="D5" s="2">
        <v>2</v>
      </c>
      <c r="E5" s="2">
        <f t="array" ref="E5:E8">FREQUENCY($A$2:$A$31,D5:D8)</f>
        <v>6</v>
      </c>
      <c r="F5" s="2">
        <f>E5</f>
        <v>6</v>
      </c>
      <c r="G5" s="2">
        <f>F5/$B$2</f>
        <v>0.2</v>
      </c>
    </row>
    <row r="6" spans="1:7">
      <c r="A6" s="2">
        <v>2</v>
      </c>
      <c r="B6" s="1"/>
      <c r="C6" s="2">
        <v>2</v>
      </c>
      <c r="D6" s="2">
        <v>3</v>
      </c>
      <c r="E6" s="2">
        <v>11</v>
      </c>
      <c r="F6" s="2">
        <f>E6+F5</f>
        <v>17</v>
      </c>
      <c r="G6" s="2">
        <f t="shared" ref="G6:G11" si="0">F6/$B$2</f>
        <v>0.56666666666666665</v>
      </c>
    </row>
    <row r="7" spans="1:7">
      <c r="A7" s="2">
        <v>5</v>
      </c>
      <c r="B7" s="1"/>
      <c r="C7" s="2">
        <v>3</v>
      </c>
      <c r="D7" s="2">
        <v>4</v>
      </c>
      <c r="E7" s="2">
        <v>9</v>
      </c>
      <c r="F7" s="2">
        <f t="shared" ref="F7:F11" si="1">E7+F6</f>
        <v>26</v>
      </c>
      <c r="G7" s="2">
        <f t="shared" si="0"/>
        <v>0.8666666666666667</v>
      </c>
    </row>
    <row r="8" spans="1:7">
      <c r="A8" s="2">
        <v>2</v>
      </c>
      <c r="B8" s="1"/>
      <c r="C8" s="2">
        <v>4</v>
      </c>
      <c r="D8" s="2">
        <v>5</v>
      </c>
      <c r="E8" s="2">
        <v>4</v>
      </c>
      <c r="F8" s="2">
        <f t="shared" si="1"/>
        <v>30</v>
      </c>
      <c r="G8" s="2">
        <f>F8/$B$2</f>
        <v>1</v>
      </c>
    </row>
    <row r="9" spans="1:7">
      <c r="A9" s="2">
        <v>3</v>
      </c>
      <c r="B9" s="1"/>
    </row>
    <row r="10" spans="1:7">
      <c r="A10" s="2">
        <v>3</v>
      </c>
      <c r="B10" s="1"/>
    </row>
    <row r="11" spans="1:7">
      <c r="A11" s="2">
        <v>4</v>
      </c>
      <c r="B11" s="1"/>
    </row>
    <row r="12" spans="1:7">
      <c r="A12" s="2">
        <v>3</v>
      </c>
      <c r="B12" s="1"/>
    </row>
    <row r="13" spans="1:7">
      <c r="A13" s="2">
        <v>4</v>
      </c>
      <c r="B13" s="1"/>
      <c r="C13" s="1"/>
      <c r="D13" s="1"/>
      <c r="E13" s="1"/>
      <c r="F13" s="1"/>
      <c r="G13" s="1"/>
    </row>
    <row r="14" spans="1:7">
      <c r="A14" s="2">
        <v>4</v>
      </c>
      <c r="B14" s="1"/>
      <c r="C14" s="1"/>
      <c r="D14" s="1"/>
      <c r="E14" s="1"/>
      <c r="F14" s="1"/>
      <c r="G14" s="1"/>
    </row>
    <row r="15" spans="1:7">
      <c r="A15" s="2">
        <v>2</v>
      </c>
      <c r="B15" s="1"/>
      <c r="C15" s="1"/>
      <c r="D15" s="1"/>
      <c r="E15" s="1"/>
      <c r="F15" s="1"/>
      <c r="G15" s="1"/>
    </row>
    <row r="16" spans="1:7">
      <c r="A16" s="2">
        <v>5</v>
      </c>
      <c r="B16" s="1"/>
      <c r="C16" s="1"/>
      <c r="D16" s="1"/>
      <c r="E16" s="1"/>
      <c r="F16" s="1"/>
      <c r="G16" s="1"/>
    </row>
    <row r="17" spans="1:7">
      <c r="A17" s="2">
        <v>2</v>
      </c>
      <c r="B17" s="1"/>
      <c r="C17" s="1"/>
      <c r="D17" s="1"/>
      <c r="E17" s="1"/>
      <c r="F17" s="1"/>
      <c r="G17" s="1"/>
    </row>
    <row r="18" spans="1:7">
      <c r="A18" s="2">
        <v>3</v>
      </c>
      <c r="B18" s="1"/>
      <c r="C18" s="1"/>
      <c r="D18" s="1"/>
      <c r="E18" s="1"/>
      <c r="F18" s="1"/>
      <c r="G18" s="1"/>
    </row>
    <row r="19" spans="1:7">
      <c r="A19" s="2">
        <v>3</v>
      </c>
      <c r="B19" s="1"/>
      <c r="C19" s="1"/>
      <c r="D19" s="1"/>
      <c r="E19" s="1"/>
      <c r="F19" s="1"/>
      <c r="G19" s="1"/>
    </row>
    <row r="20" spans="1:7">
      <c r="A20" s="2">
        <v>4</v>
      </c>
      <c r="B20" s="1"/>
      <c r="C20" s="1"/>
      <c r="D20" s="1"/>
      <c r="E20" s="1"/>
      <c r="F20" s="1"/>
      <c r="G20" s="1"/>
    </row>
    <row r="21" spans="1:7">
      <c r="A21" s="2">
        <v>4</v>
      </c>
      <c r="B21" s="1"/>
      <c r="C21" s="1"/>
      <c r="D21" s="1"/>
      <c r="E21" s="1"/>
      <c r="F21" s="1"/>
      <c r="G21" s="1"/>
    </row>
    <row r="22" spans="1:7">
      <c r="A22" s="2">
        <v>3</v>
      </c>
      <c r="B22" s="1"/>
      <c r="C22" s="1"/>
      <c r="D22" s="1"/>
      <c r="E22" s="1"/>
      <c r="F22" s="1"/>
      <c r="G22" s="1"/>
    </row>
    <row r="23" spans="1:7">
      <c r="A23" s="2">
        <v>3</v>
      </c>
      <c r="B23" s="1"/>
      <c r="C23" s="1"/>
      <c r="D23" s="1"/>
      <c r="E23" s="1"/>
      <c r="F23" s="1"/>
      <c r="G23" s="1"/>
    </row>
    <row r="24" spans="1:7">
      <c r="A24" s="2">
        <v>4</v>
      </c>
      <c r="B24" s="1"/>
      <c r="C24" s="1"/>
      <c r="D24" s="1"/>
      <c r="E24" s="1"/>
      <c r="F24" s="1"/>
      <c r="G24" s="1"/>
    </row>
    <row r="25" spans="1:7">
      <c r="A25" s="2">
        <v>4</v>
      </c>
      <c r="B25" s="1"/>
      <c r="C25" s="1"/>
      <c r="D25" s="1"/>
      <c r="E25" s="1"/>
      <c r="F25" s="1"/>
      <c r="G25" s="1"/>
    </row>
    <row r="26" spans="1:7">
      <c r="A26" s="2">
        <v>2</v>
      </c>
      <c r="B26" s="1"/>
      <c r="C26" s="1"/>
      <c r="D26" s="1"/>
      <c r="E26" s="1"/>
      <c r="F26" s="1"/>
      <c r="G26" s="1"/>
    </row>
    <row r="27" spans="1:7">
      <c r="A27" s="2">
        <v>5</v>
      </c>
      <c r="B27" s="1"/>
      <c r="C27" s="1"/>
      <c r="D27" s="1"/>
      <c r="E27" s="1"/>
      <c r="F27" s="1"/>
      <c r="G27" s="1"/>
    </row>
    <row r="28" spans="1:7">
      <c r="A28" s="2">
        <v>5</v>
      </c>
      <c r="B28" s="1"/>
      <c r="C28" s="1"/>
      <c r="D28" s="1"/>
      <c r="E28" s="1"/>
      <c r="F28" s="1"/>
      <c r="G28" s="1"/>
    </row>
    <row r="29" spans="1:7">
      <c r="A29" s="2">
        <v>2</v>
      </c>
      <c r="B29" s="1"/>
      <c r="C29" s="1"/>
      <c r="D29" s="1"/>
      <c r="E29" s="1"/>
      <c r="F29" s="1"/>
      <c r="G29" s="1"/>
    </row>
    <row r="30" spans="1:7">
      <c r="A30" s="2">
        <v>3</v>
      </c>
      <c r="B30" s="1"/>
      <c r="C30" s="1"/>
      <c r="D30" s="1"/>
      <c r="E30" s="1"/>
      <c r="F30" s="1"/>
      <c r="G30" s="1"/>
    </row>
    <row r="31" spans="1:7">
      <c r="A31" s="2">
        <v>3</v>
      </c>
      <c r="B31" s="1"/>
      <c r="C31" s="1"/>
      <c r="D31" s="1"/>
      <c r="E31" s="1"/>
      <c r="F31" s="1"/>
      <c r="G31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E7" workbookViewId="0">
      <selection activeCell="D5" activeCellId="1" sqref="G5:G15 D5:D15"/>
    </sheetView>
  </sheetViews>
  <sheetFormatPr defaultRowHeight="15"/>
  <cols>
    <col min="1" max="1" width="14.42578125" bestFit="1" customWidth="1"/>
    <col min="2" max="2" width="11.5703125" bestFit="1" customWidth="1"/>
    <col min="4" max="4" width="9.85546875" bestFit="1" customWidth="1"/>
    <col min="6" max="6" width="20.5703125" bestFit="1" customWidth="1"/>
    <col min="7" max="7" width="13.7109375" bestFit="1" customWidth="1"/>
  </cols>
  <sheetData>
    <row r="1" spans="1:7">
      <c r="A1" s="3" t="s">
        <v>0</v>
      </c>
      <c r="B1" s="3" t="s">
        <v>1</v>
      </c>
      <c r="C1" s="4" t="s">
        <v>2</v>
      </c>
      <c r="D1" s="4" t="s">
        <v>3</v>
      </c>
      <c r="G1" s="1"/>
    </row>
    <row r="2" spans="1:7">
      <c r="A2" s="2">
        <v>18</v>
      </c>
      <c r="B2" s="2">
        <f>COUNT(A2:A31)</f>
        <v>30</v>
      </c>
      <c r="C2" s="2">
        <f>MIN(A2:A31)</f>
        <v>10</v>
      </c>
      <c r="D2" s="2">
        <f>MAX(A2:A31)</f>
        <v>20</v>
      </c>
      <c r="G2" s="1"/>
    </row>
    <row r="3" spans="1:7">
      <c r="A3" s="2">
        <v>10</v>
      </c>
      <c r="B3" s="1"/>
      <c r="C3" s="1"/>
      <c r="D3" s="1"/>
      <c r="E3" s="1"/>
      <c r="F3" s="1"/>
      <c r="G3" s="1"/>
    </row>
    <row r="4" spans="1:7">
      <c r="A4" s="2">
        <v>17</v>
      </c>
      <c r="B4" s="1"/>
      <c r="C4" s="3" t="s">
        <v>6</v>
      </c>
      <c r="D4" s="3" t="s">
        <v>5</v>
      </c>
      <c r="E4" s="3" t="s">
        <v>7</v>
      </c>
      <c r="F4" s="3" t="s">
        <v>9</v>
      </c>
      <c r="G4" s="3" t="s">
        <v>8</v>
      </c>
    </row>
    <row r="5" spans="1:7">
      <c r="A5" s="2">
        <v>13</v>
      </c>
      <c r="B5" s="1"/>
      <c r="C5" s="2">
        <v>1</v>
      </c>
      <c r="D5" s="2">
        <v>10</v>
      </c>
      <c r="E5" s="2">
        <f t="array" ref="E5:E15">FREQUENCY($A$2:$A$31,D5:D15)</f>
        <v>1</v>
      </c>
      <c r="F5" s="2">
        <f>E5</f>
        <v>1</v>
      </c>
      <c r="G5" s="2">
        <f>F5/$B$2</f>
        <v>3.3333333333333333E-2</v>
      </c>
    </row>
    <row r="6" spans="1:7">
      <c r="A6" s="2">
        <v>15</v>
      </c>
      <c r="B6" s="1"/>
      <c r="C6" s="2">
        <v>2</v>
      </c>
      <c r="D6" s="2">
        <v>11</v>
      </c>
      <c r="E6" s="2">
        <v>1</v>
      </c>
      <c r="F6" s="2">
        <f>E6+F5</f>
        <v>2</v>
      </c>
      <c r="G6" s="2">
        <f t="shared" ref="G6:G7" si="0">F6/$B$2</f>
        <v>6.6666666666666666E-2</v>
      </c>
    </row>
    <row r="7" spans="1:7">
      <c r="A7" s="2">
        <v>15</v>
      </c>
      <c r="B7" s="1"/>
      <c r="C7" s="2">
        <v>3</v>
      </c>
      <c r="D7" s="2">
        <v>12</v>
      </c>
      <c r="E7" s="2">
        <v>2</v>
      </c>
      <c r="F7" s="2">
        <f t="shared" ref="F7:F15" si="1">E7+F6</f>
        <v>4</v>
      </c>
      <c r="G7" s="2">
        <f t="shared" si="0"/>
        <v>0.13333333333333333</v>
      </c>
    </row>
    <row r="8" spans="1:7">
      <c r="A8" s="2">
        <v>14</v>
      </c>
      <c r="B8" s="1"/>
      <c r="C8" s="2">
        <v>4</v>
      </c>
      <c r="D8" s="2">
        <v>13</v>
      </c>
      <c r="E8" s="2">
        <v>4</v>
      </c>
      <c r="F8" s="2">
        <f t="shared" si="1"/>
        <v>8</v>
      </c>
      <c r="G8" s="2">
        <f>F8/$B$2</f>
        <v>0.26666666666666666</v>
      </c>
    </row>
    <row r="9" spans="1:7">
      <c r="A9" s="2">
        <v>17</v>
      </c>
      <c r="B9" s="1"/>
      <c r="C9" s="2">
        <v>5</v>
      </c>
      <c r="D9" s="2">
        <v>14</v>
      </c>
      <c r="E9" s="2">
        <v>4</v>
      </c>
      <c r="F9" s="2">
        <f t="shared" si="1"/>
        <v>12</v>
      </c>
      <c r="G9" s="2">
        <f t="shared" ref="G9:G15" si="2">F9/$B$2</f>
        <v>0.4</v>
      </c>
    </row>
    <row r="10" spans="1:7">
      <c r="A10" s="2">
        <v>20</v>
      </c>
      <c r="B10" s="1"/>
      <c r="C10" s="2">
        <v>6</v>
      </c>
      <c r="D10" s="2">
        <v>15</v>
      </c>
      <c r="E10" s="2">
        <v>6</v>
      </c>
      <c r="F10" s="2">
        <f t="shared" si="1"/>
        <v>18</v>
      </c>
      <c r="G10" s="2">
        <f t="shared" si="2"/>
        <v>0.6</v>
      </c>
    </row>
    <row r="11" spans="1:7">
      <c r="A11" s="2">
        <v>19</v>
      </c>
      <c r="B11" s="1"/>
      <c r="C11" s="2">
        <v>7</v>
      </c>
      <c r="D11" s="2">
        <v>16</v>
      </c>
      <c r="E11" s="2">
        <v>5</v>
      </c>
      <c r="F11" s="2">
        <f t="shared" si="1"/>
        <v>23</v>
      </c>
      <c r="G11" s="2">
        <f t="shared" si="2"/>
        <v>0.76666666666666672</v>
      </c>
    </row>
    <row r="12" spans="1:7">
      <c r="A12" s="2">
        <v>15</v>
      </c>
      <c r="B12" s="1"/>
      <c r="C12" s="2">
        <v>8</v>
      </c>
      <c r="D12" s="2">
        <v>17</v>
      </c>
      <c r="E12" s="2">
        <v>2</v>
      </c>
      <c r="F12" s="2">
        <f t="shared" si="1"/>
        <v>25</v>
      </c>
      <c r="G12" s="2">
        <f t="shared" si="2"/>
        <v>0.83333333333333337</v>
      </c>
    </row>
    <row r="13" spans="1:7">
      <c r="A13" s="2">
        <v>15</v>
      </c>
      <c r="B13" s="1"/>
      <c r="C13" s="2">
        <v>9</v>
      </c>
      <c r="D13" s="2">
        <v>18</v>
      </c>
      <c r="E13" s="2">
        <v>1</v>
      </c>
      <c r="F13" s="2">
        <f t="shared" si="1"/>
        <v>26</v>
      </c>
      <c r="G13" s="2">
        <f t="shared" si="2"/>
        <v>0.8666666666666667</v>
      </c>
    </row>
    <row r="14" spans="1:7">
      <c r="A14" s="2">
        <v>14</v>
      </c>
      <c r="B14" s="1"/>
      <c r="C14" s="2">
        <v>10</v>
      </c>
      <c r="D14" s="2">
        <v>19</v>
      </c>
      <c r="E14" s="2">
        <v>2</v>
      </c>
      <c r="F14" s="2">
        <f t="shared" si="1"/>
        <v>28</v>
      </c>
      <c r="G14" s="2">
        <f t="shared" si="2"/>
        <v>0.93333333333333335</v>
      </c>
    </row>
    <row r="15" spans="1:7">
      <c r="A15" s="2">
        <v>13</v>
      </c>
      <c r="B15" s="1"/>
      <c r="C15" s="2">
        <v>11</v>
      </c>
      <c r="D15" s="2">
        <v>20</v>
      </c>
      <c r="E15" s="2">
        <v>2</v>
      </c>
      <c r="F15" s="2">
        <f t="shared" si="1"/>
        <v>30</v>
      </c>
      <c r="G15" s="2">
        <f t="shared" si="2"/>
        <v>1</v>
      </c>
    </row>
    <row r="16" spans="1:7">
      <c r="A16" s="2">
        <v>16</v>
      </c>
      <c r="B16" s="1"/>
      <c r="C16" s="1"/>
      <c r="D16" s="1"/>
      <c r="E16" s="1"/>
      <c r="F16" s="1"/>
      <c r="G16" s="1"/>
    </row>
    <row r="17" spans="1:7">
      <c r="A17" s="2">
        <v>16</v>
      </c>
      <c r="B17" s="1"/>
      <c r="C17" s="1"/>
      <c r="D17" s="1"/>
      <c r="E17" s="1"/>
      <c r="F17" s="1"/>
      <c r="G17" s="1"/>
    </row>
    <row r="18" spans="1:7">
      <c r="A18" s="2">
        <v>12</v>
      </c>
      <c r="B18" s="1"/>
      <c r="C18" s="1"/>
      <c r="D18" s="1"/>
      <c r="E18" s="1"/>
      <c r="F18" s="1"/>
      <c r="G18" s="1"/>
    </row>
    <row r="19" spans="1:7">
      <c r="A19" s="2">
        <v>11</v>
      </c>
      <c r="B19" s="1"/>
      <c r="C19" s="1"/>
      <c r="D19" s="1"/>
      <c r="E19" s="1"/>
      <c r="F19" s="1"/>
      <c r="G19" s="1"/>
    </row>
    <row r="20" spans="1:7">
      <c r="A20" s="2">
        <v>13</v>
      </c>
      <c r="B20" s="1"/>
      <c r="C20" s="1"/>
      <c r="D20" s="1"/>
      <c r="E20" s="1"/>
      <c r="F20" s="1"/>
      <c r="G20" s="1"/>
    </row>
    <row r="21" spans="1:7">
      <c r="A21" s="2">
        <v>14</v>
      </c>
      <c r="B21" s="1"/>
      <c r="C21" s="1"/>
      <c r="D21" s="1"/>
      <c r="E21" s="1"/>
      <c r="F21" s="1"/>
      <c r="G21" s="1"/>
    </row>
    <row r="22" spans="1:7">
      <c r="A22" s="2">
        <v>19</v>
      </c>
      <c r="B22" s="1"/>
      <c r="C22" s="1"/>
      <c r="D22" s="1"/>
      <c r="E22" s="1"/>
      <c r="F22" s="1"/>
      <c r="G22" s="1"/>
    </row>
    <row r="23" spans="1:7">
      <c r="A23" s="2">
        <v>20</v>
      </c>
      <c r="B23" s="1"/>
      <c r="C23" s="1"/>
      <c r="D23" s="1"/>
      <c r="E23" s="1"/>
      <c r="F23" s="1"/>
      <c r="G23" s="1"/>
    </row>
    <row r="24" spans="1:7">
      <c r="A24" s="2">
        <v>15</v>
      </c>
      <c r="B24" s="1"/>
      <c r="C24" s="1"/>
      <c r="D24" s="1"/>
      <c r="E24" s="1"/>
      <c r="F24" s="1"/>
      <c r="G24" s="1"/>
    </row>
    <row r="25" spans="1:7">
      <c r="A25" s="2">
        <v>16</v>
      </c>
      <c r="B25" s="1"/>
      <c r="C25" s="1"/>
      <c r="D25" s="1"/>
      <c r="E25" s="1"/>
      <c r="F25" s="1"/>
      <c r="G25" s="1"/>
    </row>
    <row r="26" spans="1:7">
      <c r="A26" s="2">
        <v>15</v>
      </c>
      <c r="B26" s="1"/>
      <c r="C26" s="1"/>
      <c r="D26" s="1"/>
      <c r="E26" s="1"/>
      <c r="F26" s="1"/>
      <c r="G26" s="1"/>
    </row>
    <row r="27" spans="1:7">
      <c r="A27" s="2">
        <v>16</v>
      </c>
      <c r="B27" s="1"/>
      <c r="C27" s="1"/>
      <c r="D27" s="1"/>
      <c r="E27" s="1"/>
      <c r="F27" s="1"/>
      <c r="G27" s="1"/>
    </row>
    <row r="28" spans="1:7">
      <c r="A28" s="2">
        <v>14</v>
      </c>
      <c r="B28" s="1"/>
      <c r="C28" s="1"/>
      <c r="D28" s="1"/>
      <c r="E28" s="1"/>
      <c r="F28" s="1"/>
      <c r="G28" s="1"/>
    </row>
    <row r="29" spans="1:7">
      <c r="A29" s="2">
        <v>16</v>
      </c>
      <c r="B29" s="1"/>
      <c r="C29" s="1"/>
      <c r="D29" s="1"/>
      <c r="E29" s="1"/>
      <c r="F29" s="1"/>
      <c r="G29" s="1"/>
    </row>
    <row r="30" spans="1:7">
      <c r="A30" s="2">
        <v>13</v>
      </c>
      <c r="B30" s="1"/>
      <c r="C30" s="1"/>
      <c r="D30" s="1"/>
      <c r="E30" s="1"/>
      <c r="F30" s="1"/>
      <c r="G30" s="1"/>
    </row>
    <row r="31" spans="1:7">
      <c r="A31" s="2">
        <v>12</v>
      </c>
      <c r="B31" s="1"/>
      <c r="C31" s="1"/>
      <c r="D31" s="1"/>
      <c r="E31" s="1"/>
      <c r="F31" s="1"/>
      <c r="G3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Задание 1</vt:lpstr>
      <vt:lpstr>Задание 2</vt:lpstr>
      <vt:lpstr>Задание 3</vt:lpstr>
      <vt:lpstr>Задание 4</vt:lpstr>
      <vt:lpstr>Задание 5</vt:lpstr>
      <vt:lpstr>'Задание 1'!_GoBack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2018-11-09T17:00:45Z</dcterms:modified>
</cp:coreProperties>
</file>