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en\OneDrive\Desktop\Master Data Analytics\Corso 3 - Inferenza statistica con Excel\"/>
    </mc:Choice>
  </mc:AlternateContent>
  <xr:revisionPtr revIDLastSave="0" documentId="13_ncr:1_{894C753D-E4A6-4E91-9C35-2D002A0CC18B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  <sheet name="Previsione" sheetId="9" r:id="rId7"/>
  </sheets>
  <definedNames>
    <definedName name="_xlnm._FilterDatabase" localSheetId="2" hidden="1">Sample!$J$1:$J$251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6" l="1"/>
  <c r="B6" i="4"/>
  <c r="B8" i="4" s="1"/>
  <c r="C112" i="9"/>
  <c r="C120" i="9"/>
  <c r="C128" i="9"/>
  <c r="C136" i="9"/>
  <c r="C144" i="9"/>
  <c r="C152" i="9"/>
  <c r="C160" i="9"/>
  <c r="C133" i="9"/>
  <c r="C134" i="9"/>
  <c r="C150" i="9"/>
  <c r="C135" i="9"/>
  <c r="C159" i="9"/>
  <c r="C113" i="9"/>
  <c r="C121" i="9"/>
  <c r="C129" i="9"/>
  <c r="C137" i="9"/>
  <c r="C145" i="9"/>
  <c r="C153" i="9"/>
  <c r="C161" i="9"/>
  <c r="C123" i="9"/>
  <c r="C131" i="9"/>
  <c r="C147" i="9"/>
  <c r="C116" i="9"/>
  <c r="C132" i="9"/>
  <c r="C156" i="9"/>
  <c r="C117" i="9"/>
  <c r="C149" i="9"/>
  <c r="C126" i="9"/>
  <c r="C142" i="9"/>
  <c r="C119" i="9"/>
  <c r="C143" i="9"/>
  <c r="C114" i="9"/>
  <c r="C122" i="9"/>
  <c r="C130" i="9"/>
  <c r="C138" i="9"/>
  <c r="C146" i="9"/>
  <c r="C154" i="9"/>
  <c r="C115" i="9"/>
  <c r="C139" i="9"/>
  <c r="C155" i="9"/>
  <c r="C124" i="9"/>
  <c r="C140" i="9"/>
  <c r="C148" i="9"/>
  <c r="C125" i="9"/>
  <c r="C141" i="9"/>
  <c r="C157" i="9"/>
  <c r="C118" i="9"/>
  <c r="C158" i="9"/>
  <c r="C127" i="9"/>
  <c r="C151" i="9"/>
  <c r="D151" i="9"/>
  <c r="E157" i="9"/>
  <c r="E140" i="9"/>
  <c r="E115" i="9"/>
  <c r="D130" i="9"/>
  <c r="D119" i="9"/>
  <c r="E117" i="9"/>
  <c r="D147" i="9"/>
  <c r="E153" i="9"/>
  <c r="E121" i="9"/>
  <c r="D150" i="9"/>
  <c r="E152" i="9"/>
  <c r="E120" i="9"/>
  <c r="D117" i="9"/>
  <c r="D121" i="9"/>
  <c r="D152" i="9"/>
  <c r="E154" i="9"/>
  <c r="D156" i="9"/>
  <c r="D113" i="9"/>
  <c r="E112" i="9"/>
  <c r="E146" i="9"/>
  <c r="E132" i="9"/>
  <c r="D159" i="9"/>
  <c r="D155" i="9"/>
  <c r="D114" i="9"/>
  <c r="D132" i="9"/>
  <c r="E159" i="9"/>
  <c r="D118" i="9"/>
  <c r="D139" i="9"/>
  <c r="D143" i="9"/>
  <c r="D161" i="9"/>
  <c r="D135" i="9"/>
  <c r="D148" i="9"/>
  <c r="E138" i="9"/>
  <c r="E161" i="9"/>
  <c r="E160" i="9"/>
  <c r="E151" i="9"/>
  <c r="D157" i="9"/>
  <c r="D140" i="9"/>
  <c r="D115" i="9"/>
  <c r="E130" i="9"/>
  <c r="E119" i="9"/>
  <c r="E147" i="9"/>
  <c r="D153" i="9"/>
  <c r="E150" i="9"/>
  <c r="D120" i="9"/>
  <c r="E142" i="9"/>
  <c r="E145" i="9"/>
  <c r="E144" i="9"/>
  <c r="E155" i="9"/>
  <c r="D126" i="9"/>
  <c r="E137" i="9"/>
  <c r="E136" i="9"/>
  <c r="E158" i="9"/>
  <c r="D146" i="9"/>
  <c r="E123" i="9"/>
  <c r="D136" i="9"/>
  <c r="E118" i="9"/>
  <c r="D116" i="9"/>
  <c r="E135" i="9"/>
  <c r="D127" i="9"/>
  <c r="D141" i="9"/>
  <c r="E124" i="9"/>
  <c r="D154" i="9"/>
  <c r="E122" i="9"/>
  <c r="D142" i="9"/>
  <c r="E156" i="9"/>
  <c r="D131" i="9"/>
  <c r="D145" i="9"/>
  <c r="E113" i="9"/>
  <c r="D134" i="9"/>
  <c r="D144" i="9"/>
  <c r="D112" i="9"/>
  <c r="E127" i="9"/>
  <c r="E141" i="9"/>
  <c r="D124" i="9"/>
  <c r="D122" i="9"/>
  <c r="E131" i="9"/>
  <c r="E134" i="9"/>
  <c r="E125" i="9"/>
  <c r="E114" i="9"/>
  <c r="D123" i="9"/>
  <c r="E133" i="9"/>
  <c r="D125" i="9"/>
  <c r="E126" i="9"/>
  <c r="D137" i="9"/>
  <c r="E148" i="9"/>
  <c r="D138" i="9"/>
  <c r="E116" i="9"/>
  <c r="D129" i="9"/>
  <c r="D128" i="9"/>
  <c r="E139" i="9"/>
  <c r="D149" i="9"/>
  <c r="E129" i="9"/>
  <c r="E128" i="9"/>
  <c r="D158" i="9"/>
  <c r="D133" i="9"/>
  <c r="E149" i="9"/>
  <c r="D160" i="9"/>
  <c r="E143" i="9"/>
  <c r="B7" i="4" l="1"/>
  <c r="B4" i="4"/>
  <c r="B3" i="4"/>
  <c r="E2" i="3"/>
  <c r="H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J251" i="3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" i="2"/>
  <c r="K25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" i="2"/>
  <c r="C55" i="5"/>
  <c r="C32" i="5"/>
  <c r="C23" i="5"/>
  <c r="C30" i="5"/>
  <c r="C48" i="5"/>
  <c r="C14" i="5"/>
  <c r="C16" i="5"/>
  <c r="C10" i="5"/>
  <c r="C42" i="5"/>
  <c r="C39" i="5"/>
  <c r="C47" i="5"/>
  <c r="C15" i="5"/>
  <c r="C41" i="5"/>
  <c r="C4" i="5"/>
  <c r="C46" i="5"/>
  <c r="C44" i="5"/>
  <c r="C8" i="5"/>
  <c r="C52" i="5"/>
  <c r="C26" i="5"/>
  <c r="C24" i="5"/>
  <c r="C22" i="5"/>
  <c r="C53" i="5"/>
  <c r="C3" i="5"/>
  <c r="C31" i="5"/>
  <c r="C27" i="5"/>
  <c r="C29" i="5"/>
  <c r="C9" i="5"/>
  <c r="C54" i="5"/>
  <c r="C5" i="5"/>
  <c r="C17" i="5"/>
  <c r="C25" i="5"/>
  <c r="C45" i="5"/>
  <c r="C34" i="5"/>
  <c r="C2" i="5"/>
  <c r="C37" i="5"/>
  <c r="C13" i="5"/>
  <c r="C33" i="5"/>
  <c r="C19" i="5"/>
  <c r="C56" i="5"/>
  <c r="C7" i="5"/>
  <c r="C11" i="5"/>
  <c r="C35" i="5"/>
  <c r="C12" i="5"/>
  <c r="C49" i="5"/>
  <c r="C50" i="5"/>
  <c r="C38" i="5"/>
  <c r="C18" i="5"/>
  <c r="C40" i="5"/>
  <c r="C20" i="5"/>
  <c r="C36" i="5"/>
  <c r="C51" i="5"/>
  <c r="C43" i="5"/>
  <c r="C28" i="5"/>
  <c r="C6" i="5"/>
  <c r="C21" i="5"/>
  <c r="E2" i="5"/>
  <c r="H4" i="5" l="1"/>
  <c r="B5" i="4"/>
  <c r="B2" i="4"/>
  <c r="B9" i="4" s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</calcChain>
</file>

<file path=xl/sharedStrings.xml><?xml version="1.0" encoding="utf-8"?>
<sst xmlns="http://schemas.openxmlformats.org/spreadsheetml/2006/main" count="41" uniqueCount="36">
  <si>
    <t>Parameters</t>
  </si>
  <si>
    <t>Value</t>
  </si>
  <si>
    <t>Probability</t>
  </si>
  <si>
    <t>Mean</t>
  </si>
  <si>
    <t>StdDev</t>
  </si>
  <si>
    <t>Age</t>
  </si>
  <si>
    <t>Groups</t>
  </si>
  <si>
    <t>Data</t>
  </si>
  <si>
    <t>Casuale(Age)</t>
  </si>
  <si>
    <t>Casuale (Groups)</t>
  </si>
  <si>
    <t>Sample data (SE)</t>
  </si>
  <si>
    <t xml:space="preserve">Sample Data </t>
  </si>
  <si>
    <t>STDDEV</t>
  </si>
  <si>
    <t>EXPECTED VALUE</t>
  </si>
  <si>
    <t>COUNT</t>
  </si>
  <si>
    <t>CONFIDENCE RATE</t>
  </si>
  <si>
    <t>ESTIMATION OF P PARAMETER</t>
  </si>
  <si>
    <t>Varianza (Campione)</t>
  </si>
  <si>
    <t>CONFIDENCE INTERVAL (lim. Inf.)</t>
  </si>
  <si>
    <t>CONFIDENCE INTERVAL (lim. Sup.)</t>
  </si>
  <si>
    <t>STANDARD ERROR</t>
  </si>
  <si>
    <t>Sample data</t>
  </si>
  <si>
    <t>Number of cats</t>
  </si>
  <si>
    <t>Number of cats (Casuale)</t>
  </si>
  <si>
    <t>Correlation age and cats</t>
  </si>
  <si>
    <t>Desired correlation(r)</t>
  </si>
  <si>
    <t>Actual correlation(r')</t>
  </si>
  <si>
    <t>Age of partner</t>
  </si>
  <si>
    <t>Y (age)</t>
  </si>
  <si>
    <t>X (rank)</t>
  </si>
  <si>
    <t>Previsione(Y (age))</t>
  </si>
  <si>
    <t>Limite di confidenza inferiore(Y (age))</t>
  </si>
  <si>
    <t>Limite di confidenza superiore(Y (age))</t>
  </si>
  <si>
    <t>Linear regression</t>
  </si>
  <si>
    <t>La correlazione tra le variabili "Age" e "Age of partner" è forte perché il valore del coefficiente è molto vicino a 1 e la relazione lineare tra le due variabili è molto stretta: all'aumentare dell'età degli individui, aumenta anche l'età dei rispettivi partner.</t>
  </si>
  <si>
    <t xml:space="preserve">La correlazione tra le variabili "Age" e "Cats" è bassa, in quanto il valore del coefficiente di correlazione è negativo. Questo dimostra che l'età degli individui non è correlata in modo lineare al numero di gatti che possiedono.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</si>
</sst>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rgb="FF0070C0"/>
      <name val="Comic Sans MS"/>
      <family val="4"/>
    </font>
    <font>
      <sz val="11"/>
      <name val="Comic Sans MS"/>
      <family val="4"/>
    </font>
    <font>
      <sz val="10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5" xfId="0" applyFont="1" applyBorder="1"/>
    <xf numFmtId="1" fontId="1" fillId="0" borderId="1" xfId="0" applyNumberFormat="1" applyFont="1" applyBorder="1"/>
    <xf numFmtId="1" fontId="1" fillId="0" borderId="3" xfId="0" applyNumberFormat="1" applyFont="1" applyBorder="1"/>
    <xf numFmtId="2" fontId="1" fillId="0" borderId="3" xfId="0" applyNumberFormat="1" applyFont="1" applyBorder="1"/>
    <xf numFmtId="2" fontId="3" fillId="0" borderId="4" xfId="0" applyNumberFormat="1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0" fontId="4" fillId="0" borderId="1" xfId="0" applyFont="1" applyBorder="1"/>
    <xf numFmtId="2" fontId="2" fillId="0" borderId="5" xfId="0" applyNumberFormat="1" applyFont="1" applyBorder="1"/>
    <xf numFmtId="1" fontId="2" fillId="0" borderId="5" xfId="0" applyNumberFormat="1" applyFont="1" applyBorder="1"/>
    <xf numFmtId="1" fontId="0" fillId="0" borderId="0" xfId="0" applyNumberFormat="1"/>
    <xf numFmtId="1" fontId="1" fillId="2" borderId="1" xfId="0" applyNumberFormat="1" applyFont="1" applyFill="1" applyBorder="1"/>
    <xf numFmtId="2" fontId="1" fillId="0" borderId="11" xfId="0" applyNumberFormat="1" applyFont="1" applyBorder="1"/>
    <xf numFmtId="1" fontId="1" fillId="0" borderId="25" xfId="0" applyNumberFormat="1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21" xfId="0" applyNumberFormat="1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7" xfId="0" applyNumberFormat="1" applyFont="1" applyBorder="1"/>
    <xf numFmtId="2" fontId="2" fillId="0" borderId="21" xfId="0" applyNumberFormat="1" applyFont="1" applyBorder="1" applyAlignment="1"/>
    <xf numFmtId="2" fontId="2" fillId="0" borderId="5" xfId="0" applyNumberFormat="1" applyFont="1" applyBorder="1" applyAlignment="1"/>
  </cellXfs>
  <cellStyles count="1">
    <cellStyle name="Normale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339052424454531E-2"/>
                  <c:y val="-0.137951064329017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regression'!$A$2:$A$111</c:f>
              <c:numCache>
                <c:formatCode>0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'Linear regression'!$B$2:$B$111</c:f>
              <c:numCache>
                <c:formatCode>0</c:formatCode>
                <c:ptCount val="110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21</c:v>
                </c:pt>
                <c:pt idx="11">
                  <c:v>19</c:v>
                </c:pt>
                <c:pt idx="12">
                  <c:v>22</c:v>
                </c:pt>
                <c:pt idx="13">
                  <c:v>21</c:v>
                </c:pt>
                <c:pt idx="14">
                  <c:v>24</c:v>
                </c:pt>
                <c:pt idx="15">
                  <c:v>21</c:v>
                </c:pt>
                <c:pt idx="16">
                  <c:v>25</c:v>
                </c:pt>
                <c:pt idx="17">
                  <c:v>23</c:v>
                </c:pt>
                <c:pt idx="18">
                  <c:v>26</c:v>
                </c:pt>
                <c:pt idx="19">
                  <c:v>25</c:v>
                </c:pt>
                <c:pt idx="20">
                  <c:v>26</c:v>
                </c:pt>
                <c:pt idx="21">
                  <c:v>24</c:v>
                </c:pt>
                <c:pt idx="22">
                  <c:v>27</c:v>
                </c:pt>
                <c:pt idx="23">
                  <c:v>26</c:v>
                </c:pt>
                <c:pt idx="24">
                  <c:v>27</c:v>
                </c:pt>
                <c:pt idx="25">
                  <c:v>24</c:v>
                </c:pt>
                <c:pt idx="26">
                  <c:v>28</c:v>
                </c:pt>
                <c:pt idx="27">
                  <c:v>26</c:v>
                </c:pt>
                <c:pt idx="28">
                  <c:v>29</c:v>
                </c:pt>
                <c:pt idx="29">
                  <c:v>28</c:v>
                </c:pt>
                <c:pt idx="30">
                  <c:v>29</c:v>
                </c:pt>
                <c:pt idx="31">
                  <c:v>26</c:v>
                </c:pt>
                <c:pt idx="32">
                  <c:v>30</c:v>
                </c:pt>
                <c:pt idx="33">
                  <c:v>27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27</c:v>
                </c:pt>
                <c:pt idx="38">
                  <c:v>30</c:v>
                </c:pt>
                <c:pt idx="39">
                  <c:v>27</c:v>
                </c:pt>
                <c:pt idx="40">
                  <c:v>31</c:v>
                </c:pt>
                <c:pt idx="41">
                  <c:v>28</c:v>
                </c:pt>
                <c:pt idx="42">
                  <c:v>31</c:v>
                </c:pt>
                <c:pt idx="43">
                  <c:v>29</c:v>
                </c:pt>
                <c:pt idx="44">
                  <c:v>31</c:v>
                </c:pt>
                <c:pt idx="45">
                  <c:v>28</c:v>
                </c:pt>
                <c:pt idx="46">
                  <c:v>31</c:v>
                </c:pt>
                <c:pt idx="47">
                  <c:v>29</c:v>
                </c:pt>
                <c:pt idx="48">
                  <c:v>31</c:v>
                </c:pt>
                <c:pt idx="49">
                  <c:v>28</c:v>
                </c:pt>
                <c:pt idx="50">
                  <c:v>32</c:v>
                </c:pt>
                <c:pt idx="51">
                  <c:v>29</c:v>
                </c:pt>
                <c:pt idx="52">
                  <c:v>32</c:v>
                </c:pt>
                <c:pt idx="53">
                  <c:v>31</c:v>
                </c:pt>
                <c:pt idx="54">
                  <c:v>34</c:v>
                </c:pt>
                <c:pt idx="55">
                  <c:v>31</c:v>
                </c:pt>
                <c:pt idx="56">
                  <c:v>34</c:v>
                </c:pt>
                <c:pt idx="57">
                  <c:v>31</c:v>
                </c:pt>
                <c:pt idx="58">
                  <c:v>36</c:v>
                </c:pt>
                <c:pt idx="59">
                  <c:v>32</c:v>
                </c:pt>
                <c:pt idx="60">
                  <c:v>36</c:v>
                </c:pt>
                <c:pt idx="61">
                  <c:v>33</c:v>
                </c:pt>
                <c:pt idx="62">
                  <c:v>36</c:v>
                </c:pt>
                <c:pt idx="63">
                  <c:v>32</c:v>
                </c:pt>
                <c:pt idx="64">
                  <c:v>36</c:v>
                </c:pt>
                <c:pt idx="65">
                  <c:v>34</c:v>
                </c:pt>
                <c:pt idx="66">
                  <c:v>36</c:v>
                </c:pt>
                <c:pt idx="67">
                  <c:v>33</c:v>
                </c:pt>
                <c:pt idx="68">
                  <c:v>37</c:v>
                </c:pt>
                <c:pt idx="69">
                  <c:v>35</c:v>
                </c:pt>
                <c:pt idx="70">
                  <c:v>37</c:v>
                </c:pt>
                <c:pt idx="71">
                  <c:v>36</c:v>
                </c:pt>
                <c:pt idx="72">
                  <c:v>38</c:v>
                </c:pt>
                <c:pt idx="73">
                  <c:v>34</c:v>
                </c:pt>
                <c:pt idx="74">
                  <c:v>38</c:v>
                </c:pt>
                <c:pt idx="75">
                  <c:v>36</c:v>
                </c:pt>
                <c:pt idx="76">
                  <c:v>38</c:v>
                </c:pt>
                <c:pt idx="77">
                  <c:v>34</c:v>
                </c:pt>
                <c:pt idx="78">
                  <c:v>39</c:v>
                </c:pt>
                <c:pt idx="79">
                  <c:v>36</c:v>
                </c:pt>
                <c:pt idx="80">
                  <c:v>40</c:v>
                </c:pt>
                <c:pt idx="81">
                  <c:v>37</c:v>
                </c:pt>
                <c:pt idx="82">
                  <c:v>41</c:v>
                </c:pt>
                <c:pt idx="83">
                  <c:v>39</c:v>
                </c:pt>
                <c:pt idx="84">
                  <c:v>42</c:v>
                </c:pt>
                <c:pt idx="85">
                  <c:v>39</c:v>
                </c:pt>
                <c:pt idx="86">
                  <c:v>43</c:v>
                </c:pt>
                <c:pt idx="87">
                  <c:v>39</c:v>
                </c:pt>
                <c:pt idx="88">
                  <c:v>43</c:v>
                </c:pt>
                <c:pt idx="89">
                  <c:v>38</c:v>
                </c:pt>
                <c:pt idx="90">
                  <c:v>44</c:v>
                </c:pt>
                <c:pt idx="91">
                  <c:v>40</c:v>
                </c:pt>
                <c:pt idx="92">
                  <c:v>47</c:v>
                </c:pt>
                <c:pt idx="93">
                  <c:v>44</c:v>
                </c:pt>
                <c:pt idx="94">
                  <c:v>47</c:v>
                </c:pt>
                <c:pt idx="95">
                  <c:v>43</c:v>
                </c:pt>
                <c:pt idx="96">
                  <c:v>50</c:v>
                </c:pt>
                <c:pt idx="97">
                  <c:v>44</c:v>
                </c:pt>
                <c:pt idx="98">
                  <c:v>55</c:v>
                </c:pt>
                <c:pt idx="99">
                  <c:v>50</c:v>
                </c:pt>
                <c:pt idx="100">
                  <c:v>55</c:v>
                </c:pt>
                <c:pt idx="101">
                  <c:v>50</c:v>
                </c:pt>
                <c:pt idx="102">
                  <c:v>55</c:v>
                </c:pt>
                <c:pt idx="103">
                  <c:v>49</c:v>
                </c:pt>
                <c:pt idx="104">
                  <c:v>58</c:v>
                </c:pt>
                <c:pt idx="105">
                  <c:v>52</c:v>
                </c:pt>
                <c:pt idx="106">
                  <c:v>58</c:v>
                </c:pt>
                <c:pt idx="107">
                  <c:v>51</c:v>
                </c:pt>
                <c:pt idx="108">
                  <c:v>61</c:v>
                </c:pt>
                <c:pt idx="109">
                  <c:v>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B4-4CAE-96A2-C881FCA39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12896"/>
        <c:axId val="651816176"/>
      </c:scatterChart>
      <c:valAx>
        <c:axId val="65181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1816176"/>
        <c:crosses val="autoZero"/>
        <c:crossBetween val="midCat"/>
      </c:valAx>
      <c:valAx>
        <c:axId val="6518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181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Previsione!$B$1</c:f>
              <c:strCache>
                <c:ptCount val="1"/>
                <c:pt idx="0">
                  <c:v>Y (age)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Previsione!$B$2:$B$161</c:f>
              <c:numCache>
                <c:formatCode>0</c:formatCode>
                <c:ptCount val="160"/>
                <c:pt idx="0">
                  <c:v>6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29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32</c:v>
                </c:pt>
                <c:pt idx="26">
                  <c:v>32</c:v>
                </c:pt>
                <c:pt idx="27">
                  <c:v>34</c:v>
                </c:pt>
                <c:pt idx="28">
                  <c:v>34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37</c:v>
                </c:pt>
                <c:pt idx="35">
                  <c:v>37</c:v>
                </c:pt>
                <c:pt idx="36">
                  <c:v>38</c:v>
                </c:pt>
                <c:pt idx="37">
                  <c:v>38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43</c:v>
                </c:pt>
                <c:pt idx="45">
                  <c:v>44</c:v>
                </c:pt>
                <c:pt idx="46">
                  <c:v>47</c:v>
                </c:pt>
                <c:pt idx="47">
                  <c:v>47</c:v>
                </c:pt>
                <c:pt idx="48">
                  <c:v>50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58</c:v>
                </c:pt>
                <c:pt idx="53">
                  <c:v>58</c:v>
                </c:pt>
                <c:pt idx="54">
                  <c:v>61</c:v>
                </c:pt>
                <c:pt idx="55">
                  <c:v>7</c:v>
                </c:pt>
                <c:pt idx="56">
                  <c:v>11</c:v>
                </c:pt>
                <c:pt idx="57">
                  <c:v>13</c:v>
                </c:pt>
                <c:pt idx="58">
                  <c:v>16</c:v>
                </c:pt>
                <c:pt idx="59">
                  <c:v>17</c:v>
                </c:pt>
                <c:pt idx="60">
                  <c:v>19</c:v>
                </c:pt>
                <c:pt idx="61">
                  <c:v>21</c:v>
                </c:pt>
                <c:pt idx="62">
                  <c:v>21</c:v>
                </c:pt>
                <c:pt idx="63">
                  <c:v>23</c:v>
                </c:pt>
                <c:pt idx="64">
                  <c:v>25</c:v>
                </c:pt>
                <c:pt idx="65">
                  <c:v>24</c:v>
                </c:pt>
                <c:pt idx="66">
                  <c:v>26</c:v>
                </c:pt>
                <c:pt idx="67">
                  <c:v>24</c:v>
                </c:pt>
                <c:pt idx="68">
                  <c:v>26</c:v>
                </c:pt>
                <c:pt idx="69">
                  <c:v>28</c:v>
                </c:pt>
                <c:pt idx="70">
                  <c:v>26</c:v>
                </c:pt>
                <c:pt idx="71">
                  <c:v>27</c:v>
                </c:pt>
                <c:pt idx="72">
                  <c:v>30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29</c:v>
                </c:pt>
                <c:pt idx="77">
                  <c:v>28</c:v>
                </c:pt>
                <c:pt idx="78">
                  <c:v>29</c:v>
                </c:pt>
                <c:pt idx="79">
                  <c:v>28</c:v>
                </c:pt>
                <c:pt idx="80">
                  <c:v>29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32</c:v>
                </c:pt>
                <c:pt idx="87">
                  <c:v>34</c:v>
                </c:pt>
                <c:pt idx="88">
                  <c:v>33</c:v>
                </c:pt>
                <c:pt idx="89">
                  <c:v>35</c:v>
                </c:pt>
                <c:pt idx="90">
                  <c:v>36</c:v>
                </c:pt>
                <c:pt idx="91">
                  <c:v>34</c:v>
                </c:pt>
                <c:pt idx="92">
                  <c:v>36</c:v>
                </c:pt>
                <c:pt idx="93">
                  <c:v>34</c:v>
                </c:pt>
                <c:pt idx="94">
                  <c:v>36</c:v>
                </c:pt>
                <c:pt idx="95">
                  <c:v>37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38</c:v>
                </c:pt>
                <c:pt idx="100">
                  <c:v>40</c:v>
                </c:pt>
                <c:pt idx="101">
                  <c:v>44</c:v>
                </c:pt>
                <c:pt idx="102">
                  <c:v>43</c:v>
                </c:pt>
                <c:pt idx="103">
                  <c:v>44</c:v>
                </c:pt>
                <c:pt idx="104">
                  <c:v>50</c:v>
                </c:pt>
                <c:pt idx="105">
                  <c:v>50</c:v>
                </c:pt>
                <c:pt idx="106">
                  <c:v>49</c:v>
                </c:pt>
                <c:pt idx="107">
                  <c:v>52</c:v>
                </c:pt>
                <c:pt idx="108">
                  <c:v>51</c:v>
                </c:pt>
                <c:pt idx="10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29-425D-889E-F448CA125F04}"/>
            </c:ext>
          </c:extLst>
        </c:ser>
        <c:ser>
          <c:idx val="1"/>
          <c:order val="1"/>
          <c:tx>
            <c:strRef>
              <c:f>Previsione!$C$1</c:f>
              <c:strCache>
                <c:ptCount val="1"/>
                <c:pt idx="0">
                  <c:v>Previsione(Y (age))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Previsione!$A$2:$A$161</c:f>
              <c:numCache>
                <c:formatCode>0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Previsione!$C$2:$C$161</c:f>
              <c:numCache>
                <c:formatCode>General</c:formatCode>
                <c:ptCount val="160"/>
                <c:pt idx="109" formatCode="0">
                  <c:v>55</c:v>
                </c:pt>
                <c:pt idx="110" formatCode="0">
                  <c:v>55.129535874490017</c:v>
                </c:pt>
                <c:pt idx="111" formatCode="0">
                  <c:v>55.259071748980006</c:v>
                </c:pt>
                <c:pt idx="112" formatCode="0">
                  <c:v>55.388607623470023</c:v>
                </c:pt>
                <c:pt idx="113" formatCode="0">
                  <c:v>55.518143497960011</c:v>
                </c:pt>
                <c:pt idx="114" formatCode="0">
                  <c:v>55.647679372450028</c:v>
                </c:pt>
                <c:pt idx="115" formatCode="0">
                  <c:v>55.777215246940017</c:v>
                </c:pt>
                <c:pt idx="116" formatCode="0">
                  <c:v>55.906751121430034</c:v>
                </c:pt>
                <c:pt idx="117" formatCode="0">
                  <c:v>56.036286995920022</c:v>
                </c:pt>
                <c:pt idx="118" formatCode="0">
                  <c:v>56.16582287041004</c:v>
                </c:pt>
                <c:pt idx="119" formatCode="0">
                  <c:v>56.295358744900028</c:v>
                </c:pt>
                <c:pt idx="120" formatCode="0">
                  <c:v>56.424894619390045</c:v>
                </c:pt>
                <c:pt idx="121" formatCode="0">
                  <c:v>56.554430493880034</c:v>
                </c:pt>
                <c:pt idx="122" formatCode="0">
                  <c:v>56.683966368370051</c:v>
                </c:pt>
                <c:pt idx="123" formatCode="0">
                  <c:v>56.813502242860039</c:v>
                </c:pt>
                <c:pt idx="124" formatCode="0">
                  <c:v>56.943038117350056</c:v>
                </c:pt>
                <c:pt idx="125" formatCode="0">
                  <c:v>57.072573991840045</c:v>
                </c:pt>
                <c:pt idx="126" formatCode="0">
                  <c:v>57.202109866330062</c:v>
                </c:pt>
                <c:pt idx="127" formatCode="0">
                  <c:v>57.331645740820051</c:v>
                </c:pt>
                <c:pt idx="128" formatCode="0">
                  <c:v>57.461181615310068</c:v>
                </c:pt>
                <c:pt idx="129" formatCode="0">
                  <c:v>57.590717489800056</c:v>
                </c:pt>
                <c:pt idx="130" formatCode="0">
                  <c:v>57.720253364290073</c:v>
                </c:pt>
                <c:pt idx="131" formatCode="0">
                  <c:v>57.849789238780062</c:v>
                </c:pt>
                <c:pt idx="132" formatCode="0">
                  <c:v>57.979325113270079</c:v>
                </c:pt>
                <c:pt idx="133" formatCode="0">
                  <c:v>58.108860987760067</c:v>
                </c:pt>
                <c:pt idx="134" formatCode="0">
                  <c:v>58.238396862250084</c:v>
                </c:pt>
                <c:pt idx="135" formatCode="0">
                  <c:v>58.367932736740073</c:v>
                </c:pt>
                <c:pt idx="136" formatCode="0">
                  <c:v>58.49746861123009</c:v>
                </c:pt>
                <c:pt idx="137" formatCode="0">
                  <c:v>58.627004485720079</c:v>
                </c:pt>
                <c:pt idx="138" formatCode="0">
                  <c:v>58.756540360210096</c:v>
                </c:pt>
                <c:pt idx="139" formatCode="0">
                  <c:v>58.886076234700091</c:v>
                </c:pt>
                <c:pt idx="140" formatCode="0">
                  <c:v>59.015612109190108</c:v>
                </c:pt>
                <c:pt idx="141" formatCode="0">
                  <c:v>59.145147983680097</c:v>
                </c:pt>
                <c:pt idx="142" formatCode="0">
                  <c:v>59.274683858170114</c:v>
                </c:pt>
                <c:pt idx="143" formatCode="0">
                  <c:v>59.404219732660103</c:v>
                </c:pt>
                <c:pt idx="144" formatCode="0">
                  <c:v>59.53375560715012</c:v>
                </c:pt>
                <c:pt idx="145" formatCode="0">
                  <c:v>59.663291481640108</c:v>
                </c:pt>
                <c:pt idx="146" formatCode="0">
                  <c:v>59.792827356130125</c:v>
                </c:pt>
                <c:pt idx="147" formatCode="0">
                  <c:v>59.922363230620114</c:v>
                </c:pt>
                <c:pt idx="148" formatCode="0">
                  <c:v>60.051899105110131</c:v>
                </c:pt>
                <c:pt idx="149" formatCode="0">
                  <c:v>60.18143497960012</c:v>
                </c:pt>
                <c:pt idx="150" formatCode="0">
                  <c:v>60.310970854090137</c:v>
                </c:pt>
                <c:pt idx="151" formatCode="0">
                  <c:v>60.440506728580125</c:v>
                </c:pt>
                <c:pt idx="152" formatCode="0">
                  <c:v>60.570042603070142</c:v>
                </c:pt>
                <c:pt idx="153" formatCode="0">
                  <c:v>60.699578477560131</c:v>
                </c:pt>
                <c:pt idx="154" formatCode="0">
                  <c:v>60.829114352050148</c:v>
                </c:pt>
                <c:pt idx="155" formatCode="0">
                  <c:v>60.958650226540136</c:v>
                </c:pt>
                <c:pt idx="156" formatCode="0">
                  <c:v>61.088186101030153</c:v>
                </c:pt>
                <c:pt idx="157" formatCode="0">
                  <c:v>61.217721975520142</c:v>
                </c:pt>
                <c:pt idx="158" formatCode="0">
                  <c:v>61.347257850010159</c:v>
                </c:pt>
                <c:pt idx="159" formatCode="0">
                  <c:v>61.476793724500148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9-425D-889E-F448CA125F04}"/>
            </c:ext>
          </c:extLst>
        </c:ser>
        <c:ser>
          <c:idx val="2"/>
          <c:order val="2"/>
          <c:tx>
            <c:strRef>
              <c:f>Previsione!$D$1</c:f>
              <c:strCache>
                <c:ptCount val="1"/>
                <c:pt idx="0">
                  <c:v>Limite di confidenza inferiore(Y (age))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Previsione!$A$2:$A$161</c:f>
              <c:numCache>
                <c:formatCode>0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Previsione!$D$2:$D$161</c:f>
              <c:numCache>
                <c:formatCode>General</c:formatCode>
                <c:ptCount val="160"/>
                <c:pt idx="109" formatCode="0">
                  <c:v>55</c:v>
                </c:pt>
                <c:pt idx="110" formatCode="0">
                  <c:v>43.505077554105839</c:v>
                </c:pt>
                <c:pt idx="111" formatCode="0">
                  <c:v>38.827822814396725</c:v>
                </c:pt>
                <c:pt idx="112" formatCode="0">
                  <c:v>35.261164348364431</c:v>
                </c:pt>
                <c:pt idx="113" formatCode="0">
                  <c:v>32.269221044963224</c:v>
                </c:pt>
                <c:pt idx="114" formatCode="0">
                  <c:v>29.644189623862403</c:v>
                </c:pt>
                <c:pt idx="115" formatCode="0">
                  <c:v>27.279469815292522</c:v>
                </c:pt>
                <c:pt idx="116" formatCode="0">
                  <c:v>25.111739963325654</c:v>
                </c:pt>
                <c:pt idx="117" formatCode="0">
                  <c:v>23.099751021666037</c:v>
                </c:pt>
                <c:pt idx="118" formatCode="0">
                  <c:v>21.214859590269839</c:v>
                </c:pt>
                <c:pt idx="119" formatCode="0">
                  <c:v>19.436217691926728</c:v>
                </c:pt>
                <c:pt idx="120" formatCode="0">
                  <c:v>17.748092694990873</c:v>
                </c:pt>
                <c:pt idx="121" formatCode="0">
                  <c:v>16.138266793270731</c:v>
                </c:pt>
                <c:pt idx="122" formatCode="0">
                  <c:v>14.597027860743133</c:v>
                </c:pt>
                <c:pt idx="123" formatCode="0">
                  <c:v>13.116504733119967</c:v>
                </c:pt>
                <c:pt idx="124" formatCode="0">
                  <c:v>11.69021330171126</c:v>
                </c:pt>
                <c:pt idx="125" formatCode="0">
                  <c:v>10.312737053642486</c:v>
                </c:pt>
                <c:pt idx="126" formatCode="0">
                  <c:v>8.9794963774482852</c:v>
                </c:pt>
                <c:pt idx="127" formatCode="0">
                  <c:v>7.686578234725026</c:v>
                </c:pt>
                <c:pt idx="128" formatCode="0">
                  <c:v>6.4306079490966539</c:v>
                </c:pt>
                <c:pt idx="129" formatCode="0">
                  <c:v>5.2086510451813197</c:v>
                </c:pt>
                <c:pt idx="130" formatCode="0">
                  <c:v>4.0181369548072254</c:v>
                </c:pt>
                <c:pt idx="131" formatCode="0">
                  <c:v>2.8567989172264916</c:v>
                </c:pt>
                <c:pt idx="132" formatCode="0">
                  <c:v>1.7226260614147151</c:v>
                </c:pt>
                <c:pt idx="133" formatCode="0">
                  <c:v>0.61382478264641804</c:v>
                </c:pt>
                <c:pt idx="134" formatCode="0">
                  <c:v>-0.47121269880443606</c:v>
                </c:pt>
                <c:pt idx="135" formatCode="0">
                  <c:v>-1.5339341642129156</c:v>
                </c:pt>
                <c:pt idx="136" formatCode="0">
                  <c:v>-2.5756487867500582</c:v>
                </c:pt>
                <c:pt idx="137" formatCode="0">
                  <c:v>-3.5975449825682233</c:v>
                </c:pt>
                <c:pt idx="138" formatCode="0">
                  <c:v>-4.6007054128467431</c:v>
                </c:pt>
                <c:pt idx="139" formatCode="0">
                  <c:v>-5.5861196733945846</c:v>
                </c:pt>
                <c:pt idx="140" formatCode="0">
                  <c:v>-6.5546950929280925</c:v>
                </c:pt>
                <c:pt idx="141" formatCode="0">
                  <c:v>-7.5072659734215321</c:v>
                </c:pt>
                <c:pt idx="142" formatCode="0">
                  <c:v>-8.4446015386342665</c:v>
                </c:pt>
                <c:pt idx="143" formatCode="0">
                  <c:v>-9.3674128048276302</c:v>
                </c:pt>
                <c:pt idx="144" formatCode="0">
                  <c:v>-10.276358547011618</c:v>
                </c:pt>
                <c:pt idx="145" formatCode="0">
                  <c:v>-11.172050502057964</c:v>
                </c:pt>
                <c:pt idx="146" formatCode="0">
                  <c:v>-12.055057924637914</c:v>
                </c:pt>
                <c:pt idx="147" formatCode="0">
                  <c:v>-12.925911591684276</c:v>
                </c:pt>
                <c:pt idx="148" formatCode="0">
                  <c:v>-13.785107334792876</c:v>
                </c:pt>
                <c:pt idx="149" formatCode="0">
                  <c:v>-14.633109166811231</c:v>
                </c:pt>
                <c:pt idx="150" formatCode="0">
                  <c:v>-15.470352058150006</c:v>
                </c:pt>
                <c:pt idx="151" formatCode="0">
                  <c:v>-16.297244409591649</c:v>
                </c:pt>
                <c:pt idx="152" formatCode="0">
                  <c:v>-17.114170261164439</c:v>
                </c:pt>
                <c:pt idx="153" formatCode="0">
                  <c:v>-17.921491270697864</c:v>
                </c:pt>
                <c:pt idx="154" formatCode="0">
                  <c:v>-18.719548490729714</c:v>
                </c:pt>
                <c:pt idx="155" formatCode="0">
                  <c:v>-19.508663968313066</c:v>
                </c:pt>
                <c:pt idx="156" formatCode="0">
                  <c:v>-20.289142188815937</c:v>
                </c:pt>
                <c:pt idx="157" formatCode="0">
                  <c:v>-21.061271381902564</c:v>
                </c:pt>
                <c:pt idx="158" formatCode="0">
                  <c:v>-21.82532470543034</c:v>
                </c:pt>
                <c:pt idx="159" formatCode="0">
                  <c:v>-22.581561320918802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29-425D-889E-F448CA125F04}"/>
            </c:ext>
          </c:extLst>
        </c:ser>
        <c:ser>
          <c:idx val="3"/>
          <c:order val="3"/>
          <c:tx>
            <c:strRef>
              <c:f>Previsione!$E$1</c:f>
              <c:strCache>
                <c:ptCount val="1"/>
                <c:pt idx="0">
                  <c:v>Limite di confidenza superiore(Y (age))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Previsione!$A$2:$A$161</c:f>
              <c:numCache>
                <c:formatCode>0</c:formatCode>
                <c:ptCount val="1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</c:numCache>
            </c:numRef>
          </c:cat>
          <c:val>
            <c:numRef>
              <c:f>Previsione!$E$2:$E$161</c:f>
              <c:numCache>
                <c:formatCode>General</c:formatCode>
                <c:ptCount val="160"/>
                <c:pt idx="109" formatCode="0">
                  <c:v>55</c:v>
                </c:pt>
                <c:pt idx="110" formatCode="0">
                  <c:v>66.753994194874196</c:v>
                </c:pt>
                <c:pt idx="111" formatCode="0">
                  <c:v>71.690320683563286</c:v>
                </c:pt>
                <c:pt idx="112" formatCode="0">
                  <c:v>75.516050898575614</c:v>
                </c:pt>
                <c:pt idx="113" formatCode="0">
                  <c:v>78.767065950956805</c:v>
                </c:pt>
                <c:pt idx="114" formatCode="0">
                  <c:v>81.651169121037654</c:v>
                </c:pt>
                <c:pt idx="115" formatCode="0">
                  <c:v>84.274960678587519</c:v>
                </c:pt>
                <c:pt idx="116" formatCode="0">
                  <c:v>86.701762279534421</c:v>
                </c:pt>
                <c:pt idx="117" formatCode="0">
                  <c:v>88.972822970174008</c:v>
                </c:pt>
                <c:pt idx="118" formatCode="0">
                  <c:v>91.11678615055024</c:v>
                </c:pt>
                <c:pt idx="119" formatCode="0">
                  <c:v>93.154499797873328</c:v>
                </c:pt>
                <c:pt idx="120" formatCode="0">
                  <c:v>95.101696543789217</c:v>
                </c:pt>
                <c:pt idx="121" formatCode="0">
                  <c:v>96.970594194489337</c:v>
                </c:pt>
                <c:pt idx="122" formatCode="0">
                  <c:v>98.770904875996962</c:v>
                </c:pt>
                <c:pt idx="123" formatCode="0">
                  <c:v>100.51049975260011</c:v>
                </c:pt>
                <c:pt idx="124" formatCode="0">
                  <c:v>102.19586293298886</c:v>
                </c:pt>
                <c:pt idx="125" formatCode="0">
                  <c:v>103.83241093003761</c:v>
                </c:pt>
                <c:pt idx="126" formatCode="0">
                  <c:v>105.42472335521184</c:v>
                </c:pt>
                <c:pt idx="127" formatCode="0">
                  <c:v>106.97671324691507</c:v>
                </c:pt>
                <c:pt idx="128" formatCode="0">
                  <c:v>108.49175528152348</c:v>
                </c:pt>
                <c:pt idx="129" formatCode="0">
                  <c:v>109.9727839344188</c:v>
                </c:pt>
                <c:pt idx="130" formatCode="0">
                  <c:v>111.42236977377291</c:v>
                </c:pt>
                <c:pt idx="131" formatCode="0">
                  <c:v>112.84277956033364</c:v>
                </c:pt>
                <c:pt idx="132" formatCode="0">
                  <c:v>114.23602416512544</c:v>
                </c:pt>
                <c:pt idx="133" formatCode="0">
                  <c:v>115.60389719287372</c:v>
                </c:pt>
                <c:pt idx="134" formatCode="0">
                  <c:v>116.94800642330461</c:v>
                </c:pt>
                <c:pt idx="135" formatCode="0">
                  <c:v>118.26979963769307</c:v>
                </c:pt>
                <c:pt idx="136" formatCode="0">
                  <c:v>119.57058600921025</c:v>
                </c:pt>
                <c:pt idx="137" formatCode="0">
                  <c:v>120.85155395400838</c:v>
                </c:pt>
                <c:pt idx="138" formatCode="0">
                  <c:v>122.11378613326693</c:v>
                </c:pt>
                <c:pt idx="139" formatCode="0">
                  <c:v>123.35827214279476</c:v>
                </c:pt>
                <c:pt idx="140" formatCode="0">
                  <c:v>124.58591931130832</c:v>
                </c:pt>
                <c:pt idx="141" formatCode="0">
                  <c:v>125.79756194078172</c:v>
                </c:pt>
                <c:pt idx="142" formatCode="0">
                  <c:v>126.9939692549745</c:v>
                </c:pt>
                <c:pt idx="143" formatCode="0">
                  <c:v>128.17585227014783</c:v>
                </c:pt>
                <c:pt idx="144" formatCode="0">
                  <c:v>129.34386976131185</c:v>
                </c:pt>
                <c:pt idx="145" formatCode="0">
                  <c:v>130.49863346533817</c:v>
                </c:pt>
                <c:pt idx="146" formatCode="0">
                  <c:v>131.64071263689817</c:v>
                </c:pt>
                <c:pt idx="147" formatCode="0">
                  <c:v>132.77063805292451</c:v>
                </c:pt>
                <c:pt idx="148" formatCode="0">
                  <c:v>133.88890554501313</c:v>
                </c:pt>
                <c:pt idx="149" formatCode="0">
                  <c:v>134.99597912601146</c:v>
                </c:pt>
                <c:pt idx="150" formatCode="0">
                  <c:v>136.09229376633027</c:v>
                </c:pt>
                <c:pt idx="151" formatCode="0">
                  <c:v>137.17825786675189</c:v>
                </c:pt>
                <c:pt idx="152" formatCode="0">
                  <c:v>138.25425546730472</c:v>
                </c:pt>
                <c:pt idx="153" formatCode="0">
                  <c:v>139.32064822581813</c:v>
                </c:pt>
                <c:pt idx="154" formatCode="0">
                  <c:v>140.37777719483</c:v>
                </c:pt>
                <c:pt idx="155" formatCode="0">
                  <c:v>141.42596442139333</c:v>
                </c:pt>
                <c:pt idx="156" formatCode="0">
                  <c:v>142.46551439087625</c:v>
                </c:pt>
                <c:pt idx="157" formatCode="0">
                  <c:v>143.49671533294284</c:v>
                </c:pt>
                <c:pt idx="158" formatCode="0">
                  <c:v>144.51984040545065</c:v>
                </c:pt>
                <c:pt idx="159" formatCode="0">
                  <c:v>145.53514876991909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29-425D-889E-F448CA125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817592"/>
        <c:axId val="733823824"/>
      </c:lineChart>
      <c:catAx>
        <c:axId val="73381759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3823824"/>
        <c:crosses val="autoZero"/>
        <c:auto val="1"/>
        <c:lblAlgn val="ctr"/>
        <c:lblOffset val="100"/>
        <c:noMultiLvlLbl val="0"/>
      </c:catAx>
      <c:valAx>
        <c:axId val="7338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381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0</xdr:row>
      <xdr:rowOff>83820</xdr:rowOff>
    </xdr:from>
    <xdr:to>
      <xdr:col>6</xdr:col>
      <xdr:colOff>548640</xdr:colOff>
      <xdr:row>8</xdr:row>
      <xdr:rowOff>175260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0EBC51B-3C50-44C4-9FEB-91B41701BE72}"/>
            </a:ext>
          </a:extLst>
        </xdr:cNvPr>
        <xdr:cNvSpPr txBox="1"/>
      </xdr:nvSpPr>
      <xdr:spPr>
        <a:xfrm>
          <a:off x="3535680" y="83820"/>
          <a:ext cx="2842260" cy="173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>
              <a:latin typeface="Comic Sans MS" panose="030F0702030302020204" pitchFamily="66" charset="0"/>
            </a:rPr>
            <a:t>I</a:t>
          </a:r>
          <a:r>
            <a:rPr lang="it-IT" sz="1100" baseline="0">
              <a:latin typeface="Comic Sans MS" panose="030F0702030302020204" pitchFamily="66" charset="0"/>
            </a:rPr>
            <a:t> risultati di tali parametri riferiti al campione sono molto vicini ai valori della popolazione. Dunque, </a:t>
          </a:r>
          <a:r>
            <a:rPr lang="it-IT" sz="1100" baseline="0">
              <a:solidFill>
                <a:schemeClr val="dk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partendo da questo campione che si dimostra essere rappresentativo della popolazione,</a:t>
          </a:r>
          <a:r>
            <a:rPr lang="it-IT" sz="1100" baseline="0">
              <a:latin typeface="Comic Sans MS" panose="030F0702030302020204" pitchFamily="66" charset="0"/>
            </a:rPr>
            <a:t> è possibile fare previsioni o generalizzare i risultati dell'analisi all'intera popolazione di interesse.</a:t>
          </a:r>
          <a:endParaRPr lang="it-IT" sz="1100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22860</xdr:rowOff>
    </xdr:from>
    <xdr:to>
      <xdr:col>18</xdr:col>
      <xdr:colOff>15240</xdr:colOff>
      <xdr:row>15</xdr:row>
      <xdr:rowOff>129540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AF78941-1391-454A-8F57-59E47E2EE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15</xdr:row>
      <xdr:rowOff>167640</xdr:rowOff>
    </xdr:from>
    <xdr:to>
      <xdr:col>18</xdr:col>
      <xdr:colOff>22860</xdr:colOff>
      <xdr:row>22</xdr:row>
      <xdr:rowOff>76200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DF6999C-37C1-4A26-A9FF-46E30228AAD5}"/>
            </a:ext>
          </a:extLst>
        </xdr:cNvPr>
        <xdr:cNvSpPr txBox="1"/>
      </xdr:nvSpPr>
      <xdr:spPr>
        <a:xfrm>
          <a:off x="5699760" y="3268980"/>
          <a:ext cx="611124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latin typeface="Comic Sans MS" panose="030F0702030302020204" pitchFamily="66" charset="0"/>
            </a:rPr>
            <a:t>I risultati ottenuti indicano che per ogni unità di aumento nell'ordine di presentazione (X) ci si aspetta un</a:t>
          </a:r>
          <a:r>
            <a:rPr lang="it-IT" sz="1100" baseline="0">
              <a:latin typeface="Comic Sans MS" panose="030F0702030302020204" pitchFamily="66" charset="0"/>
            </a:rPr>
            <a:t> aumento medio del</a:t>
          </a:r>
          <a:r>
            <a:rPr lang="it-IT" sz="1100">
              <a:latin typeface="Comic Sans MS" panose="030F0702030302020204" pitchFamily="66" charset="0"/>
            </a:rPr>
            <a:t>l'età di 0,3333 unità. Inoltre, il valore di R^2 suggerisce che l'89,7% della variazione delle età può essere spiegata dalla</a:t>
          </a:r>
          <a:r>
            <a:rPr lang="it-IT" sz="1100" baseline="0">
              <a:latin typeface="Comic Sans MS" panose="030F0702030302020204" pitchFamily="66" charset="0"/>
            </a:rPr>
            <a:t> relazione tra le due variabili</a:t>
          </a:r>
          <a:r>
            <a:rPr lang="it-IT" sz="1100">
              <a:latin typeface="Comic Sans MS" panose="030F0702030302020204" pitchFamily="66" charset="0"/>
            </a:rPr>
            <a:t>. Dunque, come precedentemente previsto dal calcolo</a:t>
          </a:r>
          <a:r>
            <a:rPr lang="it-IT" sz="1100" baseline="0">
              <a:latin typeface="Comic Sans MS" panose="030F0702030302020204" pitchFamily="66" charset="0"/>
            </a:rPr>
            <a:t> del coefficiente di correlazione (r=0,870), si conferma l'</a:t>
          </a:r>
          <a:r>
            <a:rPr lang="it-IT" sz="1100">
              <a:latin typeface="Comic Sans MS" panose="030F0702030302020204" pitchFamily="66" charset="0"/>
            </a:rPr>
            <a:t>esistenza di</a:t>
          </a:r>
          <a:r>
            <a:rPr lang="it-IT" sz="1100" baseline="0">
              <a:latin typeface="Comic Sans MS" panose="030F0702030302020204" pitchFamily="66" charset="0"/>
            </a:rPr>
            <a:t> una forte correlazione positiva</a:t>
          </a:r>
          <a:r>
            <a:rPr lang="it-IT" sz="1100">
              <a:latin typeface="Comic Sans MS" panose="030F0702030302020204" pitchFamily="66" charset="0"/>
            </a:rPr>
            <a:t> tra le varibili X e Y nella relazione lineare.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0</xdr:row>
      <xdr:rowOff>99060</xdr:rowOff>
    </xdr:from>
    <xdr:to>
      <xdr:col>16</xdr:col>
      <xdr:colOff>504825</xdr:colOff>
      <xdr:row>18</xdr:row>
      <xdr:rowOff>137159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E89F95F-66DB-4383-A11D-E4239B2ED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16DFB-8AC0-43D5-BA07-A810F2AC4B16}" name="Tabella3" displayName="Tabella3" ref="A1:E161" totalsRowShown="0">
  <autoFilter ref="A1:E161" xr:uid="{F3916DFB-8AC0-43D5-BA07-A810F2AC4B16}"/>
  <tableColumns count="5">
    <tableColumn id="1" xr3:uid="{A2E382D5-7C57-4F6C-9032-C5CE51061F4E}" name="X (rank)" dataDxfId="3"/>
    <tableColumn id="2" xr3:uid="{27004570-7082-4A95-B7E8-76D5C9D6D805}" name="Y (age)"/>
    <tableColumn id="3" xr3:uid="{DFD85096-1BCC-43FD-92BA-2F432AF9242E}" name="Previsione(Y (age))" dataDxfId="2">
      <calculatedColumnFormula>_xlfn.FORECAST.ETS(A2,$B$2:$B$111,$A$2:$A$111,1,1)</calculatedColumnFormula>
    </tableColumn>
    <tableColumn id="4" xr3:uid="{1ED03243-17CC-43F3-9444-9A6C72DAB799}" name="Limite di confidenza inferiore(Y (age))" dataDxfId="1">
      <calculatedColumnFormula>C2-_xlfn.FORECAST.ETS.CONFINT(A2,$B$2:$B$111,$A$2:$A$111,0.95,1,1)</calculatedColumnFormula>
    </tableColumn>
    <tableColumn id="5" xr3:uid="{CF688964-ECAD-431A-8E6A-DA99DE8AF076}" name="Limite di confidenza superiore(Y (age))" dataDxfId="0">
      <calculatedColumnFormula>C2+_xlfn.FORECAST.ETS.CONFINT(A2,$B$2:$B$111,$A$2:$A$111,0.95,1,1)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4.4" x14ac:dyDescent="0.3"/>
  <cols>
    <col min="1" max="1" width="12.6640625" style="22" bestFit="1" customWidth="1"/>
    <col min="2" max="2" width="8.88671875" style="23"/>
    <col min="3" max="16384" width="8.88671875" style="19"/>
  </cols>
  <sheetData>
    <row r="1" spans="1:2" ht="19.8" thickTop="1" thickBot="1" x14ac:dyDescent="0.5">
      <c r="A1" s="5" t="s">
        <v>0</v>
      </c>
      <c r="B1" s="5" t="s">
        <v>1</v>
      </c>
    </row>
    <row r="2" spans="1:2" ht="16.2" thickTop="1" x14ac:dyDescent="0.35">
      <c r="A2" s="2" t="s">
        <v>2</v>
      </c>
      <c r="B2" s="9">
        <v>0.95</v>
      </c>
    </row>
    <row r="3" spans="1:2" ht="15.6" x14ac:dyDescent="0.35">
      <c r="A3" s="1" t="s">
        <v>3</v>
      </c>
      <c r="B3" s="3">
        <v>38</v>
      </c>
    </row>
    <row r="4" spans="1:2" ht="15.6" x14ac:dyDescent="0.35">
      <c r="A4" s="2" t="s">
        <v>4</v>
      </c>
      <c r="B4" s="4">
        <v>12.7</v>
      </c>
    </row>
    <row r="5" spans="1:2" x14ac:dyDescent="0.3">
      <c r="A5" s="20"/>
      <c r="B5" s="21"/>
    </row>
  </sheetData>
  <mergeCells count="2">
    <mergeCell ref="C1:XFD1048576"/>
    <mergeCell ref="A5:B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8E12-4244-4D79-A589-56A3988C2F4E}">
  <dimension ref="A1:L251"/>
  <sheetViews>
    <sheetView topLeftCell="A233" workbookViewId="0">
      <selection activeCell="M1" sqref="M1:XFD251"/>
    </sheetView>
  </sheetViews>
  <sheetFormatPr defaultRowHeight="14.4" x14ac:dyDescent="0.3"/>
  <cols>
    <col min="1" max="10" width="8.88671875" style="19"/>
    <col min="11" max="11" width="14.21875" style="19" bestFit="1" customWidth="1"/>
    <col min="12" max="12" width="18.33203125" style="19" bestFit="1" customWidth="1"/>
    <col min="13" max="16384" width="8.88671875" style="19"/>
  </cols>
  <sheetData>
    <row r="1" spans="1:12" s="22" customFormat="1" ht="19.8" thickTop="1" thickBot="1" x14ac:dyDescent="0.5">
      <c r="A1" s="5" t="s">
        <v>5</v>
      </c>
      <c r="B1" s="5" t="s">
        <v>6</v>
      </c>
      <c r="K1" s="5" t="s">
        <v>8</v>
      </c>
      <c r="L1" s="5" t="s">
        <v>9</v>
      </c>
    </row>
    <row r="2" spans="1:12" s="22" customFormat="1" ht="16.2" thickTop="1" x14ac:dyDescent="0.35">
      <c r="A2" s="7">
        <v>28</v>
      </c>
      <c r="B2" s="2">
        <v>4</v>
      </c>
      <c r="K2" s="7">
        <f ca="1">ROUND(_xlfn.NORM.INV(RAND(),Parameters!B$3,Parameters!B$4), 0)</f>
        <v>46</v>
      </c>
      <c r="L2" s="2">
        <f ca="1">RANDBETWEEN(1, 4)</f>
        <v>3</v>
      </c>
    </row>
    <row r="3" spans="1:12" s="22" customFormat="1" ht="15.6" x14ac:dyDescent="0.35">
      <c r="A3" s="6">
        <v>52</v>
      </c>
      <c r="B3" s="1">
        <v>4</v>
      </c>
      <c r="K3" s="7">
        <f ca="1">ROUND(_xlfn.NORM.INV(RAND(),Parameters!B$3,Parameters!B$4), 0)</f>
        <v>47</v>
      </c>
      <c r="L3" s="2">
        <f t="shared" ref="L3:L66" ca="1" si="0">RANDBETWEEN(1, 4)</f>
        <v>3</v>
      </c>
    </row>
    <row r="4" spans="1:12" s="22" customFormat="1" ht="15.6" x14ac:dyDescent="0.35">
      <c r="A4" s="6">
        <v>47</v>
      </c>
      <c r="B4" s="1">
        <v>2</v>
      </c>
      <c r="K4" s="7">
        <f ca="1">ROUND(_xlfn.NORM.INV(RAND(),Parameters!B$3,Parameters!B$4), 0)</f>
        <v>33</v>
      </c>
      <c r="L4" s="2">
        <f t="shared" ca="1" si="0"/>
        <v>3</v>
      </c>
    </row>
    <row r="5" spans="1:12" s="22" customFormat="1" ht="15.6" x14ac:dyDescent="0.35">
      <c r="A5" s="6">
        <v>47</v>
      </c>
      <c r="B5" s="1">
        <v>3</v>
      </c>
      <c r="K5" s="7">
        <f ca="1">ROUND(_xlfn.NORM.INV(RAND(),Parameters!B$3,Parameters!B$4), 0)</f>
        <v>58</v>
      </c>
      <c r="L5" s="2">
        <f t="shared" ca="1" si="0"/>
        <v>4</v>
      </c>
    </row>
    <row r="6" spans="1:12" s="22" customFormat="1" ht="15.6" x14ac:dyDescent="0.35">
      <c r="A6" s="6">
        <v>30</v>
      </c>
      <c r="B6" s="1">
        <v>3</v>
      </c>
      <c r="K6" s="7">
        <f ca="1">ROUND(_xlfn.NORM.INV(RAND(),Parameters!B$3,Parameters!B$4), 0)</f>
        <v>67</v>
      </c>
      <c r="L6" s="2">
        <f t="shared" ca="1" si="0"/>
        <v>1</v>
      </c>
    </row>
    <row r="7" spans="1:12" s="22" customFormat="1" ht="15.6" x14ac:dyDescent="0.35">
      <c r="A7" s="6">
        <v>47</v>
      </c>
      <c r="B7" s="1">
        <v>3</v>
      </c>
      <c r="K7" s="7">
        <f ca="1">ROUND(_xlfn.NORM.INV(RAND(),Parameters!B$3,Parameters!B$4), 0)</f>
        <v>35</v>
      </c>
      <c r="L7" s="2">
        <f t="shared" ca="1" si="0"/>
        <v>1</v>
      </c>
    </row>
    <row r="8" spans="1:12" s="22" customFormat="1" ht="15.6" x14ac:dyDescent="0.35">
      <c r="A8" s="6">
        <v>48</v>
      </c>
      <c r="B8" s="1">
        <v>1</v>
      </c>
      <c r="K8" s="7">
        <f ca="1">ROUND(_xlfn.NORM.INV(RAND(),Parameters!B$3,Parameters!B$4), 0)</f>
        <v>36</v>
      </c>
      <c r="L8" s="2">
        <f t="shared" ca="1" si="0"/>
        <v>2</v>
      </c>
    </row>
    <row r="9" spans="1:12" s="22" customFormat="1" ht="15.6" x14ac:dyDescent="0.35">
      <c r="A9" s="6">
        <v>17</v>
      </c>
      <c r="B9" s="1">
        <v>1</v>
      </c>
      <c r="K9" s="7">
        <f ca="1">ROUND(_xlfn.NORM.INV(RAND(),Parameters!B$3,Parameters!B$4), 0)</f>
        <v>43</v>
      </c>
      <c r="L9" s="2">
        <f t="shared" ca="1" si="0"/>
        <v>2</v>
      </c>
    </row>
    <row r="10" spans="1:12" s="22" customFormat="1" ht="15.6" x14ac:dyDescent="0.35">
      <c r="A10" s="6">
        <v>27</v>
      </c>
      <c r="B10" s="1">
        <v>1</v>
      </c>
      <c r="K10" s="7">
        <f ca="1">ROUND(_xlfn.NORM.INV(RAND(),Parameters!B$3,Parameters!B$4), 0)</f>
        <v>50</v>
      </c>
      <c r="L10" s="2">
        <f t="shared" ca="1" si="0"/>
        <v>4</v>
      </c>
    </row>
    <row r="11" spans="1:12" s="22" customFormat="1" ht="15.6" x14ac:dyDescent="0.35">
      <c r="A11" s="6">
        <v>30</v>
      </c>
      <c r="B11" s="1">
        <v>4</v>
      </c>
      <c r="K11" s="7">
        <f ca="1">ROUND(_xlfn.NORM.INV(RAND(),Parameters!B$3,Parameters!B$4), 0)</f>
        <v>45</v>
      </c>
      <c r="L11" s="2">
        <f t="shared" ca="1" si="0"/>
        <v>1</v>
      </c>
    </row>
    <row r="12" spans="1:12" s="22" customFormat="1" ht="15.6" x14ac:dyDescent="0.35">
      <c r="A12" s="6">
        <v>37</v>
      </c>
      <c r="B12" s="1">
        <v>3</v>
      </c>
      <c r="K12" s="7">
        <f ca="1">ROUND(_xlfn.NORM.INV(RAND(),Parameters!B$3,Parameters!B$4), 0)</f>
        <v>44</v>
      </c>
      <c r="L12" s="2">
        <f t="shared" ca="1" si="0"/>
        <v>1</v>
      </c>
    </row>
    <row r="13" spans="1:12" s="22" customFormat="1" ht="15.6" x14ac:dyDescent="0.35">
      <c r="A13" s="6">
        <v>55</v>
      </c>
      <c r="B13" s="1">
        <v>3</v>
      </c>
      <c r="K13" s="7">
        <f ca="1">ROUND(_xlfn.NORM.INV(RAND(),Parameters!B$3,Parameters!B$4), 0)</f>
        <v>49</v>
      </c>
      <c r="L13" s="2">
        <f t="shared" ca="1" si="0"/>
        <v>4</v>
      </c>
    </row>
    <row r="14" spans="1:12" s="22" customFormat="1" ht="15.6" x14ac:dyDescent="0.35">
      <c r="A14" s="6">
        <v>36</v>
      </c>
      <c r="B14" s="1">
        <v>2</v>
      </c>
      <c r="K14" s="7">
        <f ca="1">ROUND(_xlfn.NORM.INV(RAND(),Parameters!B$3,Parameters!B$4), 0)</f>
        <v>36</v>
      </c>
      <c r="L14" s="2">
        <f t="shared" ca="1" si="0"/>
        <v>2</v>
      </c>
    </row>
    <row r="15" spans="1:12" s="22" customFormat="1" ht="15.6" x14ac:dyDescent="0.35">
      <c r="A15" s="6">
        <v>47</v>
      </c>
      <c r="B15" s="1">
        <v>2</v>
      </c>
      <c r="K15" s="7">
        <f ca="1">ROUND(_xlfn.NORM.INV(RAND(),Parameters!B$3,Parameters!B$4), 0)</f>
        <v>37</v>
      </c>
      <c r="L15" s="2">
        <f t="shared" ca="1" si="0"/>
        <v>3</v>
      </c>
    </row>
    <row r="16" spans="1:12" s="22" customFormat="1" ht="15.6" x14ac:dyDescent="0.35">
      <c r="A16" s="6">
        <v>40</v>
      </c>
      <c r="B16" s="1">
        <v>1</v>
      </c>
      <c r="K16" s="7">
        <f ca="1">ROUND(_xlfn.NORM.INV(RAND(),Parameters!B$3,Parameters!B$4), 0)</f>
        <v>37</v>
      </c>
      <c r="L16" s="2">
        <f t="shared" ca="1" si="0"/>
        <v>1</v>
      </c>
    </row>
    <row r="17" spans="1:12" s="22" customFormat="1" ht="15.6" x14ac:dyDescent="0.35">
      <c r="A17" s="6">
        <v>16</v>
      </c>
      <c r="B17" s="1">
        <v>3</v>
      </c>
      <c r="K17" s="7">
        <f ca="1">ROUND(_xlfn.NORM.INV(RAND(),Parameters!B$3,Parameters!B$4), 0)</f>
        <v>54</v>
      </c>
      <c r="L17" s="2">
        <f t="shared" ca="1" si="0"/>
        <v>3</v>
      </c>
    </row>
    <row r="18" spans="1:12" s="22" customFormat="1" ht="15.6" x14ac:dyDescent="0.35">
      <c r="A18" s="6">
        <v>19</v>
      </c>
      <c r="B18" s="1">
        <v>4</v>
      </c>
      <c r="K18" s="7">
        <f ca="1">ROUND(_xlfn.NORM.INV(RAND(),Parameters!B$3,Parameters!B$4), 0)</f>
        <v>46</v>
      </c>
      <c r="L18" s="2">
        <f t="shared" ca="1" si="0"/>
        <v>4</v>
      </c>
    </row>
    <row r="19" spans="1:12" s="22" customFormat="1" ht="15.6" x14ac:dyDescent="0.35">
      <c r="A19" s="6">
        <v>27</v>
      </c>
      <c r="B19" s="1">
        <v>3</v>
      </c>
      <c r="K19" s="7">
        <f ca="1">ROUND(_xlfn.NORM.INV(RAND(),Parameters!B$3,Parameters!B$4), 0)</f>
        <v>46</v>
      </c>
      <c r="L19" s="2">
        <f t="shared" ca="1" si="0"/>
        <v>3</v>
      </c>
    </row>
    <row r="20" spans="1:12" s="22" customFormat="1" ht="15.6" x14ac:dyDescent="0.35">
      <c r="A20" s="6">
        <v>38</v>
      </c>
      <c r="B20" s="1">
        <v>4</v>
      </c>
      <c r="K20" s="7">
        <f ca="1">ROUND(_xlfn.NORM.INV(RAND(),Parameters!B$3,Parameters!B$4), 0)</f>
        <v>19</v>
      </c>
      <c r="L20" s="2">
        <f t="shared" ca="1" si="0"/>
        <v>1</v>
      </c>
    </row>
    <row r="21" spans="1:12" s="22" customFormat="1" ht="15.6" x14ac:dyDescent="0.35">
      <c r="A21" s="6">
        <v>38</v>
      </c>
      <c r="B21" s="1">
        <v>4</v>
      </c>
      <c r="K21" s="7">
        <f ca="1">ROUND(_xlfn.NORM.INV(RAND(),Parameters!B$3,Parameters!B$4), 0)</f>
        <v>63</v>
      </c>
      <c r="L21" s="2">
        <f t="shared" ca="1" si="0"/>
        <v>3</v>
      </c>
    </row>
    <row r="22" spans="1:12" s="22" customFormat="1" ht="15.6" x14ac:dyDescent="0.35">
      <c r="A22" s="6">
        <v>39</v>
      </c>
      <c r="B22" s="1">
        <v>3</v>
      </c>
      <c r="K22" s="7">
        <f ca="1">ROUND(_xlfn.NORM.INV(RAND(),Parameters!B$3,Parameters!B$4), 0)</f>
        <v>43</v>
      </c>
      <c r="L22" s="2">
        <f t="shared" ca="1" si="0"/>
        <v>2</v>
      </c>
    </row>
    <row r="23" spans="1:12" s="22" customFormat="1" ht="15.6" x14ac:dyDescent="0.35">
      <c r="A23" s="6">
        <v>55</v>
      </c>
      <c r="B23" s="1">
        <v>2</v>
      </c>
      <c r="K23" s="7">
        <f ca="1">ROUND(_xlfn.NORM.INV(RAND(),Parameters!B$3,Parameters!B$4), 0)</f>
        <v>17</v>
      </c>
      <c r="L23" s="2">
        <f t="shared" ca="1" si="0"/>
        <v>3</v>
      </c>
    </row>
    <row r="24" spans="1:12" s="22" customFormat="1" ht="15.6" x14ac:dyDescent="0.35">
      <c r="A24" s="6">
        <v>59</v>
      </c>
      <c r="B24" s="1">
        <v>1</v>
      </c>
      <c r="K24" s="7">
        <f ca="1">ROUND(_xlfn.NORM.INV(RAND(),Parameters!B$3,Parameters!B$4), 0)</f>
        <v>59</v>
      </c>
      <c r="L24" s="2">
        <f t="shared" ca="1" si="0"/>
        <v>4</v>
      </c>
    </row>
    <row r="25" spans="1:12" s="22" customFormat="1" ht="15.6" x14ac:dyDescent="0.35">
      <c r="A25" s="6">
        <v>22</v>
      </c>
      <c r="B25" s="1">
        <v>3</v>
      </c>
      <c r="K25" s="7">
        <f ca="1">ROUND(_xlfn.NORM.INV(RAND(),Parameters!B$3,Parameters!B$4), 0)</f>
        <v>32</v>
      </c>
      <c r="L25" s="2">
        <f t="shared" ca="1" si="0"/>
        <v>1</v>
      </c>
    </row>
    <row r="26" spans="1:12" s="22" customFormat="1" ht="15.6" x14ac:dyDescent="0.35">
      <c r="A26" s="6">
        <v>70</v>
      </c>
      <c r="B26" s="1">
        <v>2</v>
      </c>
      <c r="K26" s="7">
        <f ca="1">ROUND(_xlfn.NORM.INV(RAND(),Parameters!B$3,Parameters!B$4), 0)</f>
        <v>59</v>
      </c>
      <c r="L26" s="2">
        <f t="shared" ca="1" si="0"/>
        <v>3</v>
      </c>
    </row>
    <row r="27" spans="1:12" s="22" customFormat="1" ht="15.6" x14ac:dyDescent="0.35">
      <c r="A27" s="6">
        <v>32</v>
      </c>
      <c r="B27" s="1">
        <v>2</v>
      </c>
      <c r="K27" s="7">
        <f ca="1">ROUND(_xlfn.NORM.INV(RAND(),Parameters!B$3,Parameters!B$4), 0)</f>
        <v>38</v>
      </c>
      <c r="L27" s="2">
        <f t="shared" ca="1" si="0"/>
        <v>2</v>
      </c>
    </row>
    <row r="28" spans="1:12" s="22" customFormat="1" ht="15.6" x14ac:dyDescent="0.35">
      <c r="A28" s="6">
        <v>5</v>
      </c>
      <c r="B28" s="1">
        <v>4</v>
      </c>
      <c r="K28" s="7">
        <f ca="1">ROUND(_xlfn.NORM.INV(RAND(),Parameters!B$3,Parameters!B$4), 0)</f>
        <v>52</v>
      </c>
      <c r="L28" s="2">
        <f t="shared" ca="1" si="0"/>
        <v>4</v>
      </c>
    </row>
    <row r="29" spans="1:12" s="22" customFormat="1" ht="15.6" x14ac:dyDescent="0.35">
      <c r="A29" s="6">
        <v>41</v>
      </c>
      <c r="B29" s="1">
        <v>1</v>
      </c>
      <c r="K29" s="7">
        <f ca="1">ROUND(_xlfn.NORM.INV(RAND(),Parameters!B$3,Parameters!B$4), 0)</f>
        <v>53</v>
      </c>
      <c r="L29" s="2">
        <f t="shared" ca="1" si="0"/>
        <v>3</v>
      </c>
    </row>
    <row r="30" spans="1:12" s="22" customFormat="1" ht="15.6" x14ac:dyDescent="0.35">
      <c r="A30" s="6">
        <v>31</v>
      </c>
      <c r="B30" s="1">
        <v>3</v>
      </c>
      <c r="K30" s="7">
        <f ca="1">ROUND(_xlfn.NORM.INV(RAND(),Parameters!B$3,Parameters!B$4), 0)</f>
        <v>41</v>
      </c>
      <c r="L30" s="2">
        <f t="shared" ca="1" si="0"/>
        <v>4</v>
      </c>
    </row>
    <row r="31" spans="1:12" s="22" customFormat="1" ht="15.6" x14ac:dyDescent="0.35">
      <c r="A31" s="6">
        <v>43</v>
      </c>
      <c r="B31" s="1">
        <v>3</v>
      </c>
      <c r="K31" s="7">
        <f ca="1">ROUND(_xlfn.NORM.INV(RAND(),Parameters!B$3,Parameters!B$4), 0)</f>
        <v>51</v>
      </c>
      <c r="L31" s="2">
        <f t="shared" ca="1" si="0"/>
        <v>3</v>
      </c>
    </row>
    <row r="32" spans="1:12" s="22" customFormat="1" ht="15.6" x14ac:dyDescent="0.35">
      <c r="A32" s="6">
        <v>50</v>
      </c>
      <c r="B32" s="1">
        <v>3</v>
      </c>
      <c r="K32" s="7">
        <f ca="1">ROUND(_xlfn.NORM.INV(RAND(),Parameters!B$3,Parameters!B$4), 0)</f>
        <v>33</v>
      </c>
      <c r="L32" s="2">
        <f t="shared" ca="1" si="0"/>
        <v>1</v>
      </c>
    </row>
    <row r="33" spans="1:12" s="22" customFormat="1" ht="15.6" x14ac:dyDescent="0.35">
      <c r="A33" s="6">
        <v>36</v>
      </c>
      <c r="B33" s="1">
        <v>3</v>
      </c>
      <c r="K33" s="7">
        <f ca="1">ROUND(_xlfn.NORM.INV(RAND(),Parameters!B$3,Parameters!B$4), 0)</f>
        <v>27</v>
      </c>
      <c r="L33" s="2">
        <f t="shared" ca="1" si="0"/>
        <v>2</v>
      </c>
    </row>
    <row r="34" spans="1:12" s="22" customFormat="1" ht="15.6" x14ac:dyDescent="0.35">
      <c r="A34" s="6">
        <v>52</v>
      </c>
      <c r="B34" s="1">
        <v>1</v>
      </c>
      <c r="K34" s="7">
        <f ca="1">ROUND(_xlfn.NORM.INV(RAND(),Parameters!B$3,Parameters!B$4), 0)</f>
        <v>70</v>
      </c>
      <c r="L34" s="2">
        <f t="shared" ca="1" si="0"/>
        <v>3</v>
      </c>
    </row>
    <row r="35" spans="1:12" s="22" customFormat="1" ht="15.6" x14ac:dyDescent="0.35">
      <c r="A35" s="6">
        <v>48</v>
      </c>
      <c r="B35" s="1">
        <v>2</v>
      </c>
      <c r="K35" s="7">
        <f ca="1">ROUND(_xlfn.NORM.INV(RAND(),Parameters!B$3,Parameters!B$4), 0)</f>
        <v>36</v>
      </c>
      <c r="L35" s="2">
        <f t="shared" ca="1" si="0"/>
        <v>3</v>
      </c>
    </row>
    <row r="36" spans="1:12" s="22" customFormat="1" ht="15.6" x14ac:dyDescent="0.35">
      <c r="A36" s="6">
        <v>32</v>
      </c>
      <c r="B36" s="1">
        <v>2</v>
      </c>
      <c r="K36" s="7">
        <f ca="1">ROUND(_xlfn.NORM.INV(RAND(),Parameters!B$3,Parameters!B$4), 0)</f>
        <v>30</v>
      </c>
      <c r="L36" s="2">
        <f t="shared" ca="1" si="0"/>
        <v>2</v>
      </c>
    </row>
    <row r="37" spans="1:12" s="22" customFormat="1" ht="15.6" x14ac:dyDescent="0.35">
      <c r="A37" s="6">
        <v>43</v>
      </c>
      <c r="B37" s="1">
        <v>2</v>
      </c>
      <c r="K37" s="7">
        <f ca="1">ROUND(_xlfn.NORM.INV(RAND(),Parameters!B$3,Parameters!B$4), 0)</f>
        <v>38</v>
      </c>
      <c r="L37" s="2">
        <f t="shared" ca="1" si="0"/>
        <v>1</v>
      </c>
    </row>
    <row r="38" spans="1:12" s="22" customFormat="1" ht="15.6" x14ac:dyDescent="0.35">
      <c r="A38" s="6">
        <v>34</v>
      </c>
      <c r="B38" s="1">
        <v>1</v>
      </c>
      <c r="K38" s="7">
        <f ca="1">ROUND(_xlfn.NORM.INV(RAND(),Parameters!B$3,Parameters!B$4), 0)</f>
        <v>57</v>
      </c>
      <c r="L38" s="2">
        <f t="shared" ca="1" si="0"/>
        <v>1</v>
      </c>
    </row>
    <row r="39" spans="1:12" s="22" customFormat="1" ht="15.6" x14ac:dyDescent="0.35">
      <c r="A39" s="6">
        <v>67</v>
      </c>
      <c r="B39" s="1">
        <v>2</v>
      </c>
      <c r="K39" s="7">
        <f ca="1">ROUND(_xlfn.NORM.INV(RAND(),Parameters!B$3,Parameters!B$4), 0)</f>
        <v>56</v>
      </c>
      <c r="L39" s="2">
        <f t="shared" ca="1" si="0"/>
        <v>2</v>
      </c>
    </row>
    <row r="40" spans="1:12" s="22" customFormat="1" ht="15.6" x14ac:dyDescent="0.35">
      <c r="A40" s="6">
        <v>55</v>
      </c>
      <c r="B40" s="1">
        <v>4</v>
      </c>
      <c r="K40" s="7">
        <f ca="1">ROUND(_xlfn.NORM.INV(RAND(),Parameters!B$3,Parameters!B$4), 0)</f>
        <v>20</v>
      </c>
      <c r="L40" s="2">
        <f t="shared" ca="1" si="0"/>
        <v>3</v>
      </c>
    </row>
    <row r="41" spans="1:12" s="22" customFormat="1" ht="15.6" x14ac:dyDescent="0.35">
      <c r="A41" s="6">
        <v>47</v>
      </c>
      <c r="B41" s="1">
        <v>4</v>
      </c>
      <c r="K41" s="7">
        <f ca="1">ROUND(_xlfn.NORM.INV(RAND(),Parameters!B$3,Parameters!B$4), 0)</f>
        <v>43</v>
      </c>
      <c r="L41" s="2">
        <f t="shared" ca="1" si="0"/>
        <v>4</v>
      </c>
    </row>
    <row r="42" spans="1:12" s="22" customFormat="1" ht="15.6" x14ac:dyDescent="0.35">
      <c r="A42" s="6">
        <v>42</v>
      </c>
      <c r="B42" s="1">
        <v>2</v>
      </c>
      <c r="K42" s="7">
        <f ca="1">ROUND(_xlfn.NORM.INV(RAND(),Parameters!B$3,Parameters!B$4), 0)</f>
        <v>36</v>
      </c>
      <c r="L42" s="2">
        <f t="shared" ca="1" si="0"/>
        <v>2</v>
      </c>
    </row>
    <row r="43" spans="1:12" s="22" customFormat="1" ht="15.6" x14ac:dyDescent="0.35">
      <c r="A43" s="6">
        <v>45</v>
      </c>
      <c r="B43" s="1">
        <v>2</v>
      </c>
      <c r="K43" s="7">
        <f ca="1">ROUND(_xlfn.NORM.INV(RAND(),Parameters!B$3,Parameters!B$4), 0)</f>
        <v>16</v>
      </c>
      <c r="L43" s="2">
        <f t="shared" ca="1" si="0"/>
        <v>3</v>
      </c>
    </row>
    <row r="44" spans="1:12" s="22" customFormat="1" ht="15.6" x14ac:dyDescent="0.35">
      <c r="A44" s="6">
        <v>10</v>
      </c>
      <c r="B44" s="1">
        <v>2</v>
      </c>
      <c r="K44" s="7">
        <f ca="1">ROUND(_xlfn.NORM.INV(RAND(),Parameters!B$3,Parameters!B$4), 0)</f>
        <v>22</v>
      </c>
      <c r="L44" s="2">
        <f t="shared" ca="1" si="0"/>
        <v>3</v>
      </c>
    </row>
    <row r="45" spans="1:12" s="22" customFormat="1" ht="15.6" x14ac:dyDescent="0.35">
      <c r="A45" s="6">
        <v>22</v>
      </c>
      <c r="B45" s="1">
        <v>1</v>
      </c>
      <c r="K45" s="7">
        <f ca="1">ROUND(_xlfn.NORM.INV(RAND(),Parameters!B$3,Parameters!B$4), 0)</f>
        <v>30</v>
      </c>
      <c r="L45" s="2">
        <f t="shared" ca="1" si="0"/>
        <v>3</v>
      </c>
    </row>
    <row r="46" spans="1:12" s="22" customFormat="1" ht="15.6" x14ac:dyDescent="0.35">
      <c r="A46" s="6">
        <v>32</v>
      </c>
      <c r="B46" s="1">
        <v>1</v>
      </c>
      <c r="K46" s="7">
        <f ca="1">ROUND(_xlfn.NORM.INV(RAND(),Parameters!B$3,Parameters!B$4), 0)</f>
        <v>37</v>
      </c>
      <c r="L46" s="2">
        <f t="shared" ca="1" si="0"/>
        <v>4</v>
      </c>
    </row>
    <row r="47" spans="1:12" s="22" customFormat="1" ht="15.6" x14ac:dyDescent="0.35">
      <c r="A47" s="6">
        <v>40</v>
      </c>
      <c r="B47" s="1">
        <v>4</v>
      </c>
      <c r="K47" s="7">
        <f ca="1">ROUND(_xlfn.NORM.INV(RAND(),Parameters!B$3,Parameters!B$4), 0)</f>
        <v>51</v>
      </c>
      <c r="L47" s="2">
        <f t="shared" ca="1" si="0"/>
        <v>4</v>
      </c>
    </row>
    <row r="48" spans="1:12" s="22" customFormat="1" ht="15.6" x14ac:dyDescent="0.35">
      <c r="A48" s="6">
        <v>30</v>
      </c>
      <c r="B48" s="1">
        <v>3</v>
      </c>
      <c r="K48" s="7">
        <f ca="1">ROUND(_xlfn.NORM.INV(RAND(),Parameters!B$3,Parameters!B$4), 0)</f>
        <v>52</v>
      </c>
      <c r="L48" s="2">
        <f t="shared" ca="1" si="0"/>
        <v>3</v>
      </c>
    </row>
    <row r="49" spans="1:12" s="22" customFormat="1" ht="15.6" x14ac:dyDescent="0.35">
      <c r="A49" s="6">
        <v>49</v>
      </c>
      <c r="B49" s="1">
        <v>2</v>
      </c>
      <c r="K49" s="7">
        <f ca="1">ROUND(_xlfn.NORM.INV(RAND(),Parameters!B$3,Parameters!B$4), 0)</f>
        <v>28</v>
      </c>
      <c r="L49" s="2">
        <f t="shared" ca="1" si="0"/>
        <v>1</v>
      </c>
    </row>
    <row r="50" spans="1:12" s="22" customFormat="1" ht="15.6" x14ac:dyDescent="0.35">
      <c r="A50" s="6">
        <v>24</v>
      </c>
      <c r="B50" s="1">
        <v>2</v>
      </c>
      <c r="K50" s="7">
        <f ca="1">ROUND(_xlfn.NORM.INV(RAND(),Parameters!B$3,Parameters!B$4), 0)</f>
        <v>25</v>
      </c>
      <c r="L50" s="2">
        <f t="shared" ca="1" si="0"/>
        <v>2</v>
      </c>
    </row>
    <row r="51" spans="1:12" s="22" customFormat="1" ht="15.6" x14ac:dyDescent="0.35">
      <c r="A51" s="6">
        <v>32</v>
      </c>
      <c r="B51" s="1">
        <v>1</v>
      </c>
      <c r="K51" s="7">
        <f ca="1">ROUND(_xlfn.NORM.INV(RAND(),Parameters!B$3,Parameters!B$4), 0)</f>
        <v>36</v>
      </c>
      <c r="L51" s="2">
        <f t="shared" ca="1" si="0"/>
        <v>2</v>
      </c>
    </row>
    <row r="52" spans="1:12" s="22" customFormat="1" ht="15.6" x14ac:dyDescent="0.35">
      <c r="A52" s="6">
        <v>40</v>
      </c>
      <c r="B52" s="1">
        <v>3</v>
      </c>
      <c r="K52" s="7">
        <f ca="1">ROUND(_xlfn.NORM.INV(RAND(),Parameters!B$3,Parameters!B$4), 0)</f>
        <v>30</v>
      </c>
      <c r="L52" s="2">
        <f t="shared" ca="1" si="0"/>
        <v>4</v>
      </c>
    </row>
    <row r="53" spans="1:12" s="22" customFormat="1" ht="15.6" x14ac:dyDescent="0.35">
      <c r="A53" s="6">
        <v>31</v>
      </c>
      <c r="B53" s="1">
        <v>3</v>
      </c>
      <c r="K53" s="7">
        <f ca="1">ROUND(_xlfn.NORM.INV(RAND(),Parameters!B$3,Parameters!B$4), 0)</f>
        <v>36</v>
      </c>
      <c r="L53" s="2">
        <f t="shared" ca="1" si="0"/>
        <v>4</v>
      </c>
    </row>
    <row r="54" spans="1:12" s="22" customFormat="1" ht="15.6" x14ac:dyDescent="0.35">
      <c r="A54" s="6">
        <v>45</v>
      </c>
      <c r="B54" s="1">
        <v>4</v>
      </c>
      <c r="K54" s="7">
        <f ca="1">ROUND(_xlfn.NORM.INV(RAND(),Parameters!B$3,Parameters!B$4), 0)</f>
        <v>51</v>
      </c>
      <c r="L54" s="2">
        <f t="shared" ca="1" si="0"/>
        <v>2</v>
      </c>
    </row>
    <row r="55" spans="1:12" s="22" customFormat="1" ht="15.6" x14ac:dyDescent="0.35">
      <c r="A55" s="6">
        <v>54</v>
      </c>
      <c r="B55" s="1">
        <v>1</v>
      </c>
      <c r="K55" s="7">
        <f ca="1">ROUND(_xlfn.NORM.INV(RAND(),Parameters!B$3,Parameters!B$4), 0)</f>
        <v>35</v>
      </c>
      <c r="L55" s="2">
        <f t="shared" ca="1" si="0"/>
        <v>1</v>
      </c>
    </row>
    <row r="56" spans="1:12" s="22" customFormat="1" ht="15.6" x14ac:dyDescent="0.35">
      <c r="A56" s="6">
        <v>24</v>
      </c>
      <c r="B56" s="1">
        <v>1</v>
      </c>
      <c r="K56" s="7">
        <f ca="1">ROUND(_xlfn.NORM.INV(RAND(),Parameters!B$3,Parameters!B$4), 0)</f>
        <v>27</v>
      </c>
      <c r="L56" s="2">
        <f t="shared" ca="1" si="0"/>
        <v>1</v>
      </c>
    </row>
    <row r="57" spans="1:12" s="22" customFormat="1" ht="15.6" x14ac:dyDescent="0.35">
      <c r="A57" s="6">
        <v>24</v>
      </c>
      <c r="B57" s="1">
        <v>1</v>
      </c>
      <c r="K57" s="7">
        <f ca="1">ROUND(_xlfn.NORM.INV(RAND(),Parameters!B$3,Parameters!B$4), 0)</f>
        <v>32</v>
      </c>
      <c r="L57" s="2">
        <f t="shared" ca="1" si="0"/>
        <v>4</v>
      </c>
    </row>
    <row r="58" spans="1:12" s="22" customFormat="1" ht="15.6" x14ac:dyDescent="0.35">
      <c r="A58" s="6">
        <v>-2</v>
      </c>
      <c r="B58" s="1">
        <v>1</v>
      </c>
      <c r="K58" s="7">
        <f ca="1">ROUND(_xlfn.NORM.INV(RAND(),Parameters!B$3,Parameters!B$4), 0)</f>
        <v>30</v>
      </c>
      <c r="L58" s="2">
        <f t="shared" ca="1" si="0"/>
        <v>4</v>
      </c>
    </row>
    <row r="59" spans="1:12" s="22" customFormat="1" ht="15.6" x14ac:dyDescent="0.35">
      <c r="A59" s="6">
        <v>36</v>
      </c>
      <c r="B59" s="1">
        <v>3</v>
      </c>
      <c r="K59" s="7">
        <f ca="1">ROUND(_xlfn.NORM.INV(RAND(),Parameters!B$3,Parameters!B$4), 0)</f>
        <v>46</v>
      </c>
      <c r="L59" s="2">
        <f t="shared" ca="1" si="0"/>
        <v>4</v>
      </c>
    </row>
    <row r="60" spans="1:12" s="22" customFormat="1" ht="15.6" x14ac:dyDescent="0.35">
      <c r="A60" s="6">
        <v>35</v>
      </c>
      <c r="B60" s="1">
        <v>4</v>
      </c>
      <c r="K60" s="7">
        <f ca="1">ROUND(_xlfn.NORM.INV(RAND(),Parameters!B$3,Parameters!B$4), 0)</f>
        <v>42</v>
      </c>
      <c r="L60" s="2">
        <f t="shared" ca="1" si="0"/>
        <v>4</v>
      </c>
    </row>
    <row r="61" spans="1:12" s="22" customFormat="1" ht="15.6" x14ac:dyDescent="0.35">
      <c r="A61" s="6">
        <v>24</v>
      </c>
      <c r="B61" s="1">
        <v>3</v>
      </c>
      <c r="K61" s="7">
        <f ca="1">ROUND(_xlfn.NORM.INV(RAND(),Parameters!B$3,Parameters!B$4), 0)</f>
        <v>32</v>
      </c>
      <c r="L61" s="2">
        <f t="shared" ca="1" si="0"/>
        <v>3</v>
      </c>
    </row>
    <row r="62" spans="1:12" s="22" customFormat="1" ht="15.6" x14ac:dyDescent="0.35">
      <c r="A62" s="6">
        <v>43</v>
      </c>
      <c r="B62" s="1">
        <v>3</v>
      </c>
      <c r="K62" s="7">
        <f ca="1">ROUND(_xlfn.NORM.INV(RAND(),Parameters!B$3,Parameters!B$4), 0)</f>
        <v>44</v>
      </c>
      <c r="L62" s="2">
        <f t="shared" ca="1" si="0"/>
        <v>2</v>
      </c>
    </row>
    <row r="63" spans="1:12" s="22" customFormat="1" ht="15.6" x14ac:dyDescent="0.35">
      <c r="A63" s="6">
        <v>37</v>
      </c>
      <c r="B63" s="1">
        <v>2</v>
      </c>
      <c r="K63" s="7">
        <f ca="1">ROUND(_xlfn.NORM.INV(RAND(),Parameters!B$3,Parameters!B$4), 0)</f>
        <v>29</v>
      </c>
      <c r="L63" s="2">
        <f t="shared" ca="1" si="0"/>
        <v>3</v>
      </c>
    </row>
    <row r="64" spans="1:12" s="22" customFormat="1" ht="15.6" x14ac:dyDescent="0.35">
      <c r="A64" s="6">
        <v>52</v>
      </c>
      <c r="B64" s="1">
        <v>1</v>
      </c>
      <c r="K64" s="7">
        <f ca="1">ROUND(_xlfn.NORM.INV(RAND(),Parameters!B$3,Parameters!B$4), 0)</f>
        <v>42</v>
      </c>
      <c r="L64" s="2">
        <f t="shared" ca="1" si="0"/>
        <v>3</v>
      </c>
    </row>
    <row r="65" spans="1:12" s="22" customFormat="1" ht="15.6" x14ac:dyDescent="0.35">
      <c r="A65" s="6">
        <v>30</v>
      </c>
      <c r="B65" s="1">
        <v>4</v>
      </c>
      <c r="K65" s="7">
        <f ca="1">ROUND(_xlfn.NORM.INV(RAND(),Parameters!B$3,Parameters!B$4), 0)</f>
        <v>36</v>
      </c>
      <c r="L65" s="2">
        <f t="shared" ca="1" si="0"/>
        <v>2</v>
      </c>
    </row>
    <row r="66" spans="1:12" s="22" customFormat="1" ht="15.6" x14ac:dyDescent="0.35">
      <c r="A66" s="6">
        <v>55</v>
      </c>
      <c r="B66" s="1">
        <v>4</v>
      </c>
      <c r="K66" s="7">
        <f ca="1">ROUND(_xlfn.NORM.INV(RAND(),Parameters!B$3,Parameters!B$4), 0)</f>
        <v>21</v>
      </c>
      <c r="L66" s="2">
        <f t="shared" ca="1" si="0"/>
        <v>3</v>
      </c>
    </row>
    <row r="67" spans="1:12" s="22" customFormat="1" ht="15.6" x14ac:dyDescent="0.35">
      <c r="A67" s="6">
        <v>16</v>
      </c>
      <c r="B67" s="1">
        <v>4</v>
      </c>
      <c r="K67" s="7">
        <f ca="1">ROUND(_xlfn.NORM.INV(RAND(),Parameters!B$3,Parameters!B$4), 0)</f>
        <v>16</v>
      </c>
      <c r="L67" s="2">
        <f t="shared" ref="L67:L130" ca="1" si="1">RANDBETWEEN(1, 4)</f>
        <v>2</v>
      </c>
    </row>
    <row r="68" spans="1:12" s="22" customFormat="1" ht="15.6" x14ac:dyDescent="0.35">
      <c r="A68" s="6">
        <v>29</v>
      </c>
      <c r="B68" s="1">
        <v>3</v>
      </c>
      <c r="K68" s="7">
        <f ca="1">ROUND(_xlfn.NORM.INV(RAND(),Parameters!B$3,Parameters!B$4), 0)</f>
        <v>27</v>
      </c>
      <c r="L68" s="2">
        <f t="shared" ca="1" si="1"/>
        <v>2</v>
      </c>
    </row>
    <row r="69" spans="1:12" s="22" customFormat="1" ht="15.6" x14ac:dyDescent="0.35">
      <c r="A69" s="6">
        <v>31</v>
      </c>
      <c r="B69" s="1">
        <v>2</v>
      </c>
      <c r="K69" s="7">
        <f ca="1">ROUND(_xlfn.NORM.INV(RAND(),Parameters!B$3,Parameters!B$4), 0)</f>
        <v>24</v>
      </c>
      <c r="L69" s="2">
        <f t="shared" ca="1" si="1"/>
        <v>3</v>
      </c>
    </row>
    <row r="70" spans="1:12" s="22" customFormat="1" ht="15.6" x14ac:dyDescent="0.35">
      <c r="A70" s="6">
        <v>25</v>
      </c>
      <c r="B70" s="1">
        <v>3</v>
      </c>
      <c r="K70" s="7">
        <f ca="1">ROUND(_xlfn.NORM.INV(RAND(),Parameters!B$3,Parameters!B$4), 0)</f>
        <v>39</v>
      </c>
      <c r="L70" s="2">
        <f t="shared" ca="1" si="1"/>
        <v>2</v>
      </c>
    </row>
    <row r="71" spans="1:12" s="22" customFormat="1" ht="15.6" x14ac:dyDescent="0.35">
      <c r="A71" s="6">
        <v>34</v>
      </c>
      <c r="B71" s="1">
        <v>2</v>
      </c>
      <c r="K71" s="7">
        <f ca="1">ROUND(_xlfn.NORM.INV(RAND(),Parameters!B$3,Parameters!B$4), 0)</f>
        <v>39</v>
      </c>
      <c r="L71" s="2">
        <f t="shared" ca="1" si="1"/>
        <v>1</v>
      </c>
    </row>
    <row r="72" spans="1:12" s="22" customFormat="1" ht="15.6" x14ac:dyDescent="0.35">
      <c r="A72" s="6">
        <v>61</v>
      </c>
      <c r="B72" s="1">
        <v>3</v>
      </c>
      <c r="K72" s="7">
        <f ca="1">ROUND(_xlfn.NORM.INV(RAND(),Parameters!B$3,Parameters!B$4), 0)</f>
        <v>13</v>
      </c>
      <c r="L72" s="2">
        <f t="shared" ca="1" si="1"/>
        <v>1</v>
      </c>
    </row>
    <row r="73" spans="1:12" s="22" customFormat="1" ht="15.6" x14ac:dyDescent="0.35">
      <c r="A73" s="6">
        <v>13</v>
      </c>
      <c r="B73" s="1">
        <v>4</v>
      </c>
      <c r="K73" s="7">
        <f ca="1">ROUND(_xlfn.NORM.INV(RAND(),Parameters!B$3,Parameters!B$4), 0)</f>
        <v>60</v>
      </c>
      <c r="L73" s="2">
        <f t="shared" ca="1" si="1"/>
        <v>2</v>
      </c>
    </row>
    <row r="74" spans="1:12" s="22" customFormat="1" ht="15.6" x14ac:dyDescent="0.35">
      <c r="A74" s="6">
        <v>31</v>
      </c>
      <c r="B74" s="1">
        <v>4</v>
      </c>
      <c r="K74" s="7">
        <f ca="1">ROUND(_xlfn.NORM.INV(RAND(),Parameters!B$3,Parameters!B$4), 0)</f>
        <v>51</v>
      </c>
      <c r="L74" s="2">
        <f t="shared" ca="1" si="1"/>
        <v>2</v>
      </c>
    </row>
    <row r="75" spans="1:12" s="22" customFormat="1" ht="15.6" x14ac:dyDescent="0.35">
      <c r="A75" s="6">
        <v>16</v>
      </c>
      <c r="B75" s="1">
        <v>1</v>
      </c>
      <c r="K75" s="7">
        <f ca="1">ROUND(_xlfn.NORM.INV(RAND(),Parameters!B$3,Parameters!B$4), 0)</f>
        <v>18</v>
      </c>
      <c r="L75" s="2">
        <f t="shared" ca="1" si="1"/>
        <v>2</v>
      </c>
    </row>
    <row r="76" spans="1:12" s="22" customFormat="1" ht="15.6" x14ac:dyDescent="0.35">
      <c r="A76" s="6">
        <v>26</v>
      </c>
      <c r="B76" s="1">
        <v>3</v>
      </c>
      <c r="K76" s="7">
        <f ca="1">ROUND(_xlfn.NORM.INV(RAND(),Parameters!B$3,Parameters!B$4), 0)</f>
        <v>46</v>
      </c>
      <c r="L76" s="2">
        <f t="shared" ca="1" si="1"/>
        <v>2</v>
      </c>
    </row>
    <row r="77" spans="1:12" s="22" customFormat="1" ht="15.6" x14ac:dyDescent="0.35">
      <c r="A77" s="6">
        <v>32</v>
      </c>
      <c r="B77" s="1">
        <v>3</v>
      </c>
      <c r="K77" s="7">
        <f ca="1">ROUND(_xlfn.NORM.INV(RAND(),Parameters!B$3,Parameters!B$4), 0)</f>
        <v>47</v>
      </c>
      <c r="L77" s="2">
        <f t="shared" ca="1" si="1"/>
        <v>4</v>
      </c>
    </row>
    <row r="78" spans="1:12" s="22" customFormat="1" ht="15.6" x14ac:dyDescent="0.35">
      <c r="A78" s="6">
        <v>56</v>
      </c>
      <c r="B78" s="1">
        <v>4</v>
      </c>
      <c r="K78" s="7">
        <f ca="1">ROUND(_xlfn.NORM.INV(RAND(),Parameters!B$3,Parameters!B$4), 0)</f>
        <v>50</v>
      </c>
      <c r="L78" s="2">
        <f t="shared" ca="1" si="1"/>
        <v>4</v>
      </c>
    </row>
    <row r="79" spans="1:12" s="22" customFormat="1" ht="15.6" x14ac:dyDescent="0.35">
      <c r="A79" s="6">
        <v>39</v>
      </c>
      <c r="B79" s="1">
        <v>4</v>
      </c>
      <c r="K79" s="7">
        <f ca="1">ROUND(_xlfn.NORM.INV(RAND(),Parameters!B$3,Parameters!B$4), 0)</f>
        <v>46</v>
      </c>
      <c r="L79" s="2">
        <f t="shared" ca="1" si="1"/>
        <v>1</v>
      </c>
    </row>
    <row r="80" spans="1:12" s="22" customFormat="1" ht="15.6" x14ac:dyDescent="0.35">
      <c r="A80" s="6">
        <v>47</v>
      </c>
      <c r="B80" s="1">
        <v>1</v>
      </c>
      <c r="K80" s="7">
        <f ca="1">ROUND(_xlfn.NORM.INV(RAND(),Parameters!B$3,Parameters!B$4), 0)</f>
        <v>20</v>
      </c>
      <c r="L80" s="2">
        <f t="shared" ca="1" si="1"/>
        <v>2</v>
      </c>
    </row>
    <row r="81" spans="1:12" s="22" customFormat="1" ht="15.6" x14ac:dyDescent="0.35">
      <c r="A81" s="6">
        <v>47</v>
      </c>
      <c r="B81" s="1">
        <v>4</v>
      </c>
      <c r="K81" s="7">
        <f ca="1">ROUND(_xlfn.NORM.INV(RAND(),Parameters!B$3,Parameters!B$4), 0)</f>
        <v>24</v>
      </c>
      <c r="L81" s="2">
        <f t="shared" ca="1" si="1"/>
        <v>4</v>
      </c>
    </row>
    <row r="82" spans="1:12" s="22" customFormat="1" ht="15.6" x14ac:dyDescent="0.35">
      <c r="A82" s="6">
        <v>27</v>
      </c>
      <c r="B82" s="1">
        <v>1</v>
      </c>
      <c r="K82" s="7">
        <f ca="1">ROUND(_xlfn.NORM.INV(RAND(),Parameters!B$3,Parameters!B$4), 0)</f>
        <v>31</v>
      </c>
      <c r="L82" s="2">
        <f t="shared" ca="1" si="1"/>
        <v>4</v>
      </c>
    </row>
    <row r="83" spans="1:12" s="22" customFormat="1" ht="15.6" x14ac:dyDescent="0.35">
      <c r="A83" s="6">
        <v>41</v>
      </c>
      <c r="B83" s="1">
        <v>2</v>
      </c>
      <c r="K83" s="7">
        <f ca="1">ROUND(_xlfn.NORM.INV(RAND(),Parameters!B$3,Parameters!B$4), 0)</f>
        <v>32</v>
      </c>
      <c r="L83" s="2">
        <f t="shared" ca="1" si="1"/>
        <v>3</v>
      </c>
    </row>
    <row r="84" spans="1:12" s="22" customFormat="1" ht="15.6" x14ac:dyDescent="0.35">
      <c r="A84" s="6">
        <v>15</v>
      </c>
      <c r="B84" s="1">
        <v>2</v>
      </c>
      <c r="K84" s="7">
        <f ca="1">ROUND(_xlfn.NORM.INV(RAND(),Parameters!B$3,Parameters!B$4), 0)</f>
        <v>46</v>
      </c>
      <c r="L84" s="2">
        <f t="shared" ca="1" si="1"/>
        <v>4</v>
      </c>
    </row>
    <row r="85" spans="1:12" s="22" customFormat="1" ht="15.6" x14ac:dyDescent="0.35">
      <c r="A85" s="6">
        <v>38</v>
      </c>
      <c r="B85" s="1">
        <v>2</v>
      </c>
      <c r="K85" s="7">
        <f ca="1">ROUND(_xlfn.NORM.INV(RAND(),Parameters!B$3,Parameters!B$4), 0)</f>
        <v>47</v>
      </c>
      <c r="L85" s="2">
        <f t="shared" ca="1" si="1"/>
        <v>3</v>
      </c>
    </row>
    <row r="86" spans="1:12" s="22" customFormat="1" ht="15.6" x14ac:dyDescent="0.35">
      <c r="A86" s="6">
        <v>47</v>
      </c>
      <c r="B86" s="1">
        <v>1</v>
      </c>
      <c r="K86" s="7">
        <f ca="1">ROUND(_xlfn.NORM.INV(RAND(),Parameters!B$3,Parameters!B$4), 0)</f>
        <v>60</v>
      </c>
      <c r="L86" s="2">
        <f t="shared" ca="1" si="1"/>
        <v>1</v>
      </c>
    </row>
    <row r="87" spans="1:12" s="22" customFormat="1" ht="15.6" x14ac:dyDescent="0.35">
      <c r="A87" s="6">
        <v>38</v>
      </c>
      <c r="B87" s="1">
        <v>3</v>
      </c>
      <c r="K87" s="7">
        <f ca="1">ROUND(_xlfn.NORM.INV(RAND(),Parameters!B$3,Parameters!B$4), 0)</f>
        <v>30</v>
      </c>
      <c r="L87" s="2">
        <f t="shared" ca="1" si="1"/>
        <v>2</v>
      </c>
    </row>
    <row r="88" spans="1:12" s="22" customFormat="1" ht="15.6" x14ac:dyDescent="0.35">
      <c r="A88" s="6">
        <v>16</v>
      </c>
      <c r="B88" s="1">
        <v>4</v>
      </c>
      <c r="K88" s="7">
        <f ca="1">ROUND(_xlfn.NORM.INV(RAND(),Parameters!B$3,Parameters!B$4), 0)</f>
        <v>21</v>
      </c>
      <c r="L88" s="2">
        <f t="shared" ca="1" si="1"/>
        <v>3</v>
      </c>
    </row>
    <row r="89" spans="1:12" s="22" customFormat="1" ht="15.6" x14ac:dyDescent="0.35">
      <c r="A89" s="6">
        <v>66</v>
      </c>
      <c r="B89" s="1">
        <v>1</v>
      </c>
      <c r="K89" s="7">
        <f ca="1">ROUND(_xlfn.NORM.INV(RAND(),Parameters!B$3,Parameters!B$4), 0)</f>
        <v>37</v>
      </c>
      <c r="L89" s="2">
        <f t="shared" ca="1" si="1"/>
        <v>3</v>
      </c>
    </row>
    <row r="90" spans="1:12" s="22" customFormat="1" ht="15.6" x14ac:dyDescent="0.35">
      <c r="A90" s="6">
        <v>42</v>
      </c>
      <c r="B90" s="1">
        <v>1</v>
      </c>
      <c r="K90" s="7">
        <f ca="1">ROUND(_xlfn.NORM.INV(RAND(),Parameters!B$3,Parameters!B$4), 0)</f>
        <v>21</v>
      </c>
      <c r="L90" s="2">
        <f t="shared" ca="1" si="1"/>
        <v>1</v>
      </c>
    </row>
    <row r="91" spans="1:12" s="22" customFormat="1" ht="15.6" x14ac:dyDescent="0.35">
      <c r="A91" s="6">
        <v>49</v>
      </c>
      <c r="B91" s="1">
        <v>2</v>
      </c>
      <c r="K91" s="7">
        <f ca="1">ROUND(_xlfn.NORM.INV(RAND(),Parameters!B$3,Parameters!B$4), 0)</f>
        <v>36</v>
      </c>
      <c r="L91" s="2">
        <f t="shared" ca="1" si="1"/>
        <v>4</v>
      </c>
    </row>
    <row r="92" spans="1:12" s="22" customFormat="1" ht="15.6" x14ac:dyDescent="0.35">
      <c r="A92" s="6">
        <v>23</v>
      </c>
      <c r="B92" s="1">
        <v>4</v>
      </c>
      <c r="K92" s="7">
        <f ca="1">ROUND(_xlfn.NORM.INV(RAND(),Parameters!B$3,Parameters!B$4), 0)</f>
        <v>42</v>
      </c>
      <c r="L92" s="2">
        <f t="shared" ca="1" si="1"/>
        <v>3</v>
      </c>
    </row>
    <row r="93" spans="1:12" s="22" customFormat="1" ht="15.6" x14ac:dyDescent="0.35">
      <c r="A93" s="6">
        <v>63</v>
      </c>
      <c r="B93" s="1">
        <v>1</v>
      </c>
      <c r="K93" s="7">
        <f ca="1">ROUND(_xlfn.NORM.INV(RAND(),Parameters!B$3,Parameters!B$4), 0)</f>
        <v>18</v>
      </c>
      <c r="L93" s="2">
        <f t="shared" ca="1" si="1"/>
        <v>3</v>
      </c>
    </row>
    <row r="94" spans="1:12" s="22" customFormat="1" ht="15.6" x14ac:dyDescent="0.35">
      <c r="A94" s="6">
        <v>33</v>
      </c>
      <c r="B94" s="1">
        <v>2</v>
      </c>
      <c r="K94" s="7">
        <f ca="1">ROUND(_xlfn.NORM.INV(RAND(),Parameters!B$3,Parameters!B$4), 0)</f>
        <v>45</v>
      </c>
      <c r="L94" s="2">
        <f t="shared" ca="1" si="1"/>
        <v>3</v>
      </c>
    </row>
    <row r="95" spans="1:12" s="22" customFormat="1" ht="15.6" x14ac:dyDescent="0.35">
      <c r="A95" s="6">
        <v>31</v>
      </c>
      <c r="B95" s="1">
        <v>3</v>
      </c>
      <c r="K95" s="7">
        <f ca="1">ROUND(_xlfn.NORM.INV(RAND(),Parameters!B$3,Parameters!B$4), 0)</f>
        <v>36</v>
      </c>
      <c r="L95" s="2">
        <f t="shared" ca="1" si="1"/>
        <v>4</v>
      </c>
    </row>
    <row r="96" spans="1:12" s="22" customFormat="1" ht="15.6" x14ac:dyDescent="0.35">
      <c r="A96" s="6">
        <v>44</v>
      </c>
      <c r="B96" s="1">
        <v>3</v>
      </c>
      <c r="K96" s="7">
        <f ca="1">ROUND(_xlfn.NORM.INV(RAND(),Parameters!B$3,Parameters!B$4), 0)</f>
        <v>39</v>
      </c>
      <c r="L96" s="2">
        <f t="shared" ca="1" si="1"/>
        <v>3</v>
      </c>
    </row>
    <row r="97" spans="1:12" s="22" customFormat="1" ht="15.6" x14ac:dyDescent="0.35">
      <c r="A97" s="6">
        <v>41</v>
      </c>
      <c r="B97" s="1">
        <v>1</v>
      </c>
      <c r="K97" s="7">
        <f ca="1">ROUND(_xlfn.NORM.INV(RAND(),Parameters!B$3,Parameters!B$4), 0)</f>
        <v>19</v>
      </c>
      <c r="L97" s="2">
        <f t="shared" ca="1" si="1"/>
        <v>3</v>
      </c>
    </row>
    <row r="98" spans="1:12" s="22" customFormat="1" ht="15.6" x14ac:dyDescent="0.35">
      <c r="A98" s="6">
        <v>20</v>
      </c>
      <c r="B98" s="1">
        <v>1</v>
      </c>
      <c r="K98" s="7">
        <f ca="1">ROUND(_xlfn.NORM.INV(RAND(),Parameters!B$3,Parameters!B$4), 0)</f>
        <v>38</v>
      </c>
      <c r="L98" s="2">
        <f t="shared" ca="1" si="1"/>
        <v>1</v>
      </c>
    </row>
    <row r="99" spans="1:12" s="22" customFormat="1" ht="15.6" x14ac:dyDescent="0.35">
      <c r="A99" s="6">
        <v>64</v>
      </c>
      <c r="B99" s="1">
        <v>4</v>
      </c>
      <c r="K99" s="7">
        <f ca="1">ROUND(_xlfn.NORM.INV(RAND(),Parameters!B$3,Parameters!B$4), 0)</f>
        <v>11</v>
      </c>
      <c r="L99" s="2">
        <f t="shared" ca="1" si="1"/>
        <v>4</v>
      </c>
    </row>
    <row r="100" spans="1:12" s="22" customFormat="1" ht="15.6" x14ac:dyDescent="0.35">
      <c r="A100" s="6">
        <v>34</v>
      </c>
      <c r="B100" s="1">
        <v>3</v>
      </c>
      <c r="K100" s="7">
        <f ca="1">ROUND(_xlfn.NORM.INV(RAND(),Parameters!B$3,Parameters!B$4), 0)</f>
        <v>49</v>
      </c>
      <c r="L100" s="2">
        <f t="shared" ca="1" si="1"/>
        <v>3</v>
      </c>
    </row>
    <row r="101" spans="1:12" s="22" customFormat="1" ht="15.6" x14ac:dyDescent="0.35">
      <c r="A101" s="6">
        <v>55</v>
      </c>
      <c r="B101" s="1">
        <v>3</v>
      </c>
      <c r="K101" s="7">
        <f ca="1">ROUND(_xlfn.NORM.INV(RAND(),Parameters!B$3,Parameters!B$4), 0)</f>
        <v>44</v>
      </c>
      <c r="L101" s="2">
        <f t="shared" ca="1" si="1"/>
        <v>2</v>
      </c>
    </row>
    <row r="102" spans="1:12" s="22" customFormat="1" ht="15.6" x14ac:dyDescent="0.35">
      <c r="A102" s="6">
        <v>21</v>
      </c>
      <c r="B102" s="1">
        <v>3</v>
      </c>
      <c r="K102" s="7">
        <f ca="1">ROUND(_xlfn.NORM.INV(RAND(),Parameters!B$3,Parameters!B$4), 0)</f>
        <v>39</v>
      </c>
      <c r="L102" s="2">
        <f t="shared" ca="1" si="1"/>
        <v>1</v>
      </c>
    </row>
    <row r="103" spans="1:12" s="22" customFormat="1" ht="15.6" x14ac:dyDescent="0.35">
      <c r="A103" s="6">
        <v>27</v>
      </c>
      <c r="B103" s="1">
        <v>2</v>
      </c>
      <c r="K103" s="7">
        <f ca="1">ROUND(_xlfn.NORM.INV(RAND(),Parameters!B$3,Parameters!B$4), 0)</f>
        <v>23</v>
      </c>
      <c r="L103" s="2">
        <f t="shared" ca="1" si="1"/>
        <v>3</v>
      </c>
    </row>
    <row r="104" spans="1:12" s="22" customFormat="1" ht="15.6" x14ac:dyDescent="0.35">
      <c r="A104" s="6">
        <v>32</v>
      </c>
      <c r="B104" s="1">
        <v>3</v>
      </c>
      <c r="K104" s="7">
        <f ca="1">ROUND(_xlfn.NORM.INV(RAND(),Parameters!B$3,Parameters!B$4), 0)</f>
        <v>26</v>
      </c>
      <c r="L104" s="2">
        <f t="shared" ca="1" si="1"/>
        <v>4</v>
      </c>
    </row>
    <row r="105" spans="1:12" s="22" customFormat="1" ht="15.6" x14ac:dyDescent="0.35">
      <c r="A105" s="6">
        <v>30</v>
      </c>
      <c r="B105" s="1">
        <v>2</v>
      </c>
      <c r="K105" s="7">
        <f ca="1">ROUND(_xlfn.NORM.INV(RAND(),Parameters!B$3,Parameters!B$4), 0)</f>
        <v>38</v>
      </c>
      <c r="L105" s="2">
        <f t="shared" ca="1" si="1"/>
        <v>1</v>
      </c>
    </row>
    <row r="106" spans="1:12" s="22" customFormat="1" ht="15.6" x14ac:dyDescent="0.35">
      <c r="A106" s="6">
        <v>17</v>
      </c>
      <c r="B106" s="1">
        <v>2</v>
      </c>
      <c r="K106" s="7">
        <f ca="1">ROUND(_xlfn.NORM.INV(RAND(),Parameters!B$3,Parameters!B$4), 0)</f>
        <v>56</v>
      </c>
      <c r="L106" s="2">
        <f t="shared" ca="1" si="1"/>
        <v>4</v>
      </c>
    </row>
    <row r="107" spans="1:12" s="22" customFormat="1" ht="15.6" x14ac:dyDescent="0.35">
      <c r="A107" s="6">
        <v>23</v>
      </c>
      <c r="B107" s="1">
        <v>1</v>
      </c>
      <c r="K107" s="7">
        <f ca="1">ROUND(_xlfn.NORM.INV(RAND(),Parameters!B$3,Parameters!B$4), 0)</f>
        <v>7</v>
      </c>
      <c r="L107" s="2">
        <f t="shared" ca="1" si="1"/>
        <v>2</v>
      </c>
    </row>
    <row r="108" spans="1:12" s="22" customFormat="1" ht="15.6" x14ac:dyDescent="0.35">
      <c r="A108" s="6">
        <v>18</v>
      </c>
      <c r="B108" s="1">
        <v>2</v>
      </c>
      <c r="K108" s="7">
        <f ca="1">ROUND(_xlfn.NORM.INV(RAND(),Parameters!B$3,Parameters!B$4), 0)</f>
        <v>45</v>
      </c>
      <c r="L108" s="2">
        <f t="shared" ca="1" si="1"/>
        <v>3</v>
      </c>
    </row>
    <row r="109" spans="1:12" s="22" customFormat="1" ht="15.6" x14ac:dyDescent="0.35">
      <c r="A109" s="6">
        <v>46</v>
      </c>
      <c r="B109" s="1">
        <v>2</v>
      </c>
      <c r="K109" s="7">
        <f ca="1">ROUND(_xlfn.NORM.INV(RAND(),Parameters!B$3,Parameters!B$4), 0)</f>
        <v>40</v>
      </c>
      <c r="L109" s="2">
        <f t="shared" ca="1" si="1"/>
        <v>4</v>
      </c>
    </row>
    <row r="110" spans="1:12" s="22" customFormat="1" ht="15.6" x14ac:dyDescent="0.35">
      <c r="A110" s="6">
        <v>44</v>
      </c>
      <c r="B110" s="1">
        <v>4</v>
      </c>
      <c r="K110" s="7">
        <f ca="1">ROUND(_xlfn.NORM.INV(RAND(),Parameters!B$3,Parameters!B$4), 0)</f>
        <v>37</v>
      </c>
      <c r="L110" s="2">
        <f t="shared" ca="1" si="1"/>
        <v>3</v>
      </c>
    </row>
    <row r="111" spans="1:12" s="22" customFormat="1" ht="15.6" x14ac:dyDescent="0.35">
      <c r="A111" s="6">
        <v>21</v>
      </c>
      <c r="B111" s="1">
        <v>1</v>
      </c>
      <c r="K111" s="7">
        <f ca="1">ROUND(_xlfn.NORM.INV(RAND(),Parameters!B$3,Parameters!B$4), 0)</f>
        <v>32</v>
      </c>
      <c r="L111" s="2">
        <f t="shared" ca="1" si="1"/>
        <v>4</v>
      </c>
    </row>
    <row r="112" spans="1:12" s="22" customFormat="1" ht="15.6" x14ac:dyDescent="0.35">
      <c r="A112" s="6">
        <v>42</v>
      </c>
      <c r="B112" s="1">
        <v>4</v>
      </c>
      <c r="K112" s="7">
        <f ca="1">ROUND(_xlfn.NORM.INV(RAND(),Parameters!B$3,Parameters!B$4), 0)</f>
        <v>28</v>
      </c>
      <c r="L112" s="2">
        <f t="shared" ca="1" si="1"/>
        <v>3</v>
      </c>
    </row>
    <row r="113" spans="1:12" s="22" customFormat="1" ht="15.6" x14ac:dyDescent="0.35">
      <c r="A113" s="6">
        <v>34</v>
      </c>
      <c r="B113" s="1">
        <v>2</v>
      </c>
      <c r="K113" s="7">
        <f ca="1">ROUND(_xlfn.NORM.INV(RAND(),Parameters!B$3,Parameters!B$4), 0)</f>
        <v>40</v>
      </c>
      <c r="L113" s="2">
        <f t="shared" ca="1" si="1"/>
        <v>2</v>
      </c>
    </row>
    <row r="114" spans="1:12" s="22" customFormat="1" ht="15.6" x14ac:dyDescent="0.35">
      <c r="A114" s="6">
        <v>34</v>
      </c>
      <c r="B114" s="1">
        <v>1</v>
      </c>
      <c r="K114" s="7">
        <f ca="1">ROUND(_xlfn.NORM.INV(RAND(),Parameters!B$3,Parameters!B$4), 0)</f>
        <v>40</v>
      </c>
      <c r="L114" s="2">
        <f t="shared" ca="1" si="1"/>
        <v>4</v>
      </c>
    </row>
    <row r="115" spans="1:12" s="22" customFormat="1" ht="15.6" x14ac:dyDescent="0.35">
      <c r="A115" s="6">
        <v>41</v>
      </c>
      <c r="B115" s="1">
        <v>2</v>
      </c>
      <c r="K115" s="7">
        <f ca="1">ROUND(_xlfn.NORM.INV(RAND(),Parameters!B$3,Parameters!B$4), 0)</f>
        <v>29</v>
      </c>
      <c r="L115" s="2">
        <f t="shared" ca="1" si="1"/>
        <v>2</v>
      </c>
    </row>
    <row r="116" spans="1:12" s="22" customFormat="1" ht="15.6" x14ac:dyDescent="0.35">
      <c r="A116" s="6">
        <v>44</v>
      </c>
      <c r="B116" s="1">
        <v>2</v>
      </c>
      <c r="K116" s="7">
        <f ca="1">ROUND(_xlfn.NORM.INV(RAND(),Parameters!B$3,Parameters!B$4), 0)</f>
        <v>44</v>
      </c>
      <c r="L116" s="2">
        <f t="shared" ca="1" si="1"/>
        <v>4</v>
      </c>
    </row>
    <row r="117" spans="1:12" s="22" customFormat="1" ht="15.6" x14ac:dyDescent="0.35">
      <c r="A117" s="6">
        <v>27</v>
      </c>
      <c r="B117" s="1">
        <v>1</v>
      </c>
      <c r="K117" s="7">
        <f ca="1">ROUND(_xlfn.NORM.INV(RAND(),Parameters!B$3,Parameters!B$4), 0)</f>
        <v>46</v>
      </c>
      <c r="L117" s="2">
        <f t="shared" ca="1" si="1"/>
        <v>3</v>
      </c>
    </row>
    <row r="118" spans="1:12" s="22" customFormat="1" ht="15.6" x14ac:dyDescent="0.35">
      <c r="A118" s="6">
        <v>22</v>
      </c>
      <c r="B118" s="1">
        <v>1</v>
      </c>
      <c r="K118" s="7">
        <f ca="1">ROUND(_xlfn.NORM.INV(RAND(),Parameters!B$3,Parameters!B$4), 0)</f>
        <v>38</v>
      </c>
      <c r="L118" s="2">
        <f t="shared" ca="1" si="1"/>
        <v>1</v>
      </c>
    </row>
    <row r="119" spans="1:12" s="22" customFormat="1" ht="15.6" x14ac:dyDescent="0.35">
      <c r="A119" s="6">
        <v>36</v>
      </c>
      <c r="B119" s="1">
        <v>1</v>
      </c>
      <c r="K119" s="7">
        <f ca="1">ROUND(_xlfn.NORM.INV(RAND(),Parameters!B$3,Parameters!B$4), 0)</f>
        <v>36</v>
      </c>
      <c r="L119" s="2">
        <f t="shared" ca="1" si="1"/>
        <v>2</v>
      </c>
    </row>
    <row r="120" spans="1:12" s="22" customFormat="1" ht="15.6" x14ac:dyDescent="0.35">
      <c r="A120" s="6">
        <v>30</v>
      </c>
      <c r="B120" s="1">
        <v>4</v>
      </c>
      <c r="K120" s="7">
        <f ca="1">ROUND(_xlfn.NORM.INV(RAND(),Parameters!B$3,Parameters!B$4), 0)</f>
        <v>65</v>
      </c>
      <c r="L120" s="2">
        <f t="shared" ca="1" si="1"/>
        <v>4</v>
      </c>
    </row>
    <row r="121" spans="1:12" s="22" customFormat="1" ht="15.6" x14ac:dyDescent="0.35">
      <c r="A121" s="6">
        <v>45</v>
      </c>
      <c r="B121" s="1">
        <v>4</v>
      </c>
      <c r="K121" s="7">
        <f ca="1">ROUND(_xlfn.NORM.INV(RAND(),Parameters!B$3,Parameters!B$4), 0)</f>
        <v>63</v>
      </c>
      <c r="L121" s="2">
        <f t="shared" ca="1" si="1"/>
        <v>3</v>
      </c>
    </row>
    <row r="122" spans="1:12" s="22" customFormat="1" ht="15.6" x14ac:dyDescent="0.35">
      <c r="A122" s="6">
        <v>44</v>
      </c>
      <c r="B122" s="1">
        <v>1</v>
      </c>
      <c r="K122" s="7">
        <f ca="1">ROUND(_xlfn.NORM.INV(RAND(),Parameters!B$3,Parameters!B$4), 0)</f>
        <v>15</v>
      </c>
      <c r="L122" s="2">
        <f t="shared" ca="1" si="1"/>
        <v>3</v>
      </c>
    </row>
    <row r="123" spans="1:12" s="22" customFormat="1" ht="15.6" x14ac:dyDescent="0.35">
      <c r="A123" s="6">
        <v>31</v>
      </c>
      <c r="B123" s="1">
        <v>1</v>
      </c>
      <c r="K123" s="7">
        <f ca="1">ROUND(_xlfn.NORM.INV(RAND(),Parameters!B$3,Parameters!B$4), 0)</f>
        <v>27</v>
      </c>
      <c r="L123" s="2">
        <f t="shared" ca="1" si="1"/>
        <v>1</v>
      </c>
    </row>
    <row r="124" spans="1:12" s="22" customFormat="1" ht="15.6" x14ac:dyDescent="0.35">
      <c r="A124" s="6">
        <v>40</v>
      </c>
      <c r="B124" s="1">
        <v>1</v>
      </c>
      <c r="K124" s="7">
        <f ca="1">ROUND(_xlfn.NORM.INV(RAND(),Parameters!B$3,Parameters!B$4), 0)</f>
        <v>24</v>
      </c>
      <c r="L124" s="2">
        <f t="shared" ca="1" si="1"/>
        <v>2</v>
      </c>
    </row>
    <row r="125" spans="1:12" s="22" customFormat="1" ht="15.6" x14ac:dyDescent="0.35">
      <c r="A125" s="6">
        <v>49</v>
      </c>
      <c r="B125" s="1">
        <v>1</v>
      </c>
      <c r="K125" s="7">
        <f ca="1">ROUND(_xlfn.NORM.INV(RAND(),Parameters!B$3,Parameters!B$4), 0)</f>
        <v>18</v>
      </c>
      <c r="L125" s="2">
        <f t="shared" ca="1" si="1"/>
        <v>3</v>
      </c>
    </row>
    <row r="126" spans="1:12" s="22" customFormat="1" ht="15.6" x14ac:dyDescent="0.35">
      <c r="A126" s="6">
        <v>27</v>
      </c>
      <c r="B126" s="1">
        <v>3</v>
      </c>
      <c r="K126" s="7">
        <f ca="1">ROUND(_xlfn.NORM.INV(RAND(),Parameters!B$3,Parameters!B$4), 0)</f>
        <v>49</v>
      </c>
      <c r="L126" s="2">
        <f t="shared" ca="1" si="1"/>
        <v>4</v>
      </c>
    </row>
    <row r="127" spans="1:12" s="22" customFormat="1" ht="15.6" x14ac:dyDescent="0.35">
      <c r="A127" s="6">
        <v>63</v>
      </c>
      <c r="B127" s="1">
        <v>2</v>
      </c>
      <c r="K127" s="7">
        <f ca="1">ROUND(_xlfn.NORM.INV(RAND(),Parameters!B$3,Parameters!B$4), 0)</f>
        <v>31</v>
      </c>
      <c r="L127" s="2">
        <f t="shared" ca="1" si="1"/>
        <v>3</v>
      </c>
    </row>
    <row r="128" spans="1:12" s="22" customFormat="1" ht="15.6" x14ac:dyDescent="0.35">
      <c r="A128" s="6">
        <v>36</v>
      </c>
      <c r="B128" s="1">
        <v>4</v>
      </c>
      <c r="K128" s="7">
        <f ca="1">ROUND(_xlfn.NORM.INV(RAND(),Parameters!B$3,Parameters!B$4), 0)</f>
        <v>58</v>
      </c>
      <c r="L128" s="2">
        <f t="shared" ca="1" si="1"/>
        <v>1</v>
      </c>
    </row>
    <row r="129" spans="1:12" s="22" customFormat="1" ht="15.6" x14ac:dyDescent="0.35">
      <c r="A129" s="6">
        <v>37</v>
      </c>
      <c r="B129" s="1">
        <v>3</v>
      </c>
      <c r="K129" s="7">
        <f ca="1">ROUND(_xlfn.NORM.INV(RAND(),Parameters!B$3,Parameters!B$4), 0)</f>
        <v>50</v>
      </c>
      <c r="L129" s="2">
        <f t="shared" ca="1" si="1"/>
        <v>1</v>
      </c>
    </row>
    <row r="130" spans="1:12" s="22" customFormat="1" ht="15.6" x14ac:dyDescent="0.35">
      <c r="A130" s="6">
        <v>49</v>
      </c>
      <c r="B130" s="1">
        <v>2</v>
      </c>
      <c r="K130" s="7">
        <f ca="1">ROUND(_xlfn.NORM.INV(RAND(),Parameters!B$3,Parameters!B$4), 0)</f>
        <v>37</v>
      </c>
      <c r="L130" s="2">
        <f t="shared" ca="1" si="1"/>
        <v>2</v>
      </c>
    </row>
    <row r="131" spans="1:12" s="22" customFormat="1" ht="15.6" x14ac:dyDescent="0.35">
      <c r="A131" s="6">
        <v>36</v>
      </c>
      <c r="B131" s="1">
        <v>3</v>
      </c>
      <c r="K131" s="7">
        <f ca="1">ROUND(_xlfn.NORM.INV(RAND(),Parameters!B$3,Parameters!B$4), 0)</f>
        <v>38</v>
      </c>
      <c r="L131" s="2">
        <f t="shared" ref="L131:L194" ca="1" si="2">RANDBETWEEN(1, 4)</f>
        <v>1</v>
      </c>
    </row>
    <row r="132" spans="1:12" s="22" customFormat="1" ht="15.6" x14ac:dyDescent="0.35">
      <c r="A132" s="6">
        <v>30</v>
      </c>
      <c r="B132" s="1">
        <v>4</v>
      </c>
      <c r="K132" s="7">
        <f ca="1">ROUND(_xlfn.NORM.INV(RAND(),Parameters!B$3,Parameters!B$4), 0)</f>
        <v>38</v>
      </c>
      <c r="L132" s="2">
        <f t="shared" ca="1" si="2"/>
        <v>3</v>
      </c>
    </row>
    <row r="133" spans="1:12" s="22" customFormat="1" ht="15.6" x14ac:dyDescent="0.35">
      <c r="A133" s="6">
        <v>31</v>
      </c>
      <c r="B133" s="1">
        <v>2</v>
      </c>
      <c r="K133" s="7">
        <f ca="1">ROUND(_xlfn.NORM.INV(RAND(),Parameters!B$3,Parameters!B$4), 0)</f>
        <v>20</v>
      </c>
      <c r="L133" s="2">
        <f t="shared" ca="1" si="2"/>
        <v>3</v>
      </c>
    </row>
    <row r="134" spans="1:12" s="22" customFormat="1" ht="15.6" x14ac:dyDescent="0.35">
      <c r="A134" s="6">
        <v>32</v>
      </c>
      <c r="B134" s="1">
        <v>1</v>
      </c>
      <c r="K134" s="7">
        <f ca="1">ROUND(_xlfn.NORM.INV(RAND(),Parameters!B$3,Parameters!B$4), 0)</f>
        <v>39</v>
      </c>
      <c r="L134" s="2">
        <f t="shared" ca="1" si="2"/>
        <v>1</v>
      </c>
    </row>
    <row r="135" spans="1:12" s="22" customFormat="1" ht="15.6" x14ac:dyDescent="0.35">
      <c r="A135" s="6">
        <v>36</v>
      </c>
      <c r="B135" s="1">
        <v>3</v>
      </c>
      <c r="K135" s="7">
        <f ca="1">ROUND(_xlfn.NORM.INV(RAND(),Parameters!B$3,Parameters!B$4), 0)</f>
        <v>23</v>
      </c>
      <c r="L135" s="2">
        <f t="shared" ca="1" si="2"/>
        <v>4</v>
      </c>
    </row>
    <row r="136" spans="1:12" s="22" customFormat="1" ht="15.6" x14ac:dyDescent="0.35">
      <c r="A136" s="6">
        <v>51</v>
      </c>
      <c r="B136" s="1">
        <v>4</v>
      </c>
      <c r="K136" s="7">
        <f ca="1">ROUND(_xlfn.NORM.INV(RAND(),Parameters!B$3,Parameters!B$4), 0)</f>
        <v>33</v>
      </c>
      <c r="L136" s="2">
        <f t="shared" ca="1" si="2"/>
        <v>3</v>
      </c>
    </row>
    <row r="137" spans="1:12" s="22" customFormat="1" ht="15.6" x14ac:dyDescent="0.35">
      <c r="A137" s="6">
        <v>48</v>
      </c>
      <c r="B137" s="1">
        <v>4</v>
      </c>
      <c r="K137" s="7">
        <f ca="1">ROUND(_xlfn.NORM.INV(RAND(),Parameters!B$3,Parameters!B$4), 0)</f>
        <v>47</v>
      </c>
      <c r="L137" s="2">
        <f t="shared" ca="1" si="2"/>
        <v>4</v>
      </c>
    </row>
    <row r="138" spans="1:12" s="22" customFormat="1" ht="15.6" x14ac:dyDescent="0.35">
      <c r="A138" s="6">
        <v>34</v>
      </c>
      <c r="B138" s="1">
        <v>3</v>
      </c>
      <c r="K138" s="7">
        <f ca="1">ROUND(_xlfn.NORM.INV(RAND(),Parameters!B$3,Parameters!B$4), 0)</f>
        <v>55</v>
      </c>
      <c r="L138" s="2">
        <f t="shared" ca="1" si="2"/>
        <v>4</v>
      </c>
    </row>
    <row r="139" spans="1:12" s="22" customFormat="1" ht="15.6" x14ac:dyDescent="0.35">
      <c r="A139" s="6">
        <v>41</v>
      </c>
      <c r="B139" s="1">
        <v>2</v>
      </c>
      <c r="K139" s="7">
        <f ca="1">ROUND(_xlfn.NORM.INV(RAND(),Parameters!B$3,Parameters!B$4), 0)</f>
        <v>14</v>
      </c>
      <c r="L139" s="2">
        <f t="shared" ca="1" si="2"/>
        <v>1</v>
      </c>
    </row>
    <row r="140" spans="1:12" s="22" customFormat="1" ht="15.6" x14ac:dyDescent="0.35">
      <c r="A140" s="6">
        <v>35</v>
      </c>
      <c r="B140" s="1">
        <v>2</v>
      </c>
      <c r="K140" s="7">
        <f ca="1">ROUND(_xlfn.NORM.INV(RAND(),Parameters!B$3,Parameters!B$4), 0)</f>
        <v>48</v>
      </c>
      <c r="L140" s="2">
        <f t="shared" ca="1" si="2"/>
        <v>4</v>
      </c>
    </row>
    <row r="141" spans="1:12" s="22" customFormat="1" ht="15.6" x14ac:dyDescent="0.35">
      <c r="A141" s="6">
        <v>31</v>
      </c>
      <c r="B141" s="1">
        <v>4</v>
      </c>
      <c r="K141" s="7">
        <f ca="1">ROUND(_xlfn.NORM.INV(RAND(),Parameters!B$3,Parameters!B$4), 0)</f>
        <v>17</v>
      </c>
      <c r="L141" s="2">
        <f t="shared" ca="1" si="2"/>
        <v>3</v>
      </c>
    </row>
    <row r="142" spans="1:12" s="22" customFormat="1" ht="15.6" x14ac:dyDescent="0.35">
      <c r="A142" s="6">
        <v>51</v>
      </c>
      <c r="B142" s="1">
        <v>2</v>
      </c>
      <c r="K142" s="7">
        <f ca="1">ROUND(_xlfn.NORM.INV(RAND(),Parameters!B$3,Parameters!B$4), 0)</f>
        <v>22</v>
      </c>
      <c r="L142" s="2">
        <f t="shared" ca="1" si="2"/>
        <v>1</v>
      </c>
    </row>
    <row r="143" spans="1:12" s="22" customFormat="1" ht="15.6" x14ac:dyDescent="0.35">
      <c r="A143" s="6">
        <v>33</v>
      </c>
      <c r="B143" s="1">
        <v>2</v>
      </c>
      <c r="K143" s="7">
        <f ca="1">ROUND(_xlfn.NORM.INV(RAND(),Parameters!B$3,Parameters!B$4), 0)</f>
        <v>13</v>
      </c>
      <c r="L143" s="2">
        <f t="shared" ca="1" si="2"/>
        <v>2</v>
      </c>
    </row>
    <row r="144" spans="1:12" s="22" customFormat="1" ht="15.6" x14ac:dyDescent="0.35">
      <c r="A144" s="6">
        <v>43</v>
      </c>
      <c r="B144" s="1">
        <v>2</v>
      </c>
      <c r="K144" s="7">
        <f ca="1">ROUND(_xlfn.NORM.INV(RAND(),Parameters!B$3,Parameters!B$4), 0)</f>
        <v>47</v>
      </c>
      <c r="L144" s="2">
        <f t="shared" ca="1" si="2"/>
        <v>3</v>
      </c>
    </row>
    <row r="145" spans="1:12" s="22" customFormat="1" ht="15.6" x14ac:dyDescent="0.35">
      <c r="A145" s="6">
        <v>30</v>
      </c>
      <c r="B145" s="1">
        <v>1</v>
      </c>
      <c r="K145" s="7">
        <f ca="1">ROUND(_xlfn.NORM.INV(RAND(),Parameters!B$3,Parameters!B$4), 0)</f>
        <v>32</v>
      </c>
      <c r="L145" s="2">
        <f t="shared" ca="1" si="2"/>
        <v>4</v>
      </c>
    </row>
    <row r="146" spans="1:12" s="22" customFormat="1" ht="15.6" x14ac:dyDescent="0.35">
      <c r="A146" s="6">
        <v>35</v>
      </c>
      <c r="B146" s="1">
        <v>2</v>
      </c>
      <c r="K146" s="7">
        <f ca="1">ROUND(_xlfn.NORM.INV(RAND(),Parameters!B$3,Parameters!B$4), 0)</f>
        <v>47</v>
      </c>
      <c r="L146" s="2">
        <f t="shared" ca="1" si="2"/>
        <v>1</v>
      </c>
    </row>
    <row r="147" spans="1:12" s="22" customFormat="1" ht="15.6" x14ac:dyDescent="0.35">
      <c r="A147" s="6">
        <v>17</v>
      </c>
      <c r="B147" s="1">
        <v>3</v>
      </c>
      <c r="K147" s="7">
        <f ca="1">ROUND(_xlfn.NORM.INV(RAND(),Parameters!B$3,Parameters!B$4), 0)</f>
        <v>39</v>
      </c>
      <c r="L147" s="2">
        <f t="shared" ca="1" si="2"/>
        <v>2</v>
      </c>
    </row>
    <row r="148" spans="1:12" s="22" customFormat="1" ht="15.6" x14ac:dyDescent="0.35">
      <c r="A148" s="6">
        <v>20</v>
      </c>
      <c r="B148" s="1">
        <v>4</v>
      </c>
      <c r="K148" s="7">
        <f ca="1">ROUND(_xlfn.NORM.INV(RAND(),Parameters!B$3,Parameters!B$4), 0)</f>
        <v>31</v>
      </c>
      <c r="L148" s="2">
        <f t="shared" ca="1" si="2"/>
        <v>2</v>
      </c>
    </row>
    <row r="149" spans="1:12" s="22" customFormat="1" ht="15.6" x14ac:dyDescent="0.35">
      <c r="A149" s="6">
        <v>30</v>
      </c>
      <c r="B149" s="1">
        <v>4</v>
      </c>
      <c r="K149" s="7">
        <f ca="1">ROUND(_xlfn.NORM.INV(RAND(),Parameters!B$3,Parameters!B$4), 0)</f>
        <v>56</v>
      </c>
      <c r="L149" s="2">
        <f t="shared" ca="1" si="2"/>
        <v>2</v>
      </c>
    </row>
    <row r="150" spans="1:12" s="22" customFormat="1" ht="15.6" x14ac:dyDescent="0.35">
      <c r="A150" s="6">
        <v>10</v>
      </c>
      <c r="B150" s="1">
        <v>4</v>
      </c>
      <c r="K150" s="7">
        <f ca="1">ROUND(_xlfn.NORM.INV(RAND(),Parameters!B$3,Parameters!B$4), 0)</f>
        <v>24</v>
      </c>
      <c r="L150" s="2">
        <f t="shared" ca="1" si="2"/>
        <v>3</v>
      </c>
    </row>
    <row r="151" spans="1:12" s="22" customFormat="1" ht="15.6" x14ac:dyDescent="0.35">
      <c r="A151" s="6">
        <v>53</v>
      </c>
      <c r="B151" s="1">
        <v>2</v>
      </c>
      <c r="K151" s="7">
        <f ca="1">ROUND(_xlfn.NORM.INV(RAND(),Parameters!B$3,Parameters!B$4), 0)</f>
        <v>56</v>
      </c>
      <c r="L151" s="2">
        <f t="shared" ca="1" si="2"/>
        <v>1</v>
      </c>
    </row>
    <row r="152" spans="1:12" s="22" customFormat="1" ht="15.6" x14ac:dyDescent="0.35">
      <c r="A152" s="6">
        <v>38</v>
      </c>
      <c r="B152" s="1">
        <v>1</v>
      </c>
      <c r="K152" s="7">
        <f ca="1">ROUND(_xlfn.NORM.INV(RAND(),Parameters!B$3,Parameters!B$4), 0)</f>
        <v>26</v>
      </c>
      <c r="L152" s="2">
        <f t="shared" ca="1" si="2"/>
        <v>3</v>
      </c>
    </row>
    <row r="153" spans="1:12" s="22" customFormat="1" ht="15.6" x14ac:dyDescent="0.35">
      <c r="A153" s="6">
        <v>55</v>
      </c>
      <c r="B153" s="1">
        <v>3</v>
      </c>
      <c r="K153" s="7">
        <f ca="1">ROUND(_xlfn.NORM.INV(RAND(),Parameters!B$3,Parameters!B$4), 0)</f>
        <v>46</v>
      </c>
      <c r="L153" s="2">
        <f t="shared" ca="1" si="2"/>
        <v>1</v>
      </c>
    </row>
    <row r="154" spans="1:12" s="22" customFormat="1" ht="15.6" x14ac:dyDescent="0.35">
      <c r="A154" s="6">
        <v>37</v>
      </c>
      <c r="B154" s="1">
        <v>1</v>
      </c>
      <c r="K154" s="7">
        <f ca="1">ROUND(_xlfn.NORM.INV(RAND(),Parameters!B$3,Parameters!B$4), 0)</f>
        <v>40</v>
      </c>
      <c r="L154" s="2">
        <f t="shared" ca="1" si="2"/>
        <v>1</v>
      </c>
    </row>
    <row r="155" spans="1:12" s="22" customFormat="1" ht="15.6" x14ac:dyDescent="0.35">
      <c r="A155" s="6">
        <v>42</v>
      </c>
      <c r="B155" s="1">
        <v>1</v>
      </c>
      <c r="K155" s="7">
        <f ca="1">ROUND(_xlfn.NORM.INV(RAND(),Parameters!B$3,Parameters!B$4), 0)</f>
        <v>21</v>
      </c>
      <c r="L155" s="2">
        <f t="shared" ca="1" si="2"/>
        <v>3</v>
      </c>
    </row>
    <row r="156" spans="1:12" s="22" customFormat="1" ht="15.6" x14ac:dyDescent="0.35">
      <c r="A156" s="6">
        <v>33</v>
      </c>
      <c r="B156" s="1">
        <v>4</v>
      </c>
      <c r="K156" s="7">
        <f ca="1">ROUND(_xlfn.NORM.INV(RAND(),Parameters!B$3,Parameters!B$4), 0)</f>
        <v>35</v>
      </c>
      <c r="L156" s="2">
        <f t="shared" ca="1" si="2"/>
        <v>3</v>
      </c>
    </row>
    <row r="157" spans="1:12" s="22" customFormat="1" ht="15.6" x14ac:dyDescent="0.35">
      <c r="A157" s="6">
        <v>44</v>
      </c>
      <c r="B157" s="1">
        <v>4</v>
      </c>
      <c r="K157" s="7">
        <f ca="1">ROUND(_xlfn.NORM.INV(RAND(),Parameters!B$3,Parameters!B$4), 0)</f>
        <v>37</v>
      </c>
      <c r="L157" s="2">
        <f t="shared" ca="1" si="2"/>
        <v>4</v>
      </c>
    </row>
    <row r="158" spans="1:12" s="22" customFormat="1" ht="15.6" x14ac:dyDescent="0.35">
      <c r="A158" s="6">
        <v>23</v>
      </c>
      <c r="B158" s="1">
        <v>4</v>
      </c>
      <c r="K158" s="7">
        <f ca="1">ROUND(_xlfn.NORM.INV(RAND(),Parameters!B$3,Parameters!B$4), 0)</f>
        <v>25</v>
      </c>
      <c r="L158" s="2">
        <f t="shared" ca="1" si="2"/>
        <v>1</v>
      </c>
    </row>
    <row r="159" spans="1:12" s="22" customFormat="1" ht="15.6" x14ac:dyDescent="0.35">
      <c r="A159" s="6">
        <v>45</v>
      </c>
      <c r="B159" s="1">
        <v>2</v>
      </c>
      <c r="K159" s="7">
        <f ca="1">ROUND(_xlfn.NORM.INV(RAND(),Parameters!B$3,Parameters!B$4), 0)</f>
        <v>34</v>
      </c>
      <c r="L159" s="2">
        <f t="shared" ca="1" si="2"/>
        <v>2</v>
      </c>
    </row>
    <row r="160" spans="1:12" s="22" customFormat="1" ht="15.6" x14ac:dyDescent="0.35">
      <c r="A160" s="6">
        <v>44</v>
      </c>
      <c r="B160" s="1">
        <v>2</v>
      </c>
      <c r="K160" s="7">
        <f ca="1">ROUND(_xlfn.NORM.INV(RAND(),Parameters!B$3,Parameters!B$4), 0)</f>
        <v>34</v>
      </c>
      <c r="L160" s="2">
        <f t="shared" ca="1" si="2"/>
        <v>4</v>
      </c>
    </row>
    <row r="161" spans="1:12" s="22" customFormat="1" ht="15.6" x14ac:dyDescent="0.35">
      <c r="A161" s="6">
        <v>45</v>
      </c>
      <c r="B161" s="1">
        <v>2</v>
      </c>
      <c r="K161" s="7">
        <f ca="1">ROUND(_xlfn.NORM.INV(RAND(),Parameters!B$3,Parameters!B$4), 0)</f>
        <v>33</v>
      </c>
      <c r="L161" s="2">
        <f t="shared" ca="1" si="2"/>
        <v>3</v>
      </c>
    </row>
    <row r="162" spans="1:12" s="22" customFormat="1" ht="15.6" x14ac:dyDescent="0.35">
      <c r="A162" s="6">
        <v>39</v>
      </c>
      <c r="B162" s="1">
        <v>1</v>
      </c>
      <c r="K162" s="7">
        <f ca="1">ROUND(_xlfn.NORM.INV(RAND(),Parameters!B$3,Parameters!B$4), 0)</f>
        <v>33</v>
      </c>
      <c r="L162" s="2">
        <f t="shared" ca="1" si="2"/>
        <v>1</v>
      </c>
    </row>
    <row r="163" spans="1:12" s="22" customFormat="1" ht="15.6" x14ac:dyDescent="0.35">
      <c r="A163" s="6">
        <v>43</v>
      </c>
      <c r="B163" s="1">
        <v>4</v>
      </c>
      <c r="K163" s="7">
        <f ca="1">ROUND(_xlfn.NORM.INV(RAND(),Parameters!B$3,Parameters!B$4), 0)</f>
        <v>44</v>
      </c>
      <c r="L163" s="2">
        <f t="shared" ca="1" si="2"/>
        <v>4</v>
      </c>
    </row>
    <row r="164" spans="1:12" s="22" customFormat="1" ht="15.6" x14ac:dyDescent="0.35">
      <c r="A164" s="6">
        <v>35</v>
      </c>
      <c r="B164" s="1">
        <v>4</v>
      </c>
      <c r="K164" s="7">
        <f ca="1">ROUND(_xlfn.NORM.INV(RAND(),Parameters!B$3,Parameters!B$4), 0)</f>
        <v>50</v>
      </c>
      <c r="L164" s="2">
        <f t="shared" ca="1" si="2"/>
        <v>3</v>
      </c>
    </row>
    <row r="165" spans="1:12" s="22" customFormat="1" ht="15.6" x14ac:dyDescent="0.35">
      <c r="A165" s="6">
        <v>52</v>
      </c>
      <c r="B165" s="1">
        <v>2</v>
      </c>
      <c r="K165" s="7">
        <f ca="1">ROUND(_xlfn.NORM.INV(RAND(),Parameters!B$3,Parameters!B$4), 0)</f>
        <v>11</v>
      </c>
      <c r="L165" s="2">
        <f t="shared" ca="1" si="2"/>
        <v>1</v>
      </c>
    </row>
    <row r="166" spans="1:12" s="22" customFormat="1" ht="15.6" x14ac:dyDescent="0.35">
      <c r="A166" s="6">
        <v>34</v>
      </c>
      <c r="B166" s="1">
        <v>1</v>
      </c>
      <c r="K166" s="7">
        <f ca="1">ROUND(_xlfn.NORM.INV(RAND(),Parameters!B$3,Parameters!B$4), 0)</f>
        <v>60</v>
      </c>
      <c r="L166" s="2">
        <f t="shared" ca="1" si="2"/>
        <v>2</v>
      </c>
    </row>
    <row r="167" spans="1:12" s="22" customFormat="1" ht="15.6" x14ac:dyDescent="0.35">
      <c r="A167" s="6">
        <v>30</v>
      </c>
      <c r="B167" s="1">
        <v>1</v>
      </c>
      <c r="K167" s="7">
        <f ca="1">ROUND(_xlfn.NORM.INV(RAND(),Parameters!B$3,Parameters!B$4), 0)</f>
        <v>18</v>
      </c>
      <c r="L167" s="2">
        <f t="shared" ca="1" si="2"/>
        <v>3</v>
      </c>
    </row>
    <row r="168" spans="1:12" s="22" customFormat="1" ht="15.6" x14ac:dyDescent="0.35">
      <c r="A168" s="6">
        <v>31</v>
      </c>
      <c r="B168" s="1">
        <v>3</v>
      </c>
      <c r="K168" s="7">
        <f ca="1">ROUND(_xlfn.NORM.INV(RAND(),Parameters!B$3,Parameters!B$4), 0)</f>
        <v>30</v>
      </c>
      <c r="L168" s="2">
        <f t="shared" ca="1" si="2"/>
        <v>2</v>
      </c>
    </row>
    <row r="169" spans="1:12" s="22" customFormat="1" ht="15.6" x14ac:dyDescent="0.35">
      <c r="A169" s="6">
        <v>37</v>
      </c>
      <c r="B169" s="1">
        <v>1</v>
      </c>
      <c r="K169" s="7">
        <f ca="1">ROUND(_xlfn.NORM.INV(RAND(),Parameters!B$3,Parameters!B$4), 0)</f>
        <v>32</v>
      </c>
      <c r="L169" s="2">
        <f t="shared" ca="1" si="2"/>
        <v>1</v>
      </c>
    </row>
    <row r="170" spans="1:12" s="22" customFormat="1" ht="15.6" x14ac:dyDescent="0.35">
      <c r="A170" s="6">
        <v>18</v>
      </c>
      <c r="B170" s="1">
        <v>1</v>
      </c>
      <c r="K170" s="7">
        <f ca="1">ROUND(_xlfn.NORM.INV(RAND(),Parameters!B$3,Parameters!B$4), 0)</f>
        <v>23</v>
      </c>
      <c r="L170" s="2">
        <f t="shared" ca="1" si="2"/>
        <v>2</v>
      </c>
    </row>
    <row r="171" spans="1:12" s="22" customFormat="1" ht="15.6" x14ac:dyDescent="0.35">
      <c r="A171" s="6">
        <v>56</v>
      </c>
      <c r="B171" s="1">
        <v>4</v>
      </c>
      <c r="K171" s="7">
        <f ca="1">ROUND(_xlfn.NORM.INV(RAND(),Parameters!B$3,Parameters!B$4), 0)</f>
        <v>44</v>
      </c>
      <c r="L171" s="2">
        <f t="shared" ca="1" si="2"/>
        <v>1</v>
      </c>
    </row>
    <row r="172" spans="1:12" s="22" customFormat="1" ht="15.6" x14ac:dyDescent="0.35">
      <c r="A172" s="6">
        <v>48</v>
      </c>
      <c r="B172" s="1">
        <v>1</v>
      </c>
      <c r="K172" s="7">
        <f ca="1">ROUND(_xlfn.NORM.INV(RAND(),Parameters!B$3,Parameters!B$4), 0)</f>
        <v>47</v>
      </c>
      <c r="L172" s="2">
        <f t="shared" ca="1" si="2"/>
        <v>4</v>
      </c>
    </row>
    <row r="173" spans="1:12" s="22" customFormat="1" ht="15.6" x14ac:dyDescent="0.35">
      <c r="A173" s="6">
        <v>13</v>
      </c>
      <c r="B173" s="1">
        <v>3</v>
      </c>
      <c r="K173" s="7">
        <f ca="1">ROUND(_xlfn.NORM.INV(RAND(),Parameters!B$3,Parameters!B$4), 0)</f>
        <v>55</v>
      </c>
      <c r="L173" s="2">
        <f t="shared" ca="1" si="2"/>
        <v>3</v>
      </c>
    </row>
    <row r="174" spans="1:12" s="22" customFormat="1" ht="15.6" x14ac:dyDescent="0.35">
      <c r="A174" s="6">
        <v>43</v>
      </c>
      <c r="B174" s="1">
        <v>2</v>
      </c>
      <c r="K174" s="7">
        <f ca="1">ROUND(_xlfn.NORM.INV(RAND(),Parameters!B$3,Parameters!B$4), 0)</f>
        <v>48</v>
      </c>
      <c r="L174" s="2">
        <f t="shared" ca="1" si="2"/>
        <v>4</v>
      </c>
    </row>
    <row r="175" spans="1:12" s="22" customFormat="1" ht="15.6" x14ac:dyDescent="0.35">
      <c r="A175" s="6">
        <v>41</v>
      </c>
      <c r="B175" s="1">
        <v>3</v>
      </c>
      <c r="K175" s="7">
        <f ca="1">ROUND(_xlfn.NORM.INV(RAND(),Parameters!B$3,Parameters!B$4), 0)</f>
        <v>44</v>
      </c>
      <c r="L175" s="2">
        <f t="shared" ca="1" si="2"/>
        <v>2</v>
      </c>
    </row>
    <row r="176" spans="1:12" s="22" customFormat="1" ht="15.6" x14ac:dyDescent="0.35">
      <c r="A176" s="6">
        <v>30</v>
      </c>
      <c r="B176" s="1">
        <v>2</v>
      </c>
      <c r="K176" s="7">
        <f ca="1">ROUND(_xlfn.NORM.INV(RAND(),Parameters!B$3,Parameters!B$4), 0)</f>
        <v>48</v>
      </c>
      <c r="L176" s="2">
        <f t="shared" ca="1" si="2"/>
        <v>3</v>
      </c>
    </row>
    <row r="177" spans="1:12" s="22" customFormat="1" ht="15.6" x14ac:dyDescent="0.35">
      <c r="A177" s="6">
        <v>23</v>
      </c>
      <c r="B177" s="1">
        <v>2</v>
      </c>
      <c r="K177" s="7">
        <f ca="1">ROUND(_xlfn.NORM.INV(RAND(),Parameters!B$3,Parameters!B$4), 0)</f>
        <v>34</v>
      </c>
      <c r="L177" s="2">
        <f t="shared" ca="1" si="2"/>
        <v>4</v>
      </c>
    </row>
    <row r="178" spans="1:12" s="22" customFormat="1" ht="15.6" x14ac:dyDescent="0.35">
      <c r="A178" s="6">
        <v>23</v>
      </c>
      <c r="B178" s="1">
        <v>1</v>
      </c>
      <c r="K178" s="7">
        <f ca="1">ROUND(_xlfn.NORM.INV(RAND(),Parameters!B$3,Parameters!B$4), 0)</f>
        <v>41</v>
      </c>
      <c r="L178" s="2">
        <f t="shared" ca="1" si="2"/>
        <v>1</v>
      </c>
    </row>
    <row r="179" spans="1:12" s="22" customFormat="1" ht="15.6" x14ac:dyDescent="0.35">
      <c r="A179" s="6">
        <v>56</v>
      </c>
      <c r="B179" s="1">
        <v>1</v>
      </c>
      <c r="K179" s="7">
        <f ca="1">ROUND(_xlfn.NORM.INV(RAND(),Parameters!B$3,Parameters!B$4), 0)</f>
        <v>22</v>
      </c>
      <c r="L179" s="2">
        <f t="shared" ca="1" si="2"/>
        <v>3</v>
      </c>
    </row>
    <row r="180" spans="1:12" s="22" customFormat="1" ht="15.6" x14ac:dyDescent="0.35">
      <c r="A180" s="6">
        <v>42</v>
      </c>
      <c r="B180" s="1">
        <v>4</v>
      </c>
      <c r="K180" s="7">
        <f ca="1">ROUND(_xlfn.NORM.INV(RAND(),Parameters!B$3,Parameters!B$4), 0)</f>
        <v>41</v>
      </c>
      <c r="L180" s="2">
        <f t="shared" ca="1" si="2"/>
        <v>3</v>
      </c>
    </row>
    <row r="181" spans="1:12" s="22" customFormat="1" ht="15.6" x14ac:dyDescent="0.35">
      <c r="A181" s="6">
        <v>31</v>
      </c>
      <c r="B181" s="1">
        <v>2</v>
      </c>
      <c r="K181" s="7">
        <f ca="1">ROUND(_xlfn.NORM.INV(RAND(),Parameters!B$3,Parameters!B$4), 0)</f>
        <v>29</v>
      </c>
      <c r="L181" s="2">
        <f t="shared" ca="1" si="2"/>
        <v>3</v>
      </c>
    </row>
    <row r="182" spans="1:12" s="22" customFormat="1" ht="15.6" x14ac:dyDescent="0.35">
      <c r="A182" s="6">
        <v>45</v>
      </c>
      <c r="B182" s="1">
        <v>4</v>
      </c>
      <c r="K182" s="7">
        <f ca="1">ROUND(_xlfn.NORM.INV(RAND(),Parameters!B$3,Parameters!B$4), 0)</f>
        <v>41</v>
      </c>
      <c r="L182" s="2">
        <f t="shared" ca="1" si="2"/>
        <v>1</v>
      </c>
    </row>
    <row r="183" spans="1:12" s="22" customFormat="1" ht="15.6" x14ac:dyDescent="0.35">
      <c r="A183" s="6">
        <v>44</v>
      </c>
      <c r="B183" s="1">
        <v>2</v>
      </c>
      <c r="K183" s="7">
        <f ca="1">ROUND(_xlfn.NORM.INV(RAND(),Parameters!B$3,Parameters!B$4), 0)</f>
        <v>26</v>
      </c>
      <c r="L183" s="2">
        <f t="shared" ca="1" si="2"/>
        <v>1</v>
      </c>
    </row>
    <row r="184" spans="1:12" s="22" customFormat="1" ht="15.6" x14ac:dyDescent="0.35">
      <c r="A184" s="6">
        <v>25</v>
      </c>
      <c r="B184" s="1">
        <v>1</v>
      </c>
      <c r="K184" s="7">
        <f ca="1">ROUND(_xlfn.NORM.INV(RAND(),Parameters!B$3,Parameters!B$4), 0)</f>
        <v>18</v>
      </c>
      <c r="L184" s="2">
        <f t="shared" ca="1" si="2"/>
        <v>1</v>
      </c>
    </row>
    <row r="185" spans="1:12" s="22" customFormat="1" ht="15.6" x14ac:dyDescent="0.35">
      <c r="A185" s="6">
        <v>70</v>
      </c>
      <c r="B185" s="1">
        <v>2</v>
      </c>
      <c r="K185" s="7">
        <f ca="1">ROUND(_xlfn.NORM.INV(RAND(),Parameters!B$3,Parameters!B$4), 0)</f>
        <v>8</v>
      </c>
      <c r="L185" s="2">
        <f t="shared" ca="1" si="2"/>
        <v>4</v>
      </c>
    </row>
    <row r="186" spans="1:12" s="22" customFormat="1" ht="15.6" x14ac:dyDescent="0.35">
      <c r="A186" s="6">
        <v>38</v>
      </c>
      <c r="B186" s="1">
        <v>4</v>
      </c>
      <c r="K186" s="7">
        <f ca="1">ROUND(_xlfn.NORM.INV(RAND(),Parameters!B$3,Parameters!B$4), 0)</f>
        <v>50</v>
      </c>
      <c r="L186" s="2">
        <f t="shared" ca="1" si="2"/>
        <v>3</v>
      </c>
    </row>
    <row r="187" spans="1:12" s="22" customFormat="1" ht="15.6" x14ac:dyDescent="0.35">
      <c r="A187" s="6">
        <v>32</v>
      </c>
      <c r="B187" s="1">
        <v>4</v>
      </c>
      <c r="K187" s="7">
        <f ca="1">ROUND(_xlfn.NORM.INV(RAND(),Parameters!B$3,Parameters!B$4), 0)</f>
        <v>51</v>
      </c>
      <c r="L187" s="2">
        <f t="shared" ca="1" si="2"/>
        <v>4</v>
      </c>
    </row>
    <row r="188" spans="1:12" s="22" customFormat="1" ht="15.6" x14ac:dyDescent="0.35">
      <c r="A188" s="6">
        <v>42</v>
      </c>
      <c r="B188" s="1">
        <v>1</v>
      </c>
      <c r="K188" s="7">
        <f ca="1">ROUND(_xlfn.NORM.INV(RAND(),Parameters!B$3,Parameters!B$4), 0)</f>
        <v>38</v>
      </c>
      <c r="L188" s="2">
        <f t="shared" ca="1" si="2"/>
        <v>3</v>
      </c>
    </row>
    <row r="189" spans="1:12" s="22" customFormat="1" ht="15.6" x14ac:dyDescent="0.35">
      <c r="A189" s="6">
        <v>31</v>
      </c>
      <c r="B189" s="1">
        <v>3</v>
      </c>
      <c r="K189" s="7">
        <f ca="1">ROUND(_xlfn.NORM.INV(RAND(),Parameters!B$3,Parameters!B$4), 0)</f>
        <v>33</v>
      </c>
      <c r="L189" s="2">
        <f t="shared" ca="1" si="2"/>
        <v>3</v>
      </c>
    </row>
    <row r="190" spans="1:12" s="22" customFormat="1" ht="15.6" x14ac:dyDescent="0.35">
      <c r="A190" s="6">
        <v>31</v>
      </c>
      <c r="B190" s="1">
        <v>2</v>
      </c>
      <c r="K190" s="7">
        <f ca="1">ROUND(_xlfn.NORM.INV(RAND(),Parameters!B$3,Parameters!B$4), 0)</f>
        <v>36</v>
      </c>
      <c r="L190" s="2">
        <f t="shared" ca="1" si="2"/>
        <v>2</v>
      </c>
    </row>
    <row r="191" spans="1:12" s="22" customFormat="1" ht="15.6" x14ac:dyDescent="0.35">
      <c r="A191" s="6">
        <v>26</v>
      </c>
      <c r="B191" s="1">
        <v>2</v>
      </c>
      <c r="K191" s="7">
        <f ca="1">ROUND(_xlfn.NORM.INV(RAND(),Parameters!B$3,Parameters!B$4), 0)</f>
        <v>30</v>
      </c>
      <c r="L191" s="2">
        <f t="shared" ca="1" si="2"/>
        <v>1</v>
      </c>
    </row>
    <row r="192" spans="1:12" s="22" customFormat="1" ht="15.6" x14ac:dyDescent="0.35">
      <c r="A192" s="6">
        <v>19</v>
      </c>
      <c r="B192" s="1">
        <v>2</v>
      </c>
      <c r="K192" s="7">
        <f ca="1">ROUND(_xlfn.NORM.INV(RAND(),Parameters!B$3,Parameters!B$4), 0)</f>
        <v>53</v>
      </c>
      <c r="L192" s="2">
        <f t="shared" ca="1" si="2"/>
        <v>2</v>
      </c>
    </row>
    <row r="193" spans="1:12" s="22" customFormat="1" ht="15.6" x14ac:dyDescent="0.35">
      <c r="A193" s="6">
        <v>54</v>
      </c>
      <c r="B193" s="1">
        <v>1</v>
      </c>
      <c r="K193" s="7">
        <f ca="1">ROUND(_xlfn.NORM.INV(RAND(),Parameters!B$3,Parameters!B$4), 0)</f>
        <v>57</v>
      </c>
      <c r="L193" s="2">
        <f t="shared" ca="1" si="2"/>
        <v>1</v>
      </c>
    </row>
    <row r="194" spans="1:12" s="22" customFormat="1" ht="15.6" x14ac:dyDescent="0.35">
      <c r="A194" s="6">
        <v>58</v>
      </c>
      <c r="B194" s="1">
        <v>3</v>
      </c>
      <c r="K194" s="7">
        <f ca="1">ROUND(_xlfn.NORM.INV(RAND(),Parameters!B$3,Parameters!B$4), 0)</f>
        <v>29</v>
      </c>
      <c r="L194" s="2">
        <f t="shared" ca="1" si="2"/>
        <v>2</v>
      </c>
    </row>
    <row r="195" spans="1:12" s="22" customFormat="1" ht="15.6" x14ac:dyDescent="0.35">
      <c r="A195" s="6">
        <v>26</v>
      </c>
      <c r="B195" s="1">
        <v>4</v>
      </c>
      <c r="K195" s="7">
        <f ca="1">ROUND(_xlfn.NORM.INV(RAND(),Parameters!B$3,Parameters!B$4), 0)</f>
        <v>39</v>
      </c>
      <c r="L195" s="2">
        <f t="shared" ref="L195:L251" ca="1" si="3">RANDBETWEEN(1, 4)</f>
        <v>2</v>
      </c>
    </row>
    <row r="196" spans="1:12" s="22" customFormat="1" ht="15.6" x14ac:dyDescent="0.35">
      <c r="A196" s="6">
        <v>53</v>
      </c>
      <c r="B196" s="1">
        <v>2</v>
      </c>
      <c r="K196" s="7">
        <f ca="1">ROUND(_xlfn.NORM.INV(RAND(),Parameters!B$3,Parameters!B$4), 0)</f>
        <v>38</v>
      </c>
      <c r="L196" s="2">
        <f t="shared" ca="1" si="3"/>
        <v>1</v>
      </c>
    </row>
    <row r="197" spans="1:12" s="22" customFormat="1" ht="15.6" x14ac:dyDescent="0.35">
      <c r="A197" s="6">
        <v>6</v>
      </c>
      <c r="B197" s="1">
        <v>3</v>
      </c>
      <c r="K197" s="7">
        <f ca="1">ROUND(_xlfn.NORM.INV(RAND(),Parameters!B$3,Parameters!B$4), 0)</f>
        <v>54</v>
      </c>
      <c r="L197" s="2">
        <f t="shared" ca="1" si="3"/>
        <v>4</v>
      </c>
    </row>
    <row r="198" spans="1:12" s="22" customFormat="1" ht="15.6" x14ac:dyDescent="0.35">
      <c r="A198" s="6">
        <v>35</v>
      </c>
      <c r="B198" s="1">
        <v>2</v>
      </c>
      <c r="K198" s="7">
        <f ca="1">ROUND(_xlfn.NORM.INV(RAND(),Parameters!B$3,Parameters!B$4), 0)</f>
        <v>48</v>
      </c>
      <c r="L198" s="2">
        <f t="shared" ca="1" si="3"/>
        <v>3</v>
      </c>
    </row>
    <row r="199" spans="1:12" s="22" customFormat="1" ht="15.6" x14ac:dyDescent="0.35">
      <c r="A199" s="6">
        <v>45</v>
      </c>
      <c r="B199" s="1">
        <v>1</v>
      </c>
      <c r="K199" s="7">
        <f ca="1">ROUND(_xlfn.NORM.INV(RAND(),Parameters!B$3,Parameters!B$4), 0)</f>
        <v>62</v>
      </c>
      <c r="L199" s="2">
        <f t="shared" ca="1" si="3"/>
        <v>3</v>
      </c>
    </row>
    <row r="200" spans="1:12" s="22" customFormat="1" ht="15.6" x14ac:dyDescent="0.35">
      <c r="A200" s="6">
        <v>29</v>
      </c>
      <c r="B200" s="1">
        <v>1</v>
      </c>
      <c r="K200" s="7">
        <f ca="1">ROUND(_xlfn.NORM.INV(RAND(),Parameters!B$3,Parameters!B$4), 0)</f>
        <v>26</v>
      </c>
      <c r="L200" s="2">
        <f t="shared" ca="1" si="3"/>
        <v>4</v>
      </c>
    </row>
    <row r="201" spans="1:12" s="22" customFormat="1" ht="15.6" x14ac:dyDescent="0.35">
      <c r="A201" s="6">
        <v>26</v>
      </c>
      <c r="B201" s="1">
        <v>2</v>
      </c>
      <c r="K201" s="7">
        <f ca="1">ROUND(_xlfn.NORM.INV(RAND(),Parameters!B$3,Parameters!B$4), 0)</f>
        <v>41</v>
      </c>
      <c r="L201" s="2">
        <f t="shared" ca="1" si="3"/>
        <v>2</v>
      </c>
    </row>
    <row r="202" spans="1:12" s="22" customFormat="1" ht="15.6" x14ac:dyDescent="0.35">
      <c r="A202" s="6">
        <v>30</v>
      </c>
      <c r="B202" s="1">
        <v>1</v>
      </c>
      <c r="K202" s="7">
        <f ca="1">ROUND(_xlfn.NORM.INV(RAND(),Parameters!B$3,Parameters!B$4), 0)</f>
        <v>48</v>
      </c>
      <c r="L202" s="2">
        <f t="shared" ca="1" si="3"/>
        <v>4</v>
      </c>
    </row>
    <row r="203" spans="1:12" s="22" customFormat="1" ht="15.6" x14ac:dyDescent="0.35">
      <c r="A203" s="6">
        <v>42</v>
      </c>
      <c r="B203" s="1">
        <v>3</v>
      </c>
      <c r="K203" s="7">
        <f ca="1">ROUND(_xlfn.NORM.INV(RAND(),Parameters!B$3,Parameters!B$4), 0)</f>
        <v>27</v>
      </c>
      <c r="L203" s="2">
        <f t="shared" ca="1" si="3"/>
        <v>3</v>
      </c>
    </row>
    <row r="204" spans="1:12" s="22" customFormat="1" ht="15.6" x14ac:dyDescent="0.35">
      <c r="A204" s="6">
        <v>27</v>
      </c>
      <c r="B204" s="1">
        <v>2</v>
      </c>
      <c r="K204" s="7">
        <f ca="1">ROUND(_xlfn.NORM.INV(RAND(),Parameters!B$3,Parameters!B$4), 0)</f>
        <v>11</v>
      </c>
      <c r="L204" s="2">
        <f t="shared" ca="1" si="3"/>
        <v>2</v>
      </c>
    </row>
    <row r="205" spans="1:12" s="22" customFormat="1" ht="15.6" x14ac:dyDescent="0.35">
      <c r="A205" s="6">
        <v>26</v>
      </c>
      <c r="B205" s="1">
        <v>4</v>
      </c>
      <c r="K205" s="7">
        <f ca="1">ROUND(_xlfn.NORM.INV(RAND(),Parameters!B$3,Parameters!B$4), 0)</f>
        <v>41</v>
      </c>
      <c r="L205" s="2">
        <f t="shared" ca="1" si="3"/>
        <v>3</v>
      </c>
    </row>
    <row r="206" spans="1:12" s="22" customFormat="1" ht="15.6" x14ac:dyDescent="0.35">
      <c r="A206" s="6">
        <v>40</v>
      </c>
      <c r="B206" s="1">
        <v>4</v>
      </c>
      <c r="K206" s="7">
        <f ca="1">ROUND(_xlfn.NORM.INV(RAND(),Parameters!B$3,Parameters!B$4), 0)</f>
        <v>18</v>
      </c>
      <c r="L206" s="2">
        <f t="shared" ca="1" si="3"/>
        <v>3</v>
      </c>
    </row>
    <row r="207" spans="1:12" s="22" customFormat="1" ht="15.6" x14ac:dyDescent="0.35">
      <c r="A207" s="6">
        <v>31</v>
      </c>
      <c r="B207" s="1">
        <v>1</v>
      </c>
      <c r="K207" s="7">
        <f ca="1">ROUND(_xlfn.NORM.INV(RAND(),Parameters!B$3,Parameters!B$4), 0)</f>
        <v>59</v>
      </c>
      <c r="L207" s="2">
        <f t="shared" ca="1" si="3"/>
        <v>2</v>
      </c>
    </row>
    <row r="208" spans="1:12" s="22" customFormat="1" ht="15.6" x14ac:dyDescent="0.35">
      <c r="A208" s="6">
        <v>65</v>
      </c>
      <c r="B208" s="1">
        <v>1</v>
      </c>
      <c r="K208" s="7">
        <f ca="1">ROUND(_xlfn.NORM.INV(RAND(),Parameters!B$3,Parameters!B$4), 0)</f>
        <v>47</v>
      </c>
      <c r="L208" s="2">
        <f t="shared" ca="1" si="3"/>
        <v>2</v>
      </c>
    </row>
    <row r="209" spans="1:12" s="22" customFormat="1" ht="15.6" x14ac:dyDescent="0.35">
      <c r="A209" s="6">
        <v>38</v>
      </c>
      <c r="B209" s="1">
        <v>4</v>
      </c>
      <c r="K209" s="7">
        <f ca="1">ROUND(_xlfn.NORM.INV(RAND(),Parameters!B$3,Parameters!B$4), 0)</f>
        <v>42</v>
      </c>
      <c r="L209" s="2">
        <f t="shared" ca="1" si="3"/>
        <v>4</v>
      </c>
    </row>
    <row r="210" spans="1:12" s="22" customFormat="1" ht="15.6" x14ac:dyDescent="0.35">
      <c r="A210" s="6">
        <v>23</v>
      </c>
      <c r="B210" s="1">
        <v>2</v>
      </c>
      <c r="K210" s="7">
        <f ca="1">ROUND(_xlfn.NORM.INV(RAND(),Parameters!B$3,Parameters!B$4), 0)</f>
        <v>49</v>
      </c>
      <c r="L210" s="2">
        <f t="shared" ca="1" si="3"/>
        <v>1</v>
      </c>
    </row>
    <row r="211" spans="1:12" s="22" customFormat="1" ht="15.6" x14ac:dyDescent="0.35">
      <c r="A211" s="6">
        <v>51</v>
      </c>
      <c r="B211" s="1">
        <v>1</v>
      </c>
      <c r="K211" s="7">
        <f ca="1">ROUND(_xlfn.NORM.INV(RAND(),Parameters!B$3,Parameters!B$4), 0)</f>
        <v>31</v>
      </c>
      <c r="L211" s="2">
        <f t="shared" ca="1" si="3"/>
        <v>4</v>
      </c>
    </row>
    <row r="212" spans="1:12" s="22" customFormat="1" ht="15.6" x14ac:dyDescent="0.35">
      <c r="A212" s="6">
        <v>28</v>
      </c>
      <c r="B212" s="1">
        <v>3</v>
      </c>
      <c r="K212" s="7">
        <f ca="1">ROUND(_xlfn.NORM.INV(RAND(),Parameters!B$3,Parameters!B$4), 0)</f>
        <v>40</v>
      </c>
      <c r="L212" s="2">
        <f t="shared" ca="1" si="3"/>
        <v>4</v>
      </c>
    </row>
    <row r="213" spans="1:12" s="22" customFormat="1" ht="15.6" x14ac:dyDescent="0.35">
      <c r="A213" s="6">
        <v>26</v>
      </c>
      <c r="B213" s="1">
        <v>3</v>
      </c>
      <c r="K213" s="7">
        <f ca="1">ROUND(_xlfn.NORM.INV(RAND(),Parameters!B$3,Parameters!B$4), 0)</f>
        <v>47</v>
      </c>
      <c r="L213" s="2">
        <f t="shared" ca="1" si="3"/>
        <v>2</v>
      </c>
    </row>
    <row r="214" spans="1:12" s="22" customFormat="1" ht="15.6" x14ac:dyDescent="0.35">
      <c r="A214" s="6">
        <v>32</v>
      </c>
      <c r="B214" s="1">
        <v>4</v>
      </c>
      <c r="K214" s="7">
        <f ca="1">ROUND(_xlfn.NORM.INV(RAND(),Parameters!B$3,Parameters!B$4), 0)</f>
        <v>30</v>
      </c>
      <c r="L214" s="2">
        <f t="shared" ca="1" si="3"/>
        <v>4</v>
      </c>
    </row>
    <row r="215" spans="1:12" s="22" customFormat="1" ht="15.6" x14ac:dyDescent="0.35">
      <c r="A215" s="6">
        <v>58</v>
      </c>
      <c r="B215" s="1">
        <v>2</v>
      </c>
      <c r="K215" s="7">
        <f ca="1">ROUND(_xlfn.NORM.INV(RAND(),Parameters!B$3,Parameters!B$4), 0)</f>
        <v>52</v>
      </c>
      <c r="L215" s="2">
        <f t="shared" ca="1" si="3"/>
        <v>3</v>
      </c>
    </row>
    <row r="216" spans="1:12" s="22" customFormat="1" ht="15.6" x14ac:dyDescent="0.35">
      <c r="A216" s="6">
        <v>38</v>
      </c>
      <c r="B216" s="1">
        <v>3</v>
      </c>
      <c r="K216" s="7">
        <f ca="1">ROUND(_xlfn.NORM.INV(RAND(),Parameters!B$3,Parameters!B$4), 0)</f>
        <v>44</v>
      </c>
      <c r="L216" s="2">
        <f t="shared" ca="1" si="3"/>
        <v>3</v>
      </c>
    </row>
    <row r="217" spans="1:12" s="22" customFormat="1" ht="15.6" x14ac:dyDescent="0.35">
      <c r="A217" s="6">
        <v>54</v>
      </c>
      <c r="B217" s="1">
        <v>1</v>
      </c>
      <c r="K217" s="7">
        <f ca="1">ROUND(_xlfn.NORM.INV(RAND(),Parameters!B$3,Parameters!B$4), 0)</f>
        <v>56</v>
      </c>
      <c r="L217" s="2">
        <f t="shared" ca="1" si="3"/>
        <v>1</v>
      </c>
    </row>
    <row r="218" spans="1:12" s="22" customFormat="1" ht="15.6" x14ac:dyDescent="0.35">
      <c r="A218" s="6">
        <v>48</v>
      </c>
      <c r="B218" s="1">
        <v>1</v>
      </c>
      <c r="K218" s="7">
        <f ca="1">ROUND(_xlfn.NORM.INV(RAND(),Parameters!B$3,Parameters!B$4), 0)</f>
        <v>31</v>
      </c>
      <c r="L218" s="2">
        <f t="shared" ca="1" si="3"/>
        <v>4</v>
      </c>
    </row>
    <row r="219" spans="1:12" s="22" customFormat="1" ht="15.6" x14ac:dyDescent="0.35">
      <c r="A219" s="6">
        <v>20</v>
      </c>
      <c r="B219" s="1">
        <v>1</v>
      </c>
      <c r="K219" s="7">
        <f ca="1">ROUND(_xlfn.NORM.INV(RAND(),Parameters!B$3,Parameters!B$4), 0)</f>
        <v>25</v>
      </c>
      <c r="L219" s="2">
        <f t="shared" ca="1" si="3"/>
        <v>1</v>
      </c>
    </row>
    <row r="220" spans="1:12" s="22" customFormat="1" ht="15.6" x14ac:dyDescent="0.35">
      <c r="A220" s="6">
        <v>39</v>
      </c>
      <c r="B220" s="1">
        <v>2</v>
      </c>
      <c r="K220" s="7">
        <f ca="1">ROUND(_xlfn.NORM.INV(RAND(),Parameters!B$3,Parameters!B$4), 0)</f>
        <v>49</v>
      </c>
      <c r="L220" s="2">
        <f t="shared" ca="1" si="3"/>
        <v>2</v>
      </c>
    </row>
    <row r="221" spans="1:12" s="22" customFormat="1" ht="15.6" x14ac:dyDescent="0.35">
      <c r="A221" s="6">
        <v>34</v>
      </c>
      <c r="B221" s="1">
        <v>1</v>
      </c>
      <c r="K221" s="7">
        <f ca="1">ROUND(_xlfn.NORM.INV(RAND(),Parameters!B$3,Parameters!B$4), 0)</f>
        <v>29</v>
      </c>
      <c r="L221" s="2">
        <f t="shared" ca="1" si="3"/>
        <v>4</v>
      </c>
    </row>
    <row r="222" spans="1:12" s="22" customFormat="1" ht="15.6" x14ac:dyDescent="0.35">
      <c r="A222" s="6">
        <v>50</v>
      </c>
      <c r="B222" s="1">
        <v>4</v>
      </c>
      <c r="K222" s="7">
        <f ca="1">ROUND(_xlfn.NORM.INV(RAND(),Parameters!B$3,Parameters!B$4), 0)</f>
        <v>51</v>
      </c>
      <c r="L222" s="2">
        <f t="shared" ca="1" si="3"/>
        <v>2</v>
      </c>
    </row>
    <row r="223" spans="1:12" s="22" customFormat="1" ht="15.6" x14ac:dyDescent="0.35">
      <c r="A223" s="6">
        <v>38</v>
      </c>
      <c r="B223" s="1">
        <v>1</v>
      </c>
      <c r="K223" s="7">
        <f ca="1">ROUND(_xlfn.NORM.INV(RAND(),Parameters!B$3,Parameters!B$4), 0)</f>
        <v>21</v>
      </c>
      <c r="L223" s="2">
        <f t="shared" ca="1" si="3"/>
        <v>3</v>
      </c>
    </row>
    <row r="224" spans="1:12" s="22" customFormat="1" ht="15.6" x14ac:dyDescent="0.35">
      <c r="A224" s="6">
        <v>27</v>
      </c>
      <c r="B224" s="1">
        <v>1</v>
      </c>
      <c r="K224" s="7">
        <f ca="1">ROUND(_xlfn.NORM.INV(RAND(),Parameters!B$3,Parameters!B$4), 0)</f>
        <v>31</v>
      </c>
      <c r="L224" s="2">
        <f t="shared" ca="1" si="3"/>
        <v>1</v>
      </c>
    </row>
    <row r="225" spans="1:12" s="22" customFormat="1" ht="15.6" x14ac:dyDescent="0.35">
      <c r="A225" s="6">
        <v>38</v>
      </c>
      <c r="B225" s="1">
        <v>2</v>
      </c>
      <c r="K225" s="7">
        <f ca="1">ROUND(_xlfn.NORM.INV(RAND(),Parameters!B$3,Parameters!B$4), 0)</f>
        <v>39</v>
      </c>
      <c r="L225" s="2">
        <f t="shared" ca="1" si="3"/>
        <v>2</v>
      </c>
    </row>
    <row r="226" spans="1:12" s="22" customFormat="1" ht="15.6" x14ac:dyDescent="0.35">
      <c r="A226" s="6">
        <v>28</v>
      </c>
      <c r="B226" s="1">
        <v>2</v>
      </c>
      <c r="K226" s="7">
        <f ca="1">ROUND(_xlfn.NORM.INV(RAND(),Parameters!B$3,Parameters!B$4), 0)</f>
        <v>34</v>
      </c>
      <c r="L226" s="2">
        <f t="shared" ca="1" si="3"/>
        <v>2</v>
      </c>
    </row>
    <row r="227" spans="1:12" s="22" customFormat="1" ht="15.6" x14ac:dyDescent="0.35">
      <c r="A227" s="6">
        <v>35</v>
      </c>
      <c r="B227" s="1">
        <v>1</v>
      </c>
      <c r="K227" s="7">
        <f ca="1">ROUND(_xlfn.NORM.INV(RAND(),Parameters!B$3,Parameters!B$4), 0)</f>
        <v>48</v>
      </c>
      <c r="L227" s="2">
        <f t="shared" ca="1" si="3"/>
        <v>3</v>
      </c>
    </row>
    <row r="228" spans="1:12" s="22" customFormat="1" ht="15.6" x14ac:dyDescent="0.35">
      <c r="A228" s="6">
        <v>58</v>
      </c>
      <c r="B228" s="1">
        <v>3</v>
      </c>
      <c r="K228" s="7">
        <f ca="1">ROUND(_xlfn.NORM.INV(RAND(),Parameters!B$3,Parameters!B$4), 0)</f>
        <v>11</v>
      </c>
      <c r="L228" s="2">
        <f t="shared" ca="1" si="3"/>
        <v>2</v>
      </c>
    </row>
    <row r="229" spans="1:12" s="22" customFormat="1" ht="15.6" x14ac:dyDescent="0.35">
      <c r="A229" s="6">
        <v>36</v>
      </c>
      <c r="B229" s="1">
        <v>3</v>
      </c>
      <c r="K229" s="7">
        <f ca="1">ROUND(_xlfn.NORM.INV(RAND(),Parameters!B$3,Parameters!B$4), 0)</f>
        <v>50</v>
      </c>
      <c r="L229" s="2">
        <f t="shared" ca="1" si="3"/>
        <v>4</v>
      </c>
    </row>
    <row r="230" spans="1:12" s="22" customFormat="1" ht="15.6" x14ac:dyDescent="0.35">
      <c r="A230" s="6">
        <v>30</v>
      </c>
      <c r="B230" s="1">
        <v>3</v>
      </c>
      <c r="K230" s="7">
        <f ca="1">ROUND(_xlfn.NORM.INV(RAND(),Parameters!B$3,Parameters!B$4), 0)</f>
        <v>46</v>
      </c>
      <c r="L230" s="2">
        <f t="shared" ca="1" si="3"/>
        <v>4</v>
      </c>
    </row>
    <row r="231" spans="1:12" s="22" customFormat="1" ht="15.6" x14ac:dyDescent="0.35">
      <c r="A231" s="6">
        <v>38</v>
      </c>
      <c r="B231" s="1">
        <v>3</v>
      </c>
      <c r="K231" s="7">
        <f ca="1">ROUND(_xlfn.NORM.INV(RAND(),Parameters!B$3,Parameters!B$4), 0)</f>
        <v>35</v>
      </c>
      <c r="L231" s="2">
        <f t="shared" ca="1" si="3"/>
        <v>3</v>
      </c>
    </row>
    <row r="232" spans="1:12" s="22" customFormat="1" ht="15.6" x14ac:dyDescent="0.35">
      <c r="A232" s="6">
        <v>47</v>
      </c>
      <c r="B232" s="1">
        <v>1</v>
      </c>
      <c r="K232" s="7">
        <f ca="1">ROUND(_xlfn.NORM.INV(RAND(),Parameters!B$3,Parameters!B$4), 0)</f>
        <v>44</v>
      </c>
      <c r="L232" s="2">
        <f t="shared" ca="1" si="3"/>
        <v>1</v>
      </c>
    </row>
    <row r="233" spans="1:12" s="22" customFormat="1" ht="15.6" x14ac:dyDescent="0.35">
      <c r="A233" s="6">
        <v>30</v>
      </c>
      <c r="B233" s="1">
        <v>3</v>
      </c>
      <c r="K233" s="7">
        <f ca="1">ROUND(_xlfn.NORM.INV(RAND(),Parameters!B$3,Parameters!B$4), 0)</f>
        <v>51</v>
      </c>
      <c r="L233" s="2">
        <f t="shared" ca="1" si="3"/>
        <v>4</v>
      </c>
    </row>
    <row r="234" spans="1:12" s="22" customFormat="1" ht="15.6" x14ac:dyDescent="0.35">
      <c r="A234" s="6">
        <v>39</v>
      </c>
      <c r="B234" s="1">
        <v>2</v>
      </c>
      <c r="K234" s="7">
        <f ca="1">ROUND(_xlfn.NORM.INV(RAND(),Parameters!B$3,Parameters!B$4), 0)</f>
        <v>38</v>
      </c>
      <c r="L234" s="2">
        <f t="shared" ca="1" si="3"/>
        <v>1</v>
      </c>
    </row>
    <row r="235" spans="1:12" s="22" customFormat="1" ht="15.6" x14ac:dyDescent="0.35">
      <c r="A235" s="6">
        <v>57</v>
      </c>
      <c r="B235" s="1">
        <v>2</v>
      </c>
      <c r="K235" s="7">
        <f ca="1">ROUND(_xlfn.NORM.INV(RAND(),Parameters!B$3,Parameters!B$4), 0)</f>
        <v>44</v>
      </c>
      <c r="L235" s="2">
        <f t="shared" ca="1" si="3"/>
        <v>4</v>
      </c>
    </row>
    <row r="236" spans="1:12" s="22" customFormat="1" ht="15.6" x14ac:dyDescent="0.35">
      <c r="A236" s="6">
        <v>44</v>
      </c>
      <c r="B236" s="1">
        <v>1</v>
      </c>
      <c r="K236" s="7">
        <f ca="1">ROUND(_xlfn.NORM.INV(RAND(),Parameters!B$3,Parameters!B$4), 0)</f>
        <v>43</v>
      </c>
      <c r="L236" s="2">
        <f t="shared" ca="1" si="3"/>
        <v>2</v>
      </c>
    </row>
    <row r="237" spans="1:12" s="22" customFormat="1" ht="15.6" x14ac:dyDescent="0.35">
      <c r="A237" s="6">
        <v>40</v>
      </c>
      <c r="B237" s="1">
        <v>4</v>
      </c>
      <c r="K237" s="7">
        <f ca="1">ROUND(_xlfn.NORM.INV(RAND(),Parameters!B$3,Parameters!B$4), 0)</f>
        <v>26</v>
      </c>
      <c r="L237" s="2">
        <f t="shared" ca="1" si="3"/>
        <v>2</v>
      </c>
    </row>
    <row r="238" spans="1:12" s="22" customFormat="1" ht="15.6" x14ac:dyDescent="0.35">
      <c r="A238" s="6">
        <v>43</v>
      </c>
      <c r="B238" s="1">
        <v>1</v>
      </c>
      <c r="K238" s="7">
        <f ca="1">ROUND(_xlfn.NORM.INV(RAND(),Parameters!B$3,Parameters!B$4), 0)</f>
        <v>31</v>
      </c>
      <c r="L238" s="2">
        <f t="shared" ca="1" si="3"/>
        <v>2</v>
      </c>
    </row>
    <row r="239" spans="1:12" s="22" customFormat="1" ht="15.6" x14ac:dyDescent="0.35">
      <c r="A239" s="6">
        <v>37</v>
      </c>
      <c r="B239" s="1">
        <v>4</v>
      </c>
      <c r="K239" s="7">
        <f ca="1">ROUND(_xlfn.NORM.INV(RAND(),Parameters!B$3,Parameters!B$4), 0)</f>
        <v>39</v>
      </c>
      <c r="L239" s="2">
        <f t="shared" ca="1" si="3"/>
        <v>2</v>
      </c>
    </row>
    <row r="240" spans="1:12" s="22" customFormat="1" ht="15.6" x14ac:dyDescent="0.35">
      <c r="A240" s="6">
        <v>40</v>
      </c>
      <c r="B240" s="1">
        <v>2</v>
      </c>
      <c r="K240" s="7">
        <f ca="1">ROUND(_xlfn.NORM.INV(RAND(),Parameters!B$3,Parameters!B$4), 0)</f>
        <v>41</v>
      </c>
      <c r="L240" s="2">
        <f t="shared" ca="1" si="3"/>
        <v>3</v>
      </c>
    </row>
    <row r="241" spans="1:12" s="22" customFormat="1" ht="15.6" x14ac:dyDescent="0.35">
      <c r="A241" s="6">
        <v>58</v>
      </c>
      <c r="B241" s="1">
        <v>2</v>
      </c>
      <c r="K241" s="7">
        <f ca="1">ROUND(_xlfn.NORM.INV(RAND(),Parameters!B$3,Parameters!B$4), 0)</f>
        <v>26</v>
      </c>
      <c r="L241" s="2">
        <f t="shared" ca="1" si="3"/>
        <v>3</v>
      </c>
    </row>
    <row r="242" spans="1:12" s="22" customFormat="1" ht="15.6" x14ac:dyDescent="0.35">
      <c r="A242" s="6">
        <v>6</v>
      </c>
      <c r="B242" s="1">
        <v>1</v>
      </c>
      <c r="K242" s="7">
        <f ca="1">ROUND(_xlfn.NORM.INV(RAND(),Parameters!B$3,Parameters!B$4), 0)</f>
        <v>34</v>
      </c>
      <c r="L242" s="2">
        <f t="shared" ca="1" si="3"/>
        <v>1</v>
      </c>
    </row>
    <row r="243" spans="1:12" s="22" customFormat="1" ht="15.6" x14ac:dyDescent="0.35">
      <c r="A243" s="6">
        <v>49</v>
      </c>
      <c r="B243" s="1">
        <v>2</v>
      </c>
      <c r="K243" s="7">
        <f ca="1">ROUND(_xlfn.NORM.INV(RAND(),Parameters!B$3,Parameters!B$4), 0)</f>
        <v>25</v>
      </c>
      <c r="L243" s="2">
        <f t="shared" ca="1" si="3"/>
        <v>3</v>
      </c>
    </row>
    <row r="244" spans="1:12" s="22" customFormat="1" ht="15.6" x14ac:dyDescent="0.35">
      <c r="A244" s="6">
        <v>44</v>
      </c>
      <c r="B244" s="1">
        <v>1</v>
      </c>
      <c r="K244" s="7">
        <f ca="1">ROUND(_xlfn.NORM.INV(RAND(),Parameters!B$3,Parameters!B$4), 0)</f>
        <v>16</v>
      </c>
      <c r="L244" s="2">
        <f t="shared" ca="1" si="3"/>
        <v>3</v>
      </c>
    </row>
    <row r="245" spans="1:12" s="22" customFormat="1" ht="15.6" x14ac:dyDescent="0.35">
      <c r="A245" s="6">
        <v>17</v>
      </c>
      <c r="B245" s="1">
        <v>2</v>
      </c>
      <c r="K245" s="7">
        <f ca="1">ROUND(_xlfn.NORM.INV(RAND(),Parameters!B$3,Parameters!B$4), 0)</f>
        <v>54</v>
      </c>
      <c r="L245" s="2">
        <f t="shared" ca="1" si="3"/>
        <v>1</v>
      </c>
    </row>
    <row r="246" spans="1:12" s="22" customFormat="1" ht="15.6" x14ac:dyDescent="0.35">
      <c r="A246" s="6">
        <v>19</v>
      </c>
      <c r="B246" s="1">
        <v>2</v>
      </c>
      <c r="K246" s="7">
        <f ca="1">ROUND(_xlfn.NORM.INV(RAND(),Parameters!B$3,Parameters!B$4), 0)</f>
        <v>45</v>
      </c>
      <c r="L246" s="2">
        <f t="shared" ca="1" si="3"/>
        <v>3</v>
      </c>
    </row>
    <row r="247" spans="1:12" s="22" customFormat="1" ht="15.6" x14ac:dyDescent="0.35">
      <c r="A247" s="6">
        <v>29</v>
      </c>
      <c r="B247" s="1">
        <v>3</v>
      </c>
      <c r="K247" s="7">
        <f ca="1">ROUND(_xlfn.NORM.INV(RAND(),Parameters!B$3,Parameters!B$4), 0)</f>
        <v>56</v>
      </c>
      <c r="L247" s="2">
        <f t="shared" ca="1" si="3"/>
        <v>1</v>
      </c>
    </row>
    <row r="248" spans="1:12" s="22" customFormat="1" ht="15.6" x14ac:dyDescent="0.35">
      <c r="A248" s="6">
        <v>57</v>
      </c>
      <c r="B248" s="1">
        <v>4</v>
      </c>
      <c r="K248" s="7">
        <f ca="1">ROUND(_xlfn.NORM.INV(RAND(),Parameters!B$3,Parameters!B$4), 0)</f>
        <v>10</v>
      </c>
      <c r="L248" s="2">
        <f t="shared" ca="1" si="3"/>
        <v>3</v>
      </c>
    </row>
    <row r="249" spans="1:12" s="22" customFormat="1" ht="15.6" x14ac:dyDescent="0.35">
      <c r="A249" s="6">
        <v>9</v>
      </c>
      <c r="B249" s="1">
        <v>3</v>
      </c>
      <c r="K249" s="7">
        <f ca="1">ROUND(_xlfn.NORM.INV(RAND(),Parameters!B$3,Parameters!B$4), 0)</f>
        <v>33</v>
      </c>
      <c r="L249" s="2">
        <f t="shared" ca="1" si="3"/>
        <v>4</v>
      </c>
    </row>
    <row r="250" spans="1:12" s="22" customFormat="1" ht="15.6" x14ac:dyDescent="0.35">
      <c r="A250" s="6">
        <v>52</v>
      </c>
      <c r="B250" s="1">
        <v>2</v>
      </c>
      <c r="K250" s="7">
        <f ca="1">ROUND(_xlfn.NORM.INV(RAND(),Parameters!B$3,Parameters!B$4), 0)</f>
        <v>26</v>
      </c>
      <c r="L250" s="2">
        <f t="shared" ca="1" si="3"/>
        <v>1</v>
      </c>
    </row>
    <row r="251" spans="1:12" s="24" customFormat="1" ht="15.6" x14ac:dyDescent="0.35">
      <c r="A251" s="3">
        <v>22</v>
      </c>
      <c r="B251" s="1">
        <v>4</v>
      </c>
      <c r="K251" s="7">
        <f ca="1">ROUND(_xlfn.NORM.INV(RAND(),Parameters!B$3,Parameters!B$4), 0)</f>
        <v>25</v>
      </c>
      <c r="L251" s="2">
        <f t="shared" ca="1" si="3"/>
        <v>4</v>
      </c>
    </row>
  </sheetData>
  <mergeCells count="3">
    <mergeCell ref="A252:XFD1048576"/>
    <mergeCell ref="C1:J251"/>
    <mergeCell ref="M1:XFD2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C083-373A-4BA3-82C0-000129E556AB}">
  <dimension ref="A1:J252"/>
  <sheetViews>
    <sheetView workbookViewId="0">
      <selection activeCell="D3" sqref="D3:I56"/>
    </sheetView>
  </sheetViews>
  <sheetFormatPr defaultRowHeight="14.4" x14ac:dyDescent="0.3"/>
  <cols>
    <col min="1" max="2" width="8.88671875" style="22"/>
    <col min="3" max="3" width="14.44140625" style="22" bestFit="1" customWidth="1"/>
    <col min="4" max="4" width="22" style="22" bestFit="1" customWidth="1"/>
    <col min="5" max="9" width="8.88671875" style="22"/>
    <col min="10" max="10" width="18.77734375" style="23" bestFit="1" customWidth="1"/>
    <col min="11" max="16384" width="8.88671875" style="19"/>
  </cols>
  <sheetData>
    <row r="1" spans="1:10" ht="19.8" thickTop="1" thickBot="1" x14ac:dyDescent="0.5">
      <c r="A1" s="5" t="s">
        <v>7</v>
      </c>
      <c r="B1" s="5" t="s">
        <v>6</v>
      </c>
      <c r="C1" s="5" t="s">
        <v>11</v>
      </c>
      <c r="I1" s="25"/>
      <c r="J1" s="5" t="s">
        <v>10</v>
      </c>
    </row>
    <row r="2" spans="1:10" ht="19.8" thickTop="1" thickBot="1" x14ac:dyDescent="0.5">
      <c r="A2" s="7">
        <v>28</v>
      </c>
      <c r="B2" s="2">
        <v>4</v>
      </c>
      <c r="C2" s="7">
        <v>47</v>
      </c>
      <c r="D2" s="5" t="s">
        <v>17</v>
      </c>
      <c r="E2" s="17">
        <f>_xlfn.VAR.S(C2:C56)</f>
        <v>142.43973063973061</v>
      </c>
      <c r="F2" s="26"/>
      <c r="G2" s="27"/>
      <c r="H2" s="27"/>
      <c r="I2" s="28"/>
      <c r="J2" s="7" t="str">
        <f t="shared" ref="J2:J65" si="0">IF(B2=3, A2, "")</f>
        <v/>
      </c>
    </row>
    <row r="3" spans="1:10" ht="16.2" thickTop="1" x14ac:dyDescent="0.35">
      <c r="A3" s="6">
        <v>52</v>
      </c>
      <c r="B3" s="1">
        <v>4</v>
      </c>
      <c r="C3" s="7">
        <v>30</v>
      </c>
      <c r="D3" s="32"/>
      <c r="I3" s="33"/>
      <c r="J3" s="7" t="str">
        <f t="shared" si="0"/>
        <v/>
      </c>
    </row>
    <row r="4" spans="1:10" ht="15.6" x14ac:dyDescent="0.35">
      <c r="A4" s="6">
        <v>47</v>
      </c>
      <c r="B4" s="1">
        <v>2</v>
      </c>
      <c r="C4" s="7">
        <v>47</v>
      </c>
      <c r="D4" s="32"/>
      <c r="I4" s="33"/>
      <c r="J4" s="7" t="str">
        <f t="shared" si="0"/>
        <v/>
      </c>
    </row>
    <row r="5" spans="1:10" ht="15.6" x14ac:dyDescent="0.35">
      <c r="A5" s="6">
        <v>47</v>
      </c>
      <c r="B5" s="1">
        <v>3</v>
      </c>
      <c r="C5" s="7">
        <v>37</v>
      </c>
      <c r="D5" s="32"/>
      <c r="I5" s="33"/>
      <c r="J5" s="7">
        <f t="shared" si="0"/>
        <v>47</v>
      </c>
    </row>
    <row r="6" spans="1:10" ht="15.6" x14ac:dyDescent="0.35">
      <c r="A6" s="6">
        <v>30</v>
      </c>
      <c r="B6" s="1">
        <v>3</v>
      </c>
      <c r="C6" s="7">
        <v>55</v>
      </c>
      <c r="D6" s="32"/>
      <c r="I6" s="33"/>
      <c r="J6" s="7">
        <f t="shared" si="0"/>
        <v>30</v>
      </c>
    </row>
    <row r="7" spans="1:10" ht="15.6" x14ac:dyDescent="0.35">
      <c r="A7" s="6">
        <v>47</v>
      </c>
      <c r="B7" s="1">
        <v>3</v>
      </c>
      <c r="C7" s="7">
        <v>16</v>
      </c>
      <c r="D7" s="32"/>
      <c r="I7" s="33"/>
      <c r="J7" s="7">
        <f t="shared" si="0"/>
        <v>47</v>
      </c>
    </row>
    <row r="8" spans="1:10" ht="15.6" x14ac:dyDescent="0.35">
      <c r="A8" s="6">
        <v>48</v>
      </c>
      <c r="B8" s="1">
        <v>1</v>
      </c>
      <c r="C8" s="7">
        <v>27</v>
      </c>
      <c r="D8" s="32"/>
      <c r="I8" s="33"/>
      <c r="J8" s="7" t="str">
        <f t="shared" si="0"/>
        <v/>
      </c>
    </row>
    <row r="9" spans="1:10" ht="15.6" x14ac:dyDescent="0.35">
      <c r="A9" s="6">
        <v>17</v>
      </c>
      <c r="B9" s="1">
        <v>1</v>
      </c>
      <c r="C9" s="7">
        <v>39</v>
      </c>
      <c r="D9" s="32"/>
      <c r="I9" s="33"/>
      <c r="J9" s="7" t="str">
        <f t="shared" si="0"/>
        <v/>
      </c>
    </row>
    <row r="10" spans="1:10" ht="15.6" x14ac:dyDescent="0.35">
      <c r="A10" s="6">
        <v>27</v>
      </c>
      <c r="B10" s="1">
        <v>1</v>
      </c>
      <c r="C10" s="7">
        <v>22</v>
      </c>
      <c r="D10" s="32"/>
      <c r="I10" s="33"/>
      <c r="J10" s="7" t="str">
        <f t="shared" si="0"/>
        <v/>
      </c>
    </row>
    <row r="11" spans="1:10" ht="15.6" x14ac:dyDescent="0.35">
      <c r="A11" s="6">
        <v>30</v>
      </c>
      <c r="B11" s="1">
        <v>4</v>
      </c>
      <c r="C11" s="7">
        <v>31</v>
      </c>
      <c r="D11" s="32"/>
      <c r="I11" s="33"/>
      <c r="J11" s="7" t="str">
        <f t="shared" si="0"/>
        <v/>
      </c>
    </row>
    <row r="12" spans="1:10" ht="15.6" x14ac:dyDescent="0.35">
      <c r="A12" s="6">
        <v>37</v>
      </c>
      <c r="B12" s="1">
        <v>3</v>
      </c>
      <c r="C12" s="7">
        <v>43</v>
      </c>
      <c r="D12" s="32"/>
      <c r="I12" s="33"/>
      <c r="J12" s="7">
        <f t="shared" si="0"/>
        <v>37</v>
      </c>
    </row>
    <row r="13" spans="1:10" ht="15.6" x14ac:dyDescent="0.35">
      <c r="A13" s="6">
        <v>55</v>
      </c>
      <c r="B13" s="1">
        <v>3</v>
      </c>
      <c r="C13" s="7">
        <v>50</v>
      </c>
      <c r="D13" s="32"/>
      <c r="I13" s="33"/>
      <c r="J13" s="7">
        <f t="shared" si="0"/>
        <v>55</v>
      </c>
    </row>
    <row r="14" spans="1:10" ht="15.6" x14ac:dyDescent="0.35">
      <c r="A14" s="6">
        <v>36</v>
      </c>
      <c r="B14" s="1">
        <v>2</v>
      </c>
      <c r="C14" s="7">
        <v>36</v>
      </c>
      <c r="D14" s="32"/>
      <c r="I14" s="33"/>
      <c r="J14" s="7" t="str">
        <f t="shared" si="0"/>
        <v/>
      </c>
    </row>
    <row r="15" spans="1:10" ht="15.6" x14ac:dyDescent="0.35">
      <c r="A15" s="6">
        <v>47</v>
      </c>
      <c r="B15" s="1">
        <v>2</v>
      </c>
      <c r="C15" s="7">
        <v>30</v>
      </c>
      <c r="D15" s="32"/>
      <c r="I15" s="33"/>
      <c r="J15" s="7" t="str">
        <f t="shared" si="0"/>
        <v/>
      </c>
    </row>
    <row r="16" spans="1:10" ht="15.6" x14ac:dyDescent="0.35">
      <c r="A16" s="6">
        <v>40</v>
      </c>
      <c r="B16" s="1">
        <v>1</v>
      </c>
      <c r="C16" s="7">
        <v>40</v>
      </c>
      <c r="D16" s="32"/>
      <c r="I16" s="33"/>
      <c r="J16" s="7" t="str">
        <f t="shared" si="0"/>
        <v/>
      </c>
    </row>
    <row r="17" spans="1:10" ht="15.6" x14ac:dyDescent="0.35">
      <c r="A17" s="6">
        <v>16</v>
      </c>
      <c r="B17" s="1">
        <v>3</v>
      </c>
      <c r="C17" s="7">
        <v>31</v>
      </c>
      <c r="D17" s="32"/>
      <c r="I17" s="33"/>
      <c r="J17" s="7">
        <f t="shared" si="0"/>
        <v>16</v>
      </c>
    </row>
    <row r="18" spans="1:10" ht="15.6" x14ac:dyDescent="0.35">
      <c r="A18" s="6">
        <v>19</v>
      </c>
      <c r="B18" s="1">
        <v>4</v>
      </c>
      <c r="C18" s="7">
        <v>36</v>
      </c>
      <c r="D18" s="32"/>
      <c r="I18" s="33"/>
      <c r="J18" s="7" t="str">
        <f t="shared" si="0"/>
        <v/>
      </c>
    </row>
    <row r="19" spans="1:10" ht="15.6" x14ac:dyDescent="0.35">
      <c r="A19" s="6">
        <v>27</v>
      </c>
      <c r="B19" s="1">
        <v>3</v>
      </c>
      <c r="C19" s="7">
        <v>24</v>
      </c>
      <c r="D19" s="32"/>
      <c r="I19" s="33"/>
      <c r="J19" s="7">
        <f t="shared" si="0"/>
        <v>27</v>
      </c>
    </row>
    <row r="20" spans="1:10" ht="15.6" x14ac:dyDescent="0.35">
      <c r="A20" s="6">
        <v>38</v>
      </c>
      <c r="B20" s="1">
        <v>4</v>
      </c>
      <c r="C20" s="7">
        <v>43</v>
      </c>
      <c r="D20" s="32"/>
      <c r="I20" s="33"/>
      <c r="J20" s="7" t="str">
        <f t="shared" si="0"/>
        <v/>
      </c>
    </row>
    <row r="21" spans="1:10" ht="15.6" x14ac:dyDescent="0.35">
      <c r="A21" s="6">
        <v>38</v>
      </c>
      <c r="B21" s="1">
        <v>4</v>
      </c>
      <c r="C21" s="7">
        <v>29</v>
      </c>
      <c r="D21" s="32"/>
      <c r="I21" s="33"/>
      <c r="J21" s="7" t="str">
        <f t="shared" si="0"/>
        <v/>
      </c>
    </row>
    <row r="22" spans="1:10" ht="15.6" x14ac:dyDescent="0.35">
      <c r="A22" s="6">
        <v>39</v>
      </c>
      <c r="B22" s="1">
        <v>3</v>
      </c>
      <c r="C22" s="7">
        <v>25</v>
      </c>
      <c r="D22" s="32"/>
      <c r="I22" s="33"/>
      <c r="J22" s="7">
        <f t="shared" si="0"/>
        <v>39</v>
      </c>
    </row>
    <row r="23" spans="1:10" ht="15.6" x14ac:dyDescent="0.35">
      <c r="A23" s="6">
        <v>55</v>
      </c>
      <c r="B23" s="1">
        <v>2</v>
      </c>
      <c r="C23" s="7">
        <v>61</v>
      </c>
      <c r="D23" s="32"/>
      <c r="I23" s="33"/>
      <c r="J23" s="7" t="str">
        <f t="shared" si="0"/>
        <v/>
      </c>
    </row>
    <row r="24" spans="1:10" ht="15.6" x14ac:dyDescent="0.35">
      <c r="A24" s="6">
        <v>59</v>
      </c>
      <c r="B24" s="1">
        <v>1</v>
      </c>
      <c r="C24" s="7">
        <v>26</v>
      </c>
      <c r="D24" s="32"/>
      <c r="I24" s="33"/>
      <c r="J24" s="7" t="str">
        <f t="shared" si="0"/>
        <v/>
      </c>
    </row>
    <row r="25" spans="1:10" ht="15.6" x14ac:dyDescent="0.35">
      <c r="A25" s="6">
        <v>22</v>
      </c>
      <c r="B25" s="1">
        <v>3</v>
      </c>
      <c r="C25" s="7">
        <v>32</v>
      </c>
      <c r="D25" s="32"/>
      <c r="I25" s="33"/>
      <c r="J25" s="7">
        <f t="shared" si="0"/>
        <v>22</v>
      </c>
    </row>
    <row r="26" spans="1:10" ht="15.6" x14ac:dyDescent="0.35">
      <c r="A26" s="6">
        <v>70</v>
      </c>
      <c r="B26" s="1">
        <v>2</v>
      </c>
      <c r="C26" s="7">
        <v>38</v>
      </c>
      <c r="D26" s="32"/>
      <c r="I26" s="33"/>
      <c r="J26" s="7" t="str">
        <f t="shared" si="0"/>
        <v/>
      </c>
    </row>
    <row r="27" spans="1:10" ht="15.6" x14ac:dyDescent="0.35">
      <c r="A27" s="6">
        <v>32</v>
      </c>
      <c r="B27" s="1">
        <v>2</v>
      </c>
      <c r="C27" s="7">
        <v>31</v>
      </c>
      <c r="D27" s="32"/>
      <c r="I27" s="33"/>
      <c r="J27" s="7" t="str">
        <f t="shared" si="0"/>
        <v/>
      </c>
    </row>
    <row r="28" spans="1:10" ht="15.6" x14ac:dyDescent="0.35">
      <c r="A28" s="6">
        <v>5</v>
      </c>
      <c r="B28" s="1">
        <v>4</v>
      </c>
      <c r="C28" s="7">
        <v>44</v>
      </c>
      <c r="D28" s="32"/>
      <c r="I28" s="33"/>
      <c r="J28" s="7" t="str">
        <f t="shared" si="0"/>
        <v/>
      </c>
    </row>
    <row r="29" spans="1:10" ht="15.6" x14ac:dyDescent="0.35">
      <c r="A29" s="6">
        <v>41</v>
      </c>
      <c r="B29" s="1">
        <v>1</v>
      </c>
      <c r="C29" s="7">
        <v>34</v>
      </c>
      <c r="D29" s="32"/>
      <c r="I29" s="33"/>
      <c r="J29" s="7" t="str">
        <f t="shared" si="0"/>
        <v/>
      </c>
    </row>
    <row r="30" spans="1:10" ht="15.6" x14ac:dyDescent="0.35">
      <c r="A30" s="6">
        <v>31</v>
      </c>
      <c r="B30" s="1">
        <v>3</v>
      </c>
      <c r="C30" s="7">
        <v>55</v>
      </c>
      <c r="D30" s="32"/>
      <c r="I30" s="33"/>
      <c r="J30" s="7">
        <f t="shared" si="0"/>
        <v>31</v>
      </c>
    </row>
    <row r="31" spans="1:10" ht="15.6" x14ac:dyDescent="0.35">
      <c r="A31" s="6">
        <v>43</v>
      </c>
      <c r="B31" s="1">
        <v>3</v>
      </c>
      <c r="C31" s="7">
        <v>21</v>
      </c>
      <c r="D31" s="32"/>
      <c r="I31" s="33"/>
      <c r="J31" s="7">
        <f t="shared" si="0"/>
        <v>43</v>
      </c>
    </row>
    <row r="32" spans="1:10" ht="15.6" x14ac:dyDescent="0.35">
      <c r="A32" s="6">
        <v>50</v>
      </c>
      <c r="B32" s="1">
        <v>3</v>
      </c>
      <c r="C32" s="7">
        <v>32</v>
      </c>
      <c r="D32" s="32"/>
      <c r="I32" s="33"/>
      <c r="J32" s="7">
        <f t="shared" si="0"/>
        <v>50</v>
      </c>
    </row>
    <row r="33" spans="1:10" ht="15.6" x14ac:dyDescent="0.35">
      <c r="A33" s="6">
        <v>36</v>
      </c>
      <c r="B33" s="1">
        <v>3</v>
      </c>
      <c r="C33" s="7">
        <v>27</v>
      </c>
      <c r="D33" s="32"/>
      <c r="I33" s="33"/>
      <c r="J33" s="7">
        <f t="shared" si="0"/>
        <v>36</v>
      </c>
    </row>
    <row r="34" spans="1:10" ht="15.6" x14ac:dyDescent="0.35">
      <c r="A34" s="6">
        <v>52</v>
      </c>
      <c r="B34" s="1">
        <v>1</v>
      </c>
      <c r="C34" s="7">
        <v>37</v>
      </c>
      <c r="D34" s="32"/>
      <c r="I34" s="33"/>
      <c r="J34" s="7" t="str">
        <f t="shared" si="0"/>
        <v/>
      </c>
    </row>
    <row r="35" spans="1:10" ht="15.6" x14ac:dyDescent="0.35">
      <c r="A35" s="6">
        <v>48</v>
      </c>
      <c r="B35" s="1">
        <v>2</v>
      </c>
      <c r="C35" s="7">
        <v>36</v>
      </c>
      <c r="D35" s="32"/>
      <c r="I35" s="33"/>
      <c r="J35" s="7" t="str">
        <f t="shared" si="0"/>
        <v/>
      </c>
    </row>
    <row r="36" spans="1:10" ht="15.6" x14ac:dyDescent="0.35">
      <c r="A36" s="6">
        <v>32</v>
      </c>
      <c r="B36" s="1">
        <v>2</v>
      </c>
      <c r="C36" s="7">
        <v>36</v>
      </c>
      <c r="D36" s="32"/>
      <c r="I36" s="33"/>
      <c r="J36" s="7" t="str">
        <f t="shared" si="0"/>
        <v/>
      </c>
    </row>
    <row r="37" spans="1:10" ht="15.6" x14ac:dyDescent="0.35">
      <c r="A37" s="6">
        <v>43</v>
      </c>
      <c r="B37" s="1">
        <v>2</v>
      </c>
      <c r="C37" s="7">
        <v>34</v>
      </c>
      <c r="D37" s="32"/>
      <c r="I37" s="33"/>
      <c r="J37" s="7" t="str">
        <f t="shared" si="0"/>
        <v/>
      </c>
    </row>
    <row r="38" spans="1:10" ht="15.6" x14ac:dyDescent="0.35">
      <c r="A38" s="6">
        <v>34</v>
      </c>
      <c r="B38" s="1">
        <v>1</v>
      </c>
      <c r="C38" s="7">
        <v>17</v>
      </c>
      <c r="D38" s="32"/>
      <c r="I38" s="33"/>
      <c r="J38" s="7" t="str">
        <f t="shared" si="0"/>
        <v/>
      </c>
    </row>
    <row r="39" spans="1:10" ht="15.6" x14ac:dyDescent="0.35">
      <c r="A39" s="6">
        <v>67</v>
      </c>
      <c r="B39" s="1">
        <v>2</v>
      </c>
      <c r="C39" s="7">
        <v>55</v>
      </c>
      <c r="D39" s="32"/>
      <c r="I39" s="33"/>
      <c r="J39" s="7" t="str">
        <f t="shared" si="0"/>
        <v/>
      </c>
    </row>
    <row r="40" spans="1:10" ht="15.6" x14ac:dyDescent="0.35">
      <c r="A40" s="6">
        <v>55</v>
      </c>
      <c r="B40" s="1">
        <v>4</v>
      </c>
      <c r="C40" s="7">
        <v>31</v>
      </c>
      <c r="D40" s="32"/>
      <c r="I40" s="33"/>
      <c r="J40" s="7" t="str">
        <f t="shared" si="0"/>
        <v/>
      </c>
    </row>
    <row r="41" spans="1:10" ht="15.6" x14ac:dyDescent="0.35">
      <c r="A41" s="6">
        <v>47</v>
      </c>
      <c r="B41" s="1">
        <v>4</v>
      </c>
      <c r="C41" s="7">
        <v>13</v>
      </c>
      <c r="D41" s="32"/>
      <c r="I41" s="33"/>
      <c r="J41" s="7" t="str">
        <f t="shared" si="0"/>
        <v/>
      </c>
    </row>
    <row r="42" spans="1:10" ht="15.6" x14ac:dyDescent="0.35">
      <c r="A42" s="6">
        <v>42</v>
      </c>
      <c r="B42" s="1">
        <v>2</v>
      </c>
      <c r="C42" s="7">
        <v>41</v>
      </c>
      <c r="D42" s="32"/>
      <c r="I42" s="33"/>
      <c r="J42" s="7" t="str">
        <f t="shared" si="0"/>
        <v/>
      </c>
    </row>
    <row r="43" spans="1:10" ht="15.6" x14ac:dyDescent="0.35">
      <c r="A43" s="6">
        <v>45</v>
      </c>
      <c r="B43" s="1">
        <v>2</v>
      </c>
      <c r="C43" s="7">
        <v>31</v>
      </c>
      <c r="D43" s="32"/>
      <c r="I43" s="33"/>
      <c r="J43" s="7" t="str">
        <f t="shared" si="0"/>
        <v/>
      </c>
    </row>
    <row r="44" spans="1:10" ht="15.6" x14ac:dyDescent="0.35">
      <c r="A44" s="6">
        <v>10</v>
      </c>
      <c r="B44" s="1">
        <v>2</v>
      </c>
      <c r="C44" s="7">
        <v>58</v>
      </c>
      <c r="D44" s="32"/>
      <c r="I44" s="33"/>
      <c r="J44" s="7" t="str">
        <f t="shared" si="0"/>
        <v/>
      </c>
    </row>
    <row r="45" spans="1:10" ht="15.6" x14ac:dyDescent="0.35">
      <c r="A45" s="6">
        <v>22</v>
      </c>
      <c r="B45" s="1">
        <v>1</v>
      </c>
      <c r="C45" s="7">
        <v>6</v>
      </c>
      <c r="D45" s="32"/>
      <c r="I45" s="33"/>
      <c r="J45" s="7" t="str">
        <f t="shared" si="0"/>
        <v/>
      </c>
    </row>
    <row r="46" spans="1:10" ht="15.6" x14ac:dyDescent="0.35">
      <c r="A46" s="6">
        <v>32</v>
      </c>
      <c r="B46" s="1">
        <v>1</v>
      </c>
      <c r="C46" s="7">
        <v>42</v>
      </c>
      <c r="D46" s="32"/>
      <c r="I46" s="33"/>
      <c r="J46" s="7" t="str">
        <f t="shared" si="0"/>
        <v/>
      </c>
    </row>
    <row r="47" spans="1:10" ht="15.6" x14ac:dyDescent="0.35">
      <c r="A47" s="6">
        <v>40</v>
      </c>
      <c r="B47" s="1">
        <v>4</v>
      </c>
      <c r="C47" s="7">
        <v>28</v>
      </c>
      <c r="D47" s="32"/>
      <c r="I47" s="33"/>
      <c r="J47" s="7" t="str">
        <f t="shared" si="0"/>
        <v/>
      </c>
    </row>
    <row r="48" spans="1:10" ht="15.6" x14ac:dyDescent="0.35">
      <c r="A48" s="6">
        <v>30</v>
      </c>
      <c r="B48" s="1">
        <v>3</v>
      </c>
      <c r="C48" s="7">
        <v>26</v>
      </c>
      <c r="D48" s="32"/>
      <c r="I48" s="33"/>
      <c r="J48" s="7">
        <f t="shared" si="0"/>
        <v>30</v>
      </c>
    </row>
    <row r="49" spans="1:10" ht="15.6" x14ac:dyDescent="0.35">
      <c r="A49" s="6">
        <v>49</v>
      </c>
      <c r="B49" s="1">
        <v>2</v>
      </c>
      <c r="C49" s="7">
        <v>38</v>
      </c>
      <c r="D49" s="32"/>
      <c r="I49" s="33"/>
      <c r="J49" s="7" t="str">
        <f t="shared" si="0"/>
        <v/>
      </c>
    </row>
    <row r="50" spans="1:10" ht="15.6" x14ac:dyDescent="0.35">
      <c r="A50" s="6">
        <v>24</v>
      </c>
      <c r="B50" s="1">
        <v>2</v>
      </c>
      <c r="C50" s="7">
        <v>58</v>
      </c>
      <c r="D50" s="32"/>
      <c r="I50" s="33"/>
      <c r="J50" s="7" t="str">
        <f t="shared" si="0"/>
        <v/>
      </c>
    </row>
    <row r="51" spans="1:10" ht="15.6" x14ac:dyDescent="0.35">
      <c r="A51" s="6">
        <v>32</v>
      </c>
      <c r="B51" s="1">
        <v>1</v>
      </c>
      <c r="C51" s="7">
        <v>36</v>
      </c>
      <c r="D51" s="32"/>
      <c r="I51" s="33"/>
      <c r="J51" s="7" t="str">
        <f t="shared" si="0"/>
        <v/>
      </c>
    </row>
    <row r="52" spans="1:10" ht="15.6" x14ac:dyDescent="0.35">
      <c r="A52" s="6">
        <v>40</v>
      </c>
      <c r="B52" s="1">
        <v>3</v>
      </c>
      <c r="C52" s="7">
        <v>30</v>
      </c>
      <c r="D52" s="32"/>
      <c r="I52" s="33"/>
      <c r="J52" s="7">
        <f t="shared" si="0"/>
        <v>40</v>
      </c>
    </row>
    <row r="53" spans="1:10" ht="15.6" x14ac:dyDescent="0.35">
      <c r="A53" s="6">
        <v>31</v>
      </c>
      <c r="B53" s="1">
        <v>3</v>
      </c>
      <c r="C53" s="7">
        <v>38</v>
      </c>
      <c r="D53" s="32"/>
      <c r="I53" s="33"/>
      <c r="J53" s="7">
        <f t="shared" si="0"/>
        <v>31</v>
      </c>
    </row>
    <row r="54" spans="1:10" ht="15.6" x14ac:dyDescent="0.35">
      <c r="A54" s="6">
        <v>45</v>
      </c>
      <c r="B54" s="1">
        <v>4</v>
      </c>
      <c r="C54" s="7">
        <v>30</v>
      </c>
      <c r="D54" s="32"/>
      <c r="I54" s="33"/>
      <c r="J54" s="7" t="str">
        <f t="shared" si="0"/>
        <v/>
      </c>
    </row>
    <row r="55" spans="1:10" ht="15.6" x14ac:dyDescent="0.35">
      <c r="A55" s="6">
        <v>54</v>
      </c>
      <c r="B55" s="1">
        <v>1</v>
      </c>
      <c r="C55" s="7">
        <v>29</v>
      </c>
      <c r="D55" s="32"/>
      <c r="I55" s="33"/>
      <c r="J55" s="7" t="str">
        <f t="shared" si="0"/>
        <v/>
      </c>
    </row>
    <row r="56" spans="1:10" ht="15.6" x14ac:dyDescent="0.35">
      <c r="A56" s="6">
        <v>24</v>
      </c>
      <c r="B56" s="1">
        <v>1</v>
      </c>
      <c r="C56" s="6">
        <v>9</v>
      </c>
      <c r="D56" s="34"/>
      <c r="E56" s="24"/>
      <c r="F56" s="24"/>
      <c r="G56" s="24"/>
      <c r="H56" s="24"/>
      <c r="I56" s="35"/>
      <c r="J56" s="7" t="str">
        <f t="shared" si="0"/>
        <v/>
      </c>
    </row>
    <row r="57" spans="1:10" ht="15.6" x14ac:dyDescent="0.35">
      <c r="A57" s="6">
        <v>24</v>
      </c>
      <c r="B57" s="1">
        <v>1</v>
      </c>
      <c r="C57" s="30"/>
      <c r="D57" s="30"/>
      <c r="E57" s="30"/>
      <c r="F57" s="30"/>
      <c r="G57" s="30"/>
      <c r="H57" s="30"/>
      <c r="I57" s="31"/>
      <c r="J57" s="7" t="str">
        <f t="shared" si="0"/>
        <v/>
      </c>
    </row>
    <row r="58" spans="1:10" ht="15.6" x14ac:dyDescent="0.35">
      <c r="A58" s="6">
        <v>-2</v>
      </c>
      <c r="B58" s="1">
        <v>1</v>
      </c>
      <c r="C58" s="30"/>
      <c r="D58" s="30"/>
      <c r="E58" s="30"/>
      <c r="F58" s="30"/>
      <c r="G58" s="30"/>
      <c r="H58" s="30"/>
      <c r="I58" s="31"/>
      <c r="J58" s="7" t="str">
        <f t="shared" si="0"/>
        <v/>
      </c>
    </row>
    <row r="59" spans="1:10" ht="15.6" x14ac:dyDescent="0.35">
      <c r="A59" s="6">
        <v>36</v>
      </c>
      <c r="B59" s="1">
        <v>3</v>
      </c>
      <c r="C59" s="30"/>
      <c r="D59" s="30"/>
      <c r="E59" s="30"/>
      <c r="F59" s="30"/>
      <c r="G59" s="30"/>
      <c r="H59" s="30"/>
      <c r="I59" s="31"/>
      <c r="J59" s="7">
        <f t="shared" si="0"/>
        <v>36</v>
      </c>
    </row>
    <row r="60" spans="1:10" ht="15.6" x14ac:dyDescent="0.35">
      <c r="A60" s="6">
        <v>35</v>
      </c>
      <c r="B60" s="1">
        <v>4</v>
      </c>
      <c r="C60" s="30"/>
      <c r="D60" s="30"/>
      <c r="E60" s="30"/>
      <c r="F60" s="30"/>
      <c r="G60" s="30"/>
      <c r="H60" s="30"/>
      <c r="I60" s="31"/>
      <c r="J60" s="7" t="str">
        <f t="shared" si="0"/>
        <v/>
      </c>
    </row>
    <row r="61" spans="1:10" ht="15.6" x14ac:dyDescent="0.35">
      <c r="A61" s="6">
        <v>24</v>
      </c>
      <c r="B61" s="1">
        <v>3</v>
      </c>
      <c r="C61" s="30"/>
      <c r="D61" s="30"/>
      <c r="E61" s="30"/>
      <c r="F61" s="30"/>
      <c r="G61" s="30"/>
      <c r="H61" s="30"/>
      <c r="I61" s="31"/>
      <c r="J61" s="7">
        <f t="shared" si="0"/>
        <v>24</v>
      </c>
    </row>
    <row r="62" spans="1:10" ht="15.6" x14ac:dyDescent="0.35">
      <c r="A62" s="6">
        <v>43</v>
      </c>
      <c r="B62" s="1">
        <v>3</v>
      </c>
      <c r="C62" s="30"/>
      <c r="D62" s="30"/>
      <c r="E62" s="30"/>
      <c r="F62" s="30"/>
      <c r="G62" s="30"/>
      <c r="H62" s="30"/>
      <c r="I62" s="31"/>
      <c r="J62" s="7">
        <f t="shared" si="0"/>
        <v>43</v>
      </c>
    </row>
    <row r="63" spans="1:10" ht="15.6" x14ac:dyDescent="0.35">
      <c r="A63" s="6">
        <v>37</v>
      </c>
      <c r="B63" s="1">
        <v>2</v>
      </c>
      <c r="C63" s="30"/>
      <c r="D63" s="30"/>
      <c r="E63" s="30"/>
      <c r="F63" s="30"/>
      <c r="G63" s="30"/>
      <c r="H63" s="30"/>
      <c r="I63" s="31"/>
      <c r="J63" s="7" t="str">
        <f t="shared" si="0"/>
        <v/>
      </c>
    </row>
    <row r="64" spans="1:10" ht="15.6" x14ac:dyDescent="0.35">
      <c r="A64" s="6">
        <v>52</v>
      </c>
      <c r="B64" s="1">
        <v>1</v>
      </c>
      <c r="C64" s="30"/>
      <c r="D64" s="30"/>
      <c r="E64" s="30"/>
      <c r="F64" s="30"/>
      <c r="G64" s="30"/>
      <c r="H64" s="30"/>
      <c r="I64" s="31"/>
      <c r="J64" s="7" t="str">
        <f t="shared" si="0"/>
        <v/>
      </c>
    </row>
    <row r="65" spans="1:10" ht="15.6" x14ac:dyDescent="0.35">
      <c r="A65" s="6">
        <v>30</v>
      </c>
      <c r="B65" s="1">
        <v>4</v>
      </c>
      <c r="C65" s="30"/>
      <c r="D65" s="30"/>
      <c r="E65" s="30"/>
      <c r="F65" s="30"/>
      <c r="G65" s="30"/>
      <c r="H65" s="30"/>
      <c r="I65" s="31"/>
      <c r="J65" s="7" t="str">
        <f t="shared" si="0"/>
        <v/>
      </c>
    </row>
    <row r="66" spans="1:10" ht="15.6" x14ac:dyDescent="0.35">
      <c r="A66" s="6">
        <v>55</v>
      </c>
      <c r="B66" s="1">
        <v>4</v>
      </c>
      <c r="C66" s="30"/>
      <c r="D66" s="30"/>
      <c r="E66" s="30"/>
      <c r="F66" s="30"/>
      <c r="G66" s="30"/>
      <c r="H66" s="30"/>
      <c r="I66" s="31"/>
      <c r="J66" s="7" t="str">
        <f t="shared" ref="J66:J129" si="1">IF(B66=3, A66, "")</f>
        <v/>
      </c>
    </row>
    <row r="67" spans="1:10" ht="15.6" x14ac:dyDescent="0.35">
      <c r="A67" s="6">
        <v>16</v>
      </c>
      <c r="B67" s="1">
        <v>4</v>
      </c>
      <c r="C67" s="30"/>
      <c r="D67" s="30"/>
      <c r="E67" s="30"/>
      <c r="F67" s="30"/>
      <c r="G67" s="30"/>
      <c r="H67" s="30"/>
      <c r="I67" s="31"/>
      <c r="J67" s="7" t="str">
        <f t="shared" si="1"/>
        <v/>
      </c>
    </row>
    <row r="68" spans="1:10" ht="15.6" x14ac:dyDescent="0.35">
      <c r="A68" s="6">
        <v>29</v>
      </c>
      <c r="B68" s="1">
        <v>3</v>
      </c>
      <c r="C68" s="30"/>
      <c r="D68" s="30"/>
      <c r="E68" s="30"/>
      <c r="F68" s="30"/>
      <c r="G68" s="30"/>
      <c r="H68" s="30"/>
      <c r="I68" s="31"/>
      <c r="J68" s="7">
        <f t="shared" si="1"/>
        <v>29</v>
      </c>
    </row>
    <row r="69" spans="1:10" ht="15.6" x14ac:dyDescent="0.35">
      <c r="A69" s="6">
        <v>31</v>
      </c>
      <c r="B69" s="1">
        <v>2</v>
      </c>
      <c r="C69" s="30"/>
      <c r="D69" s="30"/>
      <c r="E69" s="30"/>
      <c r="F69" s="30"/>
      <c r="G69" s="30"/>
      <c r="H69" s="30"/>
      <c r="I69" s="31"/>
      <c r="J69" s="7" t="str">
        <f t="shared" si="1"/>
        <v/>
      </c>
    </row>
    <row r="70" spans="1:10" ht="15.6" x14ac:dyDescent="0.35">
      <c r="A70" s="6">
        <v>25</v>
      </c>
      <c r="B70" s="1">
        <v>3</v>
      </c>
      <c r="C70" s="30"/>
      <c r="D70" s="30"/>
      <c r="E70" s="30"/>
      <c r="F70" s="30"/>
      <c r="G70" s="30"/>
      <c r="H70" s="30"/>
      <c r="I70" s="31"/>
      <c r="J70" s="7">
        <f t="shared" si="1"/>
        <v>25</v>
      </c>
    </row>
    <row r="71" spans="1:10" ht="15.6" x14ac:dyDescent="0.35">
      <c r="A71" s="6">
        <v>34</v>
      </c>
      <c r="B71" s="1">
        <v>2</v>
      </c>
      <c r="C71" s="30"/>
      <c r="D71" s="30"/>
      <c r="E71" s="30"/>
      <c r="F71" s="30"/>
      <c r="G71" s="30"/>
      <c r="H71" s="30"/>
      <c r="I71" s="31"/>
      <c r="J71" s="7" t="str">
        <f t="shared" si="1"/>
        <v/>
      </c>
    </row>
    <row r="72" spans="1:10" ht="15.6" x14ac:dyDescent="0.35">
      <c r="A72" s="6">
        <v>61</v>
      </c>
      <c r="B72" s="1">
        <v>3</v>
      </c>
      <c r="C72" s="30"/>
      <c r="D72" s="30"/>
      <c r="E72" s="30"/>
      <c r="F72" s="30"/>
      <c r="G72" s="30"/>
      <c r="H72" s="30"/>
      <c r="I72" s="31"/>
      <c r="J72" s="7">
        <f t="shared" si="1"/>
        <v>61</v>
      </c>
    </row>
    <row r="73" spans="1:10" ht="15.6" x14ac:dyDescent="0.35">
      <c r="A73" s="6">
        <v>13</v>
      </c>
      <c r="B73" s="1">
        <v>4</v>
      </c>
      <c r="C73" s="30"/>
      <c r="D73" s="30"/>
      <c r="E73" s="30"/>
      <c r="F73" s="30"/>
      <c r="G73" s="30"/>
      <c r="H73" s="30"/>
      <c r="I73" s="31"/>
      <c r="J73" s="7" t="str">
        <f t="shared" si="1"/>
        <v/>
      </c>
    </row>
    <row r="74" spans="1:10" ht="15.6" x14ac:dyDescent="0.35">
      <c r="A74" s="6">
        <v>31</v>
      </c>
      <c r="B74" s="1">
        <v>4</v>
      </c>
      <c r="C74" s="30"/>
      <c r="D74" s="30"/>
      <c r="E74" s="30"/>
      <c r="F74" s="30"/>
      <c r="G74" s="30"/>
      <c r="H74" s="30"/>
      <c r="I74" s="31"/>
      <c r="J74" s="7" t="str">
        <f t="shared" si="1"/>
        <v/>
      </c>
    </row>
    <row r="75" spans="1:10" ht="15.6" x14ac:dyDescent="0.35">
      <c r="A75" s="6">
        <v>16</v>
      </c>
      <c r="B75" s="1">
        <v>1</v>
      </c>
      <c r="C75" s="30"/>
      <c r="D75" s="30"/>
      <c r="E75" s="30"/>
      <c r="F75" s="30"/>
      <c r="G75" s="30"/>
      <c r="H75" s="30"/>
      <c r="I75" s="31"/>
      <c r="J75" s="7" t="str">
        <f t="shared" si="1"/>
        <v/>
      </c>
    </row>
    <row r="76" spans="1:10" ht="15.6" x14ac:dyDescent="0.35">
      <c r="A76" s="6">
        <v>26</v>
      </c>
      <c r="B76" s="1">
        <v>3</v>
      </c>
      <c r="C76" s="30"/>
      <c r="D76" s="30"/>
      <c r="E76" s="30"/>
      <c r="F76" s="30"/>
      <c r="G76" s="30"/>
      <c r="H76" s="30"/>
      <c r="I76" s="31"/>
      <c r="J76" s="7">
        <f t="shared" si="1"/>
        <v>26</v>
      </c>
    </row>
    <row r="77" spans="1:10" ht="15.6" x14ac:dyDescent="0.35">
      <c r="A77" s="6">
        <v>32</v>
      </c>
      <c r="B77" s="1">
        <v>3</v>
      </c>
      <c r="C77" s="30"/>
      <c r="D77" s="30"/>
      <c r="E77" s="30"/>
      <c r="F77" s="30"/>
      <c r="G77" s="30"/>
      <c r="H77" s="30"/>
      <c r="I77" s="31"/>
      <c r="J77" s="7">
        <f t="shared" si="1"/>
        <v>32</v>
      </c>
    </row>
    <row r="78" spans="1:10" ht="15.6" x14ac:dyDescent="0.35">
      <c r="A78" s="6">
        <v>56</v>
      </c>
      <c r="B78" s="1">
        <v>4</v>
      </c>
      <c r="C78" s="30"/>
      <c r="D78" s="30"/>
      <c r="E78" s="30"/>
      <c r="F78" s="30"/>
      <c r="G78" s="30"/>
      <c r="H78" s="30"/>
      <c r="I78" s="31"/>
      <c r="J78" s="7" t="str">
        <f t="shared" si="1"/>
        <v/>
      </c>
    </row>
    <row r="79" spans="1:10" ht="15.6" x14ac:dyDescent="0.35">
      <c r="A79" s="6">
        <v>39</v>
      </c>
      <c r="B79" s="1">
        <v>4</v>
      </c>
      <c r="C79" s="30"/>
      <c r="D79" s="30"/>
      <c r="E79" s="30"/>
      <c r="F79" s="30"/>
      <c r="G79" s="30"/>
      <c r="H79" s="30"/>
      <c r="I79" s="31"/>
      <c r="J79" s="7" t="str">
        <f t="shared" si="1"/>
        <v/>
      </c>
    </row>
    <row r="80" spans="1:10" ht="15.6" x14ac:dyDescent="0.35">
      <c r="A80" s="6">
        <v>47</v>
      </c>
      <c r="B80" s="1">
        <v>1</v>
      </c>
      <c r="C80" s="30"/>
      <c r="D80" s="30"/>
      <c r="E80" s="30"/>
      <c r="F80" s="30"/>
      <c r="G80" s="30"/>
      <c r="H80" s="30"/>
      <c r="I80" s="31"/>
      <c r="J80" s="7" t="str">
        <f t="shared" si="1"/>
        <v/>
      </c>
    </row>
    <row r="81" spans="1:10" ht="15.6" x14ac:dyDescent="0.35">
      <c r="A81" s="6">
        <v>47</v>
      </c>
      <c r="B81" s="1">
        <v>4</v>
      </c>
      <c r="C81" s="30"/>
      <c r="D81" s="30"/>
      <c r="E81" s="30"/>
      <c r="F81" s="30"/>
      <c r="G81" s="30"/>
      <c r="H81" s="30"/>
      <c r="I81" s="31"/>
      <c r="J81" s="7" t="str">
        <f t="shared" si="1"/>
        <v/>
      </c>
    </row>
    <row r="82" spans="1:10" ht="15.6" x14ac:dyDescent="0.35">
      <c r="A82" s="6">
        <v>27</v>
      </c>
      <c r="B82" s="1">
        <v>1</v>
      </c>
      <c r="C82" s="30"/>
      <c r="D82" s="30"/>
      <c r="E82" s="30"/>
      <c r="F82" s="30"/>
      <c r="G82" s="30"/>
      <c r="H82" s="30"/>
      <c r="I82" s="31"/>
      <c r="J82" s="7" t="str">
        <f t="shared" si="1"/>
        <v/>
      </c>
    </row>
    <row r="83" spans="1:10" ht="15.6" x14ac:dyDescent="0.35">
      <c r="A83" s="6">
        <v>41</v>
      </c>
      <c r="B83" s="1">
        <v>2</v>
      </c>
      <c r="C83" s="30"/>
      <c r="D83" s="30"/>
      <c r="E83" s="30"/>
      <c r="F83" s="30"/>
      <c r="G83" s="30"/>
      <c r="H83" s="30"/>
      <c r="I83" s="31"/>
      <c r="J83" s="7" t="str">
        <f t="shared" si="1"/>
        <v/>
      </c>
    </row>
    <row r="84" spans="1:10" ht="15.6" x14ac:dyDescent="0.35">
      <c r="A84" s="6">
        <v>15</v>
      </c>
      <c r="B84" s="1">
        <v>2</v>
      </c>
      <c r="C84" s="30"/>
      <c r="D84" s="30"/>
      <c r="E84" s="30"/>
      <c r="F84" s="30"/>
      <c r="G84" s="30"/>
      <c r="H84" s="30"/>
      <c r="I84" s="31"/>
      <c r="J84" s="7" t="str">
        <f t="shared" si="1"/>
        <v/>
      </c>
    </row>
    <row r="85" spans="1:10" ht="15.6" x14ac:dyDescent="0.35">
      <c r="A85" s="6">
        <v>38</v>
      </c>
      <c r="B85" s="1">
        <v>2</v>
      </c>
      <c r="C85" s="30"/>
      <c r="D85" s="30"/>
      <c r="E85" s="30"/>
      <c r="F85" s="30"/>
      <c r="G85" s="30"/>
      <c r="H85" s="30"/>
      <c r="I85" s="31"/>
      <c r="J85" s="7" t="str">
        <f t="shared" si="1"/>
        <v/>
      </c>
    </row>
    <row r="86" spans="1:10" ht="15.6" x14ac:dyDescent="0.35">
      <c r="A86" s="6">
        <v>47</v>
      </c>
      <c r="B86" s="1">
        <v>1</v>
      </c>
      <c r="C86" s="30"/>
      <c r="D86" s="30"/>
      <c r="E86" s="30"/>
      <c r="F86" s="30"/>
      <c r="G86" s="30"/>
      <c r="H86" s="30"/>
      <c r="I86" s="31"/>
      <c r="J86" s="7" t="str">
        <f t="shared" si="1"/>
        <v/>
      </c>
    </row>
    <row r="87" spans="1:10" ht="15.6" x14ac:dyDescent="0.35">
      <c r="A87" s="6">
        <v>38</v>
      </c>
      <c r="B87" s="1">
        <v>3</v>
      </c>
      <c r="C87" s="30"/>
      <c r="D87" s="30"/>
      <c r="E87" s="30"/>
      <c r="F87" s="30"/>
      <c r="G87" s="30"/>
      <c r="H87" s="30"/>
      <c r="I87" s="31"/>
      <c r="J87" s="7">
        <f t="shared" si="1"/>
        <v>38</v>
      </c>
    </row>
    <row r="88" spans="1:10" ht="15.6" x14ac:dyDescent="0.35">
      <c r="A88" s="6">
        <v>16</v>
      </c>
      <c r="B88" s="1">
        <v>4</v>
      </c>
      <c r="C88" s="30"/>
      <c r="D88" s="30"/>
      <c r="E88" s="30"/>
      <c r="F88" s="30"/>
      <c r="G88" s="30"/>
      <c r="H88" s="30"/>
      <c r="I88" s="31"/>
      <c r="J88" s="7" t="str">
        <f t="shared" si="1"/>
        <v/>
      </c>
    </row>
    <row r="89" spans="1:10" ht="15.6" x14ac:dyDescent="0.35">
      <c r="A89" s="6">
        <v>66</v>
      </c>
      <c r="B89" s="1">
        <v>1</v>
      </c>
      <c r="C89" s="30"/>
      <c r="D89" s="30"/>
      <c r="E89" s="30"/>
      <c r="F89" s="30"/>
      <c r="G89" s="30"/>
      <c r="H89" s="30"/>
      <c r="I89" s="31"/>
      <c r="J89" s="7" t="str">
        <f t="shared" si="1"/>
        <v/>
      </c>
    </row>
    <row r="90" spans="1:10" ht="15.6" x14ac:dyDescent="0.35">
      <c r="A90" s="6">
        <v>42</v>
      </c>
      <c r="B90" s="1">
        <v>1</v>
      </c>
      <c r="C90" s="30"/>
      <c r="D90" s="30"/>
      <c r="E90" s="30"/>
      <c r="F90" s="30"/>
      <c r="G90" s="30"/>
      <c r="H90" s="30"/>
      <c r="I90" s="31"/>
      <c r="J90" s="7" t="str">
        <f t="shared" si="1"/>
        <v/>
      </c>
    </row>
    <row r="91" spans="1:10" ht="15.6" x14ac:dyDescent="0.35">
      <c r="A91" s="6">
        <v>49</v>
      </c>
      <c r="B91" s="1">
        <v>2</v>
      </c>
      <c r="C91" s="30"/>
      <c r="D91" s="30"/>
      <c r="E91" s="30"/>
      <c r="F91" s="30"/>
      <c r="G91" s="30"/>
      <c r="H91" s="30"/>
      <c r="I91" s="31"/>
      <c r="J91" s="7" t="str">
        <f t="shared" si="1"/>
        <v/>
      </c>
    </row>
    <row r="92" spans="1:10" ht="15.6" x14ac:dyDescent="0.35">
      <c r="A92" s="6">
        <v>23</v>
      </c>
      <c r="B92" s="1">
        <v>4</v>
      </c>
      <c r="C92" s="30"/>
      <c r="D92" s="30"/>
      <c r="E92" s="30"/>
      <c r="F92" s="30"/>
      <c r="G92" s="30"/>
      <c r="H92" s="30"/>
      <c r="I92" s="31"/>
      <c r="J92" s="7" t="str">
        <f t="shared" si="1"/>
        <v/>
      </c>
    </row>
    <row r="93" spans="1:10" ht="15.6" x14ac:dyDescent="0.35">
      <c r="A93" s="6">
        <v>63</v>
      </c>
      <c r="B93" s="1">
        <v>1</v>
      </c>
      <c r="C93" s="30"/>
      <c r="D93" s="30"/>
      <c r="E93" s="30"/>
      <c r="F93" s="30"/>
      <c r="G93" s="30"/>
      <c r="H93" s="30"/>
      <c r="I93" s="31"/>
      <c r="J93" s="7" t="str">
        <f t="shared" si="1"/>
        <v/>
      </c>
    </row>
    <row r="94" spans="1:10" ht="15.6" x14ac:dyDescent="0.35">
      <c r="A94" s="6">
        <v>33</v>
      </c>
      <c r="B94" s="1">
        <v>2</v>
      </c>
      <c r="C94" s="30"/>
      <c r="D94" s="30"/>
      <c r="E94" s="30"/>
      <c r="F94" s="30"/>
      <c r="G94" s="30"/>
      <c r="H94" s="30"/>
      <c r="I94" s="31"/>
      <c r="J94" s="7" t="str">
        <f t="shared" si="1"/>
        <v/>
      </c>
    </row>
    <row r="95" spans="1:10" ht="15.6" x14ac:dyDescent="0.35">
      <c r="A95" s="6">
        <v>31</v>
      </c>
      <c r="B95" s="1">
        <v>3</v>
      </c>
      <c r="C95" s="30"/>
      <c r="D95" s="30"/>
      <c r="E95" s="30"/>
      <c r="F95" s="30"/>
      <c r="G95" s="30"/>
      <c r="H95" s="30"/>
      <c r="I95" s="31"/>
      <c r="J95" s="7">
        <f t="shared" si="1"/>
        <v>31</v>
      </c>
    </row>
    <row r="96" spans="1:10" ht="15.6" x14ac:dyDescent="0.35">
      <c r="A96" s="6">
        <v>44</v>
      </c>
      <c r="B96" s="1">
        <v>3</v>
      </c>
      <c r="C96" s="30"/>
      <c r="D96" s="30"/>
      <c r="E96" s="30"/>
      <c r="F96" s="30"/>
      <c r="G96" s="30"/>
      <c r="H96" s="30"/>
      <c r="I96" s="31"/>
      <c r="J96" s="7">
        <f t="shared" si="1"/>
        <v>44</v>
      </c>
    </row>
    <row r="97" spans="1:10" ht="15.6" x14ac:dyDescent="0.35">
      <c r="A97" s="6">
        <v>41</v>
      </c>
      <c r="B97" s="1">
        <v>1</v>
      </c>
      <c r="C97" s="30"/>
      <c r="D97" s="30"/>
      <c r="E97" s="30"/>
      <c r="F97" s="30"/>
      <c r="G97" s="30"/>
      <c r="H97" s="30"/>
      <c r="I97" s="31"/>
      <c r="J97" s="7" t="str">
        <f t="shared" si="1"/>
        <v/>
      </c>
    </row>
    <row r="98" spans="1:10" ht="15.6" x14ac:dyDescent="0.35">
      <c r="A98" s="6">
        <v>20</v>
      </c>
      <c r="B98" s="1">
        <v>1</v>
      </c>
      <c r="C98" s="30"/>
      <c r="D98" s="30"/>
      <c r="E98" s="30"/>
      <c r="F98" s="30"/>
      <c r="G98" s="30"/>
      <c r="H98" s="30"/>
      <c r="I98" s="31"/>
      <c r="J98" s="7" t="str">
        <f t="shared" si="1"/>
        <v/>
      </c>
    </row>
    <row r="99" spans="1:10" ht="15.6" x14ac:dyDescent="0.35">
      <c r="A99" s="6">
        <v>64</v>
      </c>
      <c r="B99" s="1">
        <v>4</v>
      </c>
      <c r="C99" s="30"/>
      <c r="D99" s="30"/>
      <c r="E99" s="30"/>
      <c r="F99" s="30"/>
      <c r="G99" s="30"/>
      <c r="H99" s="30"/>
      <c r="I99" s="31"/>
      <c r="J99" s="7" t="str">
        <f t="shared" si="1"/>
        <v/>
      </c>
    </row>
    <row r="100" spans="1:10" ht="15.6" x14ac:dyDescent="0.35">
      <c r="A100" s="6">
        <v>34</v>
      </c>
      <c r="B100" s="1">
        <v>3</v>
      </c>
      <c r="C100" s="30"/>
      <c r="D100" s="30"/>
      <c r="E100" s="30"/>
      <c r="F100" s="30"/>
      <c r="G100" s="30"/>
      <c r="H100" s="30"/>
      <c r="I100" s="31"/>
      <c r="J100" s="7">
        <f t="shared" si="1"/>
        <v>34</v>
      </c>
    </row>
    <row r="101" spans="1:10" ht="15.6" x14ac:dyDescent="0.35">
      <c r="A101" s="6">
        <v>55</v>
      </c>
      <c r="B101" s="1">
        <v>3</v>
      </c>
      <c r="C101" s="30"/>
      <c r="D101" s="30"/>
      <c r="E101" s="30"/>
      <c r="F101" s="30"/>
      <c r="G101" s="30"/>
      <c r="H101" s="30"/>
      <c r="I101" s="31"/>
      <c r="J101" s="7">
        <f t="shared" si="1"/>
        <v>55</v>
      </c>
    </row>
    <row r="102" spans="1:10" ht="15.6" x14ac:dyDescent="0.35">
      <c r="A102" s="6">
        <v>21</v>
      </c>
      <c r="B102" s="1">
        <v>3</v>
      </c>
      <c r="C102" s="30"/>
      <c r="D102" s="30"/>
      <c r="E102" s="30"/>
      <c r="F102" s="30"/>
      <c r="G102" s="30"/>
      <c r="H102" s="30"/>
      <c r="I102" s="31"/>
      <c r="J102" s="7">
        <f t="shared" si="1"/>
        <v>21</v>
      </c>
    </row>
    <row r="103" spans="1:10" ht="15.6" x14ac:dyDescent="0.35">
      <c r="A103" s="6">
        <v>27</v>
      </c>
      <c r="B103" s="1">
        <v>2</v>
      </c>
      <c r="C103" s="30"/>
      <c r="D103" s="30"/>
      <c r="E103" s="30"/>
      <c r="F103" s="30"/>
      <c r="G103" s="30"/>
      <c r="H103" s="30"/>
      <c r="I103" s="31"/>
      <c r="J103" s="7" t="str">
        <f t="shared" si="1"/>
        <v/>
      </c>
    </row>
    <row r="104" spans="1:10" ht="15.6" x14ac:dyDescent="0.35">
      <c r="A104" s="6">
        <v>32</v>
      </c>
      <c r="B104" s="1">
        <v>3</v>
      </c>
      <c r="C104" s="30"/>
      <c r="D104" s="30"/>
      <c r="E104" s="30"/>
      <c r="F104" s="30"/>
      <c r="G104" s="30"/>
      <c r="H104" s="30"/>
      <c r="I104" s="31"/>
      <c r="J104" s="7">
        <f t="shared" si="1"/>
        <v>32</v>
      </c>
    </row>
    <row r="105" spans="1:10" ht="15.6" x14ac:dyDescent="0.35">
      <c r="A105" s="6">
        <v>30</v>
      </c>
      <c r="B105" s="1">
        <v>2</v>
      </c>
      <c r="C105" s="30"/>
      <c r="D105" s="30"/>
      <c r="E105" s="30"/>
      <c r="F105" s="30"/>
      <c r="G105" s="30"/>
      <c r="H105" s="30"/>
      <c r="I105" s="31"/>
      <c r="J105" s="7" t="str">
        <f t="shared" si="1"/>
        <v/>
      </c>
    </row>
    <row r="106" spans="1:10" ht="15.6" x14ac:dyDescent="0.35">
      <c r="A106" s="6">
        <v>17</v>
      </c>
      <c r="B106" s="1">
        <v>2</v>
      </c>
      <c r="C106" s="30"/>
      <c r="D106" s="30"/>
      <c r="E106" s="30"/>
      <c r="F106" s="30"/>
      <c r="G106" s="30"/>
      <c r="H106" s="30"/>
      <c r="I106" s="31"/>
      <c r="J106" s="7" t="str">
        <f t="shared" si="1"/>
        <v/>
      </c>
    </row>
    <row r="107" spans="1:10" ht="15.6" x14ac:dyDescent="0.35">
      <c r="A107" s="6">
        <v>23</v>
      </c>
      <c r="B107" s="1">
        <v>1</v>
      </c>
      <c r="C107" s="30"/>
      <c r="D107" s="30"/>
      <c r="E107" s="30"/>
      <c r="F107" s="30"/>
      <c r="G107" s="30"/>
      <c r="H107" s="30"/>
      <c r="I107" s="31"/>
      <c r="J107" s="7" t="str">
        <f t="shared" si="1"/>
        <v/>
      </c>
    </row>
    <row r="108" spans="1:10" ht="15.6" x14ac:dyDescent="0.35">
      <c r="A108" s="6">
        <v>18</v>
      </c>
      <c r="B108" s="1">
        <v>2</v>
      </c>
      <c r="C108" s="30"/>
      <c r="D108" s="30"/>
      <c r="E108" s="30"/>
      <c r="F108" s="30"/>
      <c r="G108" s="30"/>
      <c r="H108" s="30"/>
      <c r="I108" s="31"/>
      <c r="J108" s="7" t="str">
        <f t="shared" si="1"/>
        <v/>
      </c>
    </row>
    <row r="109" spans="1:10" ht="15.6" x14ac:dyDescent="0.35">
      <c r="A109" s="6">
        <v>46</v>
      </c>
      <c r="B109" s="1">
        <v>2</v>
      </c>
      <c r="C109" s="30"/>
      <c r="D109" s="30"/>
      <c r="E109" s="30"/>
      <c r="F109" s="30"/>
      <c r="G109" s="30"/>
      <c r="H109" s="30"/>
      <c r="I109" s="31"/>
      <c r="J109" s="7" t="str">
        <f t="shared" si="1"/>
        <v/>
      </c>
    </row>
    <row r="110" spans="1:10" ht="15.6" x14ac:dyDescent="0.35">
      <c r="A110" s="6">
        <v>44</v>
      </c>
      <c r="B110" s="1">
        <v>4</v>
      </c>
      <c r="C110" s="30"/>
      <c r="D110" s="30"/>
      <c r="E110" s="30"/>
      <c r="F110" s="30"/>
      <c r="G110" s="30"/>
      <c r="H110" s="30"/>
      <c r="I110" s="31"/>
      <c r="J110" s="7" t="str">
        <f t="shared" si="1"/>
        <v/>
      </c>
    </row>
    <row r="111" spans="1:10" ht="15.6" x14ac:dyDescent="0.35">
      <c r="A111" s="6">
        <v>21</v>
      </c>
      <c r="B111" s="1">
        <v>1</v>
      </c>
      <c r="C111" s="30"/>
      <c r="D111" s="30"/>
      <c r="E111" s="30"/>
      <c r="F111" s="30"/>
      <c r="G111" s="30"/>
      <c r="H111" s="30"/>
      <c r="I111" s="31"/>
      <c r="J111" s="7" t="str">
        <f t="shared" si="1"/>
        <v/>
      </c>
    </row>
    <row r="112" spans="1:10" ht="15.6" x14ac:dyDescent="0.35">
      <c r="A112" s="6">
        <v>42</v>
      </c>
      <c r="B112" s="1">
        <v>4</v>
      </c>
      <c r="C112" s="30"/>
      <c r="D112" s="30"/>
      <c r="E112" s="30"/>
      <c r="F112" s="30"/>
      <c r="G112" s="30"/>
      <c r="H112" s="30"/>
      <c r="I112" s="31"/>
      <c r="J112" s="7" t="str">
        <f t="shared" si="1"/>
        <v/>
      </c>
    </row>
    <row r="113" spans="1:10" ht="15.6" x14ac:dyDescent="0.35">
      <c r="A113" s="6">
        <v>34</v>
      </c>
      <c r="B113" s="1">
        <v>2</v>
      </c>
      <c r="C113" s="30"/>
      <c r="D113" s="30"/>
      <c r="E113" s="30"/>
      <c r="F113" s="30"/>
      <c r="G113" s="30"/>
      <c r="H113" s="30"/>
      <c r="I113" s="31"/>
      <c r="J113" s="7" t="str">
        <f t="shared" si="1"/>
        <v/>
      </c>
    </row>
    <row r="114" spans="1:10" ht="15.6" x14ac:dyDescent="0.35">
      <c r="A114" s="6">
        <v>34</v>
      </c>
      <c r="B114" s="1">
        <v>1</v>
      </c>
      <c r="C114" s="30"/>
      <c r="D114" s="30"/>
      <c r="E114" s="30"/>
      <c r="F114" s="30"/>
      <c r="G114" s="30"/>
      <c r="H114" s="30"/>
      <c r="I114" s="31"/>
      <c r="J114" s="7" t="str">
        <f t="shared" si="1"/>
        <v/>
      </c>
    </row>
    <row r="115" spans="1:10" ht="15.6" x14ac:dyDescent="0.35">
      <c r="A115" s="6">
        <v>41</v>
      </c>
      <c r="B115" s="1">
        <v>2</v>
      </c>
      <c r="C115" s="30"/>
      <c r="D115" s="30"/>
      <c r="E115" s="30"/>
      <c r="F115" s="30"/>
      <c r="G115" s="30"/>
      <c r="H115" s="30"/>
      <c r="I115" s="31"/>
      <c r="J115" s="7" t="str">
        <f t="shared" si="1"/>
        <v/>
      </c>
    </row>
    <row r="116" spans="1:10" ht="15.6" x14ac:dyDescent="0.35">
      <c r="A116" s="6">
        <v>44</v>
      </c>
      <c r="B116" s="1">
        <v>2</v>
      </c>
      <c r="C116" s="30"/>
      <c r="D116" s="30"/>
      <c r="E116" s="30"/>
      <c r="F116" s="30"/>
      <c r="G116" s="30"/>
      <c r="H116" s="30"/>
      <c r="I116" s="31"/>
      <c r="J116" s="7" t="str">
        <f t="shared" si="1"/>
        <v/>
      </c>
    </row>
    <row r="117" spans="1:10" ht="15.6" x14ac:dyDescent="0.35">
      <c r="A117" s="6">
        <v>27</v>
      </c>
      <c r="B117" s="1">
        <v>1</v>
      </c>
      <c r="C117" s="30"/>
      <c r="D117" s="30"/>
      <c r="E117" s="30"/>
      <c r="F117" s="30"/>
      <c r="G117" s="30"/>
      <c r="H117" s="30"/>
      <c r="I117" s="31"/>
      <c r="J117" s="7" t="str">
        <f t="shared" si="1"/>
        <v/>
      </c>
    </row>
    <row r="118" spans="1:10" ht="15.6" x14ac:dyDescent="0.35">
      <c r="A118" s="6">
        <v>22</v>
      </c>
      <c r="B118" s="1">
        <v>1</v>
      </c>
      <c r="C118" s="30"/>
      <c r="D118" s="30"/>
      <c r="E118" s="30"/>
      <c r="F118" s="30"/>
      <c r="G118" s="30"/>
      <c r="H118" s="30"/>
      <c r="I118" s="31"/>
      <c r="J118" s="7" t="str">
        <f t="shared" si="1"/>
        <v/>
      </c>
    </row>
    <row r="119" spans="1:10" ht="15.6" x14ac:dyDescent="0.35">
      <c r="A119" s="6">
        <v>36</v>
      </c>
      <c r="B119" s="1">
        <v>1</v>
      </c>
      <c r="C119" s="30"/>
      <c r="D119" s="30"/>
      <c r="E119" s="30"/>
      <c r="F119" s="30"/>
      <c r="G119" s="30"/>
      <c r="H119" s="30"/>
      <c r="I119" s="31"/>
      <c r="J119" s="7" t="str">
        <f t="shared" si="1"/>
        <v/>
      </c>
    </row>
    <row r="120" spans="1:10" ht="15.6" x14ac:dyDescent="0.35">
      <c r="A120" s="6">
        <v>30</v>
      </c>
      <c r="B120" s="1">
        <v>4</v>
      </c>
      <c r="C120" s="30"/>
      <c r="D120" s="30"/>
      <c r="E120" s="30"/>
      <c r="F120" s="30"/>
      <c r="G120" s="30"/>
      <c r="H120" s="30"/>
      <c r="I120" s="31"/>
      <c r="J120" s="7" t="str">
        <f t="shared" si="1"/>
        <v/>
      </c>
    </row>
    <row r="121" spans="1:10" ht="15.6" x14ac:dyDescent="0.35">
      <c r="A121" s="6">
        <v>45</v>
      </c>
      <c r="B121" s="1">
        <v>4</v>
      </c>
      <c r="C121" s="30"/>
      <c r="D121" s="30"/>
      <c r="E121" s="30"/>
      <c r="F121" s="30"/>
      <c r="G121" s="30"/>
      <c r="H121" s="30"/>
      <c r="I121" s="31"/>
      <c r="J121" s="7" t="str">
        <f t="shared" si="1"/>
        <v/>
      </c>
    </row>
    <row r="122" spans="1:10" ht="15.6" x14ac:dyDescent="0.35">
      <c r="A122" s="6">
        <v>44</v>
      </c>
      <c r="B122" s="1">
        <v>1</v>
      </c>
      <c r="C122" s="30"/>
      <c r="D122" s="30"/>
      <c r="E122" s="30"/>
      <c r="F122" s="30"/>
      <c r="G122" s="30"/>
      <c r="H122" s="30"/>
      <c r="I122" s="31"/>
      <c r="J122" s="7" t="str">
        <f t="shared" si="1"/>
        <v/>
      </c>
    </row>
    <row r="123" spans="1:10" ht="15.6" x14ac:dyDescent="0.35">
      <c r="A123" s="6">
        <v>31</v>
      </c>
      <c r="B123" s="1">
        <v>1</v>
      </c>
      <c r="C123" s="30"/>
      <c r="D123" s="30"/>
      <c r="E123" s="30"/>
      <c r="F123" s="30"/>
      <c r="G123" s="30"/>
      <c r="H123" s="30"/>
      <c r="I123" s="31"/>
      <c r="J123" s="7" t="str">
        <f t="shared" si="1"/>
        <v/>
      </c>
    </row>
    <row r="124" spans="1:10" ht="15.6" x14ac:dyDescent="0.35">
      <c r="A124" s="6">
        <v>40</v>
      </c>
      <c r="B124" s="1">
        <v>1</v>
      </c>
      <c r="C124" s="30"/>
      <c r="D124" s="30"/>
      <c r="E124" s="30"/>
      <c r="F124" s="30"/>
      <c r="G124" s="30"/>
      <c r="H124" s="30"/>
      <c r="I124" s="31"/>
      <c r="J124" s="7" t="str">
        <f t="shared" si="1"/>
        <v/>
      </c>
    </row>
    <row r="125" spans="1:10" ht="15.6" x14ac:dyDescent="0.35">
      <c r="A125" s="6">
        <v>49</v>
      </c>
      <c r="B125" s="1">
        <v>1</v>
      </c>
      <c r="C125" s="30"/>
      <c r="D125" s="30"/>
      <c r="E125" s="30"/>
      <c r="F125" s="30"/>
      <c r="G125" s="30"/>
      <c r="H125" s="30"/>
      <c r="I125" s="31"/>
      <c r="J125" s="7" t="str">
        <f t="shared" si="1"/>
        <v/>
      </c>
    </row>
    <row r="126" spans="1:10" ht="15.6" x14ac:dyDescent="0.35">
      <c r="A126" s="6">
        <v>27</v>
      </c>
      <c r="B126" s="1">
        <v>3</v>
      </c>
      <c r="C126" s="30"/>
      <c r="D126" s="30"/>
      <c r="E126" s="30"/>
      <c r="F126" s="30"/>
      <c r="G126" s="30"/>
      <c r="H126" s="30"/>
      <c r="I126" s="31"/>
      <c r="J126" s="7">
        <f t="shared" si="1"/>
        <v>27</v>
      </c>
    </row>
    <row r="127" spans="1:10" ht="15.6" x14ac:dyDescent="0.35">
      <c r="A127" s="6">
        <v>63</v>
      </c>
      <c r="B127" s="1">
        <v>2</v>
      </c>
      <c r="C127" s="30"/>
      <c r="D127" s="30"/>
      <c r="E127" s="30"/>
      <c r="F127" s="30"/>
      <c r="G127" s="30"/>
      <c r="H127" s="30"/>
      <c r="I127" s="31"/>
      <c r="J127" s="7" t="str">
        <f t="shared" si="1"/>
        <v/>
      </c>
    </row>
    <row r="128" spans="1:10" ht="15.6" x14ac:dyDescent="0.35">
      <c r="A128" s="6">
        <v>36</v>
      </c>
      <c r="B128" s="1">
        <v>4</v>
      </c>
      <c r="C128" s="30"/>
      <c r="D128" s="30"/>
      <c r="E128" s="30"/>
      <c r="F128" s="30"/>
      <c r="G128" s="30"/>
      <c r="H128" s="30"/>
      <c r="I128" s="31"/>
      <c r="J128" s="7" t="str">
        <f t="shared" si="1"/>
        <v/>
      </c>
    </row>
    <row r="129" spans="1:10" ht="15.6" x14ac:dyDescent="0.35">
      <c r="A129" s="6">
        <v>37</v>
      </c>
      <c r="B129" s="1">
        <v>3</v>
      </c>
      <c r="C129" s="30"/>
      <c r="D129" s="30"/>
      <c r="E129" s="30"/>
      <c r="F129" s="30"/>
      <c r="G129" s="30"/>
      <c r="H129" s="30"/>
      <c r="I129" s="31"/>
      <c r="J129" s="7">
        <f t="shared" si="1"/>
        <v>37</v>
      </c>
    </row>
    <row r="130" spans="1:10" ht="15.6" x14ac:dyDescent="0.35">
      <c r="A130" s="6">
        <v>49</v>
      </c>
      <c r="B130" s="1">
        <v>2</v>
      </c>
      <c r="C130" s="30"/>
      <c r="D130" s="30"/>
      <c r="E130" s="30"/>
      <c r="F130" s="30"/>
      <c r="G130" s="30"/>
      <c r="H130" s="30"/>
      <c r="I130" s="31"/>
      <c r="J130" s="7" t="str">
        <f t="shared" ref="J130:J193" si="2">IF(B130=3, A130, "")</f>
        <v/>
      </c>
    </row>
    <row r="131" spans="1:10" ht="15.6" x14ac:dyDescent="0.35">
      <c r="A131" s="6">
        <v>36</v>
      </c>
      <c r="B131" s="1">
        <v>3</v>
      </c>
      <c r="C131" s="30"/>
      <c r="D131" s="30"/>
      <c r="E131" s="30"/>
      <c r="F131" s="30"/>
      <c r="G131" s="30"/>
      <c r="H131" s="30"/>
      <c r="I131" s="31"/>
      <c r="J131" s="7">
        <f t="shared" si="2"/>
        <v>36</v>
      </c>
    </row>
    <row r="132" spans="1:10" ht="15.6" x14ac:dyDescent="0.35">
      <c r="A132" s="6">
        <v>30</v>
      </c>
      <c r="B132" s="1">
        <v>4</v>
      </c>
      <c r="C132" s="30"/>
      <c r="D132" s="30"/>
      <c r="E132" s="30"/>
      <c r="F132" s="30"/>
      <c r="G132" s="30"/>
      <c r="H132" s="30"/>
      <c r="I132" s="31"/>
      <c r="J132" s="7" t="str">
        <f t="shared" si="2"/>
        <v/>
      </c>
    </row>
    <row r="133" spans="1:10" ht="15.6" x14ac:dyDescent="0.35">
      <c r="A133" s="6">
        <v>31</v>
      </c>
      <c r="B133" s="1">
        <v>2</v>
      </c>
      <c r="C133" s="30"/>
      <c r="D133" s="30"/>
      <c r="E133" s="30"/>
      <c r="F133" s="30"/>
      <c r="G133" s="30"/>
      <c r="H133" s="30"/>
      <c r="I133" s="31"/>
      <c r="J133" s="7" t="str">
        <f t="shared" si="2"/>
        <v/>
      </c>
    </row>
    <row r="134" spans="1:10" ht="15.6" x14ac:dyDescent="0.35">
      <c r="A134" s="6">
        <v>32</v>
      </c>
      <c r="B134" s="1">
        <v>1</v>
      </c>
      <c r="C134" s="30"/>
      <c r="D134" s="30"/>
      <c r="E134" s="30"/>
      <c r="F134" s="30"/>
      <c r="G134" s="30"/>
      <c r="H134" s="30"/>
      <c r="I134" s="31"/>
      <c r="J134" s="7" t="str">
        <f t="shared" si="2"/>
        <v/>
      </c>
    </row>
    <row r="135" spans="1:10" ht="15.6" x14ac:dyDescent="0.35">
      <c r="A135" s="6">
        <v>36</v>
      </c>
      <c r="B135" s="1">
        <v>3</v>
      </c>
      <c r="C135" s="30"/>
      <c r="D135" s="30"/>
      <c r="E135" s="30"/>
      <c r="F135" s="30"/>
      <c r="G135" s="30"/>
      <c r="H135" s="30"/>
      <c r="I135" s="31"/>
      <c r="J135" s="7">
        <f t="shared" si="2"/>
        <v>36</v>
      </c>
    </row>
    <row r="136" spans="1:10" ht="15.6" x14ac:dyDescent="0.35">
      <c r="A136" s="6">
        <v>51</v>
      </c>
      <c r="B136" s="1">
        <v>4</v>
      </c>
      <c r="C136" s="30"/>
      <c r="D136" s="30"/>
      <c r="E136" s="30"/>
      <c r="F136" s="30"/>
      <c r="G136" s="30"/>
      <c r="H136" s="30"/>
      <c r="I136" s="31"/>
      <c r="J136" s="7" t="str">
        <f t="shared" si="2"/>
        <v/>
      </c>
    </row>
    <row r="137" spans="1:10" ht="15.6" x14ac:dyDescent="0.35">
      <c r="A137" s="6">
        <v>48</v>
      </c>
      <c r="B137" s="1">
        <v>4</v>
      </c>
      <c r="C137" s="30"/>
      <c r="D137" s="30"/>
      <c r="E137" s="30"/>
      <c r="F137" s="30"/>
      <c r="G137" s="30"/>
      <c r="H137" s="30"/>
      <c r="I137" s="31"/>
      <c r="J137" s="7" t="str">
        <f t="shared" si="2"/>
        <v/>
      </c>
    </row>
    <row r="138" spans="1:10" ht="15.6" x14ac:dyDescent="0.35">
      <c r="A138" s="6">
        <v>34</v>
      </c>
      <c r="B138" s="1">
        <v>3</v>
      </c>
      <c r="C138" s="30"/>
      <c r="D138" s="30"/>
      <c r="E138" s="30"/>
      <c r="F138" s="30"/>
      <c r="G138" s="30"/>
      <c r="H138" s="30"/>
      <c r="I138" s="31"/>
      <c r="J138" s="7">
        <f t="shared" si="2"/>
        <v>34</v>
      </c>
    </row>
    <row r="139" spans="1:10" ht="15.6" x14ac:dyDescent="0.35">
      <c r="A139" s="6">
        <v>41</v>
      </c>
      <c r="B139" s="1">
        <v>2</v>
      </c>
      <c r="C139" s="30"/>
      <c r="D139" s="30"/>
      <c r="E139" s="30"/>
      <c r="F139" s="30"/>
      <c r="G139" s="30"/>
      <c r="H139" s="30"/>
      <c r="I139" s="31"/>
      <c r="J139" s="7" t="str">
        <f t="shared" si="2"/>
        <v/>
      </c>
    </row>
    <row r="140" spans="1:10" ht="15.6" x14ac:dyDescent="0.35">
      <c r="A140" s="6">
        <v>35</v>
      </c>
      <c r="B140" s="1">
        <v>2</v>
      </c>
      <c r="C140" s="30"/>
      <c r="D140" s="30"/>
      <c r="E140" s="30"/>
      <c r="F140" s="30"/>
      <c r="G140" s="30"/>
      <c r="H140" s="30"/>
      <c r="I140" s="31"/>
      <c r="J140" s="7" t="str">
        <f t="shared" si="2"/>
        <v/>
      </c>
    </row>
    <row r="141" spans="1:10" ht="15.6" x14ac:dyDescent="0.35">
      <c r="A141" s="6">
        <v>31</v>
      </c>
      <c r="B141" s="1">
        <v>4</v>
      </c>
      <c r="C141" s="30"/>
      <c r="D141" s="30"/>
      <c r="E141" s="30"/>
      <c r="F141" s="30"/>
      <c r="G141" s="30"/>
      <c r="H141" s="30"/>
      <c r="I141" s="31"/>
      <c r="J141" s="7" t="str">
        <f t="shared" si="2"/>
        <v/>
      </c>
    </row>
    <row r="142" spans="1:10" ht="15.6" x14ac:dyDescent="0.35">
      <c r="A142" s="6">
        <v>51</v>
      </c>
      <c r="B142" s="1">
        <v>2</v>
      </c>
      <c r="C142" s="30"/>
      <c r="D142" s="30"/>
      <c r="E142" s="30"/>
      <c r="F142" s="30"/>
      <c r="G142" s="30"/>
      <c r="H142" s="30"/>
      <c r="I142" s="31"/>
      <c r="J142" s="7" t="str">
        <f t="shared" si="2"/>
        <v/>
      </c>
    </row>
    <row r="143" spans="1:10" ht="15.6" x14ac:dyDescent="0.35">
      <c r="A143" s="6">
        <v>33</v>
      </c>
      <c r="B143" s="1">
        <v>2</v>
      </c>
      <c r="C143" s="30"/>
      <c r="D143" s="30"/>
      <c r="E143" s="30"/>
      <c r="F143" s="30"/>
      <c r="G143" s="30"/>
      <c r="H143" s="30"/>
      <c r="I143" s="31"/>
      <c r="J143" s="7" t="str">
        <f t="shared" si="2"/>
        <v/>
      </c>
    </row>
    <row r="144" spans="1:10" ht="15.6" x14ac:dyDescent="0.35">
      <c r="A144" s="6">
        <v>43</v>
      </c>
      <c r="B144" s="1">
        <v>2</v>
      </c>
      <c r="C144" s="30"/>
      <c r="D144" s="30"/>
      <c r="E144" s="30"/>
      <c r="F144" s="30"/>
      <c r="G144" s="30"/>
      <c r="H144" s="30"/>
      <c r="I144" s="31"/>
      <c r="J144" s="7" t="str">
        <f t="shared" si="2"/>
        <v/>
      </c>
    </row>
    <row r="145" spans="1:10" ht="15.6" x14ac:dyDescent="0.35">
      <c r="A145" s="6">
        <v>30</v>
      </c>
      <c r="B145" s="1">
        <v>1</v>
      </c>
      <c r="C145" s="30"/>
      <c r="D145" s="30"/>
      <c r="E145" s="30"/>
      <c r="F145" s="30"/>
      <c r="G145" s="30"/>
      <c r="H145" s="30"/>
      <c r="I145" s="31"/>
      <c r="J145" s="7" t="str">
        <f t="shared" si="2"/>
        <v/>
      </c>
    </row>
    <row r="146" spans="1:10" ht="15.6" x14ac:dyDescent="0.35">
      <c r="A146" s="6">
        <v>35</v>
      </c>
      <c r="B146" s="1">
        <v>2</v>
      </c>
      <c r="C146" s="30"/>
      <c r="D146" s="30"/>
      <c r="E146" s="30"/>
      <c r="F146" s="30"/>
      <c r="G146" s="30"/>
      <c r="H146" s="30"/>
      <c r="I146" s="31"/>
      <c r="J146" s="7" t="str">
        <f t="shared" si="2"/>
        <v/>
      </c>
    </row>
    <row r="147" spans="1:10" ht="15.6" x14ac:dyDescent="0.35">
      <c r="A147" s="6">
        <v>17</v>
      </c>
      <c r="B147" s="1">
        <v>3</v>
      </c>
      <c r="C147" s="30"/>
      <c r="D147" s="30"/>
      <c r="E147" s="30"/>
      <c r="F147" s="30"/>
      <c r="G147" s="30"/>
      <c r="H147" s="30"/>
      <c r="I147" s="31"/>
      <c r="J147" s="7">
        <f t="shared" si="2"/>
        <v>17</v>
      </c>
    </row>
    <row r="148" spans="1:10" ht="15.6" x14ac:dyDescent="0.35">
      <c r="A148" s="6">
        <v>20</v>
      </c>
      <c r="B148" s="1">
        <v>4</v>
      </c>
      <c r="C148" s="30"/>
      <c r="D148" s="30"/>
      <c r="E148" s="30"/>
      <c r="F148" s="30"/>
      <c r="G148" s="30"/>
      <c r="H148" s="30"/>
      <c r="I148" s="31"/>
      <c r="J148" s="7" t="str">
        <f t="shared" si="2"/>
        <v/>
      </c>
    </row>
    <row r="149" spans="1:10" ht="15.6" x14ac:dyDescent="0.35">
      <c r="A149" s="6">
        <v>30</v>
      </c>
      <c r="B149" s="1">
        <v>4</v>
      </c>
      <c r="C149" s="30"/>
      <c r="D149" s="30"/>
      <c r="E149" s="30"/>
      <c r="F149" s="30"/>
      <c r="G149" s="30"/>
      <c r="H149" s="30"/>
      <c r="I149" s="31"/>
      <c r="J149" s="7" t="str">
        <f t="shared" si="2"/>
        <v/>
      </c>
    </row>
    <row r="150" spans="1:10" ht="15.6" x14ac:dyDescent="0.35">
      <c r="A150" s="6">
        <v>10</v>
      </c>
      <c r="B150" s="1">
        <v>4</v>
      </c>
      <c r="C150" s="30"/>
      <c r="D150" s="30"/>
      <c r="E150" s="30"/>
      <c r="F150" s="30"/>
      <c r="G150" s="30"/>
      <c r="H150" s="30"/>
      <c r="I150" s="31"/>
      <c r="J150" s="7" t="str">
        <f t="shared" si="2"/>
        <v/>
      </c>
    </row>
    <row r="151" spans="1:10" ht="15.6" x14ac:dyDescent="0.35">
      <c r="A151" s="6">
        <v>53</v>
      </c>
      <c r="B151" s="1">
        <v>2</v>
      </c>
      <c r="C151" s="30"/>
      <c r="D151" s="30"/>
      <c r="E151" s="30"/>
      <c r="F151" s="30"/>
      <c r="G151" s="30"/>
      <c r="H151" s="30"/>
      <c r="I151" s="31"/>
      <c r="J151" s="7" t="str">
        <f t="shared" si="2"/>
        <v/>
      </c>
    </row>
    <row r="152" spans="1:10" ht="15.6" x14ac:dyDescent="0.35">
      <c r="A152" s="6">
        <v>38</v>
      </c>
      <c r="B152" s="1">
        <v>1</v>
      </c>
      <c r="C152" s="30"/>
      <c r="D152" s="30"/>
      <c r="E152" s="30"/>
      <c r="F152" s="30"/>
      <c r="G152" s="30"/>
      <c r="H152" s="30"/>
      <c r="I152" s="31"/>
      <c r="J152" s="7" t="str">
        <f t="shared" si="2"/>
        <v/>
      </c>
    </row>
    <row r="153" spans="1:10" ht="15.6" x14ac:dyDescent="0.35">
      <c r="A153" s="6">
        <v>55</v>
      </c>
      <c r="B153" s="1">
        <v>3</v>
      </c>
      <c r="C153" s="30"/>
      <c r="D153" s="30"/>
      <c r="E153" s="30"/>
      <c r="F153" s="30"/>
      <c r="G153" s="30"/>
      <c r="H153" s="30"/>
      <c r="I153" s="31"/>
      <c r="J153" s="7">
        <f t="shared" si="2"/>
        <v>55</v>
      </c>
    </row>
    <row r="154" spans="1:10" ht="15.6" x14ac:dyDescent="0.35">
      <c r="A154" s="6">
        <v>37</v>
      </c>
      <c r="B154" s="1">
        <v>1</v>
      </c>
      <c r="C154" s="30"/>
      <c r="D154" s="30"/>
      <c r="E154" s="30"/>
      <c r="F154" s="30"/>
      <c r="G154" s="30"/>
      <c r="H154" s="30"/>
      <c r="I154" s="31"/>
      <c r="J154" s="7" t="str">
        <f t="shared" si="2"/>
        <v/>
      </c>
    </row>
    <row r="155" spans="1:10" ht="15.6" x14ac:dyDescent="0.35">
      <c r="A155" s="6">
        <v>42</v>
      </c>
      <c r="B155" s="1">
        <v>1</v>
      </c>
      <c r="C155" s="30"/>
      <c r="D155" s="30"/>
      <c r="E155" s="30"/>
      <c r="F155" s="30"/>
      <c r="G155" s="30"/>
      <c r="H155" s="30"/>
      <c r="I155" s="31"/>
      <c r="J155" s="7" t="str">
        <f t="shared" si="2"/>
        <v/>
      </c>
    </row>
    <row r="156" spans="1:10" ht="15.6" x14ac:dyDescent="0.35">
      <c r="A156" s="6">
        <v>33</v>
      </c>
      <c r="B156" s="1">
        <v>4</v>
      </c>
      <c r="C156" s="30"/>
      <c r="D156" s="30"/>
      <c r="E156" s="30"/>
      <c r="F156" s="30"/>
      <c r="G156" s="30"/>
      <c r="H156" s="30"/>
      <c r="I156" s="31"/>
      <c r="J156" s="7" t="str">
        <f t="shared" si="2"/>
        <v/>
      </c>
    </row>
    <row r="157" spans="1:10" ht="15.6" x14ac:dyDescent="0.35">
      <c r="A157" s="6">
        <v>44</v>
      </c>
      <c r="B157" s="1">
        <v>4</v>
      </c>
      <c r="C157" s="30"/>
      <c r="D157" s="30"/>
      <c r="E157" s="30"/>
      <c r="F157" s="30"/>
      <c r="G157" s="30"/>
      <c r="H157" s="30"/>
      <c r="I157" s="31"/>
      <c r="J157" s="7" t="str">
        <f t="shared" si="2"/>
        <v/>
      </c>
    </row>
    <row r="158" spans="1:10" ht="15.6" x14ac:dyDescent="0.35">
      <c r="A158" s="6">
        <v>23</v>
      </c>
      <c r="B158" s="1">
        <v>4</v>
      </c>
      <c r="C158" s="30"/>
      <c r="D158" s="30"/>
      <c r="E158" s="30"/>
      <c r="F158" s="30"/>
      <c r="G158" s="30"/>
      <c r="H158" s="30"/>
      <c r="I158" s="31"/>
      <c r="J158" s="7" t="str">
        <f t="shared" si="2"/>
        <v/>
      </c>
    </row>
    <row r="159" spans="1:10" ht="15.6" x14ac:dyDescent="0.35">
      <c r="A159" s="6">
        <v>45</v>
      </c>
      <c r="B159" s="1">
        <v>2</v>
      </c>
      <c r="C159" s="30"/>
      <c r="D159" s="30"/>
      <c r="E159" s="30"/>
      <c r="F159" s="30"/>
      <c r="G159" s="30"/>
      <c r="H159" s="30"/>
      <c r="I159" s="31"/>
      <c r="J159" s="7" t="str">
        <f t="shared" si="2"/>
        <v/>
      </c>
    </row>
    <row r="160" spans="1:10" ht="15.6" x14ac:dyDescent="0.35">
      <c r="A160" s="6">
        <v>44</v>
      </c>
      <c r="B160" s="1">
        <v>2</v>
      </c>
      <c r="C160" s="30"/>
      <c r="D160" s="30"/>
      <c r="E160" s="30"/>
      <c r="F160" s="30"/>
      <c r="G160" s="30"/>
      <c r="H160" s="30"/>
      <c r="I160" s="31"/>
      <c r="J160" s="7" t="str">
        <f t="shared" si="2"/>
        <v/>
      </c>
    </row>
    <row r="161" spans="1:10" ht="15.6" x14ac:dyDescent="0.35">
      <c r="A161" s="6">
        <v>45</v>
      </c>
      <c r="B161" s="1">
        <v>2</v>
      </c>
      <c r="C161" s="30"/>
      <c r="D161" s="30"/>
      <c r="E161" s="30"/>
      <c r="F161" s="30"/>
      <c r="G161" s="30"/>
      <c r="H161" s="30"/>
      <c r="I161" s="31"/>
      <c r="J161" s="7" t="str">
        <f t="shared" si="2"/>
        <v/>
      </c>
    </row>
    <row r="162" spans="1:10" ht="15.6" x14ac:dyDescent="0.35">
      <c r="A162" s="6">
        <v>39</v>
      </c>
      <c r="B162" s="1">
        <v>1</v>
      </c>
      <c r="C162" s="30"/>
      <c r="D162" s="30"/>
      <c r="E162" s="30"/>
      <c r="F162" s="30"/>
      <c r="G162" s="30"/>
      <c r="H162" s="30"/>
      <c r="I162" s="31"/>
      <c r="J162" s="7" t="str">
        <f t="shared" si="2"/>
        <v/>
      </c>
    </row>
    <row r="163" spans="1:10" ht="15.6" x14ac:dyDescent="0.35">
      <c r="A163" s="6">
        <v>43</v>
      </c>
      <c r="B163" s="1">
        <v>4</v>
      </c>
      <c r="C163" s="30"/>
      <c r="D163" s="30"/>
      <c r="E163" s="30"/>
      <c r="F163" s="30"/>
      <c r="G163" s="30"/>
      <c r="H163" s="30"/>
      <c r="I163" s="31"/>
      <c r="J163" s="7" t="str">
        <f t="shared" si="2"/>
        <v/>
      </c>
    </row>
    <row r="164" spans="1:10" ht="15.6" x14ac:dyDescent="0.35">
      <c r="A164" s="6">
        <v>35</v>
      </c>
      <c r="B164" s="1">
        <v>4</v>
      </c>
      <c r="C164" s="30"/>
      <c r="D164" s="30"/>
      <c r="E164" s="30"/>
      <c r="F164" s="30"/>
      <c r="G164" s="30"/>
      <c r="H164" s="30"/>
      <c r="I164" s="31"/>
      <c r="J164" s="7" t="str">
        <f t="shared" si="2"/>
        <v/>
      </c>
    </row>
    <row r="165" spans="1:10" ht="15.6" x14ac:dyDescent="0.35">
      <c r="A165" s="6">
        <v>52</v>
      </c>
      <c r="B165" s="1">
        <v>2</v>
      </c>
      <c r="C165" s="30"/>
      <c r="D165" s="30"/>
      <c r="E165" s="30"/>
      <c r="F165" s="30"/>
      <c r="G165" s="30"/>
      <c r="H165" s="30"/>
      <c r="I165" s="31"/>
      <c r="J165" s="7" t="str">
        <f t="shared" si="2"/>
        <v/>
      </c>
    </row>
    <row r="166" spans="1:10" ht="15.6" x14ac:dyDescent="0.35">
      <c r="A166" s="6">
        <v>34</v>
      </c>
      <c r="B166" s="1">
        <v>1</v>
      </c>
      <c r="C166" s="30"/>
      <c r="D166" s="30"/>
      <c r="E166" s="30"/>
      <c r="F166" s="30"/>
      <c r="G166" s="30"/>
      <c r="H166" s="30"/>
      <c r="I166" s="31"/>
      <c r="J166" s="7" t="str">
        <f t="shared" si="2"/>
        <v/>
      </c>
    </row>
    <row r="167" spans="1:10" ht="15.6" x14ac:dyDescent="0.35">
      <c r="A167" s="6">
        <v>30</v>
      </c>
      <c r="B167" s="1">
        <v>1</v>
      </c>
      <c r="C167" s="30"/>
      <c r="D167" s="30"/>
      <c r="E167" s="30"/>
      <c r="F167" s="30"/>
      <c r="G167" s="30"/>
      <c r="H167" s="30"/>
      <c r="I167" s="31"/>
      <c r="J167" s="7" t="str">
        <f t="shared" si="2"/>
        <v/>
      </c>
    </row>
    <row r="168" spans="1:10" ht="15.6" x14ac:dyDescent="0.35">
      <c r="A168" s="6">
        <v>31</v>
      </c>
      <c r="B168" s="1">
        <v>3</v>
      </c>
      <c r="C168" s="30"/>
      <c r="D168" s="30"/>
      <c r="E168" s="30"/>
      <c r="F168" s="30"/>
      <c r="G168" s="30"/>
      <c r="H168" s="30"/>
      <c r="I168" s="31"/>
      <c r="J168" s="7">
        <f t="shared" si="2"/>
        <v>31</v>
      </c>
    </row>
    <row r="169" spans="1:10" ht="15.6" x14ac:dyDescent="0.35">
      <c r="A169" s="6">
        <v>37</v>
      </c>
      <c r="B169" s="1">
        <v>1</v>
      </c>
      <c r="C169" s="30"/>
      <c r="D169" s="30"/>
      <c r="E169" s="30"/>
      <c r="F169" s="30"/>
      <c r="G169" s="30"/>
      <c r="H169" s="30"/>
      <c r="I169" s="31"/>
      <c r="J169" s="7" t="str">
        <f t="shared" si="2"/>
        <v/>
      </c>
    </row>
    <row r="170" spans="1:10" ht="15.6" x14ac:dyDescent="0.35">
      <c r="A170" s="6">
        <v>18</v>
      </c>
      <c r="B170" s="1">
        <v>1</v>
      </c>
      <c r="C170" s="30"/>
      <c r="D170" s="30"/>
      <c r="E170" s="30"/>
      <c r="F170" s="30"/>
      <c r="G170" s="30"/>
      <c r="H170" s="30"/>
      <c r="I170" s="31"/>
      <c r="J170" s="7" t="str">
        <f t="shared" si="2"/>
        <v/>
      </c>
    </row>
    <row r="171" spans="1:10" ht="15.6" x14ac:dyDescent="0.35">
      <c r="A171" s="6">
        <v>56</v>
      </c>
      <c r="B171" s="1">
        <v>4</v>
      </c>
      <c r="C171" s="30"/>
      <c r="D171" s="30"/>
      <c r="E171" s="30"/>
      <c r="F171" s="30"/>
      <c r="G171" s="30"/>
      <c r="H171" s="30"/>
      <c r="I171" s="31"/>
      <c r="J171" s="7" t="str">
        <f t="shared" si="2"/>
        <v/>
      </c>
    </row>
    <row r="172" spans="1:10" ht="15.6" x14ac:dyDescent="0.35">
      <c r="A172" s="6">
        <v>48</v>
      </c>
      <c r="B172" s="1">
        <v>1</v>
      </c>
      <c r="C172" s="30"/>
      <c r="D172" s="30"/>
      <c r="E172" s="30"/>
      <c r="F172" s="30"/>
      <c r="G172" s="30"/>
      <c r="H172" s="30"/>
      <c r="I172" s="31"/>
      <c r="J172" s="7" t="str">
        <f t="shared" si="2"/>
        <v/>
      </c>
    </row>
    <row r="173" spans="1:10" ht="15.6" x14ac:dyDescent="0.35">
      <c r="A173" s="6">
        <v>13</v>
      </c>
      <c r="B173" s="1">
        <v>3</v>
      </c>
      <c r="C173" s="30"/>
      <c r="D173" s="30"/>
      <c r="E173" s="30"/>
      <c r="F173" s="30"/>
      <c r="G173" s="30"/>
      <c r="H173" s="30"/>
      <c r="I173" s="31"/>
      <c r="J173" s="7">
        <f t="shared" si="2"/>
        <v>13</v>
      </c>
    </row>
    <row r="174" spans="1:10" ht="15.6" x14ac:dyDescent="0.35">
      <c r="A174" s="6">
        <v>43</v>
      </c>
      <c r="B174" s="1">
        <v>2</v>
      </c>
      <c r="C174" s="30"/>
      <c r="D174" s="30"/>
      <c r="E174" s="30"/>
      <c r="F174" s="30"/>
      <c r="G174" s="30"/>
      <c r="H174" s="30"/>
      <c r="I174" s="31"/>
      <c r="J174" s="7" t="str">
        <f t="shared" si="2"/>
        <v/>
      </c>
    </row>
    <row r="175" spans="1:10" ht="15.6" x14ac:dyDescent="0.35">
      <c r="A175" s="6">
        <v>41</v>
      </c>
      <c r="B175" s="1">
        <v>3</v>
      </c>
      <c r="C175" s="30"/>
      <c r="D175" s="30"/>
      <c r="E175" s="30"/>
      <c r="F175" s="30"/>
      <c r="G175" s="30"/>
      <c r="H175" s="30"/>
      <c r="I175" s="31"/>
      <c r="J175" s="7">
        <f t="shared" si="2"/>
        <v>41</v>
      </c>
    </row>
    <row r="176" spans="1:10" ht="15.6" x14ac:dyDescent="0.35">
      <c r="A176" s="6">
        <v>30</v>
      </c>
      <c r="B176" s="1">
        <v>2</v>
      </c>
      <c r="C176" s="30"/>
      <c r="D176" s="30"/>
      <c r="E176" s="30"/>
      <c r="F176" s="30"/>
      <c r="G176" s="30"/>
      <c r="H176" s="30"/>
      <c r="I176" s="31"/>
      <c r="J176" s="7" t="str">
        <f t="shared" si="2"/>
        <v/>
      </c>
    </row>
    <row r="177" spans="1:10" ht="15.6" x14ac:dyDescent="0.35">
      <c r="A177" s="6">
        <v>23</v>
      </c>
      <c r="B177" s="1">
        <v>2</v>
      </c>
      <c r="C177" s="30"/>
      <c r="D177" s="30"/>
      <c r="E177" s="30"/>
      <c r="F177" s="30"/>
      <c r="G177" s="30"/>
      <c r="H177" s="30"/>
      <c r="I177" s="31"/>
      <c r="J177" s="7" t="str">
        <f t="shared" si="2"/>
        <v/>
      </c>
    </row>
    <row r="178" spans="1:10" ht="15.6" x14ac:dyDescent="0.35">
      <c r="A178" s="6">
        <v>23</v>
      </c>
      <c r="B178" s="1">
        <v>1</v>
      </c>
      <c r="C178" s="30"/>
      <c r="D178" s="30"/>
      <c r="E178" s="30"/>
      <c r="F178" s="30"/>
      <c r="G178" s="30"/>
      <c r="H178" s="30"/>
      <c r="I178" s="31"/>
      <c r="J178" s="7" t="str">
        <f t="shared" si="2"/>
        <v/>
      </c>
    </row>
    <row r="179" spans="1:10" ht="15.6" x14ac:dyDescent="0.35">
      <c r="A179" s="6">
        <v>56</v>
      </c>
      <c r="B179" s="1">
        <v>1</v>
      </c>
      <c r="C179" s="30"/>
      <c r="D179" s="30"/>
      <c r="E179" s="30"/>
      <c r="F179" s="30"/>
      <c r="G179" s="30"/>
      <c r="H179" s="30"/>
      <c r="I179" s="31"/>
      <c r="J179" s="7" t="str">
        <f t="shared" si="2"/>
        <v/>
      </c>
    </row>
    <row r="180" spans="1:10" ht="15.6" x14ac:dyDescent="0.35">
      <c r="A180" s="6">
        <v>42</v>
      </c>
      <c r="B180" s="1">
        <v>4</v>
      </c>
      <c r="C180" s="30"/>
      <c r="D180" s="30"/>
      <c r="E180" s="30"/>
      <c r="F180" s="30"/>
      <c r="G180" s="30"/>
      <c r="H180" s="30"/>
      <c r="I180" s="31"/>
      <c r="J180" s="7" t="str">
        <f t="shared" si="2"/>
        <v/>
      </c>
    </row>
    <row r="181" spans="1:10" ht="15.6" x14ac:dyDescent="0.35">
      <c r="A181" s="6">
        <v>31</v>
      </c>
      <c r="B181" s="1">
        <v>2</v>
      </c>
      <c r="C181" s="30"/>
      <c r="D181" s="30"/>
      <c r="E181" s="30"/>
      <c r="F181" s="30"/>
      <c r="G181" s="30"/>
      <c r="H181" s="30"/>
      <c r="I181" s="31"/>
      <c r="J181" s="7" t="str">
        <f t="shared" si="2"/>
        <v/>
      </c>
    </row>
    <row r="182" spans="1:10" ht="15.6" x14ac:dyDescent="0.35">
      <c r="A182" s="6">
        <v>45</v>
      </c>
      <c r="B182" s="1">
        <v>4</v>
      </c>
      <c r="C182" s="30"/>
      <c r="D182" s="30"/>
      <c r="E182" s="30"/>
      <c r="F182" s="30"/>
      <c r="G182" s="30"/>
      <c r="H182" s="30"/>
      <c r="I182" s="31"/>
      <c r="J182" s="7" t="str">
        <f t="shared" si="2"/>
        <v/>
      </c>
    </row>
    <row r="183" spans="1:10" ht="15.6" x14ac:dyDescent="0.35">
      <c r="A183" s="6">
        <v>44</v>
      </c>
      <c r="B183" s="1">
        <v>2</v>
      </c>
      <c r="C183" s="30"/>
      <c r="D183" s="30"/>
      <c r="E183" s="30"/>
      <c r="F183" s="30"/>
      <c r="G183" s="30"/>
      <c r="H183" s="30"/>
      <c r="I183" s="31"/>
      <c r="J183" s="7" t="str">
        <f t="shared" si="2"/>
        <v/>
      </c>
    </row>
    <row r="184" spans="1:10" ht="15.6" x14ac:dyDescent="0.35">
      <c r="A184" s="6">
        <v>25</v>
      </c>
      <c r="B184" s="1">
        <v>1</v>
      </c>
      <c r="C184" s="30"/>
      <c r="D184" s="30"/>
      <c r="E184" s="30"/>
      <c r="F184" s="30"/>
      <c r="G184" s="30"/>
      <c r="H184" s="30"/>
      <c r="I184" s="31"/>
      <c r="J184" s="7" t="str">
        <f t="shared" si="2"/>
        <v/>
      </c>
    </row>
    <row r="185" spans="1:10" ht="15.6" x14ac:dyDescent="0.35">
      <c r="A185" s="6">
        <v>70</v>
      </c>
      <c r="B185" s="1">
        <v>2</v>
      </c>
      <c r="C185" s="30"/>
      <c r="D185" s="30"/>
      <c r="E185" s="30"/>
      <c r="F185" s="30"/>
      <c r="G185" s="30"/>
      <c r="H185" s="30"/>
      <c r="I185" s="31"/>
      <c r="J185" s="7" t="str">
        <f t="shared" si="2"/>
        <v/>
      </c>
    </row>
    <row r="186" spans="1:10" ht="15.6" x14ac:dyDescent="0.35">
      <c r="A186" s="6">
        <v>38</v>
      </c>
      <c r="B186" s="1">
        <v>4</v>
      </c>
      <c r="C186" s="30"/>
      <c r="D186" s="30"/>
      <c r="E186" s="30"/>
      <c r="F186" s="30"/>
      <c r="G186" s="30"/>
      <c r="H186" s="30"/>
      <c r="I186" s="31"/>
      <c r="J186" s="7" t="str">
        <f t="shared" si="2"/>
        <v/>
      </c>
    </row>
    <row r="187" spans="1:10" ht="15.6" x14ac:dyDescent="0.35">
      <c r="A187" s="6">
        <v>32</v>
      </c>
      <c r="B187" s="1">
        <v>4</v>
      </c>
      <c r="C187" s="30"/>
      <c r="D187" s="30"/>
      <c r="E187" s="30"/>
      <c r="F187" s="30"/>
      <c r="G187" s="30"/>
      <c r="H187" s="30"/>
      <c r="I187" s="31"/>
      <c r="J187" s="7" t="str">
        <f t="shared" si="2"/>
        <v/>
      </c>
    </row>
    <row r="188" spans="1:10" ht="15.6" x14ac:dyDescent="0.35">
      <c r="A188" s="6">
        <v>42</v>
      </c>
      <c r="B188" s="1">
        <v>1</v>
      </c>
      <c r="C188" s="30"/>
      <c r="D188" s="30"/>
      <c r="E188" s="30"/>
      <c r="F188" s="30"/>
      <c r="G188" s="30"/>
      <c r="H188" s="30"/>
      <c r="I188" s="31"/>
      <c r="J188" s="7" t="str">
        <f t="shared" si="2"/>
        <v/>
      </c>
    </row>
    <row r="189" spans="1:10" ht="15.6" x14ac:dyDescent="0.35">
      <c r="A189" s="6">
        <v>31</v>
      </c>
      <c r="B189" s="1">
        <v>3</v>
      </c>
      <c r="C189" s="30"/>
      <c r="D189" s="30"/>
      <c r="E189" s="30"/>
      <c r="F189" s="30"/>
      <c r="G189" s="30"/>
      <c r="H189" s="30"/>
      <c r="I189" s="31"/>
      <c r="J189" s="7">
        <f t="shared" si="2"/>
        <v>31</v>
      </c>
    </row>
    <row r="190" spans="1:10" ht="15.6" x14ac:dyDescent="0.35">
      <c r="A190" s="6">
        <v>31</v>
      </c>
      <c r="B190" s="1">
        <v>2</v>
      </c>
      <c r="C190" s="30"/>
      <c r="D190" s="30"/>
      <c r="E190" s="30"/>
      <c r="F190" s="30"/>
      <c r="G190" s="30"/>
      <c r="H190" s="30"/>
      <c r="I190" s="31"/>
      <c r="J190" s="7" t="str">
        <f t="shared" si="2"/>
        <v/>
      </c>
    </row>
    <row r="191" spans="1:10" ht="15.6" x14ac:dyDescent="0.35">
      <c r="A191" s="6">
        <v>26</v>
      </c>
      <c r="B191" s="1">
        <v>2</v>
      </c>
      <c r="C191" s="30"/>
      <c r="D191" s="30"/>
      <c r="E191" s="30"/>
      <c r="F191" s="30"/>
      <c r="G191" s="30"/>
      <c r="H191" s="30"/>
      <c r="I191" s="31"/>
      <c r="J191" s="7" t="str">
        <f t="shared" si="2"/>
        <v/>
      </c>
    </row>
    <row r="192" spans="1:10" ht="15.6" x14ac:dyDescent="0.35">
      <c r="A192" s="6">
        <v>19</v>
      </c>
      <c r="B192" s="1">
        <v>2</v>
      </c>
      <c r="C192" s="30"/>
      <c r="D192" s="30"/>
      <c r="E192" s="30"/>
      <c r="F192" s="30"/>
      <c r="G192" s="30"/>
      <c r="H192" s="30"/>
      <c r="I192" s="31"/>
      <c r="J192" s="7" t="str">
        <f t="shared" si="2"/>
        <v/>
      </c>
    </row>
    <row r="193" spans="1:10" ht="15.6" x14ac:dyDescent="0.35">
      <c r="A193" s="6">
        <v>54</v>
      </c>
      <c r="B193" s="1">
        <v>1</v>
      </c>
      <c r="C193" s="30"/>
      <c r="D193" s="30"/>
      <c r="E193" s="30"/>
      <c r="F193" s="30"/>
      <c r="G193" s="30"/>
      <c r="H193" s="30"/>
      <c r="I193" s="31"/>
      <c r="J193" s="7" t="str">
        <f t="shared" si="2"/>
        <v/>
      </c>
    </row>
    <row r="194" spans="1:10" ht="15.6" x14ac:dyDescent="0.35">
      <c r="A194" s="6">
        <v>58</v>
      </c>
      <c r="B194" s="1">
        <v>3</v>
      </c>
      <c r="C194" s="30"/>
      <c r="D194" s="30"/>
      <c r="E194" s="30"/>
      <c r="F194" s="30"/>
      <c r="G194" s="30"/>
      <c r="H194" s="30"/>
      <c r="I194" s="31"/>
      <c r="J194" s="7">
        <f t="shared" ref="J194:J251" si="3">IF(B194=3, A194, "")</f>
        <v>58</v>
      </c>
    </row>
    <row r="195" spans="1:10" ht="15.6" x14ac:dyDescent="0.35">
      <c r="A195" s="6">
        <v>26</v>
      </c>
      <c r="B195" s="1">
        <v>4</v>
      </c>
      <c r="C195" s="30"/>
      <c r="D195" s="30"/>
      <c r="E195" s="30"/>
      <c r="F195" s="30"/>
      <c r="G195" s="30"/>
      <c r="H195" s="30"/>
      <c r="I195" s="31"/>
      <c r="J195" s="7" t="str">
        <f t="shared" si="3"/>
        <v/>
      </c>
    </row>
    <row r="196" spans="1:10" ht="15.6" x14ac:dyDescent="0.35">
      <c r="A196" s="6">
        <v>53</v>
      </c>
      <c r="B196" s="1">
        <v>2</v>
      </c>
      <c r="C196" s="30"/>
      <c r="D196" s="30"/>
      <c r="E196" s="30"/>
      <c r="F196" s="30"/>
      <c r="G196" s="30"/>
      <c r="H196" s="30"/>
      <c r="I196" s="31"/>
      <c r="J196" s="7" t="str">
        <f t="shared" si="3"/>
        <v/>
      </c>
    </row>
    <row r="197" spans="1:10" ht="15.6" x14ac:dyDescent="0.35">
      <c r="A197" s="6">
        <v>6</v>
      </c>
      <c r="B197" s="1">
        <v>3</v>
      </c>
      <c r="C197" s="30"/>
      <c r="D197" s="30"/>
      <c r="E197" s="30"/>
      <c r="F197" s="30"/>
      <c r="G197" s="30"/>
      <c r="H197" s="30"/>
      <c r="I197" s="31"/>
      <c r="J197" s="7">
        <f t="shared" si="3"/>
        <v>6</v>
      </c>
    </row>
    <row r="198" spans="1:10" ht="15.6" x14ac:dyDescent="0.35">
      <c r="A198" s="6">
        <v>35</v>
      </c>
      <c r="B198" s="1">
        <v>2</v>
      </c>
      <c r="C198" s="30"/>
      <c r="D198" s="30"/>
      <c r="E198" s="30"/>
      <c r="F198" s="30"/>
      <c r="G198" s="30"/>
      <c r="H198" s="30"/>
      <c r="I198" s="31"/>
      <c r="J198" s="7" t="str">
        <f t="shared" si="3"/>
        <v/>
      </c>
    </row>
    <row r="199" spans="1:10" ht="15.6" x14ac:dyDescent="0.35">
      <c r="A199" s="6">
        <v>45</v>
      </c>
      <c r="B199" s="1">
        <v>1</v>
      </c>
      <c r="C199" s="30"/>
      <c r="D199" s="30"/>
      <c r="E199" s="30"/>
      <c r="F199" s="30"/>
      <c r="G199" s="30"/>
      <c r="H199" s="30"/>
      <c r="I199" s="31"/>
      <c r="J199" s="7" t="str">
        <f t="shared" si="3"/>
        <v/>
      </c>
    </row>
    <row r="200" spans="1:10" ht="15.6" x14ac:dyDescent="0.35">
      <c r="A200" s="6">
        <v>29</v>
      </c>
      <c r="B200" s="1">
        <v>1</v>
      </c>
      <c r="C200" s="30"/>
      <c r="D200" s="30"/>
      <c r="E200" s="30"/>
      <c r="F200" s="30"/>
      <c r="G200" s="30"/>
      <c r="H200" s="30"/>
      <c r="I200" s="31"/>
      <c r="J200" s="7" t="str">
        <f t="shared" si="3"/>
        <v/>
      </c>
    </row>
    <row r="201" spans="1:10" ht="15.6" x14ac:dyDescent="0.35">
      <c r="A201" s="6">
        <v>26</v>
      </c>
      <c r="B201" s="1">
        <v>2</v>
      </c>
      <c r="C201" s="30"/>
      <c r="D201" s="30"/>
      <c r="E201" s="30"/>
      <c r="F201" s="30"/>
      <c r="G201" s="30"/>
      <c r="H201" s="30"/>
      <c r="I201" s="31"/>
      <c r="J201" s="7" t="str">
        <f t="shared" si="3"/>
        <v/>
      </c>
    </row>
    <row r="202" spans="1:10" ht="15.6" x14ac:dyDescent="0.35">
      <c r="A202" s="6">
        <v>30</v>
      </c>
      <c r="B202" s="1">
        <v>1</v>
      </c>
      <c r="C202" s="30"/>
      <c r="D202" s="30"/>
      <c r="E202" s="30"/>
      <c r="F202" s="30"/>
      <c r="G202" s="30"/>
      <c r="H202" s="30"/>
      <c r="I202" s="31"/>
      <c r="J202" s="7" t="str">
        <f t="shared" si="3"/>
        <v/>
      </c>
    </row>
    <row r="203" spans="1:10" ht="15.6" x14ac:dyDescent="0.35">
      <c r="A203" s="6">
        <v>42</v>
      </c>
      <c r="B203" s="1">
        <v>3</v>
      </c>
      <c r="C203" s="30"/>
      <c r="D203" s="30"/>
      <c r="E203" s="30"/>
      <c r="F203" s="30"/>
      <c r="G203" s="30"/>
      <c r="H203" s="30"/>
      <c r="I203" s="31"/>
      <c r="J203" s="7">
        <f t="shared" si="3"/>
        <v>42</v>
      </c>
    </row>
    <row r="204" spans="1:10" ht="15.6" x14ac:dyDescent="0.35">
      <c r="A204" s="6">
        <v>27</v>
      </c>
      <c r="B204" s="1">
        <v>2</v>
      </c>
      <c r="C204" s="30"/>
      <c r="D204" s="30"/>
      <c r="E204" s="30"/>
      <c r="F204" s="30"/>
      <c r="G204" s="30"/>
      <c r="H204" s="30"/>
      <c r="I204" s="31"/>
      <c r="J204" s="7" t="str">
        <f t="shared" si="3"/>
        <v/>
      </c>
    </row>
    <row r="205" spans="1:10" ht="15.6" x14ac:dyDescent="0.35">
      <c r="A205" s="6">
        <v>26</v>
      </c>
      <c r="B205" s="1">
        <v>4</v>
      </c>
      <c r="C205" s="30"/>
      <c r="D205" s="30"/>
      <c r="E205" s="30"/>
      <c r="F205" s="30"/>
      <c r="G205" s="30"/>
      <c r="H205" s="30"/>
      <c r="I205" s="31"/>
      <c r="J205" s="7" t="str">
        <f t="shared" si="3"/>
        <v/>
      </c>
    </row>
    <row r="206" spans="1:10" ht="15.6" x14ac:dyDescent="0.35">
      <c r="A206" s="6">
        <v>40</v>
      </c>
      <c r="B206" s="1">
        <v>4</v>
      </c>
      <c r="C206" s="30"/>
      <c r="D206" s="30"/>
      <c r="E206" s="30"/>
      <c r="F206" s="30"/>
      <c r="G206" s="30"/>
      <c r="H206" s="30"/>
      <c r="I206" s="31"/>
      <c r="J206" s="7" t="str">
        <f t="shared" si="3"/>
        <v/>
      </c>
    </row>
    <row r="207" spans="1:10" ht="15.6" x14ac:dyDescent="0.35">
      <c r="A207" s="6">
        <v>31</v>
      </c>
      <c r="B207" s="1">
        <v>1</v>
      </c>
      <c r="C207" s="30"/>
      <c r="D207" s="30"/>
      <c r="E207" s="30"/>
      <c r="F207" s="30"/>
      <c r="G207" s="30"/>
      <c r="H207" s="30"/>
      <c r="I207" s="31"/>
      <c r="J207" s="7" t="str">
        <f t="shared" si="3"/>
        <v/>
      </c>
    </row>
    <row r="208" spans="1:10" ht="15.6" x14ac:dyDescent="0.35">
      <c r="A208" s="6">
        <v>65</v>
      </c>
      <c r="B208" s="1">
        <v>1</v>
      </c>
      <c r="C208" s="30"/>
      <c r="D208" s="30"/>
      <c r="E208" s="30"/>
      <c r="F208" s="30"/>
      <c r="G208" s="30"/>
      <c r="H208" s="30"/>
      <c r="I208" s="31"/>
      <c r="J208" s="7" t="str">
        <f t="shared" si="3"/>
        <v/>
      </c>
    </row>
    <row r="209" spans="1:10" ht="15.6" x14ac:dyDescent="0.35">
      <c r="A209" s="6">
        <v>38</v>
      </c>
      <c r="B209" s="1">
        <v>4</v>
      </c>
      <c r="C209" s="30"/>
      <c r="D209" s="30"/>
      <c r="E209" s="30"/>
      <c r="F209" s="30"/>
      <c r="G209" s="30"/>
      <c r="H209" s="30"/>
      <c r="I209" s="31"/>
      <c r="J209" s="7" t="str">
        <f t="shared" si="3"/>
        <v/>
      </c>
    </row>
    <row r="210" spans="1:10" ht="15.6" x14ac:dyDescent="0.35">
      <c r="A210" s="6">
        <v>23</v>
      </c>
      <c r="B210" s="1">
        <v>2</v>
      </c>
      <c r="C210" s="30"/>
      <c r="D210" s="30"/>
      <c r="E210" s="30"/>
      <c r="F210" s="30"/>
      <c r="G210" s="30"/>
      <c r="H210" s="30"/>
      <c r="I210" s="31"/>
      <c r="J210" s="7" t="str">
        <f t="shared" si="3"/>
        <v/>
      </c>
    </row>
    <row r="211" spans="1:10" ht="15.6" x14ac:dyDescent="0.35">
      <c r="A211" s="6">
        <v>51</v>
      </c>
      <c r="B211" s="1">
        <v>1</v>
      </c>
      <c r="C211" s="30"/>
      <c r="D211" s="30"/>
      <c r="E211" s="30"/>
      <c r="F211" s="30"/>
      <c r="G211" s="30"/>
      <c r="H211" s="30"/>
      <c r="I211" s="31"/>
      <c r="J211" s="7" t="str">
        <f t="shared" si="3"/>
        <v/>
      </c>
    </row>
    <row r="212" spans="1:10" ht="15.6" x14ac:dyDescent="0.35">
      <c r="A212" s="6">
        <v>28</v>
      </c>
      <c r="B212" s="1">
        <v>3</v>
      </c>
      <c r="C212" s="30"/>
      <c r="D212" s="30"/>
      <c r="E212" s="30"/>
      <c r="F212" s="30"/>
      <c r="G212" s="30"/>
      <c r="H212" s="30"/>
      <c r="I212" s="31"/>
      <c r="J212" s="7">
        <f t="shared" si="3"/>
        <v>28</v>
      </c>
    </row>
    <row r="213" spans="1:10" ht="15.6" x14ac:dyDescent="0.35">
      <c r="A213" s="6">
        <v>26</v>
      </c>
      <c r="B213" s="1">
        <v>3</v>
      </c>
      <c r="C213" s="30"/>
      <c r="D213" s="30"/>
      <c r="E213" s="30"/>
      <c r="F213" s="30"/>
      <c r="G213" s="30"/>
      <c r="H213" s="30"/>
      <c r="I213" s="31"/>
      <c r="J213" s="7">
        <f t="shared" si="3"/>
        <v>26</v>
      </c>
    </row>
    <row r="214" spans="1:10" ht="15.6" x14ac:dyDescent="0.35">
      <c r="A214" s="6">
        <v>32</v>
      </c>
      <c r="B214" s="1">
        <v>4</v>
      </c>
      <c r="C214" s="30"/>
      <c r="D214" s="30"/>
      <c r="E214" s="30"/>
      <c r="F214" s="30"/>
      <c r="G214" s="30"/>
      <c r="H214" s="30"/>
      <c r="I214" s="31"/>
      <c r="J214" s="7" t="str">
        <f t="shared" si="3"/>
        <v/>
      </c>
    </row>
    <row r="215" spans="1:10" ht="15.6" x14ac:dyDescent="0.35">
      <c r="A215" s="6">
        <v>58</v>
      </c>
      <c r="B215" s="1">
        <v>2</v>
      </c>
      <c r="C215" s="30"/>
      <c r="D215" s="30"/>
      <c r="E215" s="30"/>
      <c r="F215" s="30"/>
      <c r="G215" s="30"/>
      <c r="H215" s="30"/>
      <c r="I215" s="31"/>
      <c r="J215" s="7" t="str">
        <f t="shared" si="3"/>
        <v/>
      </c>
    </row>
    <row r="216" spans="1:10" ht="15.6" x14ac:dyDescent="0.35">
      <c r="A216" s="6">
        <v>38</v>
      </c>
      <c r="B216" s="1">
        <v>3</v>
      </c>
      <c r="C216" s="30"/>
      <c r="D216" s="30"/>
      <c r="E216" s="30"/>
      <c r="F216" s="30"/>
      <c r="G216" s="30"/>
      <c r="H216" s="30"/>
      <c r="I216" s="31"/>
      <c r="J216" s="7">
        <f t="shared" si="3"/>
        <v>38</v>
      </c>
    </row>
    <row r="217" spans="1:10" ht="15.6" x14ac:dyDescent="0.35">
      <c r="A217" s="6">
        <v>54</v>
      </c>
      <c r="B217" s="1">
        <v>1</v>
      </c>
      <c r="C217" s="30"/>
      <c r="D217" s="30"/>
      <c r="E217" s="30"/>
      <c r="F217" s="30"/>
      <c r="G217" s="30"/>
      <c r="H217" s="30"/>
      <c r="I217" s="31"/>
      <c r="J217" s="7" t="str">
        <f t="shared" si="3"/>
        <v/>
      </c>
    </row>
    <row r="218" spans="1:10" ht="15.6" x14ac:dyDescent="0.35">
      <c r="A218" s="6">
        <v>48</v>
      </c>
      <c r="B218" s="1">
        <v>1</v>
      </c>
      <c r="C218" s="30"/>
      <c r="D218" s="30"/>
      <c r="E218" s="30"/>
      <c r="F218" s="30"/>
      <c r="G218" s="30"/>
      <c r="H218" s="30"/>
      <c r="I218" s="31"/>
      <c r="J218" s="7" t="str">
        <f t="shared" si="3"/>
        <v/>
      </c>
    </row>
    <row r="219" spans="1:10" ht="15.6" x14ac:dyDescent="0.35">
      <c r="A219" s="6">
        <v>20</v>
      </c>
      <c r="B219" s="1">
        <v>1</v>
      </c>
      <c r="C219" s="30"/>
      <c r="D219" s="30"/>
      <c r="E219" s="30"/>
      <c r="F219" s="30"/>
      <c r="G219" s="30"/>
      <c r="H219" s="30"/>
      <c r="I219" s="31"/>
      <c r="J219" s="7" t="str">
        <f t="shared" si="3"/>
        <v/>
      </c>
    </row>
    <row r="220" spans="1:10" ht="15.6" x14ac:dyDescent="0.35">
      <c r="A220" s="6">
        <v>39</v>
      </c>
      <c r="B220" s="1">
        <v>2</v>
      </c>
      <c r="C220" s="30"/>
      <c r="D220" s="30"/>
      <c r="E220" s="30"/>
      <c r="F220" s="30"/>
      <c r="G220" s="30"/>
      <c r="H220" s="30"/>
      <c r="I220" s="31"/>
      <c r="J220" s="7" t="str">
        <f t="shared" si="3"/>
        <v/>
      </c>
    </row>
    <row r="221" spans="1:10" ht="15.6" x14ac:dyDescent="0.35">
      <c r="A221" s="6">
        <v>34</v>
      </c>
      <c r="B221" s="1">
        <v>1</v>
      </c>
      <c r="C221" s="30"/>
      <c r="D221" s="30"/>
      <c r="E221" s="30"/>
      <c r="F221" s="30"/>
      <c r="G221" s="30"/>
      <c r="H221" s="30"/>
      <c r="I221" s="31"/>
      <c r="J221" s="7" t="str">
        <f t="shared" si="3"/>
        <v/>
      </c>
    </row>
    <row r="222" spans="1:10" ht="15.6" x14ac:dyDescent="0.35">
      <c r="A222" s="6">
        <v>50</v>
      </c>
      <c r="B222" s="1">
        <v>4</v>
      </c>
      <c r="C222" s="30"/>
      <c r="D222" s="30"/>
      <c r="E222" s="30"/>
      <c r="F222" s="30"/>
      <c r="G222" s="30"/>
      <c r="H222" s="30"/>
      <c r="I222" s="31"/>
      <c r="J222" s="7" t="str">
        <f t="shared" si="3"/>
        <v/>
      </c>
    </row>
    <row r="223" spans="1:10" ht="15.6" x14ac:dyDescent="0.35">
      <c r="A223" s="6">
        <v>38</v>
      </c>
      <c r="B223" s="1">
        <v>1</v>
      </c>
      <c r="C223" s="30"/>
      <c r="D223" s="30"/>
      <c r="E223" s="30"/>
      <c r="F223" s="30"/>
      <c r="G223" s="30"/>
      <c r="H223" s="30"/>
      <c r="I223" s="31"/>
      <c r="J223" s="7" t="str">
        <f t="shared" si="3"/>
        <v/>
      </c>
    </row>
    <row r="224" spans="1:10" ht="15.6" x14ac:dyDescent="0.35">
      <c r="A224" s="6">
        <v>27</v>
      </c>
      <c r="B224" s="1">
        <v>1</v>
      </c>
      <c r="C224" s="30"/>
      <c r="D224" s="30"/>
      <c r="E224" s="30"/>
      <c r="F224" s="30"/>
      <c r="G224" s="30"/>
      <c r="H224" s="30"/>
      <c r="I224" s="31"/>
      <c r="J224" s="7" t="str">
        <f t="shared" si="3"/>
        <v/>
      </c>
    </row>
    <row r="225" spans="1:10" ht="15.6" x14ac:dyDescent="0.35">
      <c r="A225" s="6">
        <v>38</v>
      </c>
      <c r="B225" s="1">
        <v>2</v>
      </c>
      <c r="C225" s="30"/>
      <c r="D225" s="30"/>
      <c r="E225" s="30"/>
      <c r="F225" s="30"/>
      <c r="G225" s="30"/>
      <c r="H225" s="30"/>
      <c r="I225" s="31"/>
      <c r="J225" s="7" t="str">
        <f t="shared" si="3"/>
        <v/>
      </c>
    </row>
    <row r="226" spans="1:10" ht="15.6" x14ac:dyDescent="0.35">
      <c r="A226" s="6">
        <v>28</v>
      </c>
      <c r="B226" s="1">
        <v>2</v>
      </c>
      <c r="C226" s="30"/>
      <c r="D226" s="30"/>
      <c r="E226" s="30"/>
      <c r="F226" s="30"/>
      <c r="G226" s="30"/>
      <c r="H226" s="30"/>
      <c r="I226" s="31"/>
      <c r="J226" s="7" t="str">
        <f t="shared" si="3"/>
        <v/>
      </c>
    </row>
    <row r="227" spans="1:10" ht="15.6" x14ac:dyDescent="0.35">
      <c r="A227" s="6">
        <v>35</v>
      </c>
      <c r="B227" s="1">
        <v>1</v>
      </c>
      <c r="C227" s="30"/>
      <c r="D227" s="30"/>
      <c r="E227" s="30"/>
      <c r="F227" s="30"/>
      <c r="G227" s="30"/>
      <c r="H227" s="30"/>
      <c r="I227" s="31"/>
      <c r="J227" s="7" t="str">
        <f t="shared" si="3"/>
        <v/>
      </c>
    </row>
    <row r="228" spans="1:10" ht="15.6" x14ac:dyDescent="0.35">
      <c r="A228" s="6">
        <v>58</v>
      </c>
      <c r="B228" s="1">
        <v>3</v>
      </c>
      <c r="C228" s="30"/>
      <c r="D228" s="30"/>
      <c r="E228" s="30"/>
      <c r="F228" s="30"/>
      <c r="G228" s="30"/>
      <c r="H228" s="30"/>
      <c r="I228" s="31"/>
      <c r="J228" s="7">
        <f t="shared" si="3"/>
        <v>58</v>
      </c>
    </row>
    <row r="229" spans="1:10" ht="15.6" x14ac:dyDescent="0.35">
      <c r="A229" s="6">
        <v>36</v>
      </c>
      <c r="B229" s="1">
        <v>3</v>
      </c>
      <c r="C229" s="30"/>
      <c r="D229" s="30"/>
      <c r="E229" s="30"/>
      <c r="F229" s="30"/>
      <c r="G229" s="30"/>
      <c r="H229" s="30"/>
      <c r="I229" s="31"/>
      <c r="J229" s="7">
        <f t="shared" si="3"/>
        <v>36</v>
      </c>
    </row>
    <row r="230" spans="1:10" ht="15.6" x14ac:dyDescent="0.35">
      <c r="A230" s="6">
        <v>30</v>
      </c>
      <c r="B230" s="1">
        <v>3</v>
      </c>
      <c r="C230" s="30"/>
      <c r="D230" s="30"/>
      <c r="E230" s="30"/>
      <c r="F230" s="30"/>
      <c r="G230" s="30"/>
      <c r="H230" s="30"/>
      <c r="I230" s="31"/>
      <c r="J230" s="7">
        <f t="shared" si="3"/>
        <v>30</v>
      </c>
    </row>
    <row r="231" spans="1:10" ht="15.6" x14ac:dyDescent="0.35">
      <c r="A231" s="6">
        <v>38</v>
      </c>
      <c r="B231" s="1">
        <v>3</v>
      </c>
      <c r="C231" s="30"/>
      <c r="D231" s="30"/>
      <c r="E231" s="30"/>
      <c r="F231" s="30"/>
      <c r="G231" s="30"/>
      <c r="H231" s="30"/>
      <c r="I231" s="31"/>
      <c r="J231" s="7">
        <f t="shared" si="3"/>
        <v>38</v>
      </c>
    </row>
    <row r="232" spans="1:10" ht="15.6" x14ac:dyDescent="0.35">
      <c r="A232" s="6">
        <v>47</v>
      </c>
      <c r="B232" s="1">
        <v>1</v>
      </c>
      <c r="C232" s="30"/>
      <c r="D232" s="30"/>
      <c r="E232" s="30"/>
      <c r="F232" s="30"/>
      <c r="G232" s="30"/>
      <c r="H232" s="30"/>
      <c r="I232" s="31"/>
      <c r="J232" s="7" t="str">
        <f t="shared" si="3"/>
        <v/>
      </c>
    </row>
    <row r="233" spans="1:10" ht="15.6" x14ac:dyDescent="0.35">
      <c r="A233" s="6">
        <v>30</v>
      </c>
      <c r="B233" s="1">
        <v>3</v>
      </c>
      <c r="C233" s="30"/>
      <c r="D233" s="30"/>
      <c r="E233" s="30"/>
      <c r="F233" s="30"/>
      <c r="G233" s="30"/>
      <c r="H233" s="30"/>
      <c r="I233" s="31"/>
      <c r="J233" s="7">
        <f t="shared" si="3"/>
        <v>30</v>
      </c>
    </row>
    <row r="234" spans="1:10" ht="15.6" x14ac:dyDescent="0.35">
      <c r="A234" s="6">
        <v>39</v>
      </c>
      <c r="B234" s="1">
        <v>2</v>
      </c>
      <c r="C234" s="30"/>
      <c r="D234" s="30"/>
      <c r="E234" s="30"/>
      <c r="F234" s="30"/>
      <c r="G234" s="30"/>
      <c r="H234" s="30"/>
      <c r="I234" s="31"/>
      <c r="J234" s="7" t="str">
        <f t="shared" si="3"/>
        <v/>
      </c>
    </row>
    <row r="235" spans="1:10" ht="15.6" x14ac:dyDescent="0.35">
      <c r="A235" s="6">
        <v>57</v>
      </c>
      <c r="B235" s="1">
        <v>2</v>
      </c>
      <c r="C235" s="30"/>
      <c r="D235" s="30"/>
      <c r="E235" s="30"/>
      <c r="F235" s="30"/>
      <c r="G235" s="30"/>
      <c r="H235" s="30"/>
      <c r="I235" s="31"/>
      <c r="J235" s="7" t="str">
        <f t="shared" si="3"/>
        <v/>
      </c>
    </row>
    <row r="236" spans="1:10" ht="15.6" x14ac:dyDescent="0.35">
      <c r="A236" s="6">
        <v>44</v>
      </c>
      <c r="B236" s="1">
        <v>1</v>
      </c>
      <c r="C236" s="30"/>
      <c r="D236" s="30"/>
      <c r="E236" s="30"/>
      <c r="F236" s="30"/>
      <c r="G236" s="30"/>
      <c r="H236" s="30"/>
      <c r="I236" s="31"/>
      <c r="J236" s="7" t="str">
        <f t="shared" si="3"/>
        <v/>
      </c>
    </row>
    <row r="237" spans="1:10" ht="15.6" x14ac:dyDescent="0.35">
      <c r="A237" s="6">
        <v>40</v>
      </c>
      <c r="B237" s="1">
        <v>4</v>
      </c>
      <c r="C237" s="30"/>
      <c r="D237" s="30"/>
      <c r="E237" s="30"/>
      <c r="F237" s="30"/>
      <c r="G237" s="30"/>
      <c r="H237" s="30"/>
      <c r="I237" s="31"/>
      <c r="J237" s="7" t="str">
        <f t="shared" si="3"/>
        <v/>
      </c>
    </row>
    <row r="238" spans="1:10" ht="15.6" x14ac:dyDescent="0.35">
      <c r="A238" s="6">
        <v>43</v>
      </c>
      <c r="B238" s="1">
        <v>1</v>
      </c>
      <c r="C238" s="30"/>
      <c r="D238" s="30"/>
      <c r="E238" s="30"/>
      <c r="F238" s="30"/>
      <c r="G238" s="30"/>
      <c r="H238" s="30"/>
      <c r="I238" s="31"/>
      <c r="J238" s="7" t="str">
        <f t="shared" si="3"/>
        <v/>
      </c>
    </row>
    <row r="239" spans="1:10" ht="15.6" x14ac:dyDescent="0.35">
      <c r="A239" s="6">
        <v>37</v>
      </c>
      <c r="B239" s="1">
        <v>4</v>
      </c>
      <c r="C239" s="30"/>
      <c r="D239" s="30"/>
      <c r="E239" s="30"/>
      <c r="F239" s="30"/>
      <c r="G239" s="30"/>
      <c r="H239" s="30"/>
      <c r="I239" s="31"/>
      <c r="J239" s="7" t="str">
        <f t="shared" si="3"/>
        <v/>
      </c>
    </row>
    <row r="240" spans="1:10" ht="15.6" x14ac:dyDescent="0.35">
      <c r="A240" s="6">
        <v>40</v>
      </c>
      <c r="B240" s="1">
        <v>2</v>
      </c>
      <c r="C240" s="30"/>
      <c r="D240" s="30"/>
      <c r="E240" s="30"/>
      <c r="F240" s="30"/>
      <c r="G240" s="30"/>
      <c r="H240" s="30"/>
      <c r="I240" s="31"/>
      <c r="J240" s="7" t="str">
        <f t="shared" si="3"/>
        <v/>
      </c>
    </row>
    <row r="241" spans="1:10" ht="15.6" x14ac:dyDescent="0.35">
      <c r="A241" s="6">
        <v>58</v>
      </c>
      <c r="B241" s="1">
        <v>2</v>
      </c>
      <c r="C241" s="30"/>
      <c r="D241" s="30"/>
      <c r="E241" s="30"/>
      <c r="F241" s="30"/>
      <c r="G241" s="30"/>
      <c r="H241" s="30"/>
      <c r="I241" s="31"/>
      <c r="J241" s="7" t="str">
        <f t="shared" si="3"/>
        <v/>
      </c>
    </row>
    <row r="242" spans="1:10" ht="15.6" x14ac:dyDescent="0.35">
      <c r="A242" s="6">
        <v>6</v>
      </c>
      <c r="B242" s="1">
        <v>1</v>
      </c>
      <c r="C242" s="30"/>
      <c r="D242" s="30"/>
      <c r="E242" s="30"/>
      <c r="F242" s="30"/>
      <c r="G242" s="30"/>
      <c r="H242" s="30"/>
      <c r="I242" s="31"/>
      <c r="J242" s="7" t="str">
        <f t="shared" si="3"/>
        <v/>
      </c>
    </row>
    <row r="243" spans="1:10" ht="15.6" x14ac:dyDescent="0.35">
      <c r="A243" s="6">
        <v>49</v>
      </c>
      <c r="B243" s="1">
        <v>2</v>
      </c>
      <c r="C243" s="30"/>
      <c r="D243" s="30"/>
      <c r="E243" s="30"/>
      <c r="F243" s="30"/>
      <c r="G243" s="30"/>
      <c r="H243" s="30"/>
      <c r="I243" s="31"/>
      <c r="J243" s="7" t="str">
        <f t="shared" si="3"/>
        <v/>
      </c>
    </row>
    <row r="244" spans="1:10" ht="15.6" x14ac:dyDescent="0.35">
      <c r="A244" s="6">
        <v>44</v>
      </c>
      <c r="B244" s="1">
        <v>1</v>
      </c>
      <c r="C244" s="30"/>
      <c r="D244" s="30"/>
      <c r="E244" s="30"/>
      <c r="F244" s="30"/>
      <c r="G244" s="30"/>
      <c r="H244" s="30"/>
      <c r="I244" s="31"/>
      <c r="J244" s="7" t="str">
        <f t="shared" si="3"/>
        <v/>
      </c>
    </row>
    <row r="245" spans="1:10" ht="15.6" x14ac:dyDescent="0.35">
      <c r="A245" s="6">
        <v>17</v>
      </c>
      <c r="B245" s="1">
        <v>2</v>
      </c>
      <c r="C245" s="30"/>
      <c r="D245" s="30"/>
      <c r="E245" s="30"/>
      <c r="F245" s="30"/>
      <c r="G245" s="30"/>
      <c r="H245" s="30"/>
      <c r="I245" s="31"/>
      <c r="J245" s="7" t="str">
        <f t="shared" si="3"/>
        <v/>
      </c>
    </row>
    <row r="246" spans="1:10" ht="15.6" x14ac:dyDescent="0.35">
      <c r="A246" s="6">
        <v>19</v>
      </c>
      <c r="B246" s="1">
        <v>2</v>
      </c>
      <c r="C246" s="30"/>
      <c r="D246" s="30"/>
      <c r="E246" s="30"/>
      <c r="F246" s="30"/>
      <c r="G246" s="30"/>
      <c r="H246" s="30"/>
      <c r="I246" s="31"/>
      <c r="J246" s="7" t="str">
        <f t="shared" si="3"/>
        <v/>
      </c>
    </row>
    <row r="247" spans="1:10" ht="15.6" x14ac:dyDescent="0.35">
      <c r="A247" s="6">
        <v>29</v>
      </c>
      <c r="B247" s="1">
        <v>3</v>
      </c>
      <c r="C247" s="30"/>
      <c r="D247" s="30"/>
      <c r="E247" s="30"/>
      <c r="F247" s="30"/>
      <c r="G247" s="30"/>
      <c r="H247" s="30"/>
      <c r="I247" s="31"/>
      <c r="J247" s="7">
        <f t="shared" si="3"/>
        <v>29</v>
      </c>
    </row>
    <row r="248" spans="1:10" ht="15.6" x14ac:dyDescent="0.35">
      <c r="A248" s="6">
        <v>57</v>
      </c>
      <c r="B248" s="1">
        <v>4</v>
      </c>
      <c r="C248" s="30"/>
      <c r="D248" s="30"/>
      <c r="E248" s="30"/>
      <c r="F248" s="30"/>
      <c r="G248" s="30"/>
      <c r="H248" s="30"/>
      <c r="I248" s="31"/>
      <c r="J248" s="7" t="str">
        <f t="shared" si="3"/>
        <v/>
      </c>
    </row>
    <row r="249" spans="1:10" ht="15.6" x14ac:dyDescent="0.35">
      <c r="A249" s="6">
        <v>9</v>
      </c>
      <c r="B249" s="1">
        <v>3</v>
      </c>
      <c r="C249" s="30"/>
      <c r="D249" s="30"/>
      <c r="E249" s="30"/>
      <c r="F249" s="30"/>
      <c r="G249" s="30"/>
      <c r="H249" s="30"/>
      <c r="I249" s="31"/>
      <c r="J249" s="7">
        <f t="shared" si="3"/>
        <v>9</v>
      </c>
    </row>
    <row r="250" spans="1:10" ht="15.6" x14ac:dyDescent="0.35">
      <c r="A250" s="6">
        <v>52</v>
      </c>
      <c r="B250" s="1">
        <v>2</v>
      </c>
      <c r="C250" s="30"/>
      <c r="D250" s="30"/>
      <c r="E250" s="30"/>
      <c r="F250" s="30"/>
      <c r="G250" s="30"/>
      <c r="H250" s="30"/>
      <c r="I250" s="31"/>
      <c r="J250" s="7" t="str">
        <f t="shared" si="3"/>
        <v/>
      </c>
    </row>
    <row r="251" spans="1:10" ht="15.6" x14ac:dyDescent="0.35">
      <c r="A251" s="6">
        <v>22</v>
      </c>
      <c r="B251" s="1">
        <v>4</v>
      </c>
      <c r="C251" s="30"/>
      <c r="D251" s="30"/>
      <c r="E251" s="30"/>
      <c r="F251" s="30"/>
      <c r="G251" s="30"/>
      <c r="H251" s="30"/>
      <c r="I251" s="31"/>
      <c r="J251" s="6" t="str">
        <f t="shared" si="3"/>
        <v/>
      </c>
    </row>
    <row r="252" spans="1:10" x14ac:dyDescent="0.3">
      <c r="C252" s="29"/>
      <c r="D252" s="29"/>
      <c r="E252" s="29"/>
      <c r="F252" s="29"/>
      <c r="G252" s="29"/>
      <c r="H252" s="29"/>
      <c r="I252" s="29"/>
    </row>
  </sheetData>
  <autoFilter ref="J1:J251" xr:uid="{4F49C083-373A-4BA3-82C0-000129E556AB}"/>
  <mergeCells count="6">
    <mergeCell ref="D1:I1"/>
    <mergeCell ref="F2:I2"/>
    <mergeCell ref="K1:XFD1048576"/>
    <mergeCell ref="A252:J1048576"/>
    <mergeCell ref="C57:I251"/>
    <mergeCell ref="D3:I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D7D7-B379-46D7-9496-3109385E5558}">
  <dimension ref="A1:B20"/>
  <sheetViews>
    <sheetView workbookViewId="0">
      <selection activeCell="A10" sqref="A10:B1048576"/>
    </sheetView>
  </sheetViews>
  <sheetFormatPr defaultRowHeight="14.4" x14ac:dyDescent="0.3"/>
  <cols>
    <col min="1" max="1" width="40.5546875" style="36" bestFit="1" customWidth="1"/>
    <col min="2" max="2" width="8.88671875" style="36"/>
    <col min="3" max="16384" width="8.88671875" style="19"/>
  </cols>
  <sheetData>
    <row r="1" spans="1:2" ht="19.8" thickTop="1" thickBot="1" x14ac:dyDescent="0.5">
      <c r="A1" s="5" t="s">
        <v>0</v>
      </c>
      <c r="B1" s="5" t="s">
        <v>1</v>
      </c>
    </row>
    <row r="2" spans="1:2" ht="16.2" thickTop="1" x14ac:dyDescent="0.35">
      <c r="A2" s="7" t="s">
        <v>12</v>
      </c>
      <c r="B2" s="8">
        <f>SQRT(Sample!E2)</f>
        <v>11.934811713627099</v>
      </c>
    </row>
    <row r="3" spans="1:2" ht="15.6" x14ac:dyDescent="0.35">
      <c r="A3" s="7" t="s">
        <v>13</v>
      </c>
      <c r="B3" s="7">
        <f>AVERAGE(Sample!C2:C56)</f>
        <v>34.509090909090908</v>
      </c>
    </row>
    <row r="4" spans="1:2" ht="15.6" x14ac:dyDescent="0.35">
      <c r="A4" s="7" t="s">
        <v>14</v>
      </c>
      <c r="B4" s="7">
        <f>COUNT(Sample!C2:C56)</f>
        <v>55</v>
      </c>
    </row>
    <row r="5" spans="1:2" ht="15.6" x14ac:dyDescent="0.35">
      <c r="A5" s="7" t="s">
        <v>15</v>
      </c>
      <c r="B5" s="8">
        <f>Parameters!B2</f>
        <v>0.95</v>
      </c>
    </row>
    <row r="6" spans="1:2" ht="15.6" x14ac:dyDescent="0.35">
      <c r="A6" s="7" t="s">
        <v>16</v>
      </c>
      <c r="B6" s="8">
        <f>_xlfn.NORM.S.INV(0.975)</f>
        <v>1.9599639845400536</v>
      </c>
    </row>
    <row r="7" spans="1:2" ht="15.6" x14ac:dyDescent="0.35">
      <c r="A7" s="6" t="s">
        <v>18</v>
      </c>
      <c r="B7" s="10">
        <f>B3-(B6*B9)</f>
        <v>31.354941089385019</v>
      </c>
    </row>
    <row r="8" spans="1:2" ht="15.6" x14ac:dyDescent="0.35">
      <c r="A8" s="6" t="s">
        <v>19</v>
      </c>
      <c r="B8" s="10">
        <f>B3+(B6*B9)</f>
        <v>37.663240728796794</v>
      </c>
    </row>
    <row r="9" spans="1:2" ht="15.6" x14ac:dyDescent="0.35">
      <c r="A9" s="6" t="s">
        <v>20</v>
      </c>
      <c r="B9" s="10">
        <f>B2/SQRT(B4)</f>
        <v>1.609289683170416</v>
      </c>
    </row>
    <row r="10" spans="1:2" ht="15.6" customHeight="1" x14ac:dyDescent="0.3">
      <c r="B10" s="37"/>
    </row>
    <row r="11" spans="1:2" ht="15.6" customHeight="1" x14ac:dyDescent="0.3">
      <c r="A11" s="30"/>
      <c r="B11" s="38"/>
    </row>
    <row r="12" spans="1:2" ht="15.6" customHeight="1" x14ac:dyDescent="0.3">
      <c r="A12" s="30"/>
      <c r="B12" s="38"/>
    </row>
    <row r="13" spans="1:2" ht="15.6" customHeight="1" x14ac:dyDescent="0.3">
      <c r="A13" s="30"/>
      <c r="B13" s="38"/>
    </row>
    <row r="14" spans="1:2" ht="15.6" customHeight="1" x14ac:dyDescent="0.3">
      <c r="A14" s="30"/>
      <c r="B14" s="38"/>
    </row>
    <row r="15" spans="1:2" ht="15.6" customHeight="1" x14ac:dyDescent="0.3">
      <c r="A15" s="30"/>
      <c r="B15" s="38"/>
    </row>
    <row r="16" spans="1:2" ht="15.6" customHeight="1" x14ac:dyDescent="0.3">
      <c r="A16" s="30"/>
      <c r="B16" s="38"/>
    </row>
    <row r="17" spans="1:2" ht="15.6" customHeight="1" x14ac:dyDescent="0.3">
      <c r="A17" s="30"/>
      <c r="B17" s="38"/>
    </row>
    <row r="18" spans="1:2" ht="15.6" customHeight="1" x14ac:dyDescent="0.3">
      <c r="A18" s="30"/>
      <c r="B18" s="38"/>
    </row>
    <row r="19" spans="1:2" ht="15.6" customHeight="1" x14ac:dyDescent="0.3">
      <c r="A19" s="30"/>
      <c r="B19" s="38"/>
    </row>
    <row r="20" spans="1:2" ht="15.6" customHeight="1" x14ac:dyDescent="0.3">
      <c r="A20" s="30"/>
      <c r="B20" s="38"/>
    </row>
  </sheetData>
  <mergeCells count="2">
    <mergeCell ref="C1:XFD1048576"/>
    <mergeCell ref="A10:B104857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E398-79FE-495C-842E-74C8035DCC6E}">
  <dimension ref="A1:J250"/>
  <sheetViews>
    <sheetView workbookViewId="0">
      <selection activeCell="I4" sqref="I4"/>
    </sheetView>
  </sheetViews>
  <sheetFormatPr defaultRowHeight="14.4" x14ac:dyDescent="0.3"/>
  <cols>
    <col min="1" max="1" width="13.5546875" style="30" bestFit="1" customWidth="1"/>
    <col min="2" max="2" width="17.33203125" style="30" bestFit="1" customWidth="1"/>
    <col min="3" max="3" width="16.5546875" style="38" bestFit="1" customWidth="1"/>
    <col min="4" max="4" width="8.88671875" style="19"/>
    <col min="5" max="5" width="27.33203125" style="40" bestFit="1" customWidth="1"/>
    <col min="6" max="6" width="8.88671875" style="19"/>
    <col min="7" max="7" width="26.33203125" style="41" bestFit="1" customWidth="1"/>
    <col min="8" max="8" width="7" style="22" bestFit="1" customWidth="1"/>
    <col min="9" max="9" width="228.5546875" style="22" bestFit="1" customWidth="1"/>
    <col min="10" max="16384" width="8.88671875" style="22"/>
  </cols>
  <sheetData>
    <row r="1" spans="1:10" ht="19.8" thickTop="1" thickBot="1" x14ac:dyDescent="0.5">
      <c r="A1" s="5" t="s">
        <v>21</v>
      </c>
      <c r="B1" s="5" t="s">
        <v>22</v>
      </c>
      <c r="C1" s="5" t="s">
        <v>27</v>
      </c>
      <c r="E1" s="5" t="s">
        <v>23</v>
      </c>
    </row>
    <row r="2" spans="1:10" s="29" customFormat="1" ht="19.8" thickTop="1" thickBot="1" x14ac:dyDescent="0.5">
      <c r="A2" s="7">
        <v>6</v>
      </c>
      <c r="B2" s="1">
        <v>3</v>
      </c>
      <c r="C2" s="6">
        <f t="shared" ref="C2:C33" si="0">ROUND((($H$3*A2)+SQRT((1-$H$3^2))*B2),0)</f>
        <v>7</v>
      </c>
      <c r="D2" s="19"/>
      <c r="E2" s="1">
        <f ca="1">RANDBETWEEN(1, 7)</f>
        <v>1</v>
      </c>
      <c r="F2" s="19"/>
      <c r="G2" s="5" t="s">
        <v>24</v>
      </c>
      <c r="H2" s="11">
        <f>PEARSON(A2:A56, B2:B56)</f>
        <v>-2.1242585271981602E-2</v>
      </c>
      <c r="I2" s="12" t="s">
        <v>35</v>
      </c>
    </row>
    <row r="3" spans="1:10" ht="19.8" thickTop="1" thickBot="1" x14ac:dyDescent="0.5">
      <c r="A3" s="6">
        <v>9</v>
      </c>
      <c r="B3" s="1">
        <v>7</v>
      </c>
      <c r="C3" s="6">
        <f t="shared" si="0"/>
        <v>11</v>
      </c>
      <c r="E3" s="1">
        <f t="shared" ref="E3:E56" ca="1" si="1">RANDBETWEEN(1, 7)</f>
        <v>5</v>
      </c>
      <c r="G3" s="5" t="s">
        <v>25</v>
      </c>
      <c r="H3" s="11">
        <v>0.87</v>
      </c>
      <c r="I3"/>
      <c r="J3" s="41"/>
    </row>
    <row r="4" spans="1:10" s="24" customFormat="1" ht="19.8" thickTop="1" thickBot="1" x14ac:dyDescent="0.5">
      <c r="A4" s="6">
        <v>13</v>
      </c>
      <c r="B4" s="1">
        <v>3</v>
      </c>
      <c r="C4" s="6">
        <f t="shared" si="0"/>
        <v>13</v>
      </c>
      <c r="D4" s="19"/>
      <c r="E4" s="1">
        <f t="shared" ca="1" si="1"/>
        <v>4</v>
      </c>
      <c r="F4" s="19"/>
      <c r="G4" s="5" t="s">
        <v>26</v>
      </c>
      <c r="H4" s="11">
        <f>PEARSON(A2:A56,C2:C56)</f>
        <v>0.99625014711697568</v>
      </c>
      <c r="I4" s="12" t="s">
        <v>34</v>
      </c>
    </row>
    <row r="5" spans="1:10" ht="16.2" thickTop="1" x14ac:dyDescent="0.35">
      <c r="A5" s="6">
        <v>16</v>
      </c>
      <c r="B5" s="1">
        <v>4</v>
      </c>
      <c r="C5" s="6">
        <f t="shared" si="0"/>
        <v>16</v>
      </c>
      <c r="E5" s="1">
        <f t="shared" ca="1" si="1"/>
        <v>6</v>
      </c>
    </row>
    <row r="6" spans="1:10" ht="15.6" x14ac:dyDescent="0.35">
      <c r="A6" s="6">
        <v>17</v>
      </c>
      <c r="B6" s="1">
        <v>5</v>
      </c>
      <c r="C6" s="6">
        <f t="shared" si="0"/>
        <v>17</v>
      </c>
      <c r="E6" s="1">
        <f t="shared" ca="1" si="1"/>
        <v>5</v>
      </c>
    </row>
    <row r="7" spans="1:10" ht="15.6" x14ac:dyDescent="0.35">
      <c r="A7" s="6">
        <v>21</v>
      </c>
      <c r="B7" s="1">
        <v>1</v>
      </c>
      <c r="C7" s="6">
        <f t="shared" si="0"/>
        <v>19</v>
      </c>
      <c r="E7" s="1">
        <f t="shared" ca="1" si="1"/>
        <v>5</v>
      </c>
    </row>
    <row r="8" spans="1:10" ht="15.6" x14ac:dyDescent="0.35">
      <c r="A8" s="6">
        <v>22</v>
      </c>
      <c r="B8" s="1">
        <v>4</v>
      </c>
      <c r="C8" s="6">
        <f t="shared" si="0"/>
        <v>21</v>
      </c>
      <c r="E8" s="1">
        <f t="shared" ca="1" si="1"/>
        <v>7</v>
      </c>
    </row>
    <row r="9" spans="1:10" ht="15.6" x14ac:dyDescent="0.35">
      <c r="A9" s="6">
        <v>24</v>
      </c>
      <c r="B9" s="1">
        <v>1</v>
      </c>
      <c r="C9" s="6">
        <f t="shared" si="0"/>
        <v>21</v>
      </c>
      <c r="E9" s="1">
        <f t="shared" ca="1" si="1"/>
        <v>4</v>
      </c>
    </row>
    <row r="10" spans="1:10" ht="15.6" x14ac:dyDescent="0.35">
      <c r="A10" s="6">
        <v>25</v>
      </c>
      <c r="B10" s="1">
        <v>2</v>
      </c>
      <c r="C10" s="6">
        <f t="shared" si="0"/>
        <v>23</v>
      </c>
      <c r="E10" s="1">
        <f t="shared" ca="1" si="1"/>
        <v>4</v>
      </c>
    </row>
    <row r="11" spans="1:10" ht="15.6" x14ac:dyDescent="0.35">
      <c r="A11" s="6">
        <v>26</v>
      </c>
      <c r="B11" s="1">
        <v>5</v>
      </c>
      <c r="C11" s="6">
        <f t="shared" si="0"/>
        <v>25</v>
      </c>
      <c r="E11" s="1">
        <f t="shared" ca="1" si="1"/>
        <v>3</v>
      </c>
    </row>
    <row r="12" spans="1:10" ht="15.6" x14ac:dyDescent="0.35">
      <c r="A12" s="6">
        <v>26</v>
      </c>
      <c r="B12" s="1">
        <v>3</v>
      </c>
      <c r="C12" s="6">
        <f t="shared" si="0"/>
        <v>24</v>
      </c>
      <c r="E12" s="1">
        <f t="shared" ca="1" si="1"/>
        <v>7</v>
      </c>
    </row>
    <row r="13" spans="1:10" ht="15.6" x14ac:dyDescent="0.35">
      <c r="A13" s="6">
        <v>27</v>
      </c>
      <c r="B13" s="1">
        <v>5</v>
      </c>
      <c r="C13" s="6">
        <f t="shared" si="0"/>
        <v>26</v>
      </c>
      <c r="E13" s="1">
        <f t="shared" ca="1" si="1"/>
        <v>4</v>
      </c>
    </row>
    <row r="14" spans="1:10" ht="15.6" x14ac:dyDescent="0.35">
      <c r="A14" s="6">
        <v>27</v>
      </c>
      <c r="B14" s="1">
        <v>2</v>
      </c>
      <c r="C14" s="6">
        <f t="shared" si="0"/>
        <v>24</v>
      </c>
      <c r="E14" s="1">
        <f t="shared" ca="1" si="1"/>
        <v>6</v>
      </c>
    </row>
    <row r="15" spans="1:10" ht="15.6" x14ac:dyDescent="0.35">
      <c r="A15" s="6">
        <v>28</v>
      </c>
      <c r="B15" s="1">
        <v>4</v>
      </c>
      <c r="C15" s="6">
        <f t="shared" si="0"/>
        <v>26</v>
      </c>
      <c r="E15" s="1">
        <f t="shared" ca="1" si="1"/>
        <v>7</v>
      </c>
    </row>
    <row r="16" spans="1:10" ht="15.6" x14ac:dyDescent="0.35">
      <c r="A16" s="6">
        <v>29</v>
      </c>
      <c r="B16" s="1">
        <v>6</v>
      </c>
      <c r="C16" s="6">
        <f t="shared" si="0"/>
        <v>28</v>
      </c>
      <c r="E16" s="1">
        <f t="shared" ca="1" si="1"/>
        <v>3</v>
      </c>
    </row>
    <row r="17" spans="1:6" s="41" customFormat="1" ht="15.6" x14ac:dyDescent="0.35">
      <c r="A17" s="6">
        <v>29</v>
      </c>
      <c r="B17" s="1">
        <v>2</v>
      </c>
      <c r="C17" s="6">
        <f t="shared" si="0"/>
        <v>26</v>
      </c>
      <c r="D17" s="19"/>
      <c r="E17" s="1">
        <f t="shared" ca="1" si="1"/>
        <v>6</v>
      </c>
      <c r="F17" s="19"/>
    </row>
    <row r="18" spans="1:6" s="41" customFormat="1" ht="15.6" x14ac:dyDescent="0.35">
      <c r="A18" s="6">
        <v>30</v>
      </c>
      <c r="B18" s="1">
        <v>1</v>
      </c>
      <c r="C18" s="6">
        <f t="shared" si="0"/>
        <v>27</v>
      </c>
      <c r="D18" s="19"/>
      <c r="E18" s="1">
        <f t="shared" ca="1" si="1"/>
        <v>1</v>
      </c>
      <c r="F18" s="19"/>
    </row>
    <row r="19" spans="1:6" s="41" customFormat="1" ht="15.6" x14ac:dyDescent="0.35">
      <c r="A19" s="6">
        <v>30</v>
      </c>
      <c r="B19" s="1">
        <v>7</v>
      </c>
      <c r="C19" s="6">
        <f t="shared" si="0"/>
        <v>30</v>
      </c>
      <c r="D19" s="19"/>
      <c r="E19" s="1">
        <f t="shared" ca="1" si="1"/>
        <v>5</v>
      </c>
      <c r="F19" s="19"/>
    </row>
    <row r="20" spans="1:6" s="41" customFormat="1" ht="15.6" x14ac:dyDescent="0.35">
      <c r="A20" s="6">
        <v>30</v>
      </c>
      <c r="B20" s="1">
        <v>1</v>
      </c>
      <c r="C20" s="6">
        <f t="shared" si="0"/>
        <v>27</v>
      </c>
      <c r="D20" s="19"/>
      <c r="E20" s="1">
        <f t="shared" ca="1" si="1"/>
        <v>3</v>
      </c>
      <c r="F20" s="19"/>
    </row>
    <row r="21" spans="1:6" s="41" customFormat="1" ht="15.6" x14ac:dyDescent="0.35">
      <c r="A21" s="6">
        <v>30</v>
      </c>
      <c r="B21" s="1">
        <v>2</v>
      </c>
      <c r="C21" s="6">
        <f t="shared" si="0"/>
        <v>27</v>
      </c>
      <c r="D21" s="19"/>
      <c r="E21" s="1">
        <f t="shared" ca="1" si="1"/>
        <v>7</v>
      </c>
      <c r="F21" s="19"/>
    </row>
    <row r="22" spans="1:6" s="41" customFormat="1" ht="15.6" x14ac:dyDescent="0.35">
      <c r="A22" s="6">
        <v>31</v>
      </c>
      <c r="B22" s="1">
        <v>3</v>
      </c>
      <c r="C22" s="6">
        <f t="shared" si="0"/>
        <v>28</v>
      </c>
      <c r="D22" s="19"/>
      <c r="E22" s="1">
        <f t="shared" ca="1" si="1"/>
        <v>1</v>
      </c>
      <c r="F22" s="19"/>
    </row>
    <row r="23" spans="1:6" s="41" customFormat="1" ht="15.6" x14ac:dyDescent="0.35">
      <c r="A23" s="6">
        <v>31</v>
      </c>
      <c r="B23" s="1">
        <v>5</v>
      </c>
      <c r="C23" s="6">
        <f t="shared" si="0"/>
        <v>29</v>
      </c>
      <c r="D23" s="19"/>
      <c r="E23" s="1">
        <f t="shared" ca="1" si="1"/>
        <v>5</v>
      </c>
      <c r="F23" s="19"/>
    </row>
    <row r="24" spans="1:6" s="41" customFormat="1" ht="15.6" x14ac:dyDescent="0.35">
      <c r="A24" s="6">
        <v>31</v>
      </c>
      <c r="B24" s="1">
        <v>2</v>
      </c>
      <c r="C24" s="6">
        <f t="shared" si="0"/>
        <v>28</v>
      </c>
      <c r="D24" s="19"/>
      <c r="E24" s="1">
        <f t="shared" ca="1" si="1"/>
        <v>4</v>
      </c>
      <c r="F24" s="19"/>
    </row>
    <row r="25" spans="1:6" s="41" customFormat="1" ht="15.6" x14ac:dyDescent="0.35">
      <c r="A25" s="6">
        <v>31</v>
      </c>
      <c r="B25" s="1">
        <v>5</v>
      </c>
      <c r="C25" s="6">
        <f t="shared" si="0"/>
        <v>29</v>
      </c>
      <c r="D25" s="19"/>
      <c r="E25" s="1">
        <f t="shared" ca="1" si="1"/>
        <v>6</v>
      </c>
      <c r="F25" s="19"/>
    </row>
    <row r="26" spans="1:6" s="41" customFormat="1" ht="15.6" x14ac:dyDescent="0.35">
      <c r="A26" s="6">
        <v>31</v>
      </c>
      <c r="B26" s="1">
        <v>3</v>
      </c>
      <c r="C26" s="6">
        <f t="shared" si="0"/>
        <v>28</v>
      </c>
      <c r="D26" s="19"/>
      <c r="E26" s="1">
        <f t="shared" ca="1" si="1"/>
        <v>6</v>
      </c>
      <c r="F26" s="19"/>
    </row>
    <row r="27" spans="1:6" s="41" customFormat="1" ht="15.6" x14ac:dyDescent="0.35">
      <c r="A27" s="6">
        <v>32</v>
      </c>
      <c r="B27" s="1">
        <v>3</v>
      </c>
      <c r="C27" s="6">
        <f t="shared" si="0"/>
        <v>29</v>
      </c>
      <c r="D27" s="19"/>
      <c r="E27" s="1">
        <f t="shared" ca="1" si="1"/>
        <v>5</v>
      </c>
      <c r="F27" s="19"/>
    </row>
    <row r="28" spans="1:6" s="41" customFormat="1" ht="15.6" x14ac:dyDescent="0.35">
      <c r="A28" s="6">
        <v>32</v>
      </c>
      <c r="B28" s="1">
        <v>6</v>
      </c>
      <c r="C28" s="6">
        <f t="shared" si="0"/>
        <v>31</v>
      </c>
      <c r="D28" s="19"/>
      <c r="E28" s="1">
        <f t="shared" ca="1" si="1"/>
        <v>4</v>
      </c>
      <c r="F28" s="19"/>
    </row>
    <row r="29" spans="1:6" s="41" customFormat="1" ht="15.6" x14ac:dyDescent="0.35">
      <c r="A29" s="6">
        <v>34</v>
      </c>
      <c r="B29" s="1">
        <v>2</v>
      </c>
      <c r="C29" s="6">
        <f t="shared" si="0"/>
        <v>31</v>
      </c>
      <c r="D29" s="19"/>
      <c r="E29" s="1">
        <f t="shared" ca="1" si="1"/>
        <v>1</v>
      </c>
      <c r="F29" s="19"/>
    </row>
    <row r="30" spans="1:6" s="41" customFormat="1" ht="15.6" x14ac:dyDescent="0.35">
      <c r="A30" s="6">
        <v>34</v>
      </c>
      <c r="B30" s="1">
        <v>3</v>
      </c>
      <c r="C30" s="6">
        <f t="shared" si="0"/>
        <v>31</v>
      </c>
      <c r="D30" s="19"/>
      <c r="E30" s="1">
        <f t="shared" ca="1" si="1"/>
        <v>4</v>
      </c>
      <c r="F30" s="19"/>
    </row>
    <row r="31" spans="1:6" s="41" customFormat="1" ht="15.6" x14ac:dyDescent="0.35">
      <c r="A31" s="6">
        <v>36</v>
      </c>
      <c r="B31" s="1">
        <v>2</v>
      </c>
      <c r="C31" s="6">
        <f t="shared" si="0"/>
        <v>32</v>
      </c>
      <c r="D31" s="19"/>
      <c r="E31" s="1">
        <f t="shared" ca="1" si="1"/>
        <v>6</v>
      </c>
      <c r="F31" s="19"/>
    </row>
    <row r="32" spans="1:6" s="41" customFormat="1" ht="15.6" x14ac:dyDescent="0.35">
      <c r="A32" s="6">
        <v>36</v>
      </c>
      <c r="B32" s="1">
        <v>3</v>
      </c>
      <c r="C32" s="6">
        <f t="shared" si="0"/>
        <v>33</v>
      </c>
      <c r="D32" s="19"/>
      <c r="E32" s="1">
        <f t="shared" ca="1" si="1"/>
        <v>7</v>
      </c>
      <c r="F32" s="19"/>
    </row>
    <row r="33" spans="1:6" s="41" customFormat="1" ht="15.6" x14ac:dyDescent="0.35">
      <c r="A33" s="6">
        <v>36</v>
      </c>
      <c r="B33" s="1">
        <v>2</v>
      </c>
      <c r="C33" s="6">
        <f t="shared" si="0"/>
        <v>32</v>
      </c>
      <c r="D33" s="19"/>
      <c r="E33" s="1">
        <f t="shared" ca="1" si="1"/>
        <v>1</v>
      </c>
      <c r="F33" s="19"/>
    </row>
    <row r="34" spans="1:6" s="41" customFormat="1" ht="15.6" x14ac:dyDescent="0.35">
      <c r="A34" s="6">
        <v>36</v>
      </c>
      <c r="B34" s="1">
        <v>5</v>
      </c>
      <c r="C34" s="6">
        <f t="shared" ref="C34:C56" si="2">ROUND((($H$3*A34)+SQRT((1-$H$3^2))*B34),0)</f>
        <v>34</v>
      </c>
      <c r="D34" s="19"/>
      <c r="E34" s="1">
        <f t="shared" ca="1" si="1"/>
        <v>5</v>
      </c>
      <c r="F34" s="19"/>
    </row>
    <row r="35" spans="1:6" s="41" customFormat="1" ht="15.6" x14ac:dyDescent="0.35">
      <c r="A35" s="6">
        <v>36</v>
      </c>
      <c r="B35" s="1">
        <v>4</v>
      </c>
      <c r="C35" s="6">
        <f t="shared" si="2"/>
        <v>33</v>
      </c>
      <c r="D35" s="19"/>
      <c r="E35" s="1">
        <f t="shared" ca="1" si="1"/>
        <v>6</v>
      </c>
      <c r="F35" s="19"/>
    </row>
    <row r="36" spans="1:6" s="41" customFormat="1" ht="15.6" x14ac:dyDescent="0.35">
      <c r="A36" s="6">
        <v>37</v>
      </c>
      <c r="B36" s="1">
        <v>5</v>
      </c>
      <c r="C36" s="6">
        <f t="shared" si="2"/>
        <v>35</v>
      </c>
      <c r="D36" s="19"/>
      <c r="E36" s="1">
        <f t="shared" ca="1" si="1"/>
        <v>2</v>
      </c>
      <c r="F36" s="19"/>
    </row>
    <row r="37" spans="1:6" s="41" customFormat="1" ht="15.6" x14ac:dyDescent="0.35">
      <c r="A37" s="6">
        <v>37</v>
      </c>
      <c r="B37" s="1">
        <v>7</v>
      </c>
      <c r="C37" s="6">
        <f t="shared" si="2"/>
        <v>36</v>
      </c>
      <c r="D37" s="19"/>
      <c r="E37" s="1">
        <f t="shared" ca="1" si="1"/>
        <v>2</v>
      </c>
      <c r="F37" s="19"/>
    </row>
    <row r="38" spans="1:6" s="41" customFormat="1" ht="15.6" x14ac:dyDescent="0.35">
      <c r="A38" s="6">
        <v>38</v>
      </c>
      <c r="B38" s="1">
        <v>1</v>
      </c>
      <c r="C38" s="6">
        <f t="shared" si="2"/>
        <v>34</v>
      </c>
      <c r="D38" s="19"/>
      <c r="E38" s="1">
        <f t="shared" ca="1" si="1"/>
        <v>7</v>
      </c>
      <c r="F38" s="19"/>
    </row>
    <row r="39" spans="1:6" s="41" customFormat="1" ht="15.6" x14ac:dyDescent="0.35">
      <c r="A39" s="6">
        <v>38</v>
      </c>
      <c r="B39" s="1">
        <v>6</v>
      </c>
      <c r="C39" s="6">
        <f t="shared" si="2"/>
        <v>36</v>
      </c>
      <c r="D39" s="19"/>
      <c r="E39" s="1">
        <f t="shared" ca="1" si="1"/>
        <v>6</v>
      </c>
      <c r="F39" s="19"/>
    </row>
    <row r="40" spans="1:6" s="41" customFormat="1" ht="15.6" x14ac:dyDescent="0.35">
      <c r="A40" s="6">
        <v>38</v>
      </c>
      <c r="B40" s="1">
        <v>2</v>
      </c>
      <c r="C40" s="6">
        <f t="shared" si="2"/>
        <v>34</v>
      </c>
      <c r="D40" s="19"/>
      <c r="E40" s="1">
        <f t="shared" ca="1" si="1"/>
        <v>6</v>
      </c>
      <c r="F40" s="19"/>
    </row>
    <row r="41" spans="1:6" s="41" customFormat="1" ht="15.6" x14ac:dyDescent="0.35">
      <c r="A41" s="6">
        <v>39</v>
      </c>
      <c r="B41" s="1">
        <v>5</v>
      </c>
      <c r="C41" s="6">
        <f t="shared" si="2"/>
        <v>36</v>
      </c>
      <c r="D41" s="19"/>
      <c r="E41" s="1">
        <f t="shared" ca="1" si="1"/>
        <v>6</v>
      </c>
      <c r="F41" s="19"/>
    </row>
    <row r="42" spans="1:6" s="41" customFormat="1" ht="15.6" x14ac:dyDescent="0.35">
      <c r="A42" s="6">
        <v>40</v>
      </c>
      <c r="B42" s="1">
        <v>4</v>
      </c>
      <c r="C42" s="6">
        <f t="shared" si="2"/>
        <v>37</v>
      </c>
      <c r="D42" s="19"/>
      <c r="E42" s="1">
        <f t="shared" ca="1" si="1"/>
        <v>3</v>
      </c>
      <c r="F42" s="19"/>
    </row>
    <row r="43" spans="1:6" s="41" customFormat="1" ht="15.6" x14ac:dyDescent="0.35">
      <c r="A43" s="6">
        <v>41</v>
      </c>
      <c r="B43" s="1">
        <v>7</v>
      </c>
      <c r="C43" s="6">
        <f t="shared" si="2"/>
        <v>39</v>
      </c>
      <c r="D43" s="19"/>
      <c r="E43" s="1">
        <f t="shared" ca="1" si="1"/>
        <v>5</v>
      </c>
      <c r="F43" s="19"/>
    </row>
    <row r="44" spans="1:6" s="41" customFormat="1" ht="15.6" x14ac:dyDescent="0.35">
      <c r="A44" s="6">
        <v>42</v>
      </c>
      <c r="B44" s="1">
        <v>4</v>
      </c>
      <c r="C44" s="6">
        <f t="shared" si="2"/>
        <v>39</v>
      </c>
      <c r="D44" s="19"/>
      <c r="E44" s="1">
        <f t="shared" ca="1" si="1"/>
        <v>5</v>
      </c>
      <c r="F44" s="19"/>
    </row>
    <row r="45" spans="1:6" s="41" customFormat="1" ht="15.6" x14ac:dyDescent="0.35">
      <c r="A45" s="6">
        <v>43</v>
      </c>
      <c r="B45" s="1">
        <v>4</v>
      </c>
      <c r="C45" s="6">
        <f t="shared" si="2"/>
        <v>39</v>
      </c>
      <c r="D45" s="19"/>
      <c r="E45" s="1">
        <f t="shared" ca="1" si="1"/>
        <v>1</v>
      </c>
      <c r="F45" s="19"/>
    </row>
    <row r="46" spans="1:6" s="41" customFormat="1" ht="15.6" x14ac:dyDescent="0.35">
      <c r="A46" s="6">
        <v>43</v>
      </c>
      <c r="B46" s="1">
        <v>1</v>
      </c>
      <c r="C46" s="6">
        <f t="shared" si="2"/>
        <v>38</v>
      </c>
      <c r="D46" s="19"/>
      <c r="E46" s="1">
        <f t="shared" ca="1" si="1"/>
        <v>4</v>
      </c>
      <c r="F46" s="19"/>
    </row>
    <row r="47" spans="1:6" s="41" customFormat="1" ht="15.6" x14ac:dyDescent="0.35">
      <c r="A47" s="6">
        <v>44</v>
      </c>
      <c r="B47" s="1">
        <v>3</v>
      </c>
      <c r="C47" s="6">
        <f t="shared" si="2"/>
        <v>40</v>
      </c>
      <c r="D47" s="19"/>
      <c r="E47" s="1">
        <f t="shared" ca="1" si="1"/>
        <v>1</v>
      </c>
      <c r="F47" s="19"/>
    </row>
    <row r="48" spans="1:6" s="41" customFormat="1" ht="15.6" x14ac:dyDescent="0.35">
      <c r="A48" s="6">
        <v>47</v>
      </c>
      <c r="B48" s="1">
        <v>7</v>
      </c>
      <c r="C48" s="6">
        <f t="shared" si="2"/>
        <v>44</v>
      </c>
      <c r="D48" s="19"/>
      <c r="E48" s="1">
        <f t="shared" ca="1" si="1"/>
        <v>5</v>
      </c>
      <c r="F48" s="19"/>
    </row>
    <row r="49" spans="1:6" s="41" customFormat="1" ht="15.6" x14ac:dyDescent="0.35">
      <c r="A49" s="6">
        <v>47</v>
      </c>
      <c r="B49" s="1">
        <v>5</v>
      </c>
      <c r="C49" s="6">
        <f t="shared" si="2"/>
        <v>43</v>
      </c>
      <c r="D49" s="19"/>
      <c r="E49" s="1">
        <f t="shared" ca="1" si="1"/>
        <v>2</v>
      </c>
      <c r="F49" s="19"/>
    </row>
    <row r="50" spans="1:6" s="41" customFormat="1" ht="15.6" x14ac:dyDescent="0.35">
      <c r="A50" s="6">
        <v>50</v>
      </c>
      <c r="B50" s="1">
        <v>1</v>
      </c>
      <c r="C50" s="6">
        <f t="shared" si="2"/>
        <v>44</v>
      </c>
      <c r="D50" s="19"/>
      <c r="E50" s="1">
        <f t="shared" ca="1" si="1"/>
        <v>1</v>
      </c>
      <c r="F50" s="19"/>
    </row>
    <row r="51" spans="1:6" s="41" customFormat="1" ht="15.6" x14ac:dyDescent="0.35">
      <c r="A51" s="6">
        <v>55</v>
      </c>
      <c r="B51" s="1">
        <v>5</v>
      </c>
      <c r="C51" s="6">
        <f t="shared" si="2"/>
        <v>50</v>
      </c>
      <c r="D51" s="19"/>
      <c r="E51" s="1">
        <f t="shared" ca="1" si="1"/>
        <v>7</v>
      </c>
      <c r="F51" s="19"/>
    </row>
    <row r="52" spans="1:6" s="41" customFormat="1" ht="15.6" x14ac:dyDescent="0.35">
      <c r="A52" s="6">
        <v>55</v>
      </c>
      <c r="B52" s="1">
        <v>4</v>
      </c>
      <c r="C52" s="6">
        <f t="shared" si="2"/>
        <v>50</v>
      </c>
      <c r="D52" s="19"/>
      <c r="E52" s="1">
        <f t="shared" ca="1" si="1"/>
        <v>5</v>
      </c>
      <c r="F52" s="19"/>
    </row>
    <row r="53" spans="1:6" s="41" customFormat="1" ht="15.6" x14ac:dyDescent="0.35">
      <c r="A53" s="6">
        <v>55</v>
      </c>
      <c r="B53" s="1">
        <v>3</v>
      </c>
      <c r="C53" s="6">
        <f t="shared" si="2"/>
        <v>49</v>
      </c>
      <c r="D53" s="19"/>
      <c r="E53" s="1">
        <f t="shared" ca="1" si="1"/>
        <v>4</v>
      </c>
      <c r="F53" s="19"/>
    </row>
    <row r="54" spans="1:6" s="41" customFormat="1" ht="15.6" x14ac:dyDescent="0.35">
      <c r="A54" s="6">
        <v>58</v>
      </c>
      <c r="B54" s="1">
        <v>3</v>
      </c>
      <c r="C54" s="6">
        <f t="shared" si="2"/>
        <v>52</v>
      </c>
      <c r="D54" s="19"/>
      <c r="E54" s="1">
        <f t="shared" ca="1" si="1"/>
        <v>1</v>
      </c>
      <c r="F54" s="19"/>
    </row>
    <row r="55" spans="1:6" s="41" customFormat="1" ht="15.6" x14ac:dyDescent="0.35">
      <c r="A55" s="6">
        <v>58</v>
      </c>
      <c r="B55" s="1">
        <v>1</v>
      </c>
      <c r="C55" s="6">
        <f t="shared" si="2"/>
        <v>51</v>
      </c>
      <c r="D55" s="19"/>
      <c r="E55" s="1">
        <f t="shared" ca="1" si="1"/>
        <v>4</v>
      </c>
      <c r="F55" s="19"/>
    </row>
    <row r="56" spans="1:6" s="41" customFormat="1" ht="15.6" x14ac:dyDescent="0.35">
      <c r="A56" s="6">
        <v>61</v>
      </c>
      <c r="B56" s="1">
        <v>4</v>
      </c>
      <c r="C56" s="6">
        <f t="shared" si="2"/>
        <v>55</v>
      </c>
      <c r="D56" s="19"/>
      <c r="E56" s="1">
        <f t="shared" ca="1" si="1"/>
        <v>4</v>
      </c>
      <c r="F56" s="19"/>
    </row>
    <row r="57" spans="1:6" s="41" customFormat="1" ht="15.6" customHeight="1" x14ac:dyDescent="0.3">
      <c r="A57" s="36"/>
      <c r="B57" s="36"/>
      <c r="C57" s="37"/>
      <c r="D57" s="19"/>
      <c r="E57" s="39"/>
      <c r="F57" s="19"/>
    </row>
    <row r="58" spans="1:6" s="41" customFormat="1" ht="15.6" customHeight="1" x14ac:dyDescent="0.3">
      <c r="A58" s="30"/>
      <c r="B58" s="30"/>
      <c r="C58" s="38"/>
      <c r="D58" s="19"/>
      <c r="E58" s="40"/>
      <c r="F58" s="19"/>
    </row>
    <row r="59" spans="1:6" s="41" customFormat="1" ht="15.6" customHeight="1" x14ac:dyDescent="0.3">
      <c r="A59" s="30"/>
      <c r="B59" s="30"/>
      <c r="C59" s="38"/>
      <c r="D59" s="19"/>
      <c r="E59" s="40"/>
      <c r="F59" s="19"/>
    </row>
    <row r="60" spans="1:6" s="41" customFormat="1" ht="15.6" customHeight="1" x14ac:dyDescent="0.3">
      <c r="A60" s="30"/>
      <c r="B60" s="30"/>
      <c r="C60" s="38"/>
      <c r="D60" s="19"/>
      <c r="E60" s="40"/>
      <c r="F60" s="19"/>
    </row>
    <row r="61" spans="1:6" s="41" customFormat="1" ht="15.6" customHeight="1" x14ac:dyDescent="0.3">
      <c r="A61" s="30"/>
      <c r="B61" s="30"/>
      <c r="C61" s="38"/>
      <c r="D61" s="19"/>
      <c r="E61" s="40"/>
      <c r="F61" s="19"/>
    </row>
    <row r="62" spans="1:6" s="41" customFormat="1" ht="15.6" customHeight="1" x14ac:dyDescent="0.3">
      <c r="A62" s="30"/>
      <c r="B62" s="30"/>
      <c r="C62" s="38"/>
      <c r="D62" s="19"/>
      <c r="E62" s="40"/>
      <c r="F62" s="19"/>
    </row>
    <row r="63" spans="1:6" s="41" customFormat="1" ht="15.6" customHeight="1" x14ac:dyDescent="0.3">
      <c r="A63" s="30"/>
      <c r="B63" s="30"/>
      <c r="C63" s="38"/>
      <c r="D63" s="19"/>
      <c r="E63" s="40"/>
      <c r="F63" s="19"/>
    </row>
    <row r="64" spans="1:6" s="41" customFormat="1" ht="15.6" customHeight="1" x14ac:dyDescent="0.3">
      <c r="A64" s="30"/>
      <c r="B64" s="30"/>
      <c r="C64" s="38"/>
      <c r="D64" s="19"/>
      <c r="E64" s="40"/>
      <c r="F64" s="19"/>
    </row>
    <row r="65" spans="1:6" s="41" customFormat="1" ht="15.6" customHeight="1" x14ac:dyDescent="0.3">
      <c r="A65" s="30"/>
      <c r="B65" s="30"/>
      <c r="C65" s="38"/>
      <c r="D65" s="19"/>
      <c r="E65" s="40"/>
      <c r="F65" s="19"/>
    </row>
    <row r="66" spans="1:6" s="41" customFormat="1" ht="15.6" customHeight="1" x14ac:dyDescent="0.3">
      <c r="A66" s="30"/>
      <c r="B66" s="30"/>
      <c r="C66" s="38"/>
      <c r="D66" s="19"/>
      <c r="E66" s="40"/>
      <c r="F66" s="19"/>
    </row>
    <row r="67" spans="1:6" s="41" customFormat="1" ht="15.6" customHeight="1" x14ac:dyDescent="0.3">
      <c r="A67" s="30"/>
      <c r="B67" s="30"/>
      <c r="C67" s="38"/>
      <c r="D67" s="19"/>
      <c r="E67" s="40"/>
      <c r="F67" s="19"/>
    </row>
    <row r="68" spans="1:6" s="41" customFormat="1" ht="15.6" customHeight="1" x14ac:dyDescent="0.3">
      <c r="A68" s="30"/>
      <c r="B68" s="30"/>
      <c r="C68" s="38"/>
      <c r="D68" s="19"/>
      <c r="E68" s="40"/>
      <c r="F68" s="19"/>
    </row>
    <row r="69" spans="1:6" s="41" customFormat="1" ht="15.6" customHeight="1" x14ac:dyDescent="0.3">
      <c r="A69" s="30"/>
      <c r="B69" s="30"/>
      <c r="C69" s="38"/>
      <c r="D69" s="19"/>
      <c r="E69" s="40"/>
      <c r="F69" s="19"/>
    </row>
    <row r="70" spans="1:6" s="41" customFormat="1" ht="15.6" customHeight="1" x14ac:dyDescent="0.3">
      <c r="A70" s="30"/>
      <c r="B70" s="30"/>
      <c r="C70" s="38"/>
      <c r="D70" s="19"/>
      <c r="E70" s="40"/>
      <c r="F70" s="19"/>
    </row>
    <row r="71" spans="1:6" s="41" customFormat="1" ht="15.6" customHeight="1" x14ac:dyDescent="0.3">
      <c r="A71" s="30"/>
      <c r="B71" s="30"/>
      <c r="C71" s="38"/>
      <c r="D71" s="19"/>
      <c r="E71" s="40"/>
      <c r="F71" s="19"/>
    </row>
    <row r="72" spans="1:6" s="41" customFormat="1" ht="15.6" customHeight="1" x14ac:dyDescent="0.3">
      <c r="A72" s="30"/>
      <c r="B72" s="30"/>
      <c r="C72" s="38"/>
      <c r="D72" s="19"/>
      <c r="E72" s="40"/>
      <c r="F72" s="19"/>
    </row>
    <row r="73" spans="1:6" s="41" customFormat="1" ht="15.6" customHeight="1" x14ac:dyDescent="0.3">
      <c r="A73" s="30"/>
      <c r="B73" s="30"/>
      <c r="C73" s="38"/>
      <c r="D73" s="19"/>
      <c r="E73" s="40"/>
      <c r="F73" s="19"/>
    </row>
    <row r="74" spans="1:6" s="41" customFormat="1" ht="15.6" customHeight="1" x14ac:dyDescent="0.3">
      <c r="A74" s="30"/>
      <c r="B74" s="30"/>
      <c r="C74" s="38"/>
      <c r="D74" s="19"/>
      <c r="E74" s="40"/>
      <c r="F74" s="19"/>
    </row>
    <row r="75" spans="1:6" s="41" customFormat="1" ht="15.6" customHeight="1" x14ac:dyDescent="0.3">
      <c r="A75" s="30"/>
      <c r="B75" s="30"/>
      <c r="C75" s="38"/>
      <c r="D75" s="19"/>
      <c r="E75" s="40"/>
      <c r="F75" s="19"/>
    </row>
    <row r="76" spans="1:6" s="41" customFormat="1" ht="15.6" customHeight="1" x14ac:dyDescent="0.3">
      <c r="A76" s="30"/>
      <c r="B76" s="30"/>
      <c r="C76" s="38"/>
      <c r="D76" s="19"/>
      <c r="E76" s="40"/>
      <c r="F76" s="19"/>
    </row>
    <row r="77" spans="1:6" s="41" customFormat="1" ht="15.6" customHeight="1" x14ac:dyDescent="0.3">
      <c r="A77" s="30"/>
      <c r="B77" s="30"/>
      <c r="C77" s="38"/>
      <c r="D77" s="19"/>
      <c r="E77" s="40"/>
      <c r="F77" s="19"/>
    </row>
    <row r="78" spans="1:6" s="41" customFormat="1" ht="15.6" customHeight="1" x14ac:dyDescent="0.3">
      <c r="A78" s="30"/>
      <c r="B78" s="30"/>
      <c r="C78" s="38"/>
      <c r="D78" s="19"/>
      <c r="E78" s="40"/>
      <c r="F78" s="19"/>
    </row>
    <row r="79" spans="1:6" s="41" customFormat="1" ht="15.6" customHeight="1" x14ac:dyDescent="0.3">
      <c r="A79" s="30"/>
      <c r="B79" s="30"/>
      <c r="C79" s="38"/>
      <c r="D79" s="19"/>
      <c r="E79" s="40"/>
      <c r="F79" s="19"/>
    </row>
    <row r="80" spans="1:6" s="41" customFormat="1" ht="15.6" customHeight="1" x14ac:dyDescent="0.3">
      <c r="A80" s="30"/>
      <c r="B80" s="30"/>
      <c r="C80" s="38"/>
      <c r="D80" s="19"/>
      <c r="E80" s="40"/>
      <c r="F80" s="19"/>
    </row>
    <row r="81" spans="1:6" s="41" customFormat="1" ht="15.6" customHeight="1" x14ac:dyDescent="0.3">
      <c r="A81" s="30"/>
      <c r="B81" s="30"/>
      <c r="C81" s="38"/>
      <c r="D81" s="19"/>
      <c r="E81" s="40"/>
      <c r="F81" s="19"/>
    </row>
    <row r="82" spans="1:6" s="41" customFormat="1" ht="15.6" customHeight="1" x14ac:dyDescent="0.3">
      <c r="A82" s="30"/>
      <c r="B82" s="30"/>
      <c r="C82" s="38"/>
      <c r="D82" s="19"/>
      <c r="E82" s="40"/>
      <c r="F82" s="19"/>
    </row>
    <row r="83" spans="1:6" s="41" customFormat="1" ht="15.6" customHeight="1" x14ac:dyDescent="0.3">
      <c r="A83" s="30"/>
      <c r="B83" s="30"/>
      <c r="C83" s="38"/>
      <c r="D83" s="19"/>
      <c r="E83" s="40"/>
      <c r="F83" s="19"/>
    </row>
    <row r="84" spans="1:6" s="41" customFormat="1" ht="15.6" customHeight="1" x14ac:dyDescent="0.3">
      <c r="A84" s="30"/>
      <c r="B84" s="30"/>
      <c r="C84" s="38"/>
      <c r="D84" s="19"/>
      <c r="E84" s="40"/>
      <c r="F84" s="19"/>
    </row>
    <row r="85" spans="1:6" s="41" customFormat="1" ht="15.6" customHeight="1" x14ac:dyDescent="0.3">
      <c r="A85" s="30"/>
      <c r="B85" s="30"/>
      <c r="C85" s="38"/>
      <c r="D85" s="19"/>
      <c r="E85" s="40"/>
      <c r="F85" s="19"/>
    </row>
    <row r="86" spans="1:6" s="41" customFormat="1" ht="15.6" customHeight="1" x14ac:dyDescent="0.3">
      <c r="A86" s="30"/>
      <c r="B86" s="30"/>
      <c r="C86" s="38"/>
      <c r="D86" s="19"/>
      <c r="E86" s="40"/>
      <c r="F86" s="19"/>
    </row>
    <row r="87" spans="1:6" s="41" customFormat="1" ht="15.6" customHeight="1" x14ac:dyDescent="0.3">
      <c r="A87" s="30"/>
      <c r="B87" s="30"/>
      <c r="C87" s="38"/>
      <c r="D87" s="19"/>
      <c r="E87" s="40"/>
      <c r="F87" s="19"/>
    </row>
    <row r="88" spans="1:6" s="41" customFormat="1" ht="15.6" customHeight="1" x14ac:dyDescent="0.3">
      <c r="A88" s="30"/>
      <c r="B88" s="30"/>
      <c r="C88" s="38"/>
      <c r="D88" s="19"/>
      <c r="E88" s="40"/>
      <c r="F88" s="19"/>
    </row>
    <row r="89" spans="1:6" s="41" customFormat="1" ht="15.6" customHeight="1" x14ac:dyDescent="0.3">
      <c r="A89" s="30"/>
      <c r="B89" s="30"/>
      <c r="C89" s="38"/>
      <c r="D89" s="19"/>
      <c r="E89" s="40"/>
      <c r="F89" s="19"/>
    </row>
    <row r="90" spans="1:6" s="41" customFormat="1" ht="15.6" customHeight="1" x14ac:dyDescent="0.3">
      <c r="A90" s="30"/>
      <c r="B90" s="30"/>
      <c r="C90" s="38"/>
      <c r="D90" s="19"/>
      <c r="E90" s="40"/>
      <c r="F90" s="19"/>
    </row>
    <row r="91" spans="1:6" s="41" customFormat="1" ht="15.6" customHeight="1" x14ac:dyDescent="0.3">
      <c r="A91" s="30"/>
      <c r="B91" s="30"/>
      <c r="C91" s="38"/>
      <c r="D91" s="19"/>
      <c r="E91" s="40"/>
      <c r="F91" s="19"/>
    </row>
    <row r="92" spans="1:6" s="41" customFormat="1" ht="15.6" customHeight="1" x14ac:dyDescent="0.3">
      <c r="A92" s="30"/>
      <c r="B92" s="30"/>
      <c r="C92" s="38"/>
      <c r="D92" s="19"/>
      <c r="E92" s="40"/>
      <c r="F92" s="19"/>
    </row>
    <row r="93" spans="1:6" s="41" customFormat="1" ht="15.6" customHeight="1" x14ac:dyDescent="0.3">
      <c r="A93" s="30"/>
      <c r="B93" s="30"/>
      <c r="C93" s="38"/>
      <c r="D93" s="19"/>
      <c r="E93" s="40"/>
      <c r="F93" s="19"/>
    </row>
    <row r="94" spans="1:6" s="41" customFormat="1" ht="15.6" customHeight="1" x14ac:dyDescent="0.3">
      <c r="A94" s="30"/>
      <c r="B94" s="30"/>
      <c r="C94" s="38"/>
      <c r="D94" s="19"/>
      <c r="E94" s="40"/>
      <c r="F94" s="19"/>
    </row>
    <row r="95" spans="1:6" s="41" customFormat="1" ht="15.6" customHeight="1" x14ac:dyDescent="0.3">
      <c r="A95" s="30"/>
      <c r="B95" s="30"/>
      <c r="C95" s="38"/>
      <c r="D95" s="19"/>
      <c r="E95" s="40"/>
      <c r="F95" s="19"/>
    </row>
    <row r="96" spans="1:6" s="41" customFormat="1" ht="15.6" customHeight="1" x14ac:dyDescent="0.3">
      <c r="A96" s="30"/>
      <c r="B96" s="30"/>
      <c r="C96" s="38"/>
      <c r="D96" s="19"/>
      <c r="E96" s="40"/>
      <c r="F96" s="19"/>
    </row>
    <row r="97" spans="1:6" s="41" customFormat="1" ht="15.6" customHeight="1" x14ac:dyDescent="0.3">
      <c r="A97" s="30"/>
      <c r="B97" s="30"/>
      <c r="C97" s="38"/>
      <c r="D97" s="19"/>
      <c r="E97" s="40"/>
      <c r="F97" s="19"/>
    </row>
    <row r="98" spans="1:6" s="41" customFormat="1" ht="15.6" customHeight="1" x14ac:dyDescent="0.3">
      <c r="A98" s="30"/>
      <c r="B98" s="30"/>
      <c r="C98" s="38"/>
      <c r="D98" s="19"/>
      <c r="E98" s="40"/>
      <c r="F98" s="19"/>
    </row>
    <row r="99" spans="1:6" s="41" customFormat="1" ht="15.6" customHeight="1" x14ac:dyDescent="0.3">
      <c r="A99" s="30"/>
      <c r="B99" s="30"/>
      <c r="C99" s="38"/>
      <c r="D99" s="19"/>
      <c r="E99" s="40"/>
      <c r="F99" s="19"/>
    </row>
    <row r="100" spans="1:6" s="41" customFormat="1" ht="15.6" customHeight="1" x14ac:dyDescent="0.3">
      <c r="A100" s="30"/>
      <c r="B100" s="30"/>
      <c r="C100" s="38"/>
      <c r="D100" s="19"/>
      <c r="E100" s="40"/>
      <c r="F100" s="19"/>
    </row>
    <row r="101" spans="1:6" s="41" customFormat="1" ht="15.6" customHeight="1" x14ac:dyDescent="0.3">
      <c r="A101" s="30"/>
      <c r="B101" s="30"/>
      <c r="C101" s="38"/>
      <c r="D101" s="19"/>
      <c r="E101" s="40"/>
      <c r="F101" s="19"/>
    </row>
    <row r="102" spans="1:6" s="41" customFormat="1" ht="15.6" customHeight="1" x14ac:dyDescent="0.3">
      <c r="A102" s="30"/>
      <c r="B102" s="30"/>
      <c r="C102" s="38"/>
      <c r="D102" s="19"/>
      <c r="E102" s="40"/>
      <c r="F102" s="19"/>
    </row>
    <row r="103" spans="1:6" s="41" customFormat="1" ht="15.6" customHeight="1" x14ac:dyDescent="0.3">
      <c r="A103" s="30"/>
      <c r="B103" s="30"/>
      <c r="C103" s="38"/>
      <c r="D103" s="19"/>
      <c r="E103" s="40"/>
      <c r="F103" s="19"/>
    </row>
    <row r="104" spans="1:6" s="41" customFormat="1" ht="15.6" customHeight="1" x14ac:dyDescent="0.3">
      <c r="A104" s="30"/>
      <c r="B104" s="30"/>
      <c r="C104" s="38"/>
      <c r="D104" s="19"/>
      <c r="E104" s="40"/>
      <c r="F104" s="19"/>
    </row>
    <row r="105" spans="1:6" s="41" customFormat="1" ht="15.6" customHeight="1" x14ac:dyDescent="0.3">
      <c r="A105" s="30"/>
      <c r="B105" s="30"/>
      <c r="C105" s="38"/>
      <c r="D105" s="19"/>
      <c r="E105" s="40"/>
      <c r="F105" s="19"/>
    </row>
    <row r="106" spans="1:6" s="41" customFormat="1" ht="15.6" customHeight="1" x14ac:dyDescent="0.3">
      <c r="A106" s="30"/>
      <c r="B106" s="30"/>
      <c r="C106" s="38"/>
      <c r="D106" s="19"/>
      <c r="E106" s="40"/>
      <c r="F106" s="19"/>
    </row>
    <row r="107" spans="1:6" s="41" customFormat="1" ht="15.6" customHeight="1" x14ac:dyDescent="0.3">
      <c r="A107" s="30"/>
      <c r="B107" s="30"/>
      <c r="C107" s="38"/>
      <c r="D107" s="19"/>
      <c r="E107" s="40"/>
      <c r="F107" s="19"/>
    </row>
    <row r="108" spans="1:6" s="41" customFormat="1" ht="15.6" customHeight="1" x14ac:dyDescent="0.3">
      <c r="A108" s="30"/>
      <c r="B108" s="30"/>
      <c r="C108" s="38"/>
      <c r="D108" s="19"/>
      <c r="E108" s="40"/>
      <c r="F108" s="19"/>
    </row>
    <row r="109" spans="1:6" s="41" customFormat="1" ht="15.6" customHeight="1" x14ac:dyDescent="0.3">
      <c r="A109" s="30"/>
      <c r="B109" s="30"/>
      <c r="C109" s="38"/>
      <c r="D109" s="19"/>
      <c r="E109" s="40"/>
      <c r="F109" s="19"/>
    </row>
    <row r="110" spans="1:6" s="41" customFormat="1" ht="15.6" customHeight="1" x14ac:dyDescent="0.3">
      <c r="A110" s="30"/>
      <c r="B110" s="30"/>
      <c r="C110" s="38"/>
      <c r="D110" s="19"/>
      <c r="E110" s="40"/>
      <c r="F110" s="19"/>
    </row>
    <row r="111" spans="1:6" s="41" customFormat="1" ht="15.6" customHeight="1" x14ac:dyDescent="0.3">
      <c r="A111" s="30"/>
      <c r="B111" s="30"/>
      <c r="C111" s="38"/>
      <c r="D111" s="19"/>
      <c r="E111" s="40"/>
      <c r="F111" s="19"/>
    </row>
    <row r="112" spans="1:6" s="41" customFormat="1" ht="15.6" customHeight="1" x14ac:dyDescent="0.3">
      <c r="A112" s="30"/>
      <c r="B112" s="30"/>
      <c r="C112" s="38"/>
      <c r="D112" s="19"/>
      <c r="E112" s="40"/>
      <c r="F112" s="19"/>
    </row>
    <row r="113" spans="1:6" s="41" customFormat="1" ht="15.6" customHeight="1" x14ac:dyDescent="0.3">
      <c r="A113" s="30"/>
      <c r="B113" s="30"/>
      <c r="C113" s="38"/>
      <c r="D113" s="19"/>
      <c r="E113" s="40"/>
      <c r="F113" s="19"/>
    </row>
    <row r="114" spans="1:6" s="41" customFormat="1" ht="15.6" customHeight="1" x14ac:dyDescent="0.3">
      <c r="A114" s="30"/>
      <c r="B114" s="30"/>
      <c r="C114" s="38"/>
      <c r="D114" s="19"/>
      <c r="E114" s="40"/>
      <c r="F114" s="19"/>
    </row>
    <row r="115" spans="1:6" s="41" customFormat="1" ht="15.6" customHeight="1" x14ac:dyDescent="0.3">
      <c r="A115" s="30"/>
      <c r="B115" s="30"/>
      <c r="C115" s="38"/>
      <c r="D115" s="19"/>
      <c r="E115" s="40"/>
      <c r="F115" s="19"/>
    </row>
    <row r="116" spans="1:6" s="41" customFormat="1" ht="15.6" customHeight="1" x14ac:dyDescent="0.3">
      <c r="A116" s="30"/>
      <c r="B116" s="30"/>
      <c r="C116" s="38"/>
      <c r="D116" s="19"/>
      <c r="E116" s="40"/>
      <c r="F116" s="19"/>
    </row>
    <row r="117" spans="1:6" s="41" customFormat="1" ht="15.6" customHeight="1" x14ac:dyDescent="0.3">
      <c r="A117" s="30"/>
      <c r="B117" s="30"/>
      <c r="C117" s="38"/>
      <c r="D117" s="19"/>
      <c r="E117" s="40"/>
      <c r="F117" s="19"/>
    </row>
    <row r="118" spans="1:6" s="41" customFormat="1" ht="15.6" customHeight="1" x14ac:dyDescent="0.3">
      <c r="A118" s="30"/>
      <c r="B118" s="30"/>
      <c r="C118" s="38"/>
      <c r="D118" s="19"/>
      <c r="E118" s="40"/>
      <c r="F118" s="19"/>
    </row>
    <row r="119" spans="1:6" s="41" customFormat="1" ht="15.6" customHeight="1" x14ac:dyDescent="0.3">
      <c r="A119" s="30"/>
      <c r="B119" s="30"/>
      <c r="C119" s="38"/>
      <c r="D119" s="19"/>
      <c r="E119" s="40"/>
      <c r="F119" s="19"/>
    </row>
    <row r="120" spans="1:6" s="41" customFormat="1" ht="15.6" customHeight="1" x14ac:dyDescent="0.3">
      <c r="A120" s="30"/>
      <c r="B120" s="30"/>
      <c r="C120" s="38"/>
      <c r="D120" s="19"/>
      <c r="E120" s="40"/>
      <c r="F120" s="19"/>
    </row>
    <row r="121" spans="1:6" s="41" customFormat="1" ht="15.6" customHeight="1" x14ac:dyDescent="0.3">
      <c r="A121" s="30"/>
      <c r="B121" s="30"/>
      <c r="C121" s="38"/>
      <c r="D121" s="19"/>
      <c r="E121" s="40"/>
      <c r="F121" s="19"/>
    </row>
    <row r="122" spans="1:6" s="41" customFormat="1" ht="15.6" customHeight="1" x14ac:dyDescent="0.3">
      <c r="A122" s="30"/>
      <c r="B122" s="30"/>
      <c r="C122" s="38"/>
      <c r="D122" s="19"/>
      <c r="E122" s="40"/>
      <c r="F122" s="19"/>
    </row>
    <row r="123" spans="1:6" s="41" customFormat="1" ht="15.6" customHeight="1" x14ac:dyDescent="0.3">
      <c r="A123" s="30"/>
      <c r="B123" s="30"/>
      <c r="C123" s="38"/>
      <c r="D123" s="19"/>
      <c r="E123" s="40"/>
      <c r="F123" s="19"/>
    </row>
    <row r="124" spans="1:6" s="41" customFormat="1" ht="15.6" customHeight="1" x14ac:dyDescent="0.3">
      <c r="A124" s="30"/>
      <c r="B124" s="30"/>
      <c r="C124" s="38"/>
      <c r="D124" s="19"/>
      <c r="E124" s="40"/>
      <c r="F124" s="19"/>
    </row>
    <row r="125" spans="1:6" s="41" customFormat="1" ht="15.6" customHeight="1" x14ac:dyDescent="0.3">
      <c r="A125" s="30"/>
      <c r="B125" s="30"/>
      <c r="C125" s="38"/>
      <c r="D125" s="19"/>
      <c r="E125" s="40"/>
      <c r="F125" s="19"/>
    </row>
    <row r="126" spans="1:6" s="41" customFormat="1" ht="15.6" customHeight="1" x14ac:dyDescent="0.3">
      <c r="A126" s="30"/>
      <c r="B126" s="30"/>
      <c r="C126" s="38"/>
      <c r="D126" s="19"/>
      <c r="E126" s="40"/>
      <c r="F126" s="19"/>
    </row>
    <row r="127" spans="1:6" s="41" customFormat="1" ht="15.6" customHeight="1" x14ac:dyDescent="0.3">
      <c r="A127" s="30"/>
      <c r="B127" s="30"/>
      <c r="C127" s="38"/>
      <c r="D127" s="19"/>
      <c r="E127" s="40"/>
      <c r="F127" s="19"/>
    </row>
    <row r="128" spans="1:6" s="41" customFormat="1" ht="15.6" customHeight="1" x14ac:dyDescent="0.3">
      <c r="A128" s="30"/>
      <c r="B128" s="30"/>
      <c r="C128" s="38"/>
      <c r="D128" s="19"/>
      <c r="E128" s="40"/>
      <c r="F128" s="19"/>
    </row>
    <row r="129" spans="1:6" s="41" customFormat="1" ht="15.6" customHeight="1" x14ac:dyDescent="0.3">
      <c r="A129" s="30"/>
      <c r="B129" s="30"/>
      <c r="C129" s="38"/>
      <c r="D129" s="19"/>
      <c r="E129" s="40"/>
      <c r="F129" s="19"/>
    </row>
    <row r="130" spans="1:6" s="41" customFormat="1" ht="15.6" customHeight="1" x14ac:dyDescent="0.3">
      <c r="A130" s="30"/>
      <c r="B130" s="30"/>
      <c r="C130" s="38"/>
      <c r="D130" s="19"/>
      <c r="E130" s="40"/>
      <c r="F130" s="19"/>
    </row>
    <row r="131" spans="1:6" s="41" customFormat="1" ht="15.6" customHeight="1" x14ac:dyDescent="0.3">
      <c r="A131" s="30"/>
      <c r="B131" s="30"/>
      <c r="C131" s="38"/>
      <c r="D131" s="19"/>
      <c r="E131" s="40"/>
      <c r="F131" s="19"/>
    </row>
    <row r="132" spans="1:6" s="41" customFormat="1" ht="15.6" customHeight="1" x14ac:dyDescent="0.3">
      <c r="A132" s="30"/>
      <c r="B132" s="30"/>
      <c r="C132" s="38"/>
      <c r="D132" s="19"/>
      <c r="E132" s="40"/>
      <c r="F132" s="19"/>
    </row>
    <row r="133" spans="1:6" s="41" customFormat="1" ht="15.6" customHeight="1" x14ac:dyDescent="0.3">
      <c r="A133" s="30"/>
      <c r="B133" s="30"/>
      <c r="C133" s="38"/>
      <c r="D133" s="19"/>
      <c r="E133" s="40"/>
      <c r="F133" s="19"/>
    </row>
    <row r="134" spans="1:6" s="41" customFormat="1" ht="15.6" customHeight="1" x14ac:dyDescent="0.3">
      <c r="A134" s="30"/>
      <c r="B134" s="30"/>
      <c r="C134" s="38"/>
      <c r="D134" s="19"/>
      <c r="E134" s="40"/>
      <c r="F134" s="19"/>
    </row>
    <row r="135" spans="1:6" s="41" customFormat="1" ht="15.6" customHeight="1" x14ac:dyDescent="0.3">
      <c r="A135" s="30"/>
      <c r="B135" s="30"/>
      <c r="C135" s="38"/>
      <c r="D135" s="19"/>
      <c r="E135" s="40"/>
      <c r="F135" s="19"/>
    </row>
    <row r="136" spans="1:6" s="41" customFormat="1" ht="15.6" customHeight="1" x14ac:dyDescent="0.3">
      <c r="A136" s="30"/>
      <c r="B136" s="30"/>
      <c r="C136" s="38"/>
      <c r="D136" s="19"/>
      <c r="E136" s="40"/>
      <c r="F136" s="19"/>
    </row>
    <row r="137" spans="1:6" s="41" customFormat="1" ht="15.6" customHeight="1" x14ac:dyDescent="0.3">
      <c r="A137" s="30"/>
      <c r="B137" s="30"/>
      <c r="C137" s="38"/>
      <c r="D137" s="19"/>
      <c r="E137" s="40"/>
      <c r="F137" s="19"/>
    </row>
    <row r="138" spans="1:6" s="41" customFormat="1" ht="15.6" customHeight="1" x14ac:dyDescent="0.3">
      <c r="A138" s="30"/>
      <c r="B138" s="30"/>
      <c r="C138" s="38"/>
      <c r="D138" s="19"/>
      <c r="E138" s="40"/>
      <c r="F138" s="19"/>
    </row>
    <row r="139" spans="1:6" s="41" customFormat="1" ht="15.6" customHeight="1" x14ac:dyDescent="0.3">
      <c r="A139" s="30"/>
      <c r="B139" s="30"/>
      <c r="C139" s="38"/>
      <c r="D139" s="19"/>
      <c r="E139" s="40"/>
      <c r="F139" s="19"/>
    </row>
    <row r="140" spans="1:6" s="41" customFormat="1" ht="15.6" customHeight="1" x14ac:dyDescent="0.3">
      <c r="A140" s="30"/>
      <c r="B140" s="30"/>
      <c r="C140" s="38"/>
      <c r="D140" s="19"/>
      <c r="E140" s="40"/>
      <c r="F140" s="19"/>
    </row>
    <row r="141" spans="1:6" s="41" customFormat="1" ht="15.6" customHeight="1" x14ac:dyDescent="0.3">
      <c r="A141" s="30"/>
      <c r="B141" s="30"/>
      <c r="C141" s="38"/>
      <c r="D141" s="19"/>
      <c r="E141" s="40"/>
      <c r="F141" s="19"/>
    </row>
    <row r="142" spans="1:6" s="41" customFormat="1" ht="15.6" customHeight="1" x14ac:dyDescent="0.3">
      <c r="A142" s="30"/>
      <c r="B142" s="30"/>
      <c r="C142" s="38"/>
      <c r="D142" s="19"/>
      <c r="E142" s="40"/>
      <c r="F142" s="19"/>
    </row>
    <row r="143" spans="1:6" s="41" customFormat="1" ht="15.6" customHeight="1" x14ac:dyDescent="0.3">
      <c r="A143" s="30"/>
      <c r="B143" s="30"/>
      <c r="C143" s="38"/>
      <c r="D143" s="19"/>
      <c r="E143" s="40"/>
      <c r="F143" s="19"/>
    </row>
    <row r="144" spans="1:6" s="41" customFormat="1" ht="15.6" customHeight="1" x14ac:dyDescent="0.3">
      <c r="A144" s="30"/>
      <c r="B144" s="30"/>
      <c r="C144" s="38"/>
      <c r="D144" s="19"/>
      <c r="E144" s="40"/>
      <c r="F144" s="19"/>
    </row>
    <row r="145" spans="1:6" s="41" customFormat="1" ht="15.6" customHeight="1" x14ac:dyDescent="0.3">
      <c r="A145" s="30"/>
      <c r="B145" s="30"/>
      <c r="C145" s="38"/>
      <c r="D145" s="19"/>
      <c r="E145" s="40"/>
      <c r="F145" s="19"/>
    </row>
    <row r="146" spans="1:6" s="41" customFormat="1" ht="15.6" customHeight="1" x14ac:dyDescent="0.3">
      <c r="A146" s="30"/>
      <c r="B146" s="30"/>
      <c r="C146" s="38"/>
      <c r="D146" s="19"/>
      <c r="E146" s="40"/>
      <c r="F146" s="19"/>
    </row>
    <row r="147" spans="1:6" s="41" customFormat="1" ht="15.6" customHeight="1" x14ac:dyDescent="0.3">
      <c r="A147" s="30"/>
      <c r="B147" s="30"/>
      <c r="C147" s="38"/>
      <c r="D147" s="19"/>
      <c r="E147" s="40"/>
      <c r="F147" s="19"/>
    </row>
    <row r="148" spans="1:6" s="41" customFormat="1" ht="15.6" customHeight="1" x14ac:dyDescent="0.3">
      <c r="A148" s="30"/>
      <c r="B148" s="30"/>
      <c r="C148" s="38"/>
      <c r="D148" s="19"/>
      <c r="E148" s="40"/>
      <c r="F148" s="19"/>
    </row>
    <row r="149" spans="1:6" s="41" customFormat="1" ht="15.6" customHeight="1" x14ac:dyDescent="0.3">
      <c r="A149" s="30"/>
      <c r="B149" s="30"/>
      <c r="C149" s="38"/>
      <c r="D149" s="19"/>
      <c r="E149" s="40"/>
      <c r="F149" s="19"/>
    </row>
    <row r="150" spans="1:6" s="41" customFormat="1" ht="15.6" customHeight="1" x14ac:dyDescent="0.3">
      <c r="A150" s="30"/>
      <c r="B150" s="30"/>
      <c r="C150" s="38"/>
      <c r="D150" s="19"/>
      <c r="E150" s="40"/>
      <c r="F150" s="19"/>
    </row>
    <row r="151" spans="1:6" s="41" customFormat="1" ht="15.6" customHeight="1" x14ac:dyDescent="0.3">
      <c r="A151" s="30"/>
      <c r="B151" s="30"/>
      <c r="C151" s="38"/>
      <c r="D151" s="19"/>
      <c r="E151" s="40"/>
      <c r="F151" s="19"/>
    </row>
    <row r="152" spans="1:6" s="41" customFormat="1" ht="15.6" customHeight="1" x14ac:dyDescent="0.3">
      <c r="A152" s="30"/>
      <c r="B152" s="30"/>
      <c r="C152" s="38"/>
      <c r="D152" s="19"/>
      <c r="E152" s="40"/>
      <c r="F152" s="19"/>
    </row>
    <row r="153" spans="1:6" s="41" customFormat="1" ht="15.6" customHeight="1" x14ac:dyDescent="0.3">
      <c r="A153" s="30"/>
      <c r="B153" s="30"/>
      <c r="C153" s="38"/>
      <c r="D153" s="19"/>
      <c r="E153" s="40"/>
      <c r="F153" s="19"/>
    </row>
    <row r="154" spans="1:6" s="41" customFormat="1" ht="15.6" customHeight="1" x14ac:dyDescent="0.3">
      <c r="A154" s="30"/>
      <c r="B154" s="30"/>
      <c r="C154" s="38"/>
      <c r="D154" s="19"/>
      <c r="E154" s="40"/>
      <c r="F154" s="19"/>
    </row>
    <row r="155" spans="1:6" s="41" customFormat="1" ht="15.6" customHeight="1" x14ac:dyDescent="0.3">
      <c r="A155" s="30"/>
      <c r="B155" s="30"/>
      <c r="C155" s="38"/>
      <c r="D155" s="19"/>
      <c r="E155" s="40"/>
      <c r="F155" s="19"/>
    </row>
    <row r="156" spans="1:6" s="41" customFormat="1" ht="15.6" customHeight="1" x14ac:dyDescent="0.3">
      <c r="A156" s="30"/>
      <c r="B156" s="30"/>
      <c r="C156" s="38"/>
      <c r="D156" s="19"/>
      <c r="E156" s="40"/>
      <c r="F156" s="19"/>
    </row>
    <row r="157" spans="1:6" s="41" customFormat="1" ht="15.6" customHeight="1" x14ac:dyDescent="0.3">
      <c r="A157" s="30"/>
      <c r="B157" s="30"/>
      <c r="C157" s="38"/>
      <c r="D157" s="19"/>
      <c r="E157" s="40"/>
      <c r="F157" s="19"/>
    </row>
    <row r="158" spans="1:6" s="41" customFormat="1" ht="15.6" customHeight="1" x14ac:dyDescent="0.3">
      <c r="A158" s="30"/>
      <c r="B158" s="30"/>
      <c r="C158" s="38"/>
      <c r="D158" s="19"/>
      <c r="E158" s="40"/>
      <c r="F158" s="19"/>
    </row>
    <row r="159" spans="1:6" s="41" customFormat="1" ht="15.6" customHeight="1" x14ac:dyDescent="0.3">
      <c r="A159" s="30"/>
      <c r="B159" s="30"/>
      <c r="C159" s="38"/>
      <c r="D159" s="19"/>
      <c r="E159" s="40"/>
      <c r="F159" s="19"/>
    </row>
    <row r="160" spans="1:6" s="41" customFormat="1" ht="15.6" customHeight="1" x14ac:dyDescent="0.3">
      <c r="A160" s="30"/>
      <c r="B160" s="30"/>
      <c r="C160" s="38"/>
      <c r="D160" s="19"/>
      <c r="E160" s="40"/>
      <c r="F160" s="19"/>
    </row>
    <row r="161" spans="1:6" s="41" customFormat="1" ht="15.6" customHeight="1" x14ac:dyDescent="0.3">
      <c r="A161" s="30"/>
      <c r="B161" s="30"/>
      <c r="C161" s="38"/>
      <c r="D161" s="19"/>
      <c r="E161" s="40"/>
      <c r="F161" s="19"/>
    </row>
    <row r="162" spans="1:6" s="41" customFormat="1" ht="15.6" customHeight="1" x14ac:dyDescent="0.3">
      <c r="A162" s="30"/>
      <c r="B162" s="30"/>
      <c r="C162" s="38"/>
      <c r="D162" s="19"/>
      <c r="E162" s="40"/>
      <c r="F162" s="19"/>
    </row>
    <row r="163" spans="1:6" s="41" customFormat="1" ht="15.6" customHeight="1" x14ac:dyDescent="0.3">
      <c r="A163" s="30"/>
      <c r="B163" s="30"/>
      <c r="C163" s="38"/>
      <c r="D163" s="19"/>
      <c r="E163" s="40"/>
      <c r="F163" s="19"/>
    </row>
    <row r="164" spans="1:6" s="41" customFormat="1" ht="15.6" customHeight="1" x14ac:dyDescent="0.3">
      <c r="A164" s="30"/>
      <c r="B164" s="30"/>
      <c r="C164" s="38"/>
      <c r="D164" s="19"/>
      <c r="E164" s="40"/>
      <c r="F164" s="19"/>
    </row>
    <row r="165" spans="1:6" s="41" customFormat="1" ht="15.6" customHeight="1" x14ac:dyDescent="0.3">
      <c r="A165" s="30"/>
      <c r="B165" s="30"/>
      <c r="C165" s="38"/>
      <c r="D165" s="19"/>
      <c r="E165" s="40"/>
      <c r="F165" s="19"/>
    </row>
    <row r="166" spans="1:6" s="41" customFormat="1" ht="15.6" customHeight="1" x14ac:dyDescent="0.3">
      <c r="A166" s="30"/>
      <c r="B166" s="30"/>
      <c r="C166" s="38"/>
      <c r="D166" s="19"/>
      <c r="E166" s="40"/>
      <c r="F166" s="19"/>
    </row>
    <row r="167" spans="1:6" s="41" customFormat="1" ht="15.6" customHeight="1" x14ac:dyDescent="0.3">
      <c r="A167" s="30"/>
      <c r="B167" s="30"/>
      <c r="C167" s="38"/>
      <c r="D167" s="19"/>
      <c r="E167" s="40"/>
      <c r="F167" s="19"/>
    </row>
    <row r="168" spans="1:6" s="41" customFormat="1" ht="15.6" customHeight="1" x14ac:dyDescent="0.3">
      <c r="A168" s="30"/>
      <c r="B168" s="30"/>
      <c r="C168" s="38"/>
      <c r="D168" s="19"/>
      <c r="E168" s="40"/>
      <c r="F168" s="19"/>
    </row>
    <row r="169" spans="1:6" s="41" customFormat="1" ht="15.6" customHeight="1" x14ac:dyDescent="0.3">
      <c r="A169" s="30"/>
      <c r="B169" s="30"/>
      <c r="C169" s="38"/>
      <c r="D169" s="19"/>
      <c r="E169" s="40"/>
      <c r="F169" s="19"/>
    </row>
    <row r="170" spans="1:6" s="41" customFormat="1" ht="15.6" customHeight="1" x14ac:dyDescent="0.3">
      <c r="A170" s="30"/>
      <c r="B170" s="30"/>
      <c r="C170" s="38"/>
      <c r="D170" s="19"/>
      <c r="E170" s="40"/>
      <c r="F170" s="19"/>
    </row>
    <row r="171" spans="1:6" s="41" customFormat="1" ht="15.6" customHeight="1" x14ac:dyDescent="0.3">
      <c r="A171" s="30"/>
      <c r="B171" s="30"/>
      <c r="C171" s="38"/>
      <c r="D171" s="19"/>
      <c r="E171" s="40"/>
      <c r="F171" s="19"/>
    </row>
    <row r="172" spans="1:6" s="41" customFormat="1" ht="15.6" customHeight="1" x14ac:dyDescent="0.3">
      <c r="A172" s="30"/>
      <c r="B172" s="30"/>
      <c r="C172" s="38"/>
      <c r="D172" s="19"/>
      <c r="E172" s="40"/>
      <c r="F172" s="19"/>
    </row>
    <row r="173" spans="1:6" s="41" customFormat="1" ht="15.6" customHeight="1" x14ac:dyDescent="0.3">
      <c r="A173" s="30"/>
      <c r="B173" s="30"/>
      <c r="C173" s="38"/>
      <c r="D173" s="19"/>
      <c r="E173" s="40"/>
      <c r="F173" s="19"/>
    </row>
    <row r="174" spans="1:6" s="41" customFormat="1" ht="15.6" customHeight="1" x14ac:dyDescent="0.3">
      <c r="A174" s="30"/>
      <c r="B174" s="30"/>
      <c r="C174" s="38"/>
      <c r="D174" s="19"/>
      <c r="E174" s="40"/>
      <c r="F174" s="19"/>
    </row>
    <row r="175" spans="1:6" s="41" customFormat="1" ht="15.6" customHeight="1" x14ac:dyDescent="0.3">
      <c r="A175" s="30"/>
      <c r="B175" s="30"/>
      <c r="C175" s="38"/>
      <c r="D175" s="19"/>
      <c r="E175" s="40"/>
      <c r="F175" s="19"/>
    </row>
    <row r="176" spans="1:6" s="41" customFormat="1" ht="15.6" customHeight="1" x14ac:dyDescent="0.3">
      <c r="A176" s="30"/>
      <c r="B176" s="30"/>
      <c r="C176" s="38"/>
      <c r="D176" s="19"/>
      <c r="E176" s="40"/>
      <c r="F176" s="19"/>
    </row>
    <row r="177" spans="1:6" s="41" customFormat="1" ht="15.6" customHeight="1" x14ac:dyDescent="0.3">
      <c r="A177" s="30"/>
      <c r="B177" s="30"/>
      <c r="C177" s="38"/>
      <c r="D177" s="19"/>
      <c r="E177" s="40"/>
      <c r="F177" s="19"/>
    </row>
    <row r="178" spans="1:6" s="41" customFormat="1" ht="15.6" customHeight="1" x14ac:dyDescent="0.3">
      <c r="A178" s="30"/>
      <c r="B178" s="30"/>
      <c r="C178" s="38"/>
      <c r="D178" s="19"/>
      <c r="E178" s="40"/>
      <c r="F178" s="19"/>
    </row>
    <row r="179" spans="1:6" s="41" customFormat="1" ht="15.6" customHeight="1" x14ac:dyDescent="0.3">
      <c r="A179" s="30"/>
      <c r="B179" s="30"/>
      <c r="C179" s="38"/>
      <c r="D179" s="19"/>
      <c r="E179" s="40"/>
      <c r="F179" s="19"/>
    </row>
    <row r="180" spans="1:6" s="41" customFormat="1" ht="15.6" customHeight="1" x14ac:dyDescent="0.3">
      <c r="A180" s="30"/>
      <c r="B180" s="30"/>
      <c r="C180" s="38"/>
      <c r="D180" s="19"/>
      <c r="E180" s="40"/>
      <c r="F180" s="19"/>
    </row>
    <row r="181" spans="1:6" s="41" customFormat="1" ht="15.6" customHeight="1" x14ac:dyDescent="0.3">
      <c r="A181" s="30"/>
      <c r="B181" s="30"/>
      <c r="C181" s="38"/>
      <c r="D181" s="19"/>
      <c r="E181" s="40"/>
      <c r="F181" s="19"/>
    </row>
    <row r="182" spans="1:6" s="41" customFormat="1" ht="15.6" customHeight="1" x14ac:dyDescent="0.3">
      <c r="A182" s="30"/>
      <c r="B182" s="30"/>
      <c r="C182" s="38"/>
      <c r="D182" s="19"/>
      <c r="E182" s="40"/>
      <c r="F182" s="19"/>
    </row>
    <row r="183" spans="1:6" s="41" customFormat="1" ht="15.6" customHeight="1" x14ac:dyDescent="0.3">
      <c r="A183" s="30"/>
      <c r="B183" s="30"/>
      <c r="C183" s="38"/>
      <c r="D183" s="19"/>
      <c r="E183" s="40"/>
      <c r="F183" s="19"/>
    </row>
    <row r="184" spans="1:6" s="41" customFormat="1" ht="15.6" customHeight="1" x14ac:dyDescent="0.3">
      <c r="A184" s="30"/>
      <c r="B184" s="30"/>
      <c r="C184" s="38"/>
      <c r="D184" s="19"/>
      <c r="E184" s="40"/>
      <c r="F184" s="19"/>
    </row>
    <row r="185" spans="1:6" s="41" customFormat="1" ht="15.6" customHeight="1" x14ac:dyDescent="0.3">
      <c r="A185" s="30"/>
      <c r="B185" s="30"/>
      <c r="C185" s="38"/>
      <c r="D185" s="19"/>
      <c r="E185" s="40"/>
      <c r="F185" s="19"/>
    </row>
    <row r="186" spans="1:6" s="41" customFormat="1" ht="15.6" customHeight="1" x14ac:dyDescent="0.3">
      <c r="A186" s="30"/>
      <c r="B186" s="30"/>
      <c r="C186" s="38"/>
      <c r="D186" s="19"/>
      <c r="E186" s="40"/>
      <c r="F186" s="19"/>
    </row>
    <row r="187" spans="1:6" s="41" customFormat="1" ht="15.6" customHeight="1" x14ac:dyDescent="0.3">
      <c r="A187" s="30"/>
      <c r="B187" s="30"/>
      <c r="C187" s="38"/>
      <c r="D187" s="19"/>
      <c r="E187" s="40"/>
      <c r="F187" s="19"/>
    </row>
    <row r="188" spans="1:6" s="41" customFormat="1" ht="15.6" customHeight="1" x14ac:dyDescent="0.3">
      <c r="A188" s="30"/>
      <c r="B188" s="30"/>
      <c r="C188" s="38"/>
      <c r="D188" s="19"/>
      <c r="E188" s="40"/>
      <c r="F188" s="19"/>
    </row>
    <row r="189" spans="1:6" s="41" customFormat="1" ht="15.6" customHeight="1" x14ac:dyDescent="0.3">
      <c r="A189" s="30"/>
      <c r="B189" s="30"/>
      <c r="C189" s="38"/>
      <c r="D189" s="19"/>
      <c r="E189" s="40"/>
      <c r="F189" s="19"/>
    </row>
    <row r="190" spans="1:6" s="41" customFormat="1" ht="15.6" customHeight="1" x14ac:dyDescent="0.3">
      <c r="A190" s="30"/>
      <c r="B190" s="30"/>
      <c r="C190" s="38"/>
      <c r="D190" s="19"/>
      <c r="E190" s="40"/>
      <c r="F190" s="19"/>
    </row>
    <row r="191" spans="1:6" s="41" customFormat="1" ht="15.6" customHeight="1" x14ac:dyDescent="0.3">
      <c r="A191" s="30"/>
      <c r="B191" s="30"/>
      <c r="C191" s="38"/>
      <c r="D191" s="19"/>
      <c r="E191" s="40"/>
      <c r="F191" s="19"/>
    </row>
    <row r="192" spans="1:6" s="41" customFormat="1" ht="15.6" customHeight="1" x14ac:dyDescent="0.3">
      <c r="A192" s="30"/>
      <c r="B192" s="30"/>
      <c r="C192" s="38"/>
      <c r="D192" s="19"/>
      <c r="E192" s="40"/>
      <c r="F192" s="19"/>
    </row>
    <row r="193" spans="1:6" s="41" customFormat="1" ht="15.6" customHeight="1" x14ac:dyDescent="0.3">
      <c r="A193" s="30"/>
      <c r="B193" s="30"/>
      <c r="C193" s="38"/>
      <c r="D193" s="19"/>
      <c r="E193" s="40"/>
      <c r="F193" s="19"/>
    </row>
    <row r="194" spans="1:6" s="41" customFormat="1" ht="15.6" customHeight="1" x14ac:dyDescent="0.3">
      <c r="A194" s="30"/>
      <c r="B194" s="30"/>
      <c r="C194" s="38"/>
      <c r="D194" s="19"/>
      <c r="E194" s="40"/>
      <c r="F194" s="19"/>
    </row>
    <row r="195" spans="1:6" s="41" customFormat="1" ht="15.6" customHeight="1" x14ac:dyDescent="0.3">
      <c r="A195" s="30"/>
      <c r="B195" s="30"/>
      <c r="C195" s="38"/>
      <c r="D195" s="19"/>
      <c r="E195" s="40"/>
      <c r="F195" s="19"/>
    </row>
    <row r="196" spans="1:6" s="41" customFormat="1" ht="15.6" customHeight="1" x14ac:dyDescent="0.3">
      <c r="A196" s="30"/>
      <c r="B196" s="30"/>
      <c r="C196" s="38"/>
      <c r="D196" s="19"/>
      <c r="E196" s="40"/>
      <c r="F196" s="19"/>
    </row>
    <row r="197" spans="1:6" s="41" customFormat="1" ht="15.6" customHeight="1" x14ac:dyDescent="0.3">
      <c r="A197" s="30"/>
      <c r="B197" s="30"/>
      <c r="C197" s="38"/>
      <c r="D197" s="19"/>
      <c r="E197" s="40"/>
      <c r="F197" s="19"/>
    </row>
    <row r="198" spans="1:6" s="41" customFormat="1" ht="15.6" customHeight="1" x14ac:dyDescent="0.3">
      <c r="A198" s="30"/>
      <c r="B198" s="30"/>
      <c r="C198" s="38"/>
      <c r="D198" s="19"/>
      <c r="E198" s="40"/>
      <c r="F198" s="19"/>
    </row>
    <row r="199" spans="1:6" s="41" customFormat="1" ht="15.6" customHeight="1" x14ac:dyDescent="0.3">
      <c r="A199" s="30"/>
      <c r="B199" s="30"/>
      <c r="C199" s="38"/>
      <c r="D199" s="19"/>
      <c r="E199" s="40"/>
      <c r="F199" s="19"/>
    </row>
    <row r="200" spans="1:6" s="41" customFormat="1" ht="15.6" customHeight="1" x14ac:dyDescent="0.3">
      <c r="A200" s="30"/>
      <c r="B200" s="30"/>
      <c r="C200" s="38"/>
      <c r="D200" s="19"/>
      <c r="E200" s="40"/>
      <c r="F200" s="19"/>
    </row>
    <row r="201" spans="1:6" s="41" customFormat="1" ht="15.6" customHeight="1" x14ac:dyDescent="0.3">
      <c r="A201" s="30"/>
      <c r="B201" s="30"/>
      <c r="C201" s="38"/>
      <c r="D201" s="19"/>
      <c r="E201" s="40"/>
      <c r="F201" s="19"/>
    </row>
    <row r="202" spans="1:6" s="41" customFormat="1" ht="15.6" customHeight="1" x14ac:dyDescent="0.3">
      <c r="A202" s="30"/>
      <c r="B202" s="30"/>
      <c r="C202" s="38"/>
      <c r="D202" s="19"/>
      <c r="E202" s="40"/>
      <c r="F202" s="19"/>
    </row>
    <row r="203" spans="1:6" s="41" customFormat="1" ht="15.6" customHeight="1" x14ac:dyDescent="0.3">
      <c r="A203" s="30"/>
      <c r="B203" s="30"/>
      <c r="C203" s="38"/>
      <c r="D203" s="19"/>
      <c r="E203" s="40"/>
      <c r="F203" s="19"/>
    </row>
    <row r="204" spans="1:6" s="41" customFormat="1" ht="15.6" customHeight="1" x14ac:dyDescent="0.3">
      <c r="A204" s="30"/>
      <c r="B204" s="30"/>
      <c r="C204" s="38"/>
      <c r="D204" s="19"/>
      <c r="E204" s="40"/>
      <c r="F204" s="19"/>
    </row>
    <row r="205" spans="1:6" s="41" customFormat="1" ht="15.6" customHeight="1" x14ac:dyDescent="0.3">
      <c r="A205" s="30"/>
      <c r="B205" s="30"/>
      <c r="C205" s="38"/>
      <c r="D205" s="19"/>
      <c r="E205" s="40"/>
      <c r="F205" s="19"/>
    </row>
    <row r="206" spans="1:6" s="41" customFormat="1" ht="15.6" customHeight="1" x14ac:dyDescent="0.3">
      <c r="A206" s="30"/>
      <c r="B206" s="30"/>
      <c r="C206" s="38"/>
      <c r="D206" s="19"/>
      <c r="E206" s="40"/>
      <c r="F206" s="19"/>
    </row>
    <row r="207" spans="1:6" s="41" customFormat="1" ht="15.6" customHeight="1" x14ac:dyDescent="0.3">
      <c r="A207" s="30"/>
      <c r="B207" s="30"/>
      <c r="C207" s="38"/>
      <c r="D207" s="19"/>
      <c r="E207" s="40"/>
      <c r="F207" s="19"/>
    </row>
    <row r="208" spans="1:6" s="41" customFormat="1" ht="15.6" customHeight="1" x14ac:dyDescent="0.3">
      <c r="A208" s="30"/>
      <c r="B208" s="30"/>
      <c r="C208" s="38"/>
      <c r="D208" s="19"/>
      <c r="E208" s="40"/>
      <c r="F208" s="19"/>
    </row>
    <row r="209" spans="1:6" s="41" customFormat="1" ht="15.6" customHeight="1" x14ac:dyDescent="0.3">
      <c r="A209" s="30"/>
      <c r="B209" s="30"/>
      <c r="C209" s="38"/>
      <c r="D209" s="19"/>
      <c r="E209" s="40"/>
      <c r="F209" s="19"/>
    </row>
    <row r="210" spans="1:6" s="41" customFormat="1" ht="15.6" customHeight="1" x14ac:dyDescent="0.3">
      <c r="A210" s="30"/>
      <c r="B210" s="30"/>
      <c r="C210" s="38"/>
      <c r="D210" s="19"/>
      <c r="E210" s="40"/>
      <c r="F210" s="19"/>
    </row>
    <row r="211" spans="1:6" s="41" customFormat="1" ht="15.6" customHeight="1" x14ac:dyDescent="0.3">
      <c r="A211" s="30"/>
      <c r="B211" s="30"/>
      <c r="C211" s="38"/>
      <c r="D211" s="19"/>
      <c r="E211" s="40"/>
      <c r="F211" s="19"/>
    </row>
    <row r="212" spans="1:6" s="41" customFormat="1" ht="15.6" customHeight="1" x14ac:dyDescent="0.3">
      <c r="A212" s="30"/>
      <c r="B212" s="30"/>
      <c r="C212" s="38"/>
      <c r="D212" s="19"/>
      <c r="E212" s="40"/>
      <c r="F212" s="19"/>
    </row>
    <row r="213" spans="1:6" s="41" customFormat="1" ht="15.6" customHeight="1" x14ac:dyDescent="0.3">
      <c r="A213" s="30"/>
      <c r="B213" s="30"/>
      <c r="C213" s="38"/>
      <c r="D213" s="19"/>
      <c r="E213" s="40"/>
      <c r="F213" s="19"/>
    </row>
    <row r="214" spans="1:6" s="41" customFormat="1" ht="15.6" customHeight="1" x14ac:dyDescent="0.3">
      <c r="A214" s="30"/>
      <c r="B214" s="30"/>
      <c r="C214" s="38"/>
      <c r="D214" s="19"/>
      <c r="E214" s="40"/>
      <c r="F214" s="19"/>
    </row>
    <row r="215" spans="1:6" s="41" customFormat="1" ht="15.6" customHeight="1" x14ac:dyDescent="0.3">
      <c r="A215" s="30"/>
      <c r="B215" s="30"/>
      <c r="C215" s="38"/>
      <c r="D215" s="19"/>
      <c r="E215" s="40"/>
      <c r="F215" s="19"/>
    </row>
    <row r="216" spans="1:6" s="41" customFormat="1" ht="15.6" customHeight="1" x14ac:dyDescent="0.3">
      <c r="A216" s="30"/>
      <c r="B216" s="30"/>
      <c r="C216" s="38"/>
      <c r="D216" s="19"/>
      <c r="E216" s="40"/>
      <c r="F216" s="19"/>
    </row>
    <row r="217" spans="1:6" s="41" customFormat="1" ht="15.6" customHeight="1" x14ac:dyDescent="0.3">
      <c r="A217" s="30"/>
      <c r="B217" s="30"/>
      <c r="C217" s="38"/>
      <c r="D217" s="19"/>
      <c r="E217" s="40"/>
      <c r="F217" s="19"/>
    </row>
    <row r="218" spans="1:6" s="41" customFormat="1" ht="15.6" customHeight="1" x14ac:dyDescent="0.3">
      <c r="A218" s="30"/>
      <c r="B218" s="30"/>
      <c r="C218" s="38"/>
      <c r="D218" s="19"/>
      <c r="E218" s="40"/>
      <c r="F218" s="19"/>
    </row>
    <row r="219" spans="1:6" s="41" customFormat="1" ht="15.6" customHeight="1" x14ac:dyDescent="0.3">
      <c r="A219" s="30"/>
      <c r="B219" s="30"/>
      <c r="C219" s="38"/>
      <c r="D219" s="19"/>
      <c r="E219" s="40"/>
      <c r="F219" s="19"/>
    </row>
    <row r="220" spans="1:6" s="41" customFormat="1" ht="15.6" customHeight="1" x14ac:dyDescent="0.3">
      <c r="A220" s="30"/>
      <c r="B220" s="30"/>
      <c r="C220" s="38"/>
      <c r="D220" s="19"/>
      <c r="E220" s="40"/>
      <c r="F220" s="19"/>
    </row>
    <row r="221" spans="1:6" s="41" customFormat="1" ht="15.6" customHeight="1" x14ac:dyDescent="0.3">
      <c r="A221" s="30"/>
      <c r="B221" s="30"/>
      <c r="C221" s="38"/>
      <c r="D221" s="19"/>
      <c r="E221" s="40"/>
      <c r="F221" s="19"/>
    </row>
    <row r="222" spans="1:6" s="41" customFormat="1" ht="15.6" customHeight="1" x14ac:dyDescent="0.3">
      <c r="A222" s="30"/>
      <c r="B222" s="30"/>
      <c r="C222" s="38"/>
      <c r="D222" s="19"/>
      <c r="E222" s="40"/>
      <c r="F222" s="19"/>
    </row>
    <row r="223" spans="1:6" s="41" customFormat="1" ht="15.6" customHeight="1" x14ac:dyDescent="0.3">
      <c r="A223" s="30"/>
      <c r="B223" s="30"/>
      <c r="C223" s="38"/>
      <c r="D223" s="19"/>
      <c r="E223" s="40"/>
      <c r="F223" s="19"/>
    </row>
    <row r="224" spans="1:6" s="41" customFormat="1" ht="15.6" customHeight="1" x14ac:dyDescent="0.3">
      <c r="A224" s="30"/>
      <c r="B224" s="30"/>
      <c r="C224" s="38"/>
      <c r="D224" s="19"/>
      <c r="E224" s="40"/>
      <c r="F224" s="19"/>
    </row>
    <row r="225" spans="1:6" s="41" customFormat="1" ht="15.6" customHeight="1" x14ac:dyDescent="0.3">
      <c r="A225" s="30"/>
      <c r="B225" s="30"/>
      <c r="C225" s="38"/>
      <c r="D225" s="19"/>
      <c r="E225" s="40"/>
      <c r="F225" s="19"/>
    </row>
    <row r="226" spans="1:6" s="41" customFormat="1" ht="15.6" customHeight="1" x14ac:dyDescent="0.3">
      <c r="A226" s="30"/>
      <c r="B226" s="30"/>
      <c r="C226" s="38"/>
      <c r="D226" s="19"/>
      <c r="E226" s="40"/>
      <c r="F226" s="19"/>
    </row>
    <row r="227" spans="1:6" s="41" customFormat="1" ht="15.6" customHeight="1" x14ac:dyDescent="0.3">
      <c r="A227" s="30"/>
      <c r="B227" s="30"/>
      <c r="C227" s="38"/>
      <c r="D227" s="19"/>
      <c r="E227" s="40"/>
      <c r="F227" s="19"/>
    </row>
    <row r="228" spans="1:6" s="41" customFormat="1" ht="15.6" customHeight="1" x14ac:dyDescent="0.3">
      <c r="A228" s="30"/>
      <c r="B228" s="30"/>
      <c r="C228" s="38"/>
      <c r="D228" s="19"/>
      <c r="E228" s="40"/>
      <c r="F228" s="19"/>
    </row>
    <row r="229" spans="1:6" s="41" customFormat="1" ht="15.6" customHeight="1" x14ac:dyDescent="0.3">
      <c r="A229" s="30"/>
      <c r="B229" s="30"/>
      <c r="C229" s="38"/>
      <c r="D229" s="19"/>
      <c r="E229" s="40"/>
      <c r="F229" s="19"/>
    </row>
    <row r="230" spans="1:6" s="41" customFormat="1" ht="15.6" customHeight="1" x14ac:dyDescent="0.3">
      <c r="A230" s="30"/>
      <c r="B230" s="30"/>
      <c r="C230" s="38"/>
      <c r="D230" s="19"/>
      <c r="E230" s="40"/>
      <c r="F230" s="19"/>
    </row>
    <row r="231" spans="1:6" s="41" customFormat="1" ht="15.6" customHeight="1" x14ac:dyDescent="0.3">
      <c r="A231" s="30"/>
      <c r="B231" s="30"/>
      <c r="C231" s="38"/>
      <c r="D231" s="19"/>
      <c r="E231" s="40"/>
      <c r="F231" s="19"/>
    </row>
    <row r="232" spans="1:6" s="41" customFormat="1" ht="15.6" customHeight="1" x14ac:dyDescent="0.3">
      <c r="A232" s="30"/>
      <c r="B232" s="30"/>
      <c r="C232" s="38"/>
      <c r="D232" s="19"/>
      <c r="E232" s="40"/>
      <c r="F232" s="19"/>
    </row>
    <row r="233" spans="1:6" s="41" customFormat="1" ht="15.6" customHeight="1" x14ac:dyDescent="0.3">
      <c r="A233" s="30"/>
      <c r="B233" s="30"/>
      <c r="C233" s="38"/>
      <c r="D233" s="19"/>
      <c r="E233" s="40"/>
      <c r="F233" s="19"/>
    </row>
    <row r="234" spans="1:6" s="41" customFormat="1" ht="15.6" customHeight="1" x14ac:dyDescent="0.3">
      <c r="A234" s="30"/>
      <c r="B234" s="30"/>
      <c r="C234" s="38"/>
      <c r="D234" s="19"/>
      <c r="E234" s="40"/>
      <c r="F234" s="19"/>
    </row>
    <row r="235" spans="1:6" s="41" customFormat="1" ht="15.6" customHeight="1" x14ac:dyDescent="0.3">
      <c r="A235" s="30"/>
      <c r="B235" s="30"/>
      <c r="C235" s="38"/>
      <c r="D235" s="19"/>
      <c r="E235" s="40"/>
      <c r="F235" s="19"/>
    </row>
    <row r="236" spans="1:6" s="41" customFormat="1" ht="15.6" customHeight="1" x14ac:dyDescent="0.3">
      <c r="A236" s="30"/>
      <c r="B236" s="30"/>
      <c r="C236" s="38"/>
      <c r="D236" s="19"/>
      <c r="E236" s="40"/>
      <c r="F236" s="19"/>
    </row>
    <row r="237" spans="1:6" s="41" customFormat="1" ht="15.6" customHeight="1" x14ac:dyDescent="0.3">
      <c r="A237" s="30"/>
      <c r="B237" s="30"/>
      <c r="C237" s="38"/>
      <c r="D237" s="19"/>
      <c r="E237" s="40"/>
      <c r="F237" s="19"/>
    </row>
    <row r="238" spans="1:6" s="41" customFormat="1" ht="15.6" customHeight="1" x14ac:dyDescent="0.3">
      <c r="A238" s="30"/>
      <c r="B238" s="30"/>
      <c r="C238" s="38"/>
      <c r="D238" s="19"/>
      <c r="E238" s="40"/>
      <c r="F238" s="19"/>
    </row>
    <row r="239" spans="1:6" s="41" customFormat="1" ht="15.6" customHeight="1" x14ac:dyDescent="0.3">
      <c r="A239" s="30"/>
      <c r="B239" s="30"/>
      <c r="C239" s="38"/>
      <c r="D239" s="19"/>
      <c r="E239" s="40"/>
      <c r="F239" s="19"/>
    </row>
    <row r="240" spans="1:6" s="41" customFormat="1" ht="15.6" customHeight="1" x14ac:dyDescent="0.3">
      <c r="A240" s="30"/>
      <c r="B240" s="30"/>
      <c r="C240" s="38"/>
      <c r="D240" s="19"/>
      <c r="E240" s="40"/>
      <c r="F240" s="19"/>
    </row>
    <row r="241" spans="1:6" s="41" customFormat="1" ht="15.6" customHeight="1" x14ac:dyDescent="0.3">
      <c r="A241" s="30"/>
      <c r="B241" s="30"/>
      <c r="C241" s="38"/>
      <c r="D241" s="19"/>
      <c r="E241" s="40"/>
      <c r="F241" s="19"/>
    </row>
    <row r="242" spans="1:6" s="41" customFormat="1" ht="15.6" customHeight="1" x14ac:dyDescent="0.3">
      <c r="A242" s="30"/>
      <c r="B242" s="30"/>
      <c r="C242" s="38"/>
      <c r="D242" s="19"/>
      <c r="E242" s="40"/>
      <c r="F242" s="19"/>
    </row>
    <row r="243" spans="1:6" s="41" customFormat="1" ht="15.6" customHeight="1" x14ac:dyDescent="0.3">
      <c r="A243" s="30"/>
      <c r="B243" s="30"/>
      <c r="C243" s="38"/>
      <c r="D243" s="19"/>
      <c r="E243" s="40"/>
      <c r="F243" s="19"/>
    </row>
    <row r="244" spans="1:6" s="41" customFormat="1" ht="15.6" customHeight="1" x14ac:dyDescent="0.3">
      <c r="A244" s="30"/>
      <c r="B244" s="30"/>
      <c r="C244" s="38"/>
      <c r="D244" s="19"/>
      <c r="E244" s="40"/>
      <c r="F244" s="19"/>
    </row>
    <row r="245" spans="1:6" s="41" customFormat="1" ht="15.6" customHeight="1" x14ac:dyDescent="0.3">
      <c r="A245" s="30"/>
      <c r="B245" s="30"/>
      <c r="C245" s="38"/>
      <c r="D245" s="19"/>
      <c r="E245" s="40"/>
      <c r="F245" s="19"/>
    </row>
    <row r="246" spans="1:6" s="41" customFormat="1" ht="15.6" customHeight="1" x14ac:dyDescent="0.3">
      <c r="A246" s="30"/>
      <c r="B246" s="30"/>
      <c r="C246" s="38"/>
      <c r="D246" s="19"/>
      <c r="E246" s="40"/>
      <c r="F246" s="19"/>
    </row>
    <row r="247" spans="1:6" s="41" customFormat="1" ht="15.6" customHeight="1" x14ac:dyDescent="0.3">
      <c r="A247" s="30"/>
      <c r="B247" s="30"/>
      <c r="C247" s="38"/>
      <c r="D247" s="19"/>
      <c r="E247" s="40"/>
      <c r="F247" s="19"/>
    </row>
    <row r="248" spans="1:6" s="41" customFormat="1" ht="15.6" customHeight="1" x14ac:dyDescent="0.3">
      <c r="A248" s="30"/>
      <c r="B248" s="30"/>
      <c r="C248" s="38"/>
      <c r="D248" s="19"/>
      <c r="E248" s="40"/>
      <c r="F248" s="19"/>
    </row>
    <row r="249" spans="1:6" s="41" customFormat="1" ht="15.6" customHeight="1" x14ac:dyDescent="0.3">
      <c r="A249" s="30"/>
      <c r="B249" s="30"/>
      <c r="C249" s="38"/>
      <c r="D249" s="19"/>
      <c r="E249" s="40"/>
      <c r="F249" s="19"/>
    </row>
    <row r="250" spans="1:6" s="41" customFormat="1" ht="15.6" customHeight="1" x14ac:dyDescent="0.3">
      <c r="A250" s="30"/>
      <c r="B250" s="30"/>
      <c r="C250" s="38"/>
      <c r="D250" s="19"/>
      <c r="E250" s="40"/>
      <c r="F250" s="19"/>
    </row>
  </sheetData>
  <sortState xmlns:xlrd2="http://schemas.microsoft.com/office/spreadsheetml/2017/richdata2" ref="A2:C56">
    <sortCondition ref="A2:A56"/>
  </sortState>
  <mergeCells count="7">
    <mergeCell ref="D1:D1048576"/>
    <mergeCell ref="F1:F1048576"/>
    <mergeCell ref="A57:C1048576"/>
    <mergeCell ref="E57:E1048576"/>
    <mergeCell ref="G1:XFD1"/>
    <mergeCell ref="G5:XFD1048576"/>
    <mergeCell ref="J2:XF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2B50-64EB-4B45-AB09-7F414769B47E}">
  <dimension ref="A1:I161"/>
  <sheetViews>
    <sheetView tabSelected="1" workbookViewId="0">
      <selection activeCell="C1" sqref="C1:D111"/>
    </sheetView>
  </sheetViews>
  <sheetFormatPr defaultRowHeight="14.4" x14ac:dyDescent="0.3"/>
  <cols>
    <col min="1" max="1" width="9.5546875" style="45" customWidth="1"/>
    <col min="2" max="2" width="9.5546875" style="36" customWidth="1"/>
    <col min="3" max="4" width="8.88671875" style="36"/>
    <col min="5" max="5" width="19.44140625" style="36" bestFit="1" customWidth="1"/>
    <col min="6" max="6" width="8.88671875" style="37"/>
    <col min="7" max="16384" width="8.88671875" style="29"/>
  </cols>
  <sheetData>
    <row r="1" spans="1:9" ht="19.8" thickTop="1" thickBot="1" x14ac:dyDescent="0.5">
      <c r="A1" s="14" t="s">
        <v>29</v>
      </c>
      <c r="B1" s="13" t="s">
        <v>28</v>
      </c>
      <c r="C1" s="29"/>
      <c r="D1" s="46"/>
      <c r="E1" s="29"/>
      <c r="F1" s="46"/>
      <c r="G1" s="22"/>
      <c r="H1" s="22"/>
      <c r="I1" s="22"/>
    </row>
    <row r="2" spans="1:9" ht="16.2" thickTop="1" x14ac:dyDescent="0.35">
      <c r="A2" s="6">
        <v>1</v>
      </c>
      <c r="B2" s="18">
        <v>6</v>
      </c>
      <c r="C2" s="22"/>
      <c r="D2" s="23"/>
      <c r="E2" s="22"/>
      <c r="F2" s="23"/>
      <c r="G2" s="22"/>
      <c r="H2" s="22"/>
      <c r="I2" s="22"/>
    </row>
    <row r="3" spans="1:9" ht="15.6" x14ac:dyDescent="0.35">
      <c r="A3" s="6">
        <v>2</v>
      </c>
      <c r="B3" s="7">
        <v>7</v>
      </c>
      <c r="C3" s="22"/>
      <c r="D3" s="23"/>
      <c r="E3" s="22"/>
      <c r="F3" s="23"/>
      <c r="G3" s="22"/>
      <c r="H3" s="22"/>
      <c r="I3" s="22"/>
    </row>
    <row r="4" spans="1:9" ht="15.6" x14ac:dyDescent="0.35">
      <c r="A4" s="6">
        <v>3</v>
      </c>
      <c r="B4" s="7">
        <v>9</v>
      </c>
      <c r="C4" s="22"/>
      <c r="D4" s="23"/>
      <c r="E4" s="22"/>
      <c r="F4" s="23"/>
      <c r="G4" s="22"/>
      <c r="H4" s="22"/>
      <c r="I4" s="22"/>
    </row>
    <row r="5" spans="1:9" ht="15.6" x14ac:dyDescent="0.35">
      <c r="A5" s="6">
        <v>4</v>
      </c>
      <c r="B5" s="7">
        <v>11</v>
      </c>
      <c r="C5" s="22"/>
      <c r="D5" s="23"/>
      <c r="E5" s="22"/>
      <c r="F5" s="23"/>
      <c r="G5" s="22"/>
      <c r="H5" s="22"/>
      <c r="I5" s="22"/>
    </row>
    <row r="6" spans="1:9" ht="15.6" x14ac:dyDescent="0.35">
      <c r="A6" s="6">
        <v>5</v>
      </c>
      <c r="B6" s="7">
        <v>13</v>
      </c>
      <c r="C6" s="22"/>
      <c r="D6" s="23"/>
      <c r="E6" s="22"/>
      <c r="F6" s="23"/>
      <c r="G6" s="22"/>
      <c r="H6" s="22"/>
      <c r="I6" s="22"/>
    </row>
    <row r="7" spans="1:9" ht="15.6" x14ac:dyDescent="0.35">
      <c r="A7" s="6">
        <v>6</v>
      </c>
      <c r="B7" s="7">
        <v>13</v>
      </c>
      <c r="C7" s="22"/>
      <c r="D7" s="23"/>
      <c r="E7" s="22"/>
      <c r="F7" s="23"/>
      <c r="G7" s="22"/>
      <c r="H7" s="22"/>
      <c r="I7" s="22"/>
    </row>
    <row r="8" spans="1:9" ht="16.2" thickBot="1" x14ac:dyDescent="0.4">
      <c r="A8" s="6">
        <v>7</v>
      </c>
      <c r="B8" s="7">
        <v>16</v>
      </c>
      <c r="C8" s="22"/>
      <c r="D8" s="23"/>
      <c r="E8" s="47"/>
      <c r="F8" s="23"/>
      <c r="G8" s="22"/>
      <c r="H8" s="22"/>
      <c r="I8" s="22"/>
    </row>
    <row r="9" spans="1:9" ht="19.8" thickTop="1" thickBot="1" x14ac:dyDescent="0.5">
      <c r="A9" s="6">
        <v>8</v>
      </c>
      <c r="B9" s="7">
        <v>16</v>
      </c>
      <c r="C9" s="22"/>
      <c r="D9" s="22"/>
      <c r="E9" s="50" t="s">
        <v>33</v>
      </c>
      <c r="F9" s="49"/>
      <c r="G9" s="22"/>
      <c r="H9" s="22"/>
      <c r="I9" s="22"/>
    </row>
    <row r="10" spans="1:9" ht="16.2" thickTop="1" x14ac:dyDescent="0.35">
      <c r="A10" s="6">
        <v>9</v>
      </c>
      <c r="B10" s="7">
        <v>17</v>
      </c>
      <c r="C10" s="22"/>
      <c r="D10" s="22"/>
      <c r="E10" s="18">
        <f>(0.3333*160)+14.64</f>
        <v>67.967999999999989</v>
      </c>
      <c r="F10" s="48"/>
      <c r="G10" s="22"/>
      <c r="H10" s="22"/>
      <c r="I10" s="22"/>
    </row>
    <row r="11" spans="1:9" ht="15.6" x14ac:dyDescent="0.35">
      <c r="A11" s="6">
        <v>10</v>
      </c>
      <c r="B11" s="7">
        <v>17</v>
      </c>
      <c r="C11" s="22"/>
      <c r="D11" s="23"/>
      <c r="E11" s="20"/>
      <c r="F11" s="23"/>
      <c r="G11" s="22"/>
      <c r="H11" s="22"/>
      <c r="I11" s="22"/>
    </row>
    <row r="12" spans="1:9" ht="15.6" x14ac:dyDescent="0.35">
      <c r="A12" s="6">
        <v>11</v>
      </c>
      <c r="B12" s="7">
        <v>21</v>
      </c>
      <c r="C12" s="22"/>
      <c r="D12" s="23"/>
      <c r="E12" s="22"/>
      <c r="F12" s="23"/>
      <c r="G12" s="22"/>
      <c r="H12" s="22"/>
      <c r="I12" s="22"/>
    </row>
    <row r="13" spans="1:9" ht="15.6" x14ac:dyDescent="0.35">
      <c r="A13" s="6">
        <v>12</v>
      </c>
      <c r="B13" s="7">
        <v>19</v>
      </c>
      <c r="C13" s="22"/>
      <c r="D13" s="23"/>
      <c r="E13" s="22"/>
      <c r="F13" s="23"/>
      <c r="G13" s="22"/>
      <c r="H13" s="22"/>
      <c r="I13" s="22"/>
    </row>
    <row r="14" spans="1:9" ht="15.6" x14ac:dyDescent="0.35">
      <c r="A14" s="6">
        <v>13</v>
      </c>
      <c r="B14" s="7">
        <v>22</v>
      </c>
      <c r="C14" s="22"/>
      <c r="D14" s="23"/>
      <c r="E14" s="22"/>
      <c r="F14" s="23"/>
      <c r="G14" s="22"/>
      <c r="H14" s="22"/>
      <c r="I14" s="22"/>
    </row>
    <row r="15" spans="1:9" ht="15.6" x14ac:dyDescent="0.35">
      <c r="A15" s="6">
        <v>14</v>
      </c>
      <c r="B15" s="7">
        <v>21</v>
      </c>
      <c r="C15" s="22"/>
      <c r="D15" s="23"/>
      <c r="E15" s="22"/>
      <c r="F15" s="23"/>
      <c r="G15" s="22"/>
      <c r="H15" s="22"/>
      <c r="I15" s="22"/>
    </row>
    <row r="16" spans="1:9" ht="15.6" x14ac:dyDescent="0.35">
      <c r="A16" s="6">
        <v>15</v>
      </c>
      <c r="B16" s="7">
        <v>24</v>
      </c>
      <c r="C16" s="22"/>
      <c r="D16" s="23"/>
      <c r="E16" s="22"/>
      <c r="F16" s="23"/>
      <c r="G16" s="22"/>
      <c r="H16" s="22"/>
      <c r="I16" s="22"/>
    </row>
    <row r="17" spans="1:9" ht="15.6" x14ac:dyDescent="0.35">
      <c r="A17" s="6">
        <v>16</v>
      </c>
      <c r="B17" s="7">
        <v>21</v>
      </c>
      <c r="C17" s="22"/>
      <c r="D17" s="23"/>
      <c r="E17" s="22"/>
      <c r="F17" s="23"/>
      <c r="G17" s="22"/>
      <c r="H17" s="22"/>
      <c r="I17" s="22"/>
    </row>
    <row r="18" spans="1:9" ht="15.6" x14ac:dyDescent="0.35">
      <c r="A18" s="6">
        <v>17</v>
      </c>
      <c r="B18" s="7">
        <v>25</v>
      </c>
      <c r="C18" s="22"/>
      <c r="D18" s="23"/>
      <c r="E18" s="22"/>
      <c r="F18" s="23"/>
      <c r="G18" s="22"/>
      <c r="H18" s="22"/>
      <c r="I18" s="22"/>
    </row>
    <row r="19" spans="1:9" ht="15.6" x14ac:dyDescent="0.35">
      <c r="A19" s="6">
        <v>18</v>
      </c>
      <c r="B19" s="7">
        <v>23</v>
      </c>
      <c r="C19" s="22"/>
      <c r="D19" s="23"/>
      <c r="E19" s="22"/>
      <c r="F19" s="23"/>
      <c r="G19" s="22"/>
      <c r="H19" s="22"/>
      <c r="I19" s="22"/>
    </row>
    <row r="20" spans="1:9" ht="15.6" x14ac:dyDescent="0.35">
      <c r="A20" s="6">
        <v>19</v>
      </c>
      <c r="B20" s="7">
        <v>26</v>
      </c>
      <c r="C20" s="22"/>
      <c r="D20" s="23"/>
      <c r="E20" s="22"/>
      <c r="F20" s="23"/>
      <c r="G20" s="22"/>
      <c r="H20" s="22"/>
      <c r="I20" s="22"/>
    </row>
    <row r="21" spans="1:9" ht="15.6" x14ac:dyDescent="0.35">
      <c r="A21" s="6">
        <v>20</v>
      </c>
      <c r="B21" s="7">
        <v>25</v>
      </c>
      <c r="C21" s="22"/>
      <c r="D21" s="23"/>
      <c r="E21" s="22"/>
      <c r="F21" s="23"/>
      <c r="G21" s="22"/>
      <c r="H21" s="22"/>
      <c r="I21" s="22"/>
    </row>
    <row r="22" spans="1:9" ht="15.6" x14ac:dyDescent="0.35">
      <c r="A22" s="6">
        <v>21</v>
      </c>
      <c r="B22" s="7">
        <v>26</v>
      </c>
      <c r="C22" s="22"/>
      <c r="D22" s="23"/>
      <c r="E22" s="22"/>
      <c r="F22" s="23"/>
      <c r="G22" s="22"/>
      <c r="H22" s="22"/>
      <c r="I22" s="22"/>
    </row>
    <row r="23" spans="1:9" ht="15.6" x14ac:dyDescent="0.35">
      <c r="A23" s="6">
        <v>22</v>
      </c>
      <c r="B23" s="7">
        <v>24</v>
      </c>
      <c r="C23" s="22"/>
      <c r="D23" s="23"/>
      <c r="E23" s="22"/>
      <c r="F23" s="23"/>
      <c r="G23" s="22"/>
      <c r="H23" s="22"/>
      <c r="I23" s="22"/>
    </row>
    <row r="24" spans="1:9" ht="15.6" x14ac:dyDescent="0.35">
      <c r="A24" s="6">
        <v>23</v>
      </c>
      <c r="B24" s="7">
        <v>27</v>
      </c>
      <c r="C24" s="22"/>
      <c r="D24" s="23"/>
      <c r="E24" s="22"/>
      <c r="F24" s="23"/>
      <c r="G24" s="22"/>
      <c r="H24" s="22"/>
      <c r="I24" s="22"/>
    </row>
    <row r="25" spans="1:9" ht="15.6" x14ac:dyDescent="0.35">
      <c r="A25" s="6">
        <v>24</v>
      </c>
      <c r="B25" s="7">
        <v>26</v>
      </c>
      <c r="C25" s="22"/>
      <c r="D25" s="23"/>
      <c r="E25" s="22"/>
      <c r="F25" s="23"/>
      <c r="G25" s="22"/>
      <c r="H25" s="22"/>
      <c r="I25" s="22"/>
    </row>
    <row r="26" spans="1:9" ht="15.6" x14ac:dyDescent="0.35">
      <c r="A26" s="6">
        <v>25</v>
      </c>
      <c r="B26" s="7">
        <v>27</v>
      </c>
      <c r="C26" s="22"/>
      <c r="D26" s="23"/>
      <c r="E26" s="22"/>
      <c r="F26" s="23"/>
      <c r="G26" s="22"/>
      <c r="H26" s="22"/>
      <c r="I26" s="22"/>
    </row>
    <row r="27" spans="1:9" ht="15.6" x14ac:dyDescent="0.35">
      <c r="A27" s="6">
        <v>26</v>
      </c>
      <c r="B27" s="7">
        <v>24</v>
      </c>
      <c r="C27" s="22"/>
      <c r="D27" s="23"/>
      <c r="E27" s="22"/>
      <c r="F27" s="23"/>
      <c r="G27" s="22"/>
      <c r="H27" s="22"/>
      <c r="I27" s="22"/>
    </row>
    <row r="28" spans="1:9" ht="15.6" x14ac:dyDescent="0.35">
      <c r="A28" s="6">
        <v>27</v>
      </c>
      <c r="B28" s="7">
        <v>28</v>
      </c>
      <c r="C28" s="22"/>
      <c r="D28" s="23"/>
      <c r="E28" s="22"/>
      <c r="F28" s="23"/>
      <c r="G28" s="22"/>
      <c r="H28" s="22"/>
      <c r="I28" s="22"/>
    </row>
    <row r="29" spans="1:9" ht="15.6" x14ac:dyDescent="0.35">
      <c r="A29" s="6">
        <v>28</v>
      </c>
      <c r="B29" s="7">
        <v>26</v>
      </c>
      <c r="C29" s="22"/>
      <c r="D29" s="23"/>
      <c r="E29" s="22"/>
      <c r="F29" s="23"/>
      <c r="G29" s="22"/>
      <c r="H29" s="22"/>
      <c r="I29" s="22"/>
    </row>
    <row r="30" spans="1:9" ht="15.6" x14ac:dyDescent="0.35">
      <c r="A30" s="6">
        <v>29</v>
      </c>
      <c r="B30" s="7">
        <v>29</v>
      </c>
      <c r="C30" s="22"/>
      <c r="D30" s="23"/>
      <c r="E30" s="22"/>
      <c r="F30" s="23"/>
      <c r="G30" s="22"/>
      <c r="H30" s="22"/>
      <c r="I30" s="22"/>
    </row>
    <row r="31" spans="1:9" ht="15.6" x14ac:dyDescent="0.35">
      <c r="A31" s="6">
        <v>30</v>
      </c>
      <c r="B31" s="7">
        <v>28</v>
      </c>
      <c r="C31" s="22"/>
      <c r="D31" s="23"/>
      <c r="E31" s="22"/>
      <c r="F31" s="23"/>
      <c r="G31" s="22"/>
      <c r="H31" s="22"/>
      <c r="I31" s="22"/>
    </row>
    <row r="32" spans="1:9" ht="15.6" x14ac:dyDescent="0.35">
      <c r="A32" s="6">
        <v>31</v>
      </c>
      <c r="B32" s="7">
        <v>29</v>
      </c>
      <c r="C32" s="22"/>
      <c r="D32" s="23"/>
      <c r="E32" s="22"/>
      <c r="F32" s="23"/>
      <c r="G32" s="22"/>
      <c r="H32" s="22"/>
      <c r="I32" s="22"/>
    </row>
    <row r="33" spans="1:8" ht="15.6" x14ac:dyDescent="0.35">
      <c r="A33" s="6">
        <v>32</v>
      </c>
      <c r="B33" s="7">
        <v>26</v>
      </c>
      <c r="C33" s="22"/>
      <c r="D33" s="23"/>
      <c r="E33" s="22"/>
      <c r="F33" s="23"/>
      <c r="G33" s="22"/>
      <c r="H33" s="22"/>
    </row>
    <row r="34" spans="1:8" ht="15.6" x14ac:dyDescent="0.35">
      <c r="A34" s="6">
        <v>33</v>
      </c>
      <c r="B34" s="7">
        <v>30</v>
      </c>
      <c r="C34" s="22"/>
      <c r="D34" s="23"/>
      <c r="E34" s="22"/>
      <c r="F34" s="23"/>
      <c r="G34" s="22"/>
      <c r="H34" s="22"/>
    </row>
    <row r="35" spans="1:8" ht="15.6" x14ac:dyDescent="0.35">
      <c r="A35" s="6">
        <v>34</v>
      </c>
      <c r="B35" s="7">
        <v>27</v>
      </c>
      <c r="C35" s="22"/>
      <c r="D35" s="23"/>
      <c r="E35" s="22"/>
      <c r="F35" s="23"/>
      <c r="G35" s="22"/>
      <c r="H35" s="22"/>
    </row>
    <row r="36" spans="1:8" ht="15.6" x14ac:dyDescent="0.35">
      <c r="A36" s="6">
        <v>35</v>
      </c>
      <c r="B36" s="7">
        <v>30</v>
      </c>
      <c r="C36" s="22"/>
      <c r="D36" s="23"/>
      <c r="E36" s="22"/>
      <c r="F36" s="23"/>
      <c r="G36" s="22"/>
      <c r="H36" s="22"/>
    </row>
    <row r="37" spans="1:8" ht="15.6" x14ac:dyDescent="0.35">
      <c r="A37" s="6">
        <v>36</v>
      </c>
      <c r="B37" s="7">
        <v>30</v>
      </c>
      <c r="C37" s="22"/>
      <c r="D37" s="23"/>
      <c r="E37" s="22"/>
      <c r="F37" s="23"/>
      <c r="G37" s="22"/>
      <c r="H37" s="22"/>
    </row>
    <row r="38" spans="1:8" ht="15.6" x14ac:dyDescent="0.35">
      <c r="A38" s="6">
        <v>37</v>
      </c>
      <c r="B38" s="7">
        <v>30</v>
      </c>
      <c r="C38" s="22"/>
      <c r="D38" s="23"/>
      <c r="E38" s="22"/>
      <c r="F38" s="23"/>
      <c r="G38" s="22"/>
      <c r="H38" s="22"/>
    </row>
    <row r="39" spans="1:8" ht="15.6" x14ac:dyDescent="0.35">
      <c r="A39" s="6">
        <v>38</v>
      </c>
      <c r="B39" s="7">
        <v>27</v>
      </c>
      <c r="C39" s="22"/>
      <c r="D39" s="23"/>
      <c r="E39" s="22"/>
      <c r="F39" s="23"/>
      <c r="G39" s="22"/>
      <c r="H39" s="22"/>
    </row>
    <row r="40" spans="1:8" ht="15.6" x14ac:dyDescent="0.35">
      <c r="A40" s="6">
        <v>39</v>
      </c>
      <c r="B40" s="7">
        <v>30</v>
      </c>
      <c r="C40" s="22"/>
      <c r="D40" s="23"/>
      <c r="E40" s="22"/>
      <c r="F40" s="23"/>
      <c r="G40" s="22"/>
      <c r="H40" s="22"/>
    </row>
    <row r="41" spans="1:8" ht="15.6" x14ac:dyDescent="0.35">
      <c r="A41" s="6">
        <v>40</v>
      </c>
      <c r="B41" s="7">
        <v>27</v>
      </c>
      <c r="C41" s="22"/>
      <c r="D41" s="23"/>
      <c r="E41" s="22"/>
      <c r="F41" s="23"/>
      <c r="G41" s="22"/>
      <c r="H41" s="22"/>
    </row>
    <row r="42" spans="1:8" ht="15.6" x14ac:dyDescent="0.35">
      <c r="A42" s="6">
        <v>41</v>
      </c>
      <c r="B42" s="7">
        <v>31</v>
      </c>
      <c r="C42" s="22"/>
      <c r="D42" s="23"/>
      <c r="E42" s="22"/>
      <c r="F42" s="23"/>
      <c r="G42" s="22"/>
      <c r="H42" s="22"/>
    </row>
    <row r="43" spans="1:8" ht="15.6" x14ac:dyDescent="0.35">
      <c r="A43" s="6">
        <v>42</v>
      </c>
      <c r="B43" s="7">
        <v>28</v>
      </c>
      <c r="C43" s="22"/>
      <c r="D43" s="23"/>
      <c r="E43" s="22"/>
      <c r="F43" s="23"/>
      <c r="G43" s="22"/>
      <c r="H43" s="22"/>
    </row>
    <row r="44" spans="1:8" ht="15.6" x14ac:dyDescent="0.35">
      <c r="A44" s="6">
        <v>43</v>
      </c>
      <c r="B44" s="7">
        <v>31</v>
      </c>
      <c r="C44" s="22"/>
      <c r="D44" s="23"/>
      <c r="E44" s="22"/>
      <c r="F44" s="23"/>
      <c r="G44" s="22"/>
      <c r="H44" s="22"/>
    </row>
    <row r="45" spans="1:8" ht="15.6" x14ac:dyDescent="0.35">
      <c r="A45" s="6">
        <v>44</v>
      </c>
      <c r="B45" s="7">
        <v>29</v>
      </c>
      <c r="C45" s="22"/>
      <c r="D45" s="23"/>
      <c r="E45" s="22"/>
      <c r="F45" s="23"/>
      <c r="G45" s="22"/>
      <c r="H45" s="22"/>
    </row>
    <row r="46" spans="1:8" ht="15.6" x14ac:dyDescent="0.35">
      <c r="A46" s="6">
        <v>45</v>
      </c>
      <c r="B46" s="7">
        <v>31</v>
      </c>
      <c r="C46" s="22"/>
      <c r="D46" s="23"/>
      <c r="E46" s="22"/>
      <c r="F46" s="23"/>
      <c r="G46" s="22"/>
      <c r="H46" s="22"/>
    </row>
    <row r="47" spans="1:8" ht="15.6" x14ac:dyDescent="0.35">
      <c r="A47" s="6">
        <v>46</v>
      </c>
      <c r="B47" s="7">
        <v>28</v>
      </c>
      <c r="C47" s="22"/>
      <c r="D47" s="23"/>
      <c r="E47" s="22"/>
      <c r="F47" s="23"/>
      <c r="G47" s="22"/>
      <c r="H47" s="22"/>
    </row>
    <row r="48" spans="1:8" ht="15.6" x14ac:dyDescent="0.35">
      <c r="A48" s="6">
        <v>47</v>
      </c>
      <c r="B48" s="7">
        <v>31</v>
      </c>
      <c r="C48" s="22"/>
      <c r="D48" s="23"/>
      <c r="E48" s="22"/>
      <c r="F48" s="23"/>
      <c r="G48" s="22"/>
      <c r="H48" s="22"/>
    </row>
    <row r="49" spans="1:8" ht="15.6" x14ac:dyDescent="0.35">
      <c r="A49" s="6">
        <v>48</v>
      </c>
      <c r="B49" s="7">
        <v>29</v>
      </c>
      <c r="C49" s="22"/>
      <c r="D49" s="23"/>
      <c r="E49" s="22"/>
      <c r="F49" s="23"/>
      <c r="G49" s="22"/>
      <c r="H49" s="22"/>
    </row>
    <row r="50" spans="1:8" ht="15.6" x14ac:dyDescent="0.35">
      <c r="A50" s="6">
        <v>49</v>
      </c>
      <c r="B50" s="7">
        <v>31</v>
      </c>
      <c r="C50" s="22"/>
      <c r="D50" s="23"/>
      <c r="E50" s="22"/>
      <c r="F50" s="23"/>
      <c r="G50" s="22"/>
      <c r="H50" s="22"/>
    </row>
    <row r="51" spans="1:8" ht="15.6" x14ac:dyDescent="0.35">
      <c r="A51" s="6">
        <v>50</v>
      </c>
      <c r="B51" s="7">
        <v>28</v>
      </c>
      <c r="C51" s="22"/>
      <c r="D51" s="23"/>
      <c r="E51" s="22"/>
      <c r="F51" s="23"/>
      <c r="G51" s="22"/>
      <c r="H51" s="22"/>
    </row>
    <row r="52" spans="1:8" ht="15.6" x14ac:dyDescent="0.35">
      <c r="A52" s="6">
        <v>51</v>
      </c>
      <c r="B52" s="7">
        <v>32</v>
      </c>
      <c r="C52" s="22"/>
      <c r="D52" s="23"/>
      <c r="E52" s="22"/>
      <c r="F52" s="23"/>
      <c r="G52" s="22"/>
      <c r="H52" s="22"/>
    </row>
    <row r="53" spans="1:8" ht="15.6" x14ac:dyDescent="0.35">
      <c r="A53" s="6">
        <v>52</v>
      </c>
      <c r="B53" s="7">
        <v>29</v>
      </c>
      <c r="C53" s="22"/>
      <c r="D53" s="23"/>
      <c r="E53" s="22"/>
      <c r="F53" s="23"/>
      <c r="G53" s="22"/>
      <c r="H53" s="22"/>
    </row>
    <row r="54" spans="1:8" ht="15.6" x14ac:dyDescent="0.35">
      <c r="A54" s="6">
        <v>53</v>
      </c>
      <c r="B54" s="7">
        <v>32</v>
      </c>
      <c r="C54" s="22"/>
      <c r="D54" s="23"/>
      <c r="E54" s="22"/>
      <c r="F54" s="23"/>
      <c r="G54" s="22"/>
      <c r="H54" s="22"/>
    </row>
    <row r="55" spans="1:8" ht="15.6" x14ac:dyDescent="0.35">
      <c r="A55" s="6">
        <v>54</v>
      </c>
      <c r="B55" s="7">
        <v>31</v>
      </c>
      <c r="C55" s="22"/>
      <c r="D55" s="23"/>
      <c r="E55" s="22"/>
      <c r="F55" s="23"/>
      <c r="G55" s="22"/>
      <c r="H55" s="22"/>
    </row>
    <row r="56" spans="1:8" ht="15.6" x14ac:dyDescent="0.35">
      <c r="A56" s="6">
        <v>55</v>
      </c>
      <c r="B56" s="16">
        <v>34</v>
      </c>
      <c r="C56" s="22"/>
      <c r="D56" s="23"/>
      <c r="E56" s="22"/>
      <c r="F56" s="23"/>
      <c r="G56" s="22"/>
      <c r="H56" s="22"/>
    </row>
    <row r="57" spans="1:8" ht="15.6" x14ac:dyDescent="0.35">
      <c r="A57" s="6">
        <v>56</v>
      </c>
      <c r="B57" s="6">
        <v>31</v>
      </c>
      <c r="C57" s="22"/>
      <c r="D57" s="23"/>
      <c r="E57" s="22"/>
      <c r="F57" s="23"/>
      <c r="G57" s="22"/>
      <c r="H57" s="22"/>
    </row>
    <row r="58" spans="1:8" ht="15.6" x14ac:dyDescent="0.35">
      <c r="A58" s="6">
        <v>57</v>
      </c>
      <c r="B58" s="6">
        <v>34</v>
      </c>
      <c r="C58" s="22"/>
      <c r="D58" s="23"/>
      <c r="E58" s="22"/>
      <c r="F58" s="23"/>
      <c r="G58" s="22"/>
      <c r="H58" s="22"/>
    </row>
    <row r="59" spans="1:8" ht="15.6" x14ac:dyDescent="0.35">
      <c r="A59" s="6">
        <v>58</v>
      </c>
      <c r="B59" s="6">
        <v>31</v>
      </c>
      <c r="C59" s="22"/>
      <c r="D59" s="23"/>
      <c r="E59" s="22"/>
      <c r="F59" s="23"/>
      <c r="G59" s="22"/>
      <c r="H59" s="22"/>
    </row>
    <row r="60" spans="1:8" ht="15.6" x14ac:dyDescent="0.35">
      <c r="A60" s="6">
        <v>59</v>
      </c>
      <c r="B60" s="6">
        <v>36</v>
      </c>
      <c r="C60" s="22"/>
      <c r="D60" s="23"/>
      <c r="E60" s="22"/>
      <c r="F60" s="23"/>
      <c r="G60" s="22"/>
      <c r="H60" s="22"/>
    </row>
    <row r="61" spans="1:8" ht="15.6" x14ac:dyDescent="0.35">
      <c r="A61" s="6">
        <v>60</v>
      </c>
      <c r="B61" s="6">
        <v>32</v>
      </c>
      <c r="C61" s="22"/>
      <c r="D61" s="23"/>
      <c r="E61" s="22"/>
      <c r="F61" s="23"/>
      <c r="G61" s="22"/>
      <c r="H61" s="22"/>
    </row>
    <row r="62" spans="1:8" ht="15.6" x14ac:dyDescent="0.35">
      <c r="A62" s="6">
        <v>61</v>
      </c>
      <c r="B62" s="6">
        <v>36</v>
      </c>
      <c r="C62" s="22"/>
      <c r="D62" s="23"/>
      <c r="E62" s="22"/>
      <c r="F62" s="23"/>
      <c r="G62" s="22"/>
      <c r="H62" s="22"/>
    </row>
    <row r="63" spans="1:8" ht="15.6" x14ac:dyDescent="0.35">
      <c r="A63" s="6">
        <v>62</v>
      </c>
      <c r="B63" s="6">
        <v>33</v>
      </c>
      <c r="C63" s="22"/>
      <c r="D63" s="23"/>
      <c r="E63" s="22"/>
      <c r="F63" s="23"/>
      <c r="G63" s="22"/>
      <c r="H63" s="22"/>
    </row>
    <row r="64" spans="1:8" ht="15.6" x14ac:dyDescent="0.35">
      <c r="A64" s="6">
        <v>63</v>
      </c>
      <c r="B64" s="6">
        <v>36</v>
      </c>
      <c r="C64" s="22"/>
      <c r="D64" s="23"/>
      <c r="E64" s="22"/>
      <c r="F64" s="23"/>
      <c r="G64" s="22"/>
      <c r="H64" s="22"/>
    </row>
    <row r="65" spans="1:8" ht="15.6" x14ac:dyDescent="0.35">
      <c r="A65" s="6">
        <v>64</v>
      </c>
      <c r="B65" s="6">
        <v>32</v>
      </c>
      <c r="C65" s="22"/>
      <c r="D65" s="23"/>
      <c r="E65" s="22"/>
      <c r="F65" s="23"/>
      <c r="G65" s="22"/>
      <c r="H65" s="22"/>
    </row>
    <row r="66" spans="1:8" ht="15.6" x14ac:dyDescent="0.35">
      <c r="A66" s="6">
        <v>65</v>
      </c>
      <c r="B66" s="6">
        <v>36</v>
      </c>
      <c r="C66" s="22"/>
      <c r="D66" s="23"/>
      <c r="E66" s="22"/>
      <c r="F66" s="23"/>
      <c r="G66" s="22"/>
      <c r="H66" s="22"/>
    </row>
    <row r="67" spans="1:8" ht="15.6" x14ac:dyDescent="0.35">
      <c r="A67" s="6">
        <v>66</v>
      </c>
      <c r="B67" s="6">
        <v>34</v>
      </c>
      <c r="C67" s="22"/>
      <c r="D67" s="23"/>
      <c r="E67" s="22"/>
      <c r="F67" s="23"/>
      <c r="G67" s="22"/>
      <c r="H67" s="22"/>
    </row>
    <row r="68" spans="1:8" ht="15.6" x14ac:dyDescent="0.35">
      <c r="A68" s="6">
        <v>67</v>
      </c>
      <c r="B68" s="6">
        <v>36</v>
      </c>
      <c r="C68" s="22"/>
      <c r="D68" s="23"/>
      <c r="E68" s="22"/>
      <c r="F68" s="23"/>
      <c r="G68" s="22"/>
      <c r="H68" s="22"/>
    </row>
    <row r="69" spans="1:8" ht="15.6" x14ac:dyDescent="0.35">
      <c r="A69" s="6">
        <v>68</v>
      </c>
      <c r="B69" s="6">
        <v>33</v>
      </c>
      <c r="C69" s="22"/>
      <c r="D69" s="23"/>
      <c r="E69" s="22"/>
      <c r="F69" s="23"/>
      <c r="G69" s="22"/>
      <c r="H69" s="22"/>
    </row>
    <row r="70" spans="1:8" ht="15.6" x14ac:dyDescent="0.35">
      <c r="A70" s="6">
        <v>69</v>
      </c>
      <c r="B70" s="6">
        <v>37</v>
      </c>
      <c r="C70" s="22"/>
      <c r="D70" s="23"/>
      <c r="E70" s="22"/>
      <c r="F70" s="23"/>
      <c r="G70" s="22"/>
      <c r="H70" s="22"/>
    </row>
    <row r="71" spans="1:8" ht="15.6" x14ac:dyDescent="0.35">
      <c r="A71" s="6">
        <v>70</v>
      </c>
      <c r="B71" s="6">
        <v>35</v>
      </c>
      <c r="C71" s="22"/>
      <c r="D71" s="23"/>
      <c r="E71" s="22"/>
      <c r="F71" s="23"/>
      <c r="G71" s="22"/>
      <c r="H71" s="22"/>
    </row>
    <row r="72" spans="1:8" ht="15.6" x14ac:dyDescent="0.35">
      <c r="A72" s="6">
        <v>71</v>
      </c>
      <c r="B72" s="6">
        <v>37</v>
      </c>
      <c r="C72" s="22"/>
      <c r="D72" s="23"/>
      <c r="E72" s="22"/>
      <c r="F72" s="23"/>
      <c r="G72" s="22"/>
      <c r="H72" s="22"/>
    </row>
    <row r="73" spans="1:8" ht="15.6" x14ac:dyDescent="0.35">
      <c r="A73" s="6">
        <v>72</v>
      </c>
      <c r="B73" s="6">
        <v>36</v>
      </c>
      <c r="C73" s="22"/>
      <c r="D73" s="23"/>
      <c r="E73" s="22"/>
      <c r="F73" s="23"/>
      <c r="G73" s="22"/>
      <c r="H73" s="22"/>
    </row>
    <row r="74" spans="1:8" ht="15.6" x14ac:dyDescent="0.35">
      <c r="A74" s="6">
        <v>73</v>
      </c>
      <c r="B74" s="6">
        <v>38</v>
      </c>
      <c r="C74" s="22"/>
      <c r="D74" s="23"/>
      <c r="E74" s="22"/>
      <c r="F74" s="23"/>
      <c r="G74" s="22"/>
      <c r="H74" s="22"/>
    </row>
    <row r="75" spans="1:8" ht="15.6" x14ac:dyDescent="0.35">
      <c r="A75" s="6">
        <v>74</v>
      </c>
      <c r="B75" s="6">
        <v>34</v>
      </c>
      <c r="C75" s="22"/>
      <c r="D75" s="23"/>
      <c r="E75" s="22"/>
      <c r="F75" s="23"/>
      <c r="G75" s="22"/>
      <c r="H75" s="22"/>
    </row>
    <row r="76" spans="1:8" ht="15.6" x14ac:dyDescent="0.35">
      <c r="A76" s="6">
        <v>75</v>
      </c>
      <c r="B76" s="6">
        <v>38</v>
      </c>
      <c r="C76" s="22"/>
      <c r="D76" s="23"/>
      <c r="E76" s="22"/>
      <c r="F76" s="23"/>
      <c r="G76" s="22"/>
      <c r="H76" s="22"/>
    </row>
    <row r="77" spans="1:8" ht="15.6" x14ac:dyDescent="0.35">
      <c r="A77" s="6">
        <v>76</v>
      </c>
      <c r="B77" s="6">
        <v>36</v>
      </c>
      <c r="C77" s="22"/>
      <c r="D77" s="23"/>
      <c r="E77" s="22"/>
      <c r="F77" s="23"/>
      <c r="G77" s="22"/>
      <c r="H77" s="22"/>
    </row>
    <row r="78" spans="1:8" ht="15.6" x14ac:dyDescent="0.35">
      <c r="A78" s="6">
        <v>77</v>
      </c>
      <c r="B78" s="6">
        <v>38</v>
      </c>
      <c r="C78" s="22"/>
      <c r="D78" s="23"/>
      <c r="E78" s="22"/>
      <c r="F78" s="23"/>
      <c r="G78" s="22"/>
      <c r="H78" s="22"/>
    </row>
    <row r="79" spans="1:8" ht="15.6" x14ac:dyDescent="0.35">
      <c r="A79" s="6">
        <v>78</v>
      </c>
      <c r="B79" s="6">
        <v>34</v>
      </c>
      <c r="C79" s="22"/>
      <c r="D79" s="23"/>
      <c r="E79" s="22"/>
      <c r="F79" s="23"/>
      <c r="G79" s="22"/>
      <c r="H79" s="22"/>
    </row>
    <row r="80" spans="1:8" ht="15.6" x14ac:dyDescent="0.35">
      <c r="A80" s="6">
        <v>79</v>
      </c>
      <c r="B80" s="6">
        <v>39</v>
      </c>
      <c r="C80" s="22"/>
      <c r="D80" s="23"/>
      <c r="E80" s="22"/>
      <c r="F80" s="23"/>
      <c r="G80" s="22"/>
      <c r="H80" s="22"/>
    </row>
    <row r="81" spans="1:8" ht="15.6" x14ac:dyDescent="0.35">
      <c r="A81" s="6">
        <v>80</v>
      </c>
      <c r="B81" s="6">
        <v>36</v>
      </c>
      <c r="C81" s="22"/>
      <c r="D81" s="23"/>
      <c r="E81" s="22"/>
      <c r="F81" s="23"/>
      <c r="G81" s="22"/>
      <c r="H81" s="22"/>
    </row>
    <row r="82" spans="1:8" ht="15.6" x14ac:dyDescent="0.35">
      <c r="A82" s="6">
        <v>81</v>
      </c>
      <c r="B82" s="6">
        <v>40</v>
      </c>
      <c r="C82" s="22"/>
      <c r="D82" s="23"/>
      <c r="E82" s="22"/>
      <c r="F82" s="23"/>
      <c r="G82" s="22"/>
      <c r="H82" s="22"/>
    </row>
    <row r="83" spans="1:8" ht="15.6" x14ac:dyDescent="0.35">
      <c r="A83" s="6">
        <v>82</v>
      </c>
      <c r="B83" s="6">
        <v>37</v>
      </c>
      <c r="C83" s="22"/>
      <c r="D83" s="23"/>
      <c r="E83" s="22"/>
      <c r="F83" s="23"/>
      <c r="G83" s="22"/>
      <c r="H83" s="22"/>
    </row>
    <row r="84" spans="1:8" ht="15.6" x14ac:dyDescent="0.35">
      <c r="A84" s="6">
        <v>83</v>
      </c>
      <c r="B84" s="6">
        <v>41</v>
      </c>
      <c r="C84" s="22"/>
      <c r="D84" s="23"/>
      <c r="E84" s="22"/>
      <c r="F84" s="23"/>
      <c r="G84" s="22"/>
      <c r="H84" s="22"/>
    </row>
    <row r="85" spans="1:8" ht="15.6" x14ac:dyDescent="0.35">
      <c r="A85" s="6">
        <v>84</v>
      </c>
      <c r="B85" s="6">
        <v>39</v>
      </c>
      <c r="C85" s="22"/>
      <c r="D85" s="23"/>
      <c r="E85" s="22"/>
      <c r="F85" s="23"/>
      <c r="G85" s="22"/>
      <c r="H85" s="22"/>
    </row>
    <row r="86" spans="1:8" ht="15.6" x14ac:dyDescent="0.35">
      <c r="A86" s="6">
        <v>85</v>
      </c>
      <c r="B86" s="6">
        <v>42</v>
      </c>
      <c r="C86" s="22"/>
      <c r="D86" s="23"/>
      <c r="E86" s="22"/>
      <c r="F86" s="23"/>
      <c r="G86" s="22"/>
      <c r="H86" s="22"/>
    </row>
    <row r="87" spans="1:8" ht="15.6" x14ac:dyDescent="0.35">
      <c r="A87" s="6">
        <v>86</v>
      </c>
      <c r="B87" s="6">
        <v>39</v>
      </c>
      <c r="C87" s="22"/>
      <c r="D87" s="23"/>
      <c r="E87" s="22"/>
      <c r="F87" s="23"/>
      <c r="G87" s="22"/>
      <c r="H87" s="22"/>
    </row>
    <row r="88" spans="1:8" ht="15.6" x14ac:dyDescent="0.35">
      <c r="A88" s="6">
        <v>87</v>
      </c>
      <c r="B88" s="6">
        <v>43</v>
      </c>
      <c r="C88" s="22"/>
      <c r="D88" s="23"/>
      <c r="E88" s="22"/>
      <c r="F88" s="23"/>
      <c r="G88" s="22"/>
      <c r="H88" s="22"/>
    </row>
    <row r="89" spans="1:8" ht="15.6" x14ac:dyDescent="0.35">
      <c r="A89" s="6">
        <v>88</v>
      </c>
      <c r="B89" s="6">
        <v>39</v>
      </c>
      <c r="C89" s="22"/>
      <c r="D89" s="23"/>
      <c r="E89" s="22"/>
      <c r="F89" s="23"/>
      <c r="G89" s="22"/>
      <c r="H89" s="22"/>
    </row>
    <row r="90" spans="1:8" ht="15.6" x14ac:dyDescent="0.35">
      <c r="A90" s="6">
        <v>89</v>
      </c>
      <c r="B90" s="6">
        <v>43</v>
      </c>
      <c r="C90" s="22"/>
      <c r="D90" s="23"/>
      <c r="E90" s="22"/>
      <c r="F90" s="23"/>
      <c r="G90" s="22"/>
      <c r="H90" s="22"/>
    </row>
    <row r="91" spans="1:8" ht="15.6" x14ac:dyDescent="0.35">
      <c r="A91" s="6">
        <v>90</v>
      </c>
      <c r="B91" s="6">
        <v>38</v>
      </c>
      <c r="C91" s="22"/>
      <c r="D91" s="23"/>
      <c r="E91" s="22"/>
      <c r="F91" s="23"/>
      <c r="G91" s="22"/>
      <c r="H91" s="22"/>
    </row>
    <row r="92" spans="1:8" ht="15.6" x14ac:dyDescent="0.35">
      <c r="A92" s="6">
        <v>91</v>
      </c>
      <c r="B92" s="6">
        <v>44</v>
      </c>
      <c r="C92" s="22"/>
      <c r="D92" s="23"/>
      <c r="E92" s="22"/>
      <c r="F92" s="23"/>
      <c r="G92" s="22"/>
      <c r="H92" s="22"/>
    </row>
    <row r="93" spans="1:8" ht="15.6" x14ac:dyDescent="0.35">
      <c r="A93" s="6">
        <v>92</v>
      </c>
      <c r="B93" s="6">
        <v>40</v>
      </c>
      <c r="C93" s="22"/>
      <c r="D93" s="23"/>
      <c r="E93" s="22"/>
      <c r="F93" s="23"/>
      <c r="G93" s="22"/>
      <c r="H93" s="22"/>
    </row>
    <row r="94" spans="1:8" ht="15.6" x14ac:dyDescent="0.35">
      <c r="A94" s="6">
        <v>93</v>
      </c>
      <c r="B94" s="6">
        <v>47</v>
      </c>
      <c r="C94" s="22"/>
      <c r="D94" s="23"/>
      <c r="E94" s="22"/>
      <c r="F94" s="23"/>
      <c r="G94" s="22"/>
      <c r="H94" s="22"/>
    </row>
    <row r="95" spans="1:8" ht="15.6" x14ac:dyDescent="0.35">
      <c r="A95" s="6">
        <v>94</v>
      </c>
      <c r="B95" s="6">
        <v>44</v>
      </c>
      <c r="C95" s="22"/>
      <c r="D95" s="23"/>
      <c r="E95" s="22"/>
      <c r="F95" s="23"/>
      <c r="G95" s="22"/>
      <c r="H95" s="22"/>
    </row>
    <row r="96" spans="1:8" ht="15.6" x14ac:dyDescent="0.35">
      <c r="A96" s="6">
        <v>95</v>
      </c>
      <c r="B96" s="6">
        <v>47</v>
      </c>
      <c r="C96" s="22"/>
      <c r="D96" s="23"/>
      <c r="E96" s="22"/>
      <c r="F96" s="23"/>
      <c r="G96" s="22"/>
      <c r="H96" s="22"/>
    </row>
    <row r="97" spans="1:8" ht="15.6" x14ac:dyDescent="0.35">
      <c r="A97" s="6">
        <v>96</v>
      </c>
      <c r="B97" s="6">
        <v>43</v>
      </c>
      <c r="C97" s="22"/>
      <c r="D97" s="23"/>
      <c r="E97" s="22"/>
      <c r="F97" s="23"/>
      <c r="G97" s="22"/>
      <c r="H97" s="22"/>
    </row>
    <row r="98" spans="1:8" ht="15.6" x14ac:dyDescent="0.35">
      <c r="A98" s="6">
        <v>97</v>
      </c>
      <c r="B98" s="6">
        <v>50</v>
      </c>
      <c r="C98" s="22"/>
      <c r="D98" s="23"/>
      <c r="E98" s="22"/>
      <c r="F98" s="23"/>
      <c r="G98" s="22"/>
      <c r="H98" s="22"/>
    </row>
    <row r="99" spans="1:8" ht="15.6" x14ac:dyDescent="0.35">
      <c r="A99" s="6">
        <v>98</v>
      </c>
      <c r="B99" s="6">
        <v>44</v>
      </c>
      <c r="C99" s="22"/>
      <c r="D99" s="23"/>
      <c r="E99" s="22"/>
      <c r="F99" s="23"/>
      <c r="G99" s="22"/>
      <c r="H99" s="22"/>
    </row>
    <row r="100" spans="1:8" ht="15.6" x14ac:dyDescent="0.35">
      <c r="A100" s="6">
        <v>99</v>
      </c>
      <c r="B100" s="6">
        <v>55</v>
      </c>
      <c r="C100" s="22"/>
      <c r="D100" s="23"/>
      <c r="E100" s="22"/>
      <c r="F100" s="23"/>
      <c r="G100" s="22"/>
      <c r="H100" s="22"/>
    </row>
    <row r="101" spans="1:8" ht="15.6" x14ac:dyDescent="0.35">
      <c r="A101" s="6">
        <v>100</v>
      </c>
      <c r="B101" s="6">
        <v>50</v>
      </c>
      <c r="C101" s="22"/>
      <c r="D101" s="23"/>
      <c r="E101" s="22"/>
      <c r="F101" s="23"/>
      <c r="G101" s="22"/>
      <c r="H101" s="22"/>
    </row>
    <row r="102" spans="1:8" ht="15.6" x14ac:dyDescent="0.35">
      <c r="A102" s="6">
        <v>101</v>
      </c>
      <c r="B102" s="6">
        <v>55</v>
      </c>
      <c r="C102" s="22"/>
      <c r="D102" s="23"/>
      <c r="E102" s="22"/>
      <c r="F102" s="23"/>
      <c r="G102" s="22"/>
      <c r="H102" s="22"/>
    </row>
    <row r="103" spans="1:8" ht="15.6" x14ac:dyDescent="0.35">
      <c r="A103" s="6">
        <v>102</v>
      </c>
      <c r="B103" s="6">
        <v>50</v>
      </c>
      <c r="C103" s="22"/>
      <c r="D103" s="23"/>
      <c r="E103" s="22"/>
      <c r="F103" s="23"/>
      <c r="G103" s="22"/>
      <c r="H103" s="22"/>
    </row>
    <row r="104" spans="1:8" ht="15.6" x14ac:dyDescent="0.35">
      <c r="A104" s="6">
        <v>103</v>
      </c>
      <c r="B104" s="6">
        <v>55</v>
      </c>
      <c r="C104" s="22"/>
      <c r="D104" s="23"/>
      <c r="E104" s="22"/>
      <c r="F104" s="23"/>
      <c r="G104" s="22"/>
      <c r="H104" s="22"/>
    </row>
    <row r="105" spans="1:8" ht="15.6" x14ac:dyDescent="0.35">
      <c r="A105" s="6">
        <v>104</v>
      </c>
      <c r="B105" s="6">
        <v>49</v>
      </c>
      <c r="C105" s="22"/>
      <c r="D105" s="23"/>
      <c r="E105" s="22"/>
      <c r="F105" s="23"/>
      <c r="G105" s="22"/>
      <c r="H105" s="22"/>
    </row>
    <row r="106" spans="1:8" ht="15.6" x14ac:dyDescent="0.35">
      <c r="A106" s="6">
        <v>105</v>
      </c>
      <c r="B106" s="6">
        <v>58</v>
      </c>
      <c r="C106" s="22"/>
      <c r="D106" s="23"/>
      <c r="E106" s="22"/>
      <c r="F106" s="23"/>
      <c r="G106" s="22"/>
      <c r="H106" s="22"/>
    </row>
    <row r="107" spans="1:8" ht="15.6" x14ac:dyDescent="0.35">
      <c r="A107" s="6">
        <v>106</v>
      </c>
      <c r="B107" s="6">
        <v>52</v>
      </c>
      <c r="C107" s="22"/>
      <c r="D107" s="23"/>
      <c r="E107" s="22"/>
      <c r="F107" s="23"/>
      <c r="G107" s="22"/>
      <c r="H107" s="22"/>
    </row>
    <row r="108" spans="1:8" ht="15.6" x14ac:dyDescent="0.35">
      <c r="A108" s="6">
        <v>107</v>
      </c>
      <c r="B108" s="6">
        <v>58</v>
      </c>
      <c r="C108" s="22"/>
      <c r="D108" s="23"/>
      <c r="E108" s="22"/>
      <c r="F108" s="23"/>
      <c r="G108" s="22"/>
      <c r="H108" s="22"/>
    </row>
    <row r="109" spans="1:8" ht="15.6" x14ac:dyDescent="0.35">
      <c r="A109" s="6">
        <v>108</v>
      </c>
      <c r="B109" s="6">
        <v>51</v>
      </c>
      <c r="C109" s="22"/>
      <c r="D109" s="23"/>
      <c r="E109" s="22"/>
      <c r="F109" s="23"/>
      <c r="G109" s="22"/>
      <c r="H109" s="22"/>
    </row>
    <row r="110" spans="1:8" ht="15.6" x14ac:dyDescent="0.35">
      <c r="A110" s="6">
        <v>109</v>
      </c>
      <c r="B110" s="6">
        <v>61</v>
      </c>
      <c r="C110" s="22"/>
      <c r="D110" s="23"/>
      <c r="E110" s="22"/>
      <c r="F110" s="23"/>
      <c r="G110" s="22"/>
      <c r="H110" s="22"/>
    </row>
    <row r="111" spans="1:8" ht="15.6" x14ac:dyDescent="0.35">
      <c r="A111" s="6">
        <v>110</v>
      </c>
      <c r="B111" s="6">
        <v>55</v>
      </c>
      <c r="C111" s="22"/>
      <c r="D111" s="23"/>
      <c r="E111" s="22"/>
      <c r="F111" s="23"/>
      <c r="G111" s="22"/>
      <c r="H111" s="22"/>
    </row>
    <row r="112" spans="1:8" ht="15.6" customHeight="1" x14ac:dyDescent="0.3">
      <c r="A112" s="42"/>
      <c r="B112" s="30"/>
      <c r="C112" s="43"/>
      <c r="D112" s="43"/>
      <c r="E112" s="43"/>
      <c r="F112" s="44"/>
      <c r="G112" s="22"/>
      <c r="H112" s="22"/>
    </row>
    <row r="113" spans="1:8" ht="15.6" customHeight="1" x14ac:dyDescent="0.3">
      <c r="A113" s="42"/>
      <c r="B113" s="30"/>
      <c r="C113" s="30"/>
      <c r="D113" s="30"/>
      <c r="E113" s="30"/>
      <c r="F113" s="38"/>
      <c r="G113" s="22"/>
      <c r="H113" s="22"/>
    </row>
    <row r="114" spans="1:8" ht="15.6" customHeight="1" x14ac:dyDescent="0.3">
      <c r="A114" s="42"/>
      <c r="B114" s="30"/>
      <c r="C114" s="30"/>
      <c r="D114" s="30"/>
      <c r="E114" s="30"/>
      <c r="F114" s="38"/>
      <c r="G114" s="22"/>
      <c r="H114" s="22"/>
    </row>
    <row r="115" spans="1:8" ht="15.6" customHeight="1" x14ac:dyDescent="0.3">
      <c r="A115" s="42"/>
      <c r="B115" s="30"/>
      <c r="C115" s="30"/>
      <c r="D115" s="30"/>
      <c r="E115" s="30"/>
      <c r="F115" s="38"/>
      <c r="G115" s="22"/>
      <c r="H115" s="22"/>
    </row>
    <row r="116" spans="1:8" ht="15.6" customHeight="1" x14ac:dyDescent="0.3">
      <c r="A116" s="42"/>
      <c r="B116" s="30"/>
      <c r="C116" s="30"/>
      <c r="D116" s="30"/>
      <c r="E116" s="30"/>
      <c r="F116" s="38"/>
      <c r="G116" s="22"/>
      <c r="H116" s="22"/>
    </row>
    <row r="117" spans="1:8" ht="15.6" customHeight="1" x14ac:dyDescent="0.3">
      <c r="A117" s="42"/>
      <c r="B117" s="30"/>
      <c r="C117" s="30"/>
      <c r="D117" s="30"/>
      <c r="E117" s="30"/>
      <c r="F117" s="38"/>
      <c r="G117" s="22"/>
      <c r="H117" s="22"/>
    </row>
    <row r="118" spans="1:8" ht="15.6" customHeight="1" x14ac:dyDescent="0.3">
      <c r="A118" s="42"/>
      <c r="B118" s="30"/>
      <c r="C118" s="30"/>
      <c r="D118" s="30"/>
      <c r="E118" s="30"/>
      <c r="F118" s="38"/>
      <c r="G118" s="22"/>
      <c r="H118" s="22"/>
    </row>
    <row r="119" spans="1:8" ht="15.6" customHeight="1" x14ac:dyDescent="0.3">
      <c r="A119" s="42"/>
      <c r="B119" s="30"/>
      <c r="C119" s="30"/>
      <c r="D119" s="30"/>
      <c r="E119" s="30"/>
      <c r="F119" s="38"/>
      <c r="G119" s="22"/>
      <c r="H119" s="22"/>
    </row>
    <row r="120" spans="1:8" ht="15.6" customHeight="1" x14ac:dyDescent="0.3">
      <c r="A120" s="42"/>
      <c r="B120" s="30"/>
      <c r="C120" s="30"/>
      <c r="D120" s="30"/>
      <c r="E120" s="30"/>
      <c r="F120" s="38"/>
      <c r="G120" s="22"/>
      <c r="H120" s="22"/>
    </row>
    <row r="121" spans="1:8" ht="15.6" customHeight="1" x14ac:dyDescent="0.3">
      <c r="A121" s="42"/>
      <c r="B121" s="30"/>
      <c r="C121" s="30"/>
      <c r="D121" s="30"/>
      <c r="E121" s="30"/>
      <c r="F121" s="38"/>
      <c r="G121" s="22"/>
      <c r="H121" s="22"/>
    </row>
    <row r="122" spans="1:8" ht="15.6" customHeight="1" x14ac:dyDescent="0.3">
      <c r="A122" s="42"/>
      <c r="B122" s="30"/>
      <c r="C122" s="30"/>
      <c r="D122" s="30"/>
      <c r="E122" s="30"/>
      <c r="F122" s="38"/>
      <c r="G122" s="22"/>
      <c r="H122" s="22"/>
    </row>
    <row r="123" spans="1:8" ht="15.6" customHeight="1" x14ac:dyDescent="0.3">
      <c r="A123" s="42"/>
      <c r="B123" s="30"/>
      <c r="C123" s="30"/>
      <c r="D123" s="30"/>
      <c r="E123" s="30"/>
      <c r="F123" s="38"/>
      <c r="G123" s="22"/>
      <c r="H123" s="22"/>
    </row>
    <row r="124" spans="1:8" ht="15.6" customHeight="1" x14ac:dyDescent="0.3">
      <c r="A124" s="42"/>
      <c r="B124" s="30"/>
      <c r="C124" s="30"/>
      <c r="D124" s="30"/>
      <c r="E124" s="30"/>
      <c r="F124" s="38"/>
      <c r="G124" s="22"/>
      <c r="H124" s="22"/>
    </row>
    <row r="125" spans="1:8" ht="15.6" customHeight="1" x14ac:dyDescent="0.3">
      <c r="A125" s="42"/>
      <c r="B125" s="30"/>
      <c r="C125" s="30"/>
      <c r="D125" s="30"/>
      <c r="E125" s="30"/>
      <c r="F125" s="38"/>
      <c r="G125" s="22"/>
      <c r="H125" s="22"/>
    </row>
    <row r="126" spans="1:8" ht="15.6" customHeight="1" x14ac:dyDescent="0.3">
      <c r="A126" s="42"/>
      <c r="B126" s="30"/>
      <c r="C126" s="30"/>
      <c r="D126" s="30"/>
      <c r="E126" s="30"/>
      <c r="F126" s="38"/>
      <c r="G126" s="22"/>
      <c r="H126" s="22"/>
    </row>
    <row r="127" spans="1:8" ht="15.6" customHeight="1" x14ac:dyDescent="0.3">
      <c r="A127" s="42"/>
      <c r="B127" s="30"/>
      <c r="C127" s="30"/>
      <c r="D127" s="30"/>
      <c r="E127" s="30"/>
      <c r="F127" s="38"/>
      <c r="G127" s="22"/>
      <c r="H127" s="22"/>
    </row>
    <row r="128" spans="1:8" ht="15.6" customHeight="1" x14ac:dyDescent="0.3">
      <c r="A128" s="42"/>
      <c r="B128" s="30"/>
      <c r="C128" s="30"/>
      <c r="D128" s="30"/>
      <c r="E128" s="30"/>
      <c r="F128" s="38"/>
      <c r="G128" s="22"/>
      <c r="H128" s="22"/>
    </row>
    <row r="129" spans="1:8" ht="15.6" customHeight="1" x14ac:dyDescent="0.3">
      <c r="A129" s="42"/>
      <c r="B129" s="30"/>
      <c r="C129" s="30"/>
      <c r="D129" s="30"/>
      <c r="E129" s="30"/>
      <c r="F129" s="38"/>
      <c r="G129" s="22"/>
      <c r="H129" s="22"/>
    </row>
    <row r="130" spans="1:8" ht="15.6" customHeight="1" x14ac:dyDescent="0.3">
      <c r="A130" s="42"/>
      <c r="B130" s="30"/>
      <c r="C130" s="30"/>
      <c r="D130" s="30"/>
      <c r="E130" s="30"/>
      <c r="F130" s="38"/>
      <c r="G130" s="22"/>
      <c r="H130" s="22"/>
    </row>
    <row r="131" spans="1:8" ht="15.6" customHeight="1" x14ac:dyDescent="0.3">
      <c r="A131" s="42"/>
      <c r="B131" s="30"/>
      <c r="C131" s="30"/>
      <c r="D131" s="30"/>
      <c r="E131" s="30"/>
      <c r="F131" s="38"/>
      <c r="G131" s="22"/>
      <c r="H131" s="22"/>
    </row>
    <row r="132" spans="1:8" ht="15.6" customHeight="1" x14ac:dyDescent="0.3">
      <c r="A132" s="42"/>
      <c r="B132" s="30"/>
      <c r="C132" s="30"/>
      <c r="D132" s="30"/>
      <c r="E132" s="30"/>
      <c r="F132" s="38"/>
      <c r="G132" s="22"/>
      <c r="H132" s="22"/>
    </row>
    <row r="133" spans="1:8" ht="15.6" customHeight="1" x14ac:dyDescent="0.3">
      <c r="A133" s="42"/>
      <c r="B133" s="30"/>
      <c r="C133" s="30"/>
      <c r="D133" s="30"/>
      <c r="E133" s="30"/>
      <c r="F133" s="38"/>
      <c r="G133" s="22"/>
      <c r="H133" s="22"/>
    </row>
    <row r="134" spans="1:8" ht="15.6" customHeight="1" x14ac:dyDescent="0.3">
      <c r="A134" s="42"/>
      <c r="B134" s="30"/>
      <c r="C134" s="30"/>
      <c r="D134" s="30"/>
      <c r="E134" s="30"/>
      <c r="F134" s="38"/>
      <c r="G134" s="22"/>
      <c r="H134" s="22"/>
    </row>
    <row r="135" spans="1:8" ht="15.6" customHeight="1" x14ac:dyDescent="0.3">
      <c r="A135" s="42"/>
      <c r="B135" s="30"/>
      <c r="C135" s="30"/>
      <c r="D135" s="30"/>
      <c r="E135" s="30"/>
      <c r="F135" s="38"/>
      <c r="G135" s="22"/>
      <c r="H135" s="22"/>
    </row>
    <row r="136" spans="1:8" ht="15.6" customHeight="1" x14ac:dyDescent="0.3">
      <c r="A136" s="42"/>
      <c r="B136" s="30"/>
      <c r="C136" s="30"/>
      <c r="D136" s="30"/>
      <c r="E136" s="30"/>
      <c r="F136" s="38"/>
      <c r="G136" s="22"/>
      <c r="H136" s="22"/>
    </row>
    <row r="137" spans="1:8" ht="15.6" customHeight="1" x14ac:dyDescent="0.3">
      <c r="A137" s="42"/>
      <c r="B137" s="30"/>
      <c r="C137" s="30"/>
      <c r="D137" s="30"/>
      <c r="E137" s="30"/>
      <c r="F137" s="38"/>
      <c r="G137" s="22"/>
      <c r="H137" s="22"/>
    </row>
    <row r="138" spans="1:8" ht="15.6" customHeight="1" x14ac:dyDescent="0.3">
      <c r="A138" s="42"/>
      <c r="B138" s="30"/>
      <c r="C138" s="30"/>
      <c r="D138" s="30"/>
      <c r="E138" s="30"/>
      <c r="F138" s="38"/>
      <c r="G138" s="22"/>
      <c r="H138" s="22"/>
    </row>
    <row r="139" spans="1:8" ht="15.6" customHeight="1" x14ac:dyDescent="0.3">
      <c r="A139" s="42"/>
      <c r="B139" s="30"/>
      <c r="C139" s="30"/>
      <c r="D139" s="30"/>
      <c r="E139" s="30"/>
      <c r="F139" s="38"/>
      <c r="G139" s="22"/>
      <c r="H139" s="22"/>
    </row>
    <row r="140" spans="1:8" ht="15.6" customHeight="1" x14ac:dyDescent="0.3">
      <c r="A140" s="42"/>
      <c r="B140" s="30"/>
      <c r="C140" s="30"/>
      <c r="D140" s="30"/>
      <c r="E140" s="30"/>
      <c r="F140" s="38"/>
      <c r="G140" s="22"/>
      <c r="H140" s="22"/>
    </row>
    <row r="141" spans="1:8" ht="15.6" customHeight="1" x14ac:dyDescent="0.3">
      <c r="A141" s="42"/>
      <c r="B141" s="30"/>
      <c r="C141" s="30"/>
      <c r="D141" s="30"/>
      <c r="E141" s="30"/>
      <c r="F141" s="38"/>
      <c r="G141" s="22"/>
      <c r="H141" s="22"/>
    </row>
    <row r="142" spans="1:8" ht="15.6" customHeight="1" x14ac:dyDescent="0.3">
      <c r="A142" s="42"/>
      <c r="B142" s="30"/>
      <c r="C142" s="30"/>
      <c r="D142" s="30"/>
      <c r="E142" s="30"/>
      <c r="F142" s="38"/>
      <c r="G142" s="22"/>
      <c r="H142" s="22"/>
    </row>
    <row r="143" spans="1:8" ht="15.6" customHeight="1" x14ac:dyDescent="0.3">
      <c r="A143" s="42"/>
      <c r="B143" s="30"/>
      <c r="C143" s="30"/>
      <c r="D143" s="30"/>
      <c r="E143" s="30"/>
      <c r="F143" s="38"/>
      <c r="G143" s="22"/>
      <c r="H143" s="22"/>
    </row>
    <row r="144" spans="1:8" ht="15.6" customHeight="1" x14ac:dyDescent="0.3">
      <c r="A144" s="42"/>
      <c r="B144" s="30"/>
      <c r="C144" s="30"/>
      <c r="D144" s="30"/>
      <c r="E144" s="30"/>
      <c r="F144" s="38"/>
      <c r="G144" s="22"/>
      <c r="H144" s="22"/>
    </row>
    <row r="145" spans="1:8" ht="15.6" customHeight="1" x14ac:dyDescent="0.3">
      <c r="A145" s="42"/>
      <c r="B145" s="30"/>
      <c r="C145" s="30"/>
      <c r="D145" s="30"/>
      <c r="E145" s="30"/>
      <c r="F145" s="38"/>
      <c r="G145" s="22"/>
      <c r="H145" s="22"/>
    </row>
    <row r="146" spans="1:8" ht="15.6" customHeight="1" x14ac:dyDescent="0.3">
      <c r="A146" s="42"/>
      <c r="B146" s="30"/>
      <c r="C146" s="30"/>
      <c r="D146" s="30"/>
      <c r="E146" s="30"/>
      <c r="F146" s="38"/>
      <c r="G146" s="22"/>
      <c r="H146" s="22"/>
    </row>
    <row r="147" spans="1:8" ht="15.6" customHeight="1" x14ac:dyDescent="0.3">
      <c r="A147" s="42"/>
      <c r="B147" s="30"/>
      <c r="C147" s="30"/>
      <c r="D147" s="30"/>
      <c r="E147" s="30"/>
      <c r="F147" s="38"/>
      <c r="G147" s="22"/>
      <c r="H147" s="22"/>
    </row>
    <row r="148" spans="1:8" ht="15.6" customHeight="1" x14ac:dyDescent="0.3">
      <c r="A148" s="42"/>
      <c r="B148" s="30"/>
      <c r="C148" s="30"/>
      <c r="D148" s="30"/>
      <c r="E148" s="30"/>
      <c r="F148" s="38"/>
      <c r="G148" s="22"/>
      <c r="H148" s="22"/>
    </row>
    <row r="149" spans="1:8" ht="15.6" customHeight="1" x14ac:dyDescent="0.3">
      <c r="A149" s="42"/>
      <c r="B149" s="30"/>
      <c r="C149" s="30"/>
      <c r="D149" s="30"/>
      <c r="E149" s="30"/>
      <c r="F149" s="38"/>
      <c r="G149" s="22"/>
      <c r="H149" s="22"/>
    </row>
    <row r="150" spans="1:8" ht="15.6" customHeight="1" x14ac:dyDescent="0.3">
      <c r="A150" s="42"/>
      <c r="B150" s="30"/>
      <c r="C150" s="30"/>
      <c r="D150" s="30"/>
      <c r="E150" s="30"/>
      <c r="F150" s="38"/>
      <c r="G150" s="22"/>
      <c r="H150" s="22"/>
    </row>
    <row r="151" spans="1:8" ht="15.6" customHeight="1" x14ac:dyDescent="0.3">
      <c r="A151" s="42"/>
      <c r="B151" s="30"/>
      <c r="C151" s="30"/>
      <c r="D151" s="30"/>
      <c r="E151" s="30"/>
      <c r="F151" s="38"/>
      <c r="G151" s="22"/>
      <c r="H151" s="22"/>
    </row>
    <row r="152" spans="1:8" ht="15.6" customHeight="1" x14ac:dyDescent="0.3">
      <c r="A152" s="42"/>
      <c r="B152" s="30"/>
      <c r="C152" s="30"/>
      <c r="D152" s="30"/>
      <c r="E152" s="30"/>
      <c r="F152" s="38"/>
      <c r="G152" s="22"/>
      <c r="H152" s="22"/>
    </row>
    <row r="153" spans="1:8" ht="15.6" customHeight="1" x14ac:dyDescent="0.3">
      <c r="A153" s="42"/>
      <c r="B153" s="30"/>
      <c r="C153" s="30"/>
      <c r="D153" s="30"/>
      <c r="E153" s="30"/>
      <c r="F153" s="38"/>
      <c r="G153" s="22"/>
      <c r="H153" s="22"/>
    </row>
    <row r="154" spans="1:8" ht="15.6" customHeight="1" x14ac:dyDescent="0.3">
      <c r="A154" s="42"/>
      <c r="B154" s="30"/>
      <c r="C154" s="30"/>
      <c r="D154" s="30"/>
      <c r="E154" s="30"/>
      <c r="F154" s="38"/>
      <c r="G154" s="22"/>
      <c r="H154" s="22"/>
    </row>
    <row r="155" spans="1:8" ht="15.6" customHeight="1" x14ac:dyDescent="0.3">
      <c r="A155" s="42"/>
      <c r="B155" s="30"/>
      <c r="C155" s="30"/>
      <c r="D155" s="30"/>
      <c r="E155" s="30"/>
      <c r="F155" s="38"/>
      <c r="G155" s="22"/>
      <c r="H155" s="22"/>
    </row>
    <row r="156" spans="1:8" ht="15.6" customHeight="1" x14ac:dyDescent="0.3">
      <c r="A156" s="42"/>
      <c r="B156" s="30"/>
      <c r="C156" s="30"/>
      <c r="D156" s="30"/>
      <c r="E156" s="30"/>
      <c r="F156" s="38"/>
      <c r="G156" s="22"/>
      <c r="H156" s="22"/>
    </row>
    <row r="157" spans="1:8" ht="15.6" customHeight="1" x14ac:dyDescent="0.3">
      <c r="A157" s="42"/>
      <c r="B157" s="30"/>
      <c r="C157" s="30"/>
      <c r="D157" s="30"/>
      <c r="E157" s="30"/>
      <c r="F157" s="38"/>
      <c r="G157" s="22"/>
      <c r="H157" s="22"/>
    </row>
    <row r="158" spans="1:8" ht="15.6" customHeight="1" x14ac:dyDescent="0.3">
      <c r="A158" s="42"/>
      <c r="B158" s="30"/>
      <c r="C158" s="30"/>
      <c r="D158" s="30"/>
      <c r="E158" s="30"/>
      <c r="F158" s="38"/>
      <c r="G158" s="22"/>
      <c r="H158" s="22"/>
    </row>
    <row r="159" spans="1:8" ht="15.6" customHeight="1" x14ac:dyDescent="0.3">
      <c r="A159" s="42"/>
      <c r="B159" s="30"/>
      <c r="C159" s="30"/>
      <c r="D159" s="30"/>
      <c r="E159" s="30"/>
      <c r="F159" s="38"/>
      <c r="G159" s="22"/>
      <c r="H159" s="22"/>
    </row>
    <row r="160" spans="1:8" ht="15.6" customHeight="1" x14ac:dyDescent="0.3">
      <c r="A160" s="42"/>
      <c r="B160" s="30"/>
      <c r="C160" s="30"/>
      <c r="D160" s="30"/>
      <c r="E160" s="30"/>
      <c r="F160" s="38"/>
      <c r="G160" s="22"/>
      <c r="H160" s="22"/>
    </row>
    <row r="161" spans="1:8" ht="15.6" customHeight="1" x14ac:dyDescent="0.3">
      <c r="A161" s="42"/>
      <c r="B161" s="30"/>
      <c r="C161" s="30"/>
      <c r="D161" s="30"/>
      <c r="E161" s="30"/>
      <c r="F161" s="38"/>
      <c r="G161" s="22"/>
      <c r="H161" s="22"/>
    </row>
  </sheetData>
  <sortState xmlns:xlrd2="http://schemas.microsoft.com/office/spreadsheetml/2017/richdata2" ref="B2:B56">
    <sortCondition ref="B2:B56"/>
  </sortState>
  <mergeCells count="5">
    <mergeCell ref="G1:XFD1048576"/>
    <mergeCell ref="A112:F1048576"/>
    <mergeCell ref="E1:F8"/>
    <mergeCell ref="C1:D111"/>
    <mergeCell ref="E11:F1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B5B-5F5B-4B4F-9D6C-06B59C575C9B}">
  <dimension ref="A1:E161"/>
  <sheetViews>
    <sheetView workbookViewId="0">
      <selection activeCell="F1" sqref="F1:XFD161"/>
    </sheetView>
  </sheetViews>
  <sheetFormatPr defaultRowHeight="14.4" x14ac:dyDescent="0.3"/>
  <cols>
    <col min="1" max="1" width="9.5546875" style="19" customWidth="1"/>
    <col min="2" max="2" width="8.88671875" style="19"/>
    <col min="3" max="3" width="18.6640625" style="19" customWidth="1"/>
    <col min="4" max="4" width="34.33203125" style="19" customWidth="1"/>
    <col min="5" max="5" width="35.109375" style="19" customWidth="1"/>
    <col min="6" max="16384" width="8.88671875" style="19"/>
  </cols>
  <sheetData>
    <row r="1" spans="1:5" x14ac:dyDescent="0.3">
      <c r="A1" t="s">
        <v>29</v>
      </c>
      <c r="B1" t="s">
        <v>28</v>
      </c>
      <c r="C1" t="s">
        <v>30</v>
      </c>
      <c r="D1" t="s">
        <v>31</v>
      </c>
      <c r="E1" t="s">
        <v>32</v>
      </c>
    </row>
    <row r="2" spans="1:5" x14ac:dyDescent="0.3">
      <c r="A2" s="15">
        <v>1</v>
      </c>
      <c r="B2" s="15">
        <v>6</v>
      </c>
      <c r="C2"/>
      <c r="D2"/>
      <c r="E2"/>
    </row>
    <row r="3" spans="1:5" x14ac:dyDescent="0.3">
      <c r="A3" s="15">
        <v>2</v>
      </c>
      <c r="B3" s="15">
        <v>9</v>
      </c>
      <c r="C3"/>
      <c r="D3"/>
      <c r="E3"/>
    </row>
    <row r="4" spans="1:5" x14ac:dyDescent="0.3">
      <c r="A4" s="15">
        <v>3</v>
      </c>
      <c r="B4" s="15">
        <v>13</v>
      </c>
      <c r="C4"/>
      <c r="D4"/>
      <c r="E4"/>
    </row>
    <row r="5" spans="1:5" x14ac:dyDescent="0.3">
      <c r="A5" s="15">
        <v>4</v>
      </c>
      <c r="B5" s="15">
        <v>16</v>
      </c>
      <c r="C5"/>
      <c r="D5"/>
      <c r="E5"/>
    </row>
    <row r="6" spans="1:5" x14ac:dyDescent="0.3">
      <c r="A6" s="15">
        <v>5</v>
      </c>
      <c r="B6" s="15">
        <v>17</v>
      </c>
      <c r="C6"/>
      <c r="D6"/>
      <c r="E6"/>
    </row>
    <row r="7" spans="1:5" x14ac:dyDescent="0.3">
      <c r="A7" s="15">
        <v>6</v>
      </c>
      <c r="B7" s="15">
        <v>21</v>
      </c>
      <c r="C7"/>
      <c r="D7"/>
      <c r="E7"/>
    </row>
    <row r="8" spans="1:5" x14ac:dyDescent="0.3">
      <c r="A8" s="15">
        <v>7</v>
      </c>
      <c r="B8" s="15">
        <v>22</v>
      </c>
      <c r="C8"/>
      <c r="D8"/>
      <c r="E8"/>
    </row>
    <row r="9" spans="1:5" x14ac:dyDescent="0.3">
      <c r="A9" s="15">
        <v>8</v>
      </c>
      <c r="B9" s="15">
        <v>24</v>
      </c>
      <c r="C9"/>
      <c r="D9"/>
      <c r="E9"/>
    </row>
    <row r="10" spans="1:5" x14ac:dyDescent="0.3">
      <c r="A10" s="15">
        <v>9</v>
      </c>
      <c r="B10" s="15">
        <v>25</v>
      </c>
      <c r="C10"/>
      <c r="D10"/>
      <c r="E10"/>
    </row>
    <row r="11" spans="1:5" x14ac:dyDescent="0.3">
      <c r="A11" s="15">
        <v>10</v>
      </c>
      <c r="B11" s="15">
        <v>26</v>
      </c>
      <c r="C11"/>
      <c r="D11"/>
      <c r="E11"/>
    </row>
    <row r="12" spans="1:5" x14ac:dyDescent="0.3">
      <c r="A12" s="15">
        <v>11</v>
      </c>
      <c r="B12" s="15">
        <v>26</v>
      </c>
      <c r="C12"/>
      <c r="D12"/>
      <c r="E12"/>
    </row>
    <row r="13" spans="1:5" x14ac:dyDescent="0.3">
      <c r="A13" s="15">
        <v>12</v>
      </c>
      <c r="B13" s="15">
        <v>27</v>
      </c>
      <c r="C13"/>
      <c r="D13"/>
      <c r="E13"/>
    </row>
    <row r="14" spans="1:5" x14ac:dyDescent="0.3">
      <c r="A14" s="15">
        <v>13</v>
      </c>
      <c r="B14" s="15">
        <v>27</v>
      </c>
      <c r="C14"/>
      <c r="D14"/>
      <c r="E14"/>
    </row>
    <row r="15" spans="1:5" x14ac:dyDescent="0.3">
      <c r="A15" s="15">
        <v>14</v>
      </c>
      <c r="B15" s="15">
        <v>28</v>
      </c>
      <c r="C15"/>
      <c r="D15"/>
      <c r="E15"/>
    </row>
    <row r="16" spans="1:5" x14ac:dyDescent="0.3">
      <c r="A16" s="15">
        <v>15</v>
      </c>
      <c r="B16" s="15">
        <v>29</v>
      </c>
      <c r="C16"/>
      <c r="D16"/>
      <c r="E16"/>
    </row>
    <row r="17" spans="1:5" x14ac:dyDescent="0.3">
      <c r="A17" s="15">
        <v>16</v>
      </c>
      <c r="B17" s="15">
        <v>29</v>
      </c>
      <c r="C17"/>
      <c r="D17"/>
      <c r="E17"/>
    </row>
    <row r="18" spans="1:5" x14ac:dyDescent="0.3">
      <c r="A18" s="15">
        <v>17</v>
      </c>
      <c r="B18" s="15">
        <v>30</v>
      </c>
      <c r="C18"/>
      <c r="D18"/>
      <c r="E18"/>
    </row>
    <row r="19" spans="1:5" x14ac:dyDescent="0.3">
      <c r="A19" s="15">
        <v>18</v>
      </c>
      <c r="B19" s="15">
        <v>30</v>
      </c>
      <c r="C19"/>
      <c r="D19"/>
      <c r="E19"/>
    </row>
    <row r="20" spans="1:5" x14ac:dyDescent="0.3">
      <c r="A20" s="15">
        <v>19</v>
      </c>
      <c r="B20" s="15">
        <v>30</v>
      </c>
      <c r="C20"/>
      <c r="D20"/>
      <c r="E20"/>
    </row>
    <row r="21" spans="1:5" x14ac:dyDescent="0.3">
      <c r="A21" s="15">
        <v>20</v>
      </c>
      <c r="B21" s="15">
        <v>30</v>
      </c>
      <c r="C21"/>
      <c r="D21"/>
      <c r="E21"/>
    </row>
    <row r="22" spans="1:5" x14ac:dyDescent="0.3">
      <c r="A22" s="15">
        <v>21</v>
      </c>
      <c r="B22" s="15">
        <v>31</v>
      </c>
      <c r="C22"/>
      <c r="D22"/>
      <c r="E22"/>
    </row>
    <row r="23" spans="1:5" x14ac:dyDescent="0.3">
      <c r="A23" s="15">
        <v>22</v>
      </c>
      <c r="B23" s="15">
        <v>31</v>
      </c>
      <c r="C23"/>
      <c r="D23"/>
      <c r="E23"/>
    </row>
    <row r="24" spans="1:5" x14ac:dyDescent="0.3">
      <c r="A24" s="15">
        <v>23</v>
      </c>
      <c r="B24" s="15">
        <v>31</v>
      </c>
      <c r="C24"/>
      <c r="D24"/>
      <c r="E24"/>
    </row>
    <row r="25" spans="1:5" x14ac:dyDescent="0.3">
      <c r="A25" s="15">
        <v>24</v>
      </c>
      <c r="B25" s="15">
        <v>31</v>
      </c>
      <c r="C25"/>
      <c r="D25"/>
      <c r="E25"/>
    </row>
    <row r="26" spans="1:5" x14ac:dyDescent="0.3">
      <c r="A26" s="15">
        <v>25</v>
      </c>
      <c r="B26" s="15">
        <v>31</v>
      </c>
      <c r="C26"/>
      <c r="D26"/>
      <c r="E26"/>
    </row>
    <row r="27" spans="1:5" x14ac:dyDescent="0.3">
      <c r="A27" s="15">
        <v>26</v>
      </c>
      <c r="B27" s="15">
        <v>32</v>
      </c>
      <c r="C27"/>
      <c r="D27"/>
      <c r="E27"/>
    </row>
    <row r="28" spans="1:5" x14ac:dyDescent="0.3">
      <c r="A28" s="15">
        <v>27</v>
      </c>
      <c r="B28" s="15">
        <v>32</v>
      </c>
      <c r="C28"/>
      <c r="D28"/>
      <c r="E28"/>
    </row>
    <row r="29" spans="1:5" x14ac:dyDescent="0.3">
      <c r="A29" s="15">
        <v>28</v>
      </c>
      <c r="B29" s="15">
        <v>34</v>
      </c>
      <c r="C29"/>
      <c r="D29"/>
      <c r="E29"/>
    </row>
    <row r="30" spans="1:5" x14ac:dyDescent="0.3">
      <c r="A30" s="15">
        <v>29</v>
      </c>
      <c r="B30" s="15">
        <v>34</v>
      </c>
      <c r="C30"/>
      <c r="D30"/>
      <c r="E30"/>
    </row>
    <row r="31" spans="1:5" x14ac:dyDescent="0.3">
      <c r="A31" s="15">
        <v>30</v>
      </c>
      <c r="B31" s="15">
        <v>36</v>
      </c>
      <c r="C31"/>
      <c r="D31"/>
      <c r="E31"/>
    </row>
    <row r="32" spans="1:5" x14ac:dyDescent="0.3">
      <c r="A32" s="15">
        <v>31</v>
      </c>
      <c r="B32" s="15">
        <v>36</v>
      </c>
      <c r="C32"/>
      <c r="D32"/>
      <c r="E32"/>
    </row>
    <row r="33" spans="1:5" x14ac:dyDescent="0.3">
      <c r="A33" s="15">
        <v>32</v>
      </c>
      <c r="B33" s="15">
        <v>36</v>
      </c>
      <c r="C33"/>
      <c r="D33"/>
      <c r="E33"/>
    </row>
    <row r="34" spans="1:5" x14ac:dyDescent="0.3">
      <c r="A34" s="15">
        <v>33</v>
      </c>
      <c r="B34" s="15">
        <v>36</v>
      </c>
      <c r="C34"/>
      <c r="D34"/>
      <c r="E34"/>
    </row>
    <row r="35" spans="1:5" x14ac:dyDescent="0.3">
      <c r="A35" s="15">
        <v>34</v>
      </c>
      <c r="B35" s="15">
        <v>36</v>
      </c>
      <c r="C35"/>
      <c r="D35"/>
      <c r="E35"/>
    </row>
    <row r="36" spans="1:5" x14ac:dyDescent="0.3">
      <c r="A36" s="15">
        <v>35</v>
      </c>
      <c r="B36" s="15">
        <v>37</v>
      </c>
      <c r="C36"/>
      <c r="D36"/>
      <c r="E36"/>
    </row>
    <row r="37" spans="1:5" x14ac:dyDescent="0.3">
      <c r="A37" s="15">
        <v>36</v>
      </c>
      <c r="B37" s="15">
        <v>37</v>
      </c>
      <c r="C37"/>
      <c r="D37"/>
      <c r="E37"/>
    </row>
    <row r="38" spans="1:5" x14ac:dyDescent="0.3">
      <c r="A38" s="15">
        <v>37</v>
      </c>
      <c r="B38" s="15">
        <v>38</v>
      </c>
      <c r="C38"/>
      <c r="D38"/>
      <c r="E38"/>
    </row>
    <row r="39" spans="1:5" x14ac:dyDescent="0.3">
      <c r="A39" s="15">
        <v>38</v>
      </c>
      <c r="B39" s="15">
        <v>38</v>
      </c>
      <c r="C39"/>
      <c r="D39"/>
      <c r="E39"/>
    </row>
    <row r="40" spans="1:5" x14ac:dyDescent="0.3">
      <c r="A40" s="15">
        <v>39</v>
      </c>
      <c r="B40" s="15">
        <v>38</v>
      </c>
      <c r="C40"/>
      <c r="D40"/>
      <c r="E40"/>
    </row>
    <row r="41" spans="1:5" x14ac:dyDescent="0.3">
      <c r="A41" s="15">
        <v>40</v>
      </c>
      <c r="B41" s="15">
        <v>39</v>
      </c>
      <c r="C41"/>
      <c r="D41"/>
      <c r="E41"/>
    </row>
    <row r="42" spans="1:5" x14ac:dyDescent="0.3">
      <c r="A42" s="15">
        <v>41</v>
      </c>
      <c r="B42" s="15">
        <v>40</v>
      </c>
      <c r="C42"/>
      <c r="D42"/>
      <c r="E42"/>
    </row>
    <row r="43" spans="1:5" x14ac:dyDescent="0.3">
      <c r="A43" s="15">
        <v>42</v>
      </c>
      <c r="B43" s="15">
        <v>41</v>
      </c>
      <c r="C43"/>
      <c r="D43"/>
      <c r="E43"/>
    </row>
    <row r="44" spans="1:5" x14ac:dyDescent="0.3">
      <c r="A44" s="15">
        <v>43</v>
      </c>
      <c r="B44" s="15">
        <v>42</v>
      </c>
      <c r="C44"/>
      <c r="D44"/>
      <c r="E44"/>
    </row>
    <row r="45" spans="1:5" x14ac:dyDescent="0.3">
      <c r="A45" s="15">
        <v>44</v>
      </c>
      <c r="B45" s="15">
        <v>43</v>
      </c>
      <c r="C45"/>
      <c r="D45"/>
      <c r="E45"/>
    </row>
    <row r="46" spans="1:5" x14ac:dyDescent="0.3">
      <c r="A46" s="15">
        <v>45</v>
      </c>
      <c r="B46" s="15">
        <v>43</v>
      </c>
      <c r="C46"/>
      <c r="D46"/>
      <c r="E46"/>
    </row>
    <row r="47" spans="1:5" x14ac:dyDescent="0.3">
      <c r="A47" s="15">
        <v>46</v>
      </c>
      <c r="B47" s="15">
        <v>44</v>
      </c>
      <c r="C47"/>
      <c r="D47"/>
      <c r="E47"/>
    </row>
    <row r="48" spans="1:5" x14ac:dyDescent="0.3">
      <c r="A48" s="15">
        <v>47</v>
      </c>
      <c r="B48" s="15">
        <v>47</v>
      </c>
      <c r="C48"/>
      <c r="D48"/>
      <c r="E48"/>
    </row>
    <row r="49" spans="1:5" x14ac:dyDescent="0.3">
      <c r="A49" s="15">
        <v>48</v>
      </c>
      <c r="B49" s="15">
        <v>47</v>
      </c>
      <c r="C49"/>
      <c r="D49"/>
      <c r="E49"/>
    </row>
    <row r="50" spans="1:5" x14ac:dyDescent="0.3">
      <c r="A50" s="15">
        <v>49</v>
      </c>
      <c r="B50" s="15">
        <v>50</v>
      </c>
      <c r="C50"/>
      <c r="D50"/>
      <c r="E50"/>
    </row>
    <row r="51" spans="1:5" x14ac:dyDescent="0.3">
      <c r="A51" s="15">
        <v>50</v>
      </c>
      <c r="B51" s="15">
        <v>55</v>
      </c>
      <c r="C51"/>
      <c r="D51"/>
      <c r="E51"/>
    </row>
    <row r="52" spans="1:5" x14ac:dyDescent="0.3">
      <c r="A52" s="15">
        <v>51</v>
      </c>
      <c r="B52" s="15">
        <v>55</v>
      </c>
      <c r="C52"/>
      <c r="D52"/>
      <c r="E52"/>
    </row>
    <row r="53" spans="1:5" x14ac:dyDescent="0.3">
      <c r="A53" s="15">
        <v>52</v>
      </c>
      <c r="B53" s="15">
        <v>55</v>
      </c>
      <c r="C53"/>
      <c r="D53"/>
      <c r="E53"/>
    </row>
    <row r="54" spans="1:5" x14ac:dyDescent="0.3">
      <c r="A54" s="15">
        <v>53</v>
      </c>
      <c r="B54" s="15">
        <v>58</v>
      </c>
      <c r="C54"/>
      <c r="D54"/>
      <c r="E54"/>
    </row>
    <row r="55" spans="1:5" x14ac:dyDescent="0.3">
      <c r="A55" s="15">
        <v>54</v>
      </c>
      <c r="B55" s="15">
        <v>58</v>
      </c>
      <c r="C55"/>
      <c r="D55"/>
      <c r="E55"/>
    </row>
    <row r="56" spans="1:5" x14ac:dyDescent="0.3">
      <c r="A56" s="15">
        <v>55</v>
      </c>
      <c r="B56" s="15">
        <v>61</v>
      </c>
      <c r="C56"/>
      <c r="D56"/>
      <c r="E56"/>
    </row>
    <row r="57" spans="1:5" x14ac:dyDescent="0.3">
      <c r="A57" s="15">
        <v>56</v>
      </c>
      <c r="B57" s="15">
        <v>7</v>
      </c>
      <c r="C57"/>
      <c r="D57"/>
      <c r="E57"/>
    </row>
    <row r="58" spans="1:5" x14ac:dyDescent="0.3">
      <c r="A58" s="15">
        <v>57</v>
      </c>
      <c r="B58" s="15">
        <v>11</v>
      </c>
      <c r="C58"/>
      <c r="D58"/>
      <c r="E58"/>
    </row>
    <row r="59" spans="1:5" x14ac:dyDescent="0.3">
      <c r="A59" s="15">
        <v>58</v>
      </c>
      <c r="B59" s="15">
        <v>13</v>
      </c>
      <c r="C59"/>
      <c r="D59"/>
      <c r="E59"/>
    </row>
    <row r="60" spans="1:5" x14ac:dyDescent="0.3">
      <c r="A60" s="15">
        <v>59</v>
      </c>
      <c r="B60" s="15">
        <v>16</v>
      </c>
      <c r="C60"/>
      <c r="D60"/>
      <c r="E60"/>
    </row>
    <row r="61" spans="1:5" x14ac:dyDescent="0.3">
      <c r="A61" s="15">
        <v>60</v>
      </c>
      <c r="B61" s="15">
        <v>17</v>
      </c>
      <c r="C61"/>
      <c r="D61"/>
      <c r="E61"/>
    </row>
    <row r="62" spans="1:5" x14ac:dyDescent="0.3">
      <c r="A62" s="15">
        <v>61</v>
      </c>
      <c r="B62" s="15">
        <v>19</v>
      </c>
      <c r="C62"/>
      <c r="D62"/>
      <c r="E62"/>
    </row>
    <row r="63" spans="1:5" x14ac:dyDescent="0.3">
      <c r="A63" s="15">
        <v>62</v>
      </c>
      <c r="B63" s="15">
        <v>21</v>
      </c>
      <c r="C63"/>
      <c r="D63"/>
      <c r="E63"/>
    </row>
    <row r="64" spans="1:5" x14ac:dyDescent="0.3">
      <c r="A64" s="15">
        <v>63</v>
      </c>
      <c r="B64" s="15">
        <v>21</v>
      </c>
      <c r="C64"/>
      <c r="D64"/>
      <c r="E64"/>
    </row>
    <row r="65" spans="1:5" x14ac:dyDescent="0.3">
      <c r="A65" s="15">
        <v>64</v>
      </c>
      <c r="B65" s="15">
        <v>23</v>
      </c>
      <c r="C65"/>
      <c r="D65"/>
      <c r="E65"/>
    </row>
    <row r="66" spans="1:5" x14ac:dyDescent="0.3">
      <c r="A66" s="15">
        <v>65</v>
      </c>
      <c r="B66" s="15">
        <v>25</v>
      </c>
      <c r="C66"/>
      <c r="D66"/>
      <c r="E66"/>
    </row>
    <row r="67" spans="1:5" x14ac:dyDescent="0.3">
      <c r="A67" s="15">
        <v>66</v>
      </c>
      <c r="B67" s="15">
        <v>24</v>
      </c>
      <c r="C67"/>
      <c r="D67"/>
      <c r="E67"/>
    </row>
    <row r="68" spans="1:5" x14ac:dyDescent="0.3">
      <c r="A68" s="15">
        <v>67</v>
      </c>
      <c r="B68" s="15">
        <v>26</v>
      </c>
      <c r="C68"/>
      <c r="D68"/>
      <c r="E68"/>
    </row>
    <row r="69" spans="1:5" x14ac:dyDescent="0.3">
      <c r="A69" s="15">
        <v>68</v>
      </c>
      <c r="B69" s="15">
        <v>24</v>
      </c>
      <c r="C69"/>
      <c r="D69"/>
      <c r="E69"/>
    </row>
    <row r="70" spans="1:5" x14ac:dyDescent="0.3">
      <c r="A70" s="15">
        <v>69</v>
      </c>
      <c r="B70" s="15">
        <v>26</v>
      </c>
      <c r="C70"/>
      <c r="D70"/>
      <c r="E70"/>
    </row>
    <row r="71" spans="1:5" x14ac:dyDescent="0.3">
      <c r="A71" s="15">
        <v>70</v>
      </c>
      <c r="B71" s="15">
        <v>28</v>
      </c>
      <c r="C71"/>
      <c r="D71"/>
      <c r="E71"/>
    </row>
    <row r="72" spans="1:5" x14ac:dyDescent="0.3">
      <c r="A72" s="15">
        <v>71</v>
      </c>
      <c r="B72" s="15">
        <v>26</v>
      </c>
      <c r="C72"/>
      <c r="D72"/>
      <c r="E72"/>
    </row>
    <row r="73" spans="1:5" x14ac:dyDescent="0.3">
      <c r="A73" s="15">
        <v>72</v>
      </c>
      <c r="B73" s="15">
        <v>27</v>
      </c>
      <c r="C73"/>
      <c r="D73"/>
      <c r="E73"/>
    </row>
    <row r="74" spans="1:5" x14ac:dyDescent="0.3">
      <c r="A74" s="15">
        <v>73</v>
      </c>
      <c r="B74" s="15">
        <v>30</v>
      </c>
      <c r="C74"/>
      <c r="D74"/>
      <c r="E74"/>
    </row>
    <row r="75" spans="1:5" x14ac:dyDescent="0.3">
      <c r="A75" s="15">
        <v>74</v>
      </c>
      <c r="B75" s="15">
        <v>27</v>
      </c>
      <c r="C75"/>
      <c r="D75"/>
      <c r="E75"/>
    </row>
    <row r="76" spans="1:5" x14ac:dyDescent="0.3">
      <c r="A76" s="15">
        <v>75</v>
      </c>
      <c r="B76" s="15">
        <v>27</v>
      </c>
      <c r="C76"/>
      <c r="D76"/>
      <c r="E76"/>
    </row>
    <row r="77" spans="1:5" x14ac:dyDescent="0.3">
      <c r="A77" s="15">
        <v>76</v>
      </c>
      <c r="B77" s="15">
        <v>28</v>
      </c>
      <c r="C77"/>
      <c r="D77"/>
      <c r="E77"/>
    </row>
    <row r="78" spans="1:5" x14ac:dyDescent="0.3">
      <c r="A78" s="15">
        <v>77</v>
      </c>
      <c r="B78" s="15">
        <v>29</v>
      </c>
      <c r="C78"/>
      <c r="D78"/>
      <c r="E78"/>
    </row>
    <row r="79" spans="1:5" x14ac:dyDescent="0.3">
      <c r="A79" s="15">
        <v>78</v>
      </c>
      <c r="B79" s="15">
        <v>28</v>
      </c>
      <c r="C79"/>
      <c r="D79"/>
      <c r="E79"/>
    </row>
    <row r="80" spans="1:5" x14ac:dyDescent="0.3">
      <c r="A80" s="15">
        <v>79</v>
      </c>
      <c r="B80" s="15">
        <v>29</v>
      </c>
      <c r="C80"/>
      <c r="D80"/>
      <c r="E80"/>
    </row>
    <row r="81" spans="1:5" x14ac:dyDescent="0.3">
      <c r="A81" s="15">
        <v>80</v>
      </c>
      <c r="B81" s="15">
        <v>28</v>
      </c>
      <c r="C81"/>
      <c r="D81"/>
      <c r="E81"/>
    </row>
    <row r="82" spans="1:5" x14ac:dyDescent="0.3">
      <c r="A82" s="15">
        <v>81</v>
      </c>
      <c r="B82" s="15">
        <v>29</v>
      </c>
      <c r="C82"/>
      <c r="D82"/>
      <c r="E82"/>
    </row>
    <row r="83" spans="1:5" x14ac:dyDescent="0.3">
      <c r="A83" s="15">
        <v>82</v>
      </c>
      <c r="B83" s="15">
        <v>31</v>
      </c>
      <c r="C83"/>
      <c r="D83"/>
      <c r="E83"/>
    </row>
    <row r="84" spans="1:5" x14ac:dyDescent="0.3">
      <c r="A84" s="15">
        <v>83</v>
      </c>
      <c r="B84" s="15">
        <v>31</v>
      </c>
      <c r="C84"/>
      <c r="D84"/>
      <c r="E84"/>
    </row>
    <row r="85" spans="1:5" x14ac:dyDescent="0.3">
      <c r="A85" s="15">
        <v>84</v>
      </c>
      <c r="B85" s="15">
        <v>31</v>
      </c>
      <c r="C85"/>
      <c r="D85"/>
      <c r="E85"/>
    </row>
    <row r="86" spans="1:5" x14ac:dyDescent="0.3">
      <c r="A86" s="15">
        <v>85</v>
      </c>
      <c r="B86" s="15">
        <v>32</v>
      </c>
      <c r="C86"/>
      <c r="D86"/>
      <c r="E86"/>
    </row>
    <row r="87" spans="1:5" x14ac:dyDescent="0.3">
      <c r="A87" s="15">
        <v>86</v>
      </c>
      <c r="B87" s="15">
        <v>33</v>
      </c>
      <c r="C87"/>
      <c r="D87"/>
      <c r="E87"/>
    </row>
    <row r="88" spans="1:5" x14ac:dyDescent="0.3">
      <c r="A88" s="15">
        <v>87</v>
      </c>
      <c r="B88" s="15">
        <v>32</v>
      </c>
      <c r="C88"/>
      <c r="D88"/>
      <c r="E88"/>
    </row>
    <row r="89" spans="1:5" x14ac:dyDescent="0.3">
      <c r="A89" s="15">
        <v>88</v>
      </c>
      <c r="B89" s="15">
        <v>34</v>
      </c>
      <c r="C89"/>
      <c r="D89"/>
      <c r="E89"/>
    </row>
    <row r="90" spans="1:5" x14ac:dyDescent="0.3">
      <c r="A90" s="15">
        <v>89</v>
      </c>
      <c r="B90" s="15">
        <v>33</v>
      </c>
      <c r="C90"/>
      <c r="D90"/>
      <c r="E90"/>
    </row>
    <row r="91" spans="1:5" x14ac:dyDescent="0.3">
      <c r="A91" s="15">
        <v>90</v>
      </c>
      <c r="B91" s="15">
        <v>35</v>
      </c>
      <c r="C91"/>
      <c r="D91"/>
      <c r="E91"/>
    </row>
    <row r="92" spans="1:5" x14ac:dyDescent="0.3">
      <c r="A92" s="15">
        <v>91</v>
      </c>
      <c r="B92" s="15">
        <v>36</v>
      </c>
      <c r="C92"/>
      <c r="D92"/>
      <c r="E92"/>
    </row>
    <row r="93" spans="1:5" x14ac:dyDescent="0.3">
      <c r="A93" s="15">
        <v>92</v>
      </c>
      <c r="B93" s="15">
        <v>34</v>
      </c>
      <c r="C93"/>
      <c r="D93"/>
      <c r="E93"/>
    </row>
    <row r="94" spans="1:5" x14ac:dyDescent="0.3">
      <c r="A94" s="15">
        <v>93</v>
      </c>
      <c r="B94" s="15">
        <v>36</v>
      </c>
      <c r="C94"/>
      <c r="D94"/>
      <c r="E94"/>
    </row>
    <row r="95" spans="1:5" x14ac:dyDescent="0.3">
      <c r="A95" s="15">
        <v>94</v>
      </c>
      <c r="B95" s="15">
        <v>34</v>
      </c>
      <c r="C95"/>
      <c r="D95"/>
      <c r="E95"/>
    </row>
    <row r="96" spans="1:5" x14ac:dyDescent="0.3">
      <c r="A96" s="15">
        <v>95</v>
      </c>
      <c r="B96" s="15">
        <v>36</v>
      </c>
      <c r="C96"/>
      <c r="D96"/>
      <c r="E96"/>
    </row>
    <row r="97" spans="1:5" x14ac:dyDescent="0.3">
      <c r="A97" s="15">
        <v>96</v>
      </c>
      <c r="B97" s="15">
        <v>37</v>
      </c>
      <c r="C97"/>
      <c r="D97"/>
      <c r="E97"/>
    </row>
    <row r="98" spans="1:5" x14ac:dyDescent="0.3">
      <c r="A98" s="15">
        <v>97</v>
      </c>
      <c r="B98" s="15">
        <v>39</v>
      </c>
      <c r="C98"/>
      <c r="D98"/>
      <c r="E98"/>
    </row>
    <row r="99" spans="1:5" x14ac:dyDescent="0.3">
      <c r="A99" s="15">
        <v>98</v>
      </c>
      <c r="B99" s="15">
        <v>39</v>
      </c>
      <c r="C99"/>
      <c r="D99"/>
      <c r="E99"/>
    </row>
    <row r="100" spans="1:5" x14ac:dyDescent="0.3">
      <c r="A100" s="15">
        <v>99</v>
      </c>
      <c r="B100" s="15">
        <v>39</v>
      </c>
      <c r="C100"/>
      <c r="D100"/>
      <c r="E100"/>
    </row>
    <row r="101" spans="1:5" x14ac:dyDescent="0.3">
      <c r="A101" s="15">
        <v>100</v>
      </c>
      <c r="B101" s="15">
        <v>38</v>
      </c>
      <c r="C101"/>
      <c r="D101"/>
      <c r="E101"/>
    </row>
    <row r="102" spans="1:5" x14ac:dyDescent="0.3">
      <c r="A102" s="15">
        <v>101</v>
      </c>
      <c r="B102" s="15">
        <v>40</v>
      </c>
      <c r="C102"/>
      <c r="D102"/>
      <c r="E102"/>
    </row>
    <row r="103" spans="1:5" x14ac:dyDescent="0.3">
      <c r="A103" s="15">
        <v>102</v>
      </c>
      <c r="B103" s="15">
        <v>44</v>
      </c>
      <c r="C103"/>
      <c r="D103"/>
      <c r="E103"/>
    </row>
    <row r="104" spans="1:5" x14ac:dyDescent="0.3">
      <c r="A104" s="15">
        <v>103</v>
      </c>
      <c r="B104" s="15">
        <v>43</v>
      </c>
      <c r="C104"/>
      <c r="D104"/>
      <c r="E104"/>
    </row>
    <row r="105" spans="1:5" x14ac:dyDescent="0.3">
      <c r="A105" s="15">
        <v>104</v>
      </c>
      <c r="B105" s="15">
        <v>44</v>
      </c>
      <c r="C105"/>
      <c r="D105"/>
      <c r="E105"/>
    </row>
    <row r="106" spans="1:5" x14ac:dyDescent="0.3">
      <c r="A106" s="15">
        <v>105</v>
      </c>
      <c r="B106" s="15">
        <v>50</v>
      </c>
      <c r="C106"/>
      <c r="D106"/>
      <c r="E106"/>
    </row>
    <row r="107" spans="1:5" x14ac:dyDescent="0.3">
      <c r="A107" s="15">
        <v>106</v>
      </c>
      <c r="B107" s="15">
        <v>50</v>
      </c>
      <c r="C107"/>
      <c r="D107"/>
      <c r="E107"/>
    </row>
    <row r="108" spans="1:5" x14ac:dyDescent="0.3">
      <c r="A108" s="15">
        <v>107</v>
      </c>
      <c r="B108" s="15">
        <v>49</v>
      </c>
      <c r="C108"/>
      <c r="D108"/>
      <c r="E108"/>
    </row>
    <row r="109" spans="1:5" x14ac:dyDescent="0.3">
      <c r="A109" s="15">
        <v>108</v>
      </c>
      <c r="B109" s="15">
        <v>52</v>
      </c>
      <c r="C109"/>
      <c r="D109"/>
      <c r="E109"/>
    </row>
    <row r="110" spans="1:5" x14ac:dyDescent="0.3">
      <c r="A110" s="15">
        <v>109</v>
      </c>
      <c r="B110" s="15">
        <v>51</v>
      </c>
      <c r="C110"/>
      <c r="D110"/>
      <c r="E110"/>
    </row>
    <row r="111" spans="1:5" x14ac:dyDescent="0.3">
      <c r="A111" s="15">
        <v>110</v>
      </c>
      <c r="B111" s="15">
        <v>55</v>
      </c>
      <c r="C111" s="15">
        <v>55</v>
      </c>
      <c r="D111" s="15">
        <v>55</v>
      </c>
      <c r="E111" s="15">
        <v>55</v>
      </c>
    </row>
    <row r="112" spans="1:5" x14ac:dyDescent="0.3">
      <c r="A112" s="15">
        <v>111</v>
      </c>
      <c r="B112"/>
      <c r="C112" s="15">
        <f t="shared" ref="C112:C143" si="0">_xlfn.FORECAST.ETS(A112,$B$2:$B$111,$A$2:$A$111,1,1)</f>
        <v>55.129535874490017</v>
      </c>
      <c r="D112" s="15">
        <f t="shared" ref="D112:D143" si="1">C112-_xlfn.FORECAST.ETS.CONFINT(A112,$B$2:$B$111,$A$2:$A$111,0.95,1,1)</f>
        <v>43.505077554105839</v>
      </c>
      <c r="E112" s="15">
        <f t="shared" ref="E112:E143" si="2">C112+_xlfn.FORECAST.ETS.CONFINT(A112,$B$2:$B$111,$A$2:$A$111,0.95,1,1)</f>
        <v>66.753994194874196</v>
      </c>
    </row>
    <row r="113" spans="1:5" x14ac:dyDescent="0.3">
      <c r="A113" s="15">
        <v>112</v>
      </c>
      <c r="B113"/>
      <c r="C113" s="15">
        <f t="shared" si="0"/>
        <v>55.259071748980006</v>
      </c>
      <c r="D113" s="15">
        <f t="shared" si="1"/>
        <v>38.827822814396725</v>
      </c>
      <c r="E113" s="15">
        <f t="shared" si="2"/>
        <v>71.690320683563286</v>
      </c>
    </row>
    <row r="114" spans="1:5" x14ac:dyDescent="0.3">
      <c r="A114" s="15">
        <v>113</v>
      </c>
      <c r="B114"/>
      <c r="C114" s="15">
        <f t="shared" si="0"/>
        <v>55.388607623470023</v>
      </c>
      <c r="D114" s="15">
        <f t="shared" si="1"/>
        <v>35.261164348364431</v>
      </c>
      <c r="E114" s="15">
        <f t="shared" si="2"/>
        <v>75.516050898575614</v>
      </c>
    </row>
    <row r="115" spans="1:5" x14ac:dyDescent="0.3">
      <c r="A115" s="15">
        <v>114</v>
      </c>
      <c r="B115"/>
      <c r="C115" s="15">
        <f t="shared" si="0"/>
        <v>55.518143497960011</v>
      </c>
      <c r="D115" s="15">
        <f t="shared" si="1"/>
        <v>32.269221044963224</v>
      </c>
      <c r="E115" s="15">
        <f t="shared" si="2"/>
        <v>78.767065950956805</v>
      </c>
    </row>
    <row r="116" spans="1:5" x14ac:dyDescent="0.3">
      <c r="A116" s="15">
        <v>115</v>
      </c>
      <c r="B116"/>
      <c r="C116" s="15">
        <f t="shared" si="0"/>
        <v>55.647679372450028</v>
      </c>
      <c r="D116" s="15">
        <f t="shared" si="1"/>
        <v>29.644189623862403</v>
      </c>
      <c r="E116" s="15">
        <f t="shared" si="2"/>
        <v>81.651169121037654</v>
      </c>
    </row>
    <row r="117" spans="1:5" x14ac:dyDescent="0.3">
      <c r="A117" s="15">
        <v>116</v>
      </c>
      <c r="B117"/>
      <c r="C117" s="15">
        <f t="shared" si="0"/>
        <v>55.777215246940017</v>
      </c>
      <c r="D117" s="15">
        <f t="shared" si="1"/>
        <v>27.279469815292522</v>
      </c>
      <c r="E117" s="15">
        <f t="shared" si="2"/>
        <v>84.274960678587519</v>
      </c>
    </row>
    <row r="118" spans="1:5" x14ac:dyDescent="0.3">
      <c r="A118" s="15">
        <v>117</v>
      </c>
      <c r="B118"/>
      <c r="C118" s="15">
        <f t="shared" si="0"/>
        <v>55.906751121430034</v>
      </c>
      <c r="D118" s="15">
        <f t="shared" si="1"/>
        <v>25.111739963325654</v>
      </c>
      <c r="E118" s="15">
        <f t="shared" si="2"/>
        <v>86.701762279534421</v>
      </c>
    </row>
    <row r="119" spans="1:5" x14ac:dyDescent="0.3">
      <c r="A119" s="15">
        <v>118</v>
      </c>
      <c r="B119"/>
      <c r="C119" s="15">
        <f t="shared" si="0"/>
        <v>56.036286995920022</v>
      </c>
      <c r="D119" s="15">
        <f t="shared" si="1"/>
        <v>23.099751021666037</v>
      </c>
      <c r="E119" s="15">
        <f t="shared" si="2"/>
        <v>88.972822970174008</v>
      </c>
    </row>
    <row r="120" spans="1:5" x14ac:dyDescent="0.3">
      <c r="A120" s="15">
        <v>119</v>
      </c>
      <c r="B120"/>
      <c r="C120" s="15">
        <f t="shared" si="0"/>
        <v>56.16582287041004</v>
      </c>
      <c r="D120" s="15">
        <f t="shared" si="1"/>
        <v>21.214859590269839</v>
      </c>
      <c r="E120" s="15">
        <f t="shared" si="2"/>
        <v>91.11678615055024</v>
      </c>
    </row>
    <row r="121" spans="1:5" x14ac:dyDescent="0.3">
      <c r="A121" s="15">
        <v>120</v>
      </c>
      <c r="B121"/>
      <c r="C121" s="15">
        <f t="shared" si="0"/>
        <v>56.295358744900028</v>
      </c>
      <c r="D121" s="15">
        <f t="shared" si="1"/>
        <v>19.436217691926728</v>
      </c>
      <c r="E121" s="15">
        <f t="shared" si="2"/>
        <v>93.154499797873328</v>
      </c>
    </row>
    <row r="122" spans="1:5" x14ac:dyDescent="0.3">
      <c r="A122" s="15">
        <v>121</v>
      </c>
      <c r="B122"/>
      <c r="C122" s="15">
        <f t="shared" si="0"/>
        <v>56.424894619390045</v>
      </c>
      <c r="D122" s="15">
        <f t="shared" si="1"/>
        <v>17.748092694990873</v>
      </c>
      <c r="E122" s="15">
        <f t="shared" si="2"/>
        <v>95.101696543789217</v>
      </c>
    </row>
    <row r="123" spans="1:5" x14ac:dyDescent="0.3">
      <c r="A123" s="15">
        <v>122</v>
      </c>
      <c r="B123"/>
      <c r="C123" s="15">
        <f t="shared" si="0"/>
        <v>56.554430493880034</v>
      </c>
      <c r="D123" s="15">
        <f t="shared" si="1"/>
        <v>16.138266793270731</v>
      </c>
      <c r="E123" s="15">
        <f t="shared" si="2"/>
        <v>96.970594194489337</v>
      </c>
    </row>
    <row r="124" spans="1:5" x14ac:dyDescent="0.3">
      <c r="A124" s="15">
        <v>123</v>
      </c>
      <c r="B124"/>
      <c r="C124" s="15">
        <f t="shared" si="0"/>
        <v>56.683966368370051</v>
      </c>
      <c r="D124" s="15">
        <f t="shared" si="1"/>
        <v>14.597027860743133</v>
      </c>
      <c r="E124" s="15">
        <f t="shared" si="2"/>
        <v>98.770904875996962</v>
      </c>
    </row>
    <row r="125" spans="1:5" x14ac:dyDescent="0.3">
      <c r="A125" s="15">
        <v>124</v>
      </c>
      <c r="B125"/>
      <c r="C125" s="15">
        <f t="shared" si="0"/>
        <v>56.813502242860039</v>
      </c>
      <c r="D125" s="15">
        <f t="shared" si="1"/>
        <v>13.116504733119967</v>
      </c>
      <c r="E125" s="15">
        <f t="shared" si="2"/>
        <v>100.51049975260011</v>
      </c>
    </row>
    <row r="126" spans="1:5" x14ac:dyDescent="0.3">
      <c r="A126" s="15">
        <v>125</v>
      </c>
      <c r="B126"/>
      <c r="C126" s="15">
        <f t="shared" si="0"/>
        <v>56.943038117350056</v>
      </c>
      <c r="D126" s="15">
        <f t="shared" si="1"/>
        <v>11.69021330171126</v>
      </c>
      <c r="E126" s="15">
        <f t="shared" si="2"/>
        <v>102.19586293298886</v>
      </c>
    </row>
    <row r="127" spans="1:5" x14ac:dyDescent="0.3">
      <c r="A127" s="15">
        <v>126</v>
      </c>
      <c r="B127"/>
      <c r="C127" s="15">
        <f t="shared" si="0"/>
        <v>57.072573991840045</v>
      </c>
      <c r="D127" s="15">
        <f t="shared" si="1"/>
        <v>10.312737053642486</v>
      </c>
      <c r="E127" s="15">
        <f t="shared" si="2"/>
        <v>103.83241093003761</v>
      </c>
    </row>
    <row r="128" spans="1:5" x14ac:dyDescent="0.3">
      <c r="A128" s="15">
        <v>127</v>
      </c>
      <c r="B128"/>
      <c r="C128" s="15">
        <f t="shared" si="0"/>
        <v>57.202109866330062</v>
      </c>
      <c r="D128" s="15">
        <f t="shared" si="1"/>
        <v>8.9794963774482852</v>
      </c>
      <c r="E128" s="15">
        <f t="shared" si="2"/>
        <v>105.42472335521184</v>
      </c>
    </row>
    <row r="129" spans="1:5" x14ac:dyDescent="0.3">
      <c r="A129" s="15">
        <v>128</v>
      </c>
      <c r="B129"/>
      <c r="C129" s="15">
        <f t="shared" si="0"/>
        <v>57.331645740820051</v>
      </c>
      <c r="D129" s="15">
        <f t="shared" si="1"/>
        <v>7.686578234725026</v>
      </c>
      <c r="E129" s="15">
        <f t="shared" si="2"/>
        <v>106.97671324691507</v>
      </c>
    </row>
    <row r="130" spans="1:5" x14ac:dyDescent="0.3">
      <c r="A130" s="15">
        <v>129</v>
      </c>
      <c r="B130"/>
      <c r="C130" s="15">
        <f t="shared" si="0"/>
        <v>57.461181615310068</v>
      </c>
      <c r="D130" s="15">
        <f t="shared" si="1"/>
        <v>6.4306079490966539</v>
      </c>
      <c r="E130" s="15">
        <f t="shared" si="2"/>
        <v>108.49175528152348</v>
      </c>
    </row>
    <row r="131" spans="1:5" x14ac:dyDescent="0.3">
      <c r="A131" s="15">
        <v>130</v>
      </c>
      <c r="B131"/>
      <c r="C131" s="15">
        <f t="shared" si="0"/>
        <v>57.590717489800056</v>
      </c>
      <c r="D131" s="15">
        <f t="shared" si="1"/>
        <v>5.2086510451813197</v>
      </c>
      <c r="E131" s="15">
        <f t="shared" si="2"/>
        <v>109.9727839344188</v>
      </c>
    </row>
    <row r="132" spans="1:5" x14ac:dyDescent="0.3">
      <c r="A132" s="15">
        <v>131</v>
      </c>
      <c r="B132"/>
      <c r="C132" s="15">
        <f t="shared" si="0"/>
        <v>57.720253364290073</v>
      </c>
      <c r="D132" s="15">
        <f t="shared" si="1"/>
        <v>4.0181369548072254</v>
      </c>
      <c r="E132" s="15">
        <f t="shared" si="2"/>
        <v>111.42236977377291</v>
      </c>
    </row>
    <row r="133" spans="1:5" x14ac:dyDescent="0.3">
      <c r="A133" s="15">
        <v>132</v>
      </c>
      <c r="B133"/>
      <c r="C133" s="15">
        <f t="shared" si="0"/>
        <v>57.849789238780062</v>
      </c>
      <c r="D133" s="15">
        <f t="shared" si="1"/>
        <v>2.8567989172264916</v>
      </c>
      <c r="E133" s="15">
        <f t="shared" si="2"/>
        <v>112.84277956033364</v>
      </c>
    </row>
    <row r="134" spans="1:5" x14ac:dyDescent="0.3">
      <c r="A134" s="15">
        <v>133</v>
      </c>
      <c r="B134"/>
      <c r="C134" s="15">
        <f t="shared" si="0"/>
        <v>57.979325113270079</v>
      </c>
      <c r="D134" s="15">
        <f t="shared" si="1"/>
        <v>1.7226260614147151</v>
      </c>
      <c r="E134" s="15">
        <f t="shared" si="2"/>
        <v>114.23602416512544</v>
      </c>
    </row>
    <row r="135" spans="1:5" x14ac:dyDescent="0.3">
      <c r="A135" s="15">
        <v>134</v>
      </c>
      <c r="B135"/>
      <c r="C135" s="15">
        <f t="shared" si="0"/>
        <v>58.108860987760067</v>
      </c>
      <c r="D135" s="15">
        <f t="shared" si="1"/>
        <v>0.61382478264641804</v>
      </c>
      <c r="E135" s="15">
        <f t="shared" si="2"/>
        <v>115.60389719287372</v>
      </c>
    </row>
    <row r="136" spans="1:5" x14ac:dyDescent="0.3">
      <c r="A136" s="15">
        <v>135</v>
      </c>
      <c r="B136"/>
      <c r="C136" s="15">
        <f t="shared" si="0"/>
        <v>58.238396862250084</v>
      </c>
      <c r="D136" s="15">
        <f t="shared" si="1"/>
        <v>-0.47121269880443606</v>
      </c>
      <c r="E136" s="15">
        <f t="shared" si="2"/>
        <v>116.94800642330461</v>
      </c>
    </row>
    <row r="137" spans="1:5" x14ac:dyDescent="0.3">
      <c r="A137" s="15">
        <v>136</v>
      </c>
      <c r="B137"/>
      <c r="C137" s="15">
        <f t="shared" si="0"/>
        <v>58.367932736740073</v>
      </c>
      <c r="D137" s="15">
        <f t="shared" si="1"/>
        <v>-1.5339341642129156</v>
      </c>
      <c r="E137" s="15">
        <f t="shared" si="2"/>
        <v>118.26979963769307</v>
      </c>
    </row>
    <row r="138" spans="1:5" x14ac:dyDescent="0.3">
      <c r="A138" s="15">
        <v>137</v>
      </c>
      <c r="B138"/>
      <c r="C138" s="15">
        <f t="shared" si="0"/>
        <v>58.49746861123009</v>
      </c>
      <c r="D138" s="15">
        <f t="shared" si="1"/>
        <v>-2.5756487867500582</v>
      </c>
      <c r="E138" s="15">
        <f t="shared" si="2"/>
        <v>119.57058600921025</v>
      </c>
    </row>
    <row r="139" spans="1:5" x14ac:dyDescent="0.3">
      <c r="A139" s="15">
        <v>138</v>
      </c>
      <c r="B139"/>
      <c r="C139" s="15">
        <f t="shared" si="0"/>
        <v>58.627004485720079</v>
      </c>
      <c r="D139" s="15">
        <f t="shared" si="1"/>
        <v>-3.5975449825682233</v>
      </c>
      <c r="E139" s="15">
        <f t="shared" si="2"/>
        <v>120.85155395400838</v>
      </c>
    </row>
    <row r="140" spans="1:5" x14ac:dyDescent="0.3">
      <c r="A140" s="15">
        <v>139</v>
      </c>
      <c r="B140"/>
      <c r="C140" s="15">
        <f t="shared" si="0"/>
        <v>58.756540360210096</v>
      </c>
      <c r="D140" s="15">
        <f t="shared" si="1"/>
        <v>-4.6007054128467431</v>
      </c>
      <c r="E140" s="15">
        <f t="shared" si="2"/>
        <v>122.11378613326693</v>
      </c>
    </row>
    <row r="141" spans="1:5" x14ac:dyDescent="0.3">
      <c r="A141" s="15">
        <v>140</v>
      </c>
      <c r="B141"/>
      <c r="C141" s="15">
        <f t="shared" si="0"/>
        <v>58.886076234700091</v>
      </c>
      <c r="D141" s="15">
        <f t="shared" si="1"/>
        <v>-5.5861196733945846</v>
      </c>
      <c r="E141" s="15">
        <f t="shared" si="2"/>
        <v>123.35827214279476</v>
      </c>
    </row>
    <row r="142" spans="1:5" x14ac:dyDescent="0.3">
      <c r="A142" s="15">
        <v>141</v>
      </c>
      <c r="B142"/>
      <c r="C142" s="15">
        <f t="shared" si="0"/>
        <v>59.015612109190108</v>
      </c>
      <c r="D142" s="15">
        <f t="shared" si="1"/>
        <v>-6.5546950929280925</v>
      </c>
      <c r="E142" s="15">
        <f t="shared" si="2"/>
        <v>124.58591931130832</v>
      </c>
    </row>
    <row r="143" spans="1:5" x14ac:dyDescent="0.3">
      <c r="A143" s="15">
        <v>142</v>
      </c>
      <c r="B143"/>
      <c r="C143" s="15">
        <f t="shared" si="0"/>
        <v>59.145147983680097</v>
      </c>
      <c r="D143" s="15">
        <f t="shared" si="1"/>
        <v>-7.5072659734215321</v>
      </c>
      <c r="E143" s="15">
        <f t="shared" si="2"/>
        <v>125.79756194078172</v>
      </c>
    </row>
    <row r="144" spans="1:5" x14ac:dyDescent="0.3">
      <c r="A144" s="15">
        <v>143</v>
      </c>
      <c r="B144"/>
      <c r="C144" s="15">
        <f t="shared" ref="C144:C161" si="3">_xlfn.FORECAST.ETS(A144,$B$2:$B$111,$A$2:$A$111,1,1)</f>
        <v>59.274683858170114</v>
      </c>
      <c r="D144" s="15">
        <f t="shared" ref="D144:D161" si="4">C144-_xlfn.FORECAST.ETS.CONFINT(A144,$B$2:$B$111,$A$2:$A$111,0.95,1,1)</f>
        <v>-8.4446015386342665</v>
      </c>
      <c r="E144" s="15">
        <f t="shared" ref="E144:E161" si="5">C144+_xlfn.FORECAST.ETS.CONFINT(A144,$B$2:$B$111,$A$2:$A$111,0.95,1,1)</f>
        <v>126.9939692549745</v>
      </c>
    </row>
    <row r="145" spans="1:5" x14ac:dyDescent="0.3">
      <c r="A145" s="15">
        <v>144</v>
      </c>
      <c r="B145"/>
      <c r="C145" s="15">
        <f t="shared" si="3"/>
        <v>59.404219732660103</v>
      </c>
      <c r="D145" s="15">
        <f t="shared" si="4"/>
        <v>-9.3674128048276302</v>
      </c>
      <c r="E145" s="15">
        <f t="shared" si="5"/>
        <v>128.17585227014783</v>
      </c>
    </row>
    <row r="146" spans="1:5" x14ac:dyDescent="0.3">
      <c r="A146" s="15">
        <v>145</v>
      </c>
      <c r="B146"/>
      <c r="C146" s="15">
        <f t="shared" si="3"/>
        <v>59.53375560715012</v>
      </c>
      <c r="D146" s="15">
        <f t="shared" si="4"/>
        <v>-10.276358547011618</v>
      </c>
      <c r="E146" s="15">
        <f t="shared" si="5"/>
        <v>129.34386976131185</v>
      </c>
    </row>
    <row r="147" spans="1:5" x14ac:dyDescent="0.3">
      <c r="A147" s="15">
        <v>146</v>
      </c>
      <c r="B147"/>
      <c r="C147" s="15">
        <f t="shared" si="3"/>
        <v>59.663291481640108</v>
      </c>
      <c r="D147" s="15">
        <f t="shared" si="4"/>
        <v>-11.172050502057964</v>
      </c>
      <c r="E147" s="15">
        <f t="shared" si="5"/>
        <v>130.49863346533817</v>
      </c>
    </row>
    <row r="148" spans="1:5" x14ac:dyDescent="0.3">
      <c r="A148" s="15">
        <v>147</v>
      </c>
      <c r="B148"/>
      <c r="C148" s="15">
        <f t="shared" si="3"/>
        <v>59.792827356130125</v>
      </c>
      <c r="D148" s="15">
        <f t="shared" si="4"/>
        <v>-12.055057924637914</v>
      </c>
      <c r="E148" s="15">
        <f t="shared" si="5"/>
        <v>131.64071263689817</v>
      </c>
    </row>
    <row r="149" spans="1:5" x14ac:dyDescent="0.3">
      <c r="A149" s="15">
        <v>148</v>
      </c>
      <c r="B149"/>
      <c r="C149" s="15">
        <f t="shared" si="3"/>
        <v>59.922363230620114</v>
      </c>
      <c r="D149" s="15">
        <f t="shared" si="4"/>
        <v>-12.925911591684276</v>
      </c>
      <c r="E149" s="15">
        <f t="shared" si="5"/>
        <v>132.77063805292451</v>
      </c>
    </row>
    <row r="150" spans="1:5" x14ac:dyDescent="0.3">
      <c r="A150" s="15">
        <v>149</v>
      </c>
      <c r="B150"/>
      <c r="C150" s="15">
        <f t="shared" si="3"/>
        <v>60.051899105110131</v>
      </c>
      <c r="D150" s="15">
        <f t="shared" si="4"/>
        <v>-13.785107334792876</v>
      </c>
      <c r="E150" s="15">
        <f t="shared" si="5"/>
        <v>133.88890554501313</v>
      </c>
    </row>
    <row r="151" spans="1:5" x14ac:dyDescent="0.3">
      <c r="A151" s="15">
        <v>150</v>
      </c>
      <c r="B151"/>
      <c r="C151" s="15">
        <f t="shared" si="3"/>
        <v>60.18143497960012</v>
      </c>
      <c r="D151" s="15">
        <f t="shared" si="4"/>
        <v>-14.633109166811231</v>
      </c>
      <c r="E151" s="15">
        <f t="shared" si="5"/>
        <v>134.99597912601146</v>
      </c>
    </row>
    <row r="152" spans="1:5" x14ac:dyDescent="0.3">
      <c r="A152" s="15">
        <v>151</v>
      </c>
      <c r="B152"/>
      <c r="C152" s="15">
        <f t="shared" si="3"/>
        <v>60.310970854090137</v>
      </c>
      <c r="D152" s="15">
        <f t="shared" si="4"/>
        <v>-15.470352058150006</v>
      </c>
      <c r="E152" s="15">
        <f t="shared" si="5"/>
        <v>136.09229376633027</v>
      </c>
    </row>
    <row r="153" spans="1:5" x14ac:dyDescent="0.3">
      <c r="A153" s="15">
        <v>152</v>
      </c>
      <c r="B153"/>
      <c r="C153" s="15">
        <f t="shared" si="3"/>
        <v>60.440506728580125</v>
      </c>
      <c r="D153" s="15">
        <f t="shared" si="4"/>
        <v>-16.297244409591649</v>
      </c>
      <c r="E153" s="15">
        <f t="shared" si="5"/>
        <v>137.17825786675189</v>
      </c>
    </row>
    <row r="154" spans="1:5" x14ac:dyDescent="0.3">
      <c r="A154" s="15">
        <v>153</v>
      </c>
      <c r="B154"/>
      <c r="C154" s="15">
        <f t="shared" si="3"/>
        <v>60.570042603070142</v>
      </c>
      <c r="D154" s="15">
        <f t="shared" si="4"/>
        <v>-17.114170261164439</v>
      </c>
      <c r="E154" s="15">
        <f t="shared" si="5"/>
        <v>138.25425546730472</v>
      </c>
    </row>
    <row r="155" spans="1:5" x14ac:dyDescent="0.3">
      <c r="A155" s="15">
        <v>154</v>
      </c>
      <c r="B155"/>
      <c r="C155" s="15">
        <f t="shared" si="3"/>
        <v>60.699578477560131</v>
      </c>
      <c r="D155" s="15">
        <f t="shared" si="4"/>
        <v>-17.921491270697864</v>
      </c>
      <c r="E155" s="15">
        <f t="shared" si="5"/>
        <v>139.32064822581813</v>
      </c>
    </row>
    <row r="156" spans="1:5" x14ac:dyDescent="0.3">
      <c r="A156" s="15">
        <v>155</v>
      </c>
      <c r="B156"/>
      <c r="C156" s="15">
        <f t="shared" si="3"/>
        <v>60.829114352050148</v>
      </c>
      <c r="D156" s="15">
        <f t="shared" si="4"/>
        <v>-18.719548490729714</v>
      </c>
      <c r="E156" s="15">
        <f t="shared" si="5"/>
        <v>140.37777719483</v>
      </c>
    </row>
    <row r="157" spans="1:5" x14ac:dyDescent="0.3">
      <c r="A157" s="15">
        <v>156</v>
      </c>
      <c r="B157"/>
      <c r="C157" s="15">
        <f t="shared" si="3"/>
        <v>60.958650226540136</v>
      </c>
      <c r="D157" s="15">
        <f t="shared" si="4"/>
        <v>-19.508663968313066</v>
      </c>
      <c r="E157" s="15">
        <f t="shared" si="5"/>
        <v>141.42596442139333</v>
      </c>
    </row>
    <row r="158" spans="1:5" x14ac:dyDescent="0.3">
      <c r="A158" s="15">
        <v>157</v>
      </c>
      <c r="B158"/>
      <c r="C158" s="15">
        <f t="shared" si="3"/>
        <v>61.088186101030153</v>
      </c>
      <c r="D158" s="15">
        <f t="shared" si="4"/>
        <v>-20.289142188815937</v>
      </c>
      <c r="E158" s="15">
        <f t="shared" si="5"/>
        <v>142.46551439087625</v>
      </c>
    </row>
    <row r="159" spans="1:5" x14ac:dyDescent="0.3">
      <c r="A159" s="15">
        <v>158</v>
      </c>
      <c r="B159"/>
      <c r="C159" s="15">
        <f t="shared" si="3"/>
        <v>61.217721975520142</v>
      </c>
      <c r="D159" s="15">
        <f t="shared" si="4"/>
        <v>-21.061271381902564</v>
      </c>
      <c r="E159" s="15">
        <f t="shared" si="5"/>
        <v>143.49671533294284</v>
      </c>
    </row>
    <row r="160" spans="1:5" x14ac:dyDescent="0.3">
      <c r="A160" s="15">
        <v>159</v>
      </c>
      <c r="B160"/>
      <c r="C160" s="15">
        <f t="shared" si="3"/>
        <v>61.347257850010159</v>
      </c>
      <c r="D160" s="15">
        <f t="shared" si="4"/>
        <v>-21.82532470543034</v>
      </c>
      <c r="E160" s="15">
        <f t="shared" si="5"/>
        <v>144.51984040545065</v>
      </c>
    </row>
    <row r="161" spans="1:5" x14ac:dyDescent="0.3">
      <c r="A161" s="15">
        <v>160</v>
      </c>
      <c r="B161"/>
      <c r="C161" s="15">
        <f t="shared" si="3"/>
        <v>61.476793724500148</v>
      </c>
      <c r="D161" s="15">
        <f t="shared" si="4"/>
        <v>-22.581561320918802</v>
      </c>
      <c r="E161" s="15">
        <f t="shared" si="5"/>
        <v>145.53514876991909</v>
      </c>
    </row>
  </sheetData>
  <mergeCells count="2">
    <mergeCell ref="A162:XFD1048576"/>
    <mergeCell ref="F1:XFD16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Parameters</vt:lpstr>
      <vt:lpstr>Data</vt:lpstr>
      <vt:lpstr>Sample</vt:lpstr>
      <vt:lpstr>Statistical insight</vt:lpstr>
      <vt:lpstr>(Un)correlated variables</vt:lpstr>
      <vt:lpstr>Linear regression</vt:lpstr>
      <vt:lpstr>Previsione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Mariaserena Santangelo</dc:creator>
  <cp:lastModifiedBy>Mariaserena Santangelo</cp:lastModifiedBy>
  <dcterms:created xsi:type="dcterms:W3CDTF">2015-06-05T18:19:34Z</dcterms:created>
  <dcterms:modified xsi:type="dcterms:W3CDTF">2023-11-18T17:15:55Z</dcterms:modified>
</cp:coreProperties>
</file>